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C:\Users\pnoye\Desktop\FUTUR MARCHE SSI ET DF  2025\INDICE D\SABRINA\Dossier final\"/>
    </mc:Choice>
  </mc:AlternateContent>
  <bookViews>
    <workbookView xWindow="21980" yWindow="-4370" windowWidth="6830" windowHeight="15350" tabRatio="844"/>
  </bookViews>
  <sheets>
    <sheet name="Page de Garde BPU lot 1" sheetId="14" r:id="rId1"/>
    <sheet name="DQE SSI LOT 1" sheetId="16" r:id="rId2"/>
    <sheet name="BPU SSI Tarif Horaire &amp; Coef." sheetId="1" r:id="rId3"/>
    <sheet name="DQE LOT 1 DF" sheetId="18" r:id="rId4"/>
    <sheet name="BPU DF Tarif Horaire &amp; Coef." sheetId="22" r:id="rId5"/>
    <sheet name="BPU SSI DEF ANTARES LOT1" sheetId="5" r:id="rId6"/>
    <sheet name="BPU SSI ESSER lot 1" sheetId="9" r:id="rId7"/>
    <sheet name="BPU SSI SEFI LOT 1 " sheetId="11" r:id="rId8"/>
    <sheet name="BPU SSI AVISS LOT1 " sheetId="13" r:id="rId9"/>
    <sheet name="BPU SSI UGIS" sheetId="17" r:id="rId10"/>
    <sheet name="BPU PIECE COMPLEMENTAIRE" sheetId="12" r:id="rId11"/>
    <sheet name=" Equipement de désenfumage" sheetId="19" r:id="rId12"/>
    <sheet name="Cablage" sheetId="20" r:id="rId13"/>
    <sheet name="Moyen levage" sheetId="21" r:id="rId14"/>
  </sheets>
  <externalReferences>
    <externalReference r:id="rId15"/>
    <externalReference r:id="rId16"/>
  </externalReferences>
  <definedNames>
    <definedName name="moecs">[1]Feuil1!$B$6</definedName>
    <definedName name="moperi">[1]Feuil1!$B$12</definedName>
    <definedName name="_xlnm.Print_Area" localSheetId="4">'BPU DF Tarif Horaire &amp; Coef.'!$A$1:$J$43</definedName>
    <definedName name="_xlnm.Print_Area" localSheetId="10">'BPU PIECE COMPLEMENTAIRE'!$A$1:$N$57</definedName>
    <definedName name="_xlnm.Print_Area" localSheetId="8">'BPU SSI AVISS LOT1 '!$A$2:$U$33</definedName>
    <definedName name="_xlnm.Print_Area" localSheetId="5">'BPU SSI DEF ANTARES LOT1'!$A$1:$N$162</definedName>
    <definedName name="_xlnm.Print_Area" localSheetId="6">'BPU SSI ESSER lot 1'!$A$1:$N$92</definedName>
    <definedName name="_xlnm.Print_Area" localSheetId="7">'BPU SSI SEFI LOT 1 '!$A$1:$P$41</definedName>
    <definedName name="_xlnm.Print_Area" localSheetId="2">'BPU SSI Tarif Horaire &amp; Coef.'!$A$1:$H$37</definedName>
    <definedName name="_xlnm.Print_Area" localSheetId="9">'BPU SSI UGIS'!$A$1:$N$32</definedName>
    <definedName name="_xlnm.Print_Area" localSheetId="1">'DQE SSI LOT 1'!$A$1:$N$56</definedName>
    <definedName name="_xlnm.Print_Area" localSheetId="0">'Page de Garde BPU lot 1'!$A$1:$B$34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3" i="16" l="1"/>
  <c r="G42" i="16"/>
  <c r="G35" i="16" l="1"/>
  <c r="E16" i="22" l="1"/>
  <c r="F16" i="22"/>
  <c r="E17" i="22"/>
  <c r="F17" i="22" s="1"/>
  <c r="E18" i="22"/>
  <c r="F18" i="22"/>
  <c r="D27" i="22"/>
  <c r="D28" i="22"/>
  <c r="E33" i="22"/>
  <c r="E34" i="22"/>
  <c r="G16" i="21"/>
  <c r="I16" i="21"/>
  <c r="K16" i="21" s="1"/>
  <c r="J16" i="21"/>
  <c r="G17" i="21"/>
  <c r="K17" i="21" s="1"/>
  <c r="I17" i="21"/>
  <c r="J17" i="21"/>
  <c r="D34" i="18" s="1"/>
  <c r="E34" i="18" s="1"/>
  <c r="G34" i="18" s="1"/>
  <c r="G18" i="21"/>
  <c r="I18" i="21"/>
  <c r="J18" i="21"/>
  <c r="D35" i="18" s="1"/>
  <c r="E35" i="18" s="1"/>
  <c r="G35" i="18" s="1"/>
  <c r="K18" i="21"/>
  <c r="G19" i="21"/>
  <c r="I19" i="21"/>
  <c r="K19" i="21" s="1"/>
  <c r="J19" i="21"/>
  <c r="G20" i="21"/>
  <c r="K20" i="21" s="1"/>
  <c r="I20" i="21"/>
  <c r="J20" i="21"/>
  <c r="G21" i="21"/>
  <c r="I21" i="21"/>
  <c r="J21" i="21"/>
  <c r="K21" i="21"/>
  <c r="G22" i="21"/>
  <c r="I22" i="21"/>
  <c r="K22" i="21" s="1"/>
  <c r="J22" i="21"/>
  <c r="G16" i="20"/>
  <c r="I16" i="20"/>
  <c r="J16" i="20"/>
  <c r="D6" i="18" s="1"/>
  <c r="E6" i="18" s="1"/>
  <c r="G6" i="18" s="1"/>
  <c r="K16" i="20"/>
  <c r="G17" i="20"/>
  <c r="I17" i="20"/>
  <c r="J17" i="20"/>
  <c r="K17" i="20"/>
  <c r="G18" i="20"/>
  <c r="I18" i="20"/>
  <c r="J18" i="20"/>
  <c r="K18" i="20"/>
  <c r="G19" i="20"/>
  <c r="I19" i="20"/>
  <c r="J19" i="20"/>
  <c r="K19" i="20"/>
  <c r="G20" i="20"/>
  <c r="I20" i="20"/>
  <c r="J20" i="20"/>
  <c r="K20" i="20"/>
  <c r="G21" i="20"/>
  <c r="I21" i="20"/>
  <c r="J21" i="20"/>
  <c r="K21" i="20"/>
  <c r="G22" i="20"/>
  <c r="I22" i="20"/>
  <c r="J22" i="20"/>
  <c r="K22" i="20"/>
  <c r="G23" i="20"/>
  <c r="I23" i="20"/>
  <c r="J23" i="20"/>
  <c r="K23" i="20"/>
  <c r="G24" i="20"/>
  <c r="I24" i="20"/>
  <c r="J24" i="20"/>
  <c r="K24" i="20"/>
  <c r="G25" i="20"/>
  <c r="I25" i="20"/>
  <c r="J25" i="20"/>
  <c r="K25" i="20"/>
  <c r="G26" i="20"/>
  <c r="I26" i="20"/>
  <c r="J26" i="20"/>
  <c r="K26" i="20"/>
  <c r="G27" i="20"/>
  <c r="I27" i="20"/>
  <c r="J27" i="20"/>
  <c r="K27" i="20"/>
  <c r="G28" i="20"/>
  <c r="I28" i="20"/>
  <c r="J28" i="20"/>
  <c r="K28" i="20"/>
  <c r="G29" i="20"/>
  <c r="I29" i="20"/>
  <c r="J29" i="20"/>
  <c r="K29" i="20"/>
  <c r="G30" i="20"/>
  <c r="I30" i="20"/>
  <c r="J30" i="20"/>
  <c r="K30" i="20"/>
  <c r="G31" i="20"/>
  <c r="I31" i="20"/>
  <c r="J31" i="20"/>
  <c r="K31" i="20"/>
  <c r="G32" i="20"/>
  <c r="I32" i="20"/>
  <c r="J32" i="20"/>
  <c r="K32" i="20"/>
  <c r="G33" i="20"/>
  <c r="I33" i="20"/>
  <c r="J33" i="20"/>
  <c r="K33" i="20"/>
  <c r="G35" i="20"/>
  <c r="I35" i="20"/>
  <c r="J35" i="20"/>
  <c r="K35" i="20"/>
  <c r="G36" i="20"/>
  <c r="I36" i="20"/>
  <c r="J36" i="20"/>
  <c r="K36" i="20"/>
  <c r="G37" i="20"/>
  <c r="I37" i="20"/>
  <c r="J37" i="20"/>
  <c r="D11" i="18" s="1"/>
  <c r="E11" i="18" s="1"/>
  <c r="G11" i="18" s="1"/>
  <c r="K37" i="20"/>
  <c r="G38" i="20"/>
  <c r="I38" i="20"/>
  <c r="J38" i="20"/>
  <c r="D12" i="18" s="1"/>
  <c r="E12" i="18" s="1"/>
  <c r="G12" i="18" s="1"/>
  <c r="K38" i="20"/>
  <c r="G39" i="20"/>
  <c r="I39" i="20"/>
  <c r="J39" i="20"/>
  <c r="K39" i="20"/>
  <c r="G40" i="20"/>
  <c r="I40" i="20"/>
  <c r="J40" i="20"/>
  <c r="K40" i="20"/>
  <c r="G41" i="20"/>
  <c r="I41" i="20"/>
  <c r="J41" i="20"/>
  <c r="K41" i="20"/>
  <c r="G42" i="20"/>
  <c r="I42" i="20"/>
  <c r="J42" i="20"/>
  <c r="K42" i="20"/>
  <c r="G43" i="20"/>
  <c r="I43" i="20"/>
  <c r="J43" i="20"/>
  <c r="K43" i="20"/>
  <c r="G44" i="20"/>
  <c r="I44" i="20"/>
  <c r="J44" i="20"/>
  <c r="K44" i="20"/>
  <c r="G45" i="20"/>
  <c r="I45" i="20"/>
  <c r="J45" i="20"/>
  <c r="K45" i="20"/>
  <c r="G46" i="20"/>
  <c r="I46" i="20"/>
  <c r="J46" i="20"/>
  <c r="K46" i="20"/>
  <c r="G47" i="20"/>
  <c r="I47" i="20"/>
  <c r="J47" i="20"/>
  <c r="K47" i="20"/>
  <c r="G48" i="20"/>
  <c r="I48" i="20"/>
  <c r="J48" i="20"/>
  <c r="K48" i="20"/>
  <c r="G49" i="20"/>
  <c r="I49" i="20"/>
  <c r="J49" i="20"/>
  <c r="K49" i="20"/>
  <c r="G50" i="20"/>
  <c r="I50" i="20"/>
  <c r="J50" i="20"/>
  <c r="K50" i="20"/>
  <c r="G51" i="20"/>
  <c r="I51" i="20"/>
  <c r="J51" i="20"/>
  <c r="K51" i="20"/>
  <c r="G52" i="20"/>
  <c r="I52" i="20"/>
  <c r="J52" i="20"/>
  <c r="K52" i="20"/>
  <c r="G53" i="20"/>
  <c r="I53" i="20"/>
  <c r="J53" i="20"/>
  <c r="K53" i="20"/>
  <c r="G54" i="20"/>
  <c r="I54" i="20"/>
  <c r="J54" i="20"/>
  <c r="K54" i="20"/>
  <c r="G55" i="20"/>
  <c r="I55" i="20"/>
  <c r="J55" i="20"/>
  <c r="K55" i="20"/>
  <c r="G56" i="20"/>
  <c r="I56" i="20"/>
  <c r="J56" i="20"/>
  <c r="K56" i="20"/>
  <c r="G57" i="20"/>
  <c r="I57" i="20"/>
  <c r="J57" i="20"/>
  <c r="K57" i="20"/>
  <c r="G58" i="20"/>
  <c r="I58" i="20"/>
  <c r="J58" i="20"/>
  <c r="K58" i="20"/>
  <c r="G59" i="20"/>
  <c r="I59" i="20"/>
  <c r="J59" i="20"/>
  <c r="K59" i="20"/>
  <c r="G60" i="20"/>
  <c r="I60" i="20"/>
  <c r="J60" i="20"/>
  <c r="K60" i="20"/>
  <c r="G61" i="20"/>
  <c r="I61" i="20"/>
  <c r="J61" i="20"/>
  <c r="K61" i="20"/>
  <c r="G62" i="20"/>
  <c r="I62" i="20"/>
  <c r="J62" i="20"/>
  <c r="K62" i="20"/>
  <c r="G64" i="20"/>
  <c r="I64" i="20"/>
  <c r="J64" i="20"/>
  <c r="K64" i="20"/>
  <c r="G65" i="20"/>
  <c r="I65" i="20"/>
  <c r="J65" i="20"/>
  <c r="K65" i="20"/>
  <c r="G66" i="20"/>
  <c r="I66" i="20"/>
  <c r="J66" i="20"/>
  <c r="K66" i="20"/>
  <c r="G67" i="20"/>
  <c r="I67" i="20"/>
  <c r="J67" i="20"/>
  <c r="K67" i="20"/>
  <c r="G68" i="20"/>
  <c r="I68" i="20"/>
  <c r="J68" i="20"/>
  <c r="D16" i="18" s="1"/>
  <c r="E16" i="18" s="1"/>
  <c r="G16" i="18" s="1"/>
  <c r="K68" i="20"/>
  <c r="G69" i="20"/>
  <c r="I69" i="20"/>
  <c r="J69" i="20"/>
  <c r="D17" i="18" s="1"/>
  <c r="E17" i="18" s="1"/>
  <c r="G17" i="18" s="1"/>
  <c r="K69" i="20"/>
  <c r="G70" i="20"/>
  <c r="I70" i="20"/>
  <c r="J70" i="20"/>
  <c r="K70" i="20"/>
  <c r="G71" i="20"/>
  <c r="I71" i="20"/>
  <c r="J71" i="20"/>
  <c r="K71" i="20"/>
  <c r="G72" i="20"/>
  <c r="I72" i="20"/>
  <c r="J72" i="20"/>
  <c r="K72" i="20"/>
  <c r="G73" i="20"/>
  <c r="I73" i="20"/>
  <c r="J73" i="20"/>
  <c r="K73" i="20"/>
  <c r="G74" i="20"/>
  <c r="I74" i="20"/>
  <c r="J74" i="20"/>
  <c r="K74" i="20"/>
  <c r="G75" i="20"/>
  <c r="I75" i="20"/>
  <c r="J75" i="20"/>
  <c r="K75" i="20"/>
  <c r="G76" i="20"/>
  <c r="I76" i="20"/>
  <c r="J76" i="20"/>
  <c r="K76" i="20"/>
  <c r="G77" i="20"/>
  <c r="I77" i="20"/>
  <c r="J77" i="20"/>
  <c r="K77" i="20"/>
  <c r="G78" i="20"/>
  <c r="I78" i="20"/>
  <c r="J78" i="20"/>
  <c r="K78" i="20"/>
  <c r="G79" i="20"/>
  <c r="I79" i="20"/>
  <c r="J79" i="20"/>
  <c r="K79" i="20"/>
  <c r="G80" i="20"/>
  <c r="I80" i="20"/>
  <c r="J80" i="20"/>
  <c r="K80" i="20"/>
  <c r="G81" i="20"/>
  <c r="I81" i="20"/>
  <c r="J81" i="20"/>
  <c r="K81" i="20"/>
  <c r="G82" i="20"/>
  <c r="I82" i="20"/>
  <c r="J82" i="20"/>
  <c r="K82" i="20"/>
  <c r="G84" i="20"/>
  <c r="I84" i="20"/>
  <c r="J84" i="20"/>
  <c r="K84" i="20"/>
  <c r="G85" i="20"/>
  <c r="I85" i="20"/>
  <c r="J85" i="20"/>
  <c r="K85" i="20"/>
  <c r="G86" i="20"/>
  <c r="I86" i="20"/>
  <c r="J86" i="20"/>
  <c r="K86" i="20"/>
  <c r="G87" i="20"/>
  <c r="I87" i="20"/>
  <c r="J87" i="20"/>
  <c r="K87" i="20"/>
  <c r="G88" i="20"/>
  <c r="I88" i="20"/>
  <c r="J88" i="20"/>
  <c r="K88" i="20"/>
  <c r="G89" i="20"/>
  <c r="I89" i="20"/>
  <c r="J89" i="20"/>
  <c r="K89" i="20"/>
  <c r="G90" i="20"/>
  <c r="I90" i="20"/>
  <c r="J90" i="20"/>
  <c r="K90" i="20"/>
  <c r="G91" i="20"/>
  <c r="I91" i="20"/>
  <c r="J91" i="20"/>
  <c r="K91" i="20"/>
  <c r="G92" i="20"/>
  <c r="I92" i="20"/>
  <c r="J92" i="20"/>
  <c r="K92" i="20"/>
  <c r="G93" i="20"/>
  <c r="I93" i="20"/>
  <c r="J93" i="20"/>
  <c r="K93" i="20"/>
  <c r="G94" i="20"/>
  <c r="I94" i="20"/>
  <c r="J94" i="20"/>
  <c r="D18" i="18" s="1"/>
  <c r="E18" i="18" s="1"/>
  <c r="G18" i="18" s="1"/>
  <c r="K94" i="20"/>
  <c r="G95" i="20"/>
  <c r="I95" i="20"/>
  <c r="J95" i="20"/>
  <c r="K95" i="20"/>
  <c r="G96" i="20"/>
  <c r="I96" i="20"/>
  <c r="J96" i="20"/>
  <c r="K96" i="20"/>
  <c r="G97" i="20"/>
  <c r="I97" i="20"/>
  <c r="J97" i="20"/>
  <c r="K97" i="20"/>
  <c r="G98" i="20"/>
  <c r="I98" i="20"/>
  <c r="J98" i="20"/>
  <c r="K98" i="20"/>
  <c r="G99" i="20"/>
  <c r="I99" i="20"/>
  <c r="J99" i="20"/>
  <c r="K99" i="20"/>
  <c r="G100" i="20"/>
  <c r="I100" i="20"/>
  <c r="J100" i="20"/>
  <c r="K100" i="20"/>
  <c r="G102" i="20"/>
  <c r="I102" i="20"/>
  <c r="J102" i="20"/>
  <c r="K102" i="20"/>
  <c r="G103" i="20"/>
  <c r="I103" i="20"/>
  <c r="J103" i="20"/>
  <c r="K103" i="20"/>
  <c r="G104" i="20"/>
  <c r="I104" i="20"/>
  <c r="J104" i="20"/>
  <c r="K104" i="20"/>
  <c r="G105" i="20"/>
  <c r="I105" i="20"/>
  <c r="J105" i="20"/>
  <c r="K105" i="20"/>
  <c r="G106" i="20"/>
  <c r="I106" i="20"/>
  <c r="J106" i="20"/>
  <c r="K106" i="20"/>
  <c r="G107" i="20"/>
  <c r="I107" i="20"/>
  <c r="J107" i="20"/>
  <c r="K107" i="20"/>
  <c r="G108" i="20"/>
  <c r="I108" i="20"/>
  <c r="J108" i="20"/>
  <c r="K108" i="20"/>
  <c r="G109" i="20"/>
  <c r="I109" i="20"/>
  <c r="J109" i="20"/>
  <c r="K109" i="20"/>
  <c r="G110" i="20"/>
  <c r="I110" i="20"/>
  <c r="J110" i="20"/>
  <c r="K110" i="20"/>
  <c r="G111" i="20"/>
  <c r="I111" i="20"/>
  <c r="J111" i="20"/>
  <c r="K111" i="20"/>
  <c r="G112" i="20"/>
  <c r="I112" i="20"/>
  <c r="J112" i="20"/>
  <c r="K112" i="20"/>
  <c r="G113" i="20"/>
  <c r="I113" i="20"/>
  <c r="J113" i="20"/>
  <c r="K113" i="20"/>
  <c r="G114" i="20"/>
  <c r="I114" i="20"/>
  <c r="J114" i="20"/>
  <c r="K114" i="20"/>
  <c r="G115" i="20"/>
  <c r="I115" i="20"/>
  <c r="J115" i="20"/>
  <c r="D23" i="18" s="1"/>
  <c r="E23" i="18" s="1"/>
  <c r="G23" i="18" s="1"/>
  <c r="K115" i="20"/>
  <c r="G116" i="20"/>
  <c r="I116" i="20"/>
  <c r="J116" i="20"/>
  <c r="D24" i="18" s="1"/>
  <c r="E24" i="18" s="1"/>
  <c r="G24" i="18" s="1"/>
  <c r="K116" i="20"/>
  <c r="G117" i="20"/>
  <c r="I117" i="20"/>
  <c r="J117" i="20"/>
  <c r="K117" i="20"/>
  <c r="G118" i="20"/>
  <c r="I118" i="20"/>
  <c r="J118" i="20"/>
  <c r="K118" i="20"/>
  <c r="G119" i="20"/>
  <c r="I119" i="20"/>
  <c r="J119" i="20"/>
  <c r="K119" i="20"/>
  <c r="G120" i="20"/>
  <c r="I120" i="20"/>
  <c r="J120" i="20"/>
  <c r="K120" i="20"/>
  <c r="G121" i="20"/>
  <c r="I121" i="20"/>
  <c r="J121" i="20"/>
  <c r="D29" i="18" s="1"/>
  <c r="E29" i="18" s="1"/>
  <c r="G29" i="18" s="1"/>
  <c r="K121" i="20"/>
  <c r="G122" i="20"/>
  <c r="I122" i="20"/>
  <c r="J122" i="20"/>
  <c r="D30" i="18" s="1"/>
  <c r="E30" i="18" s="1"/>
  <c r="G30" i="18" s="1"/>
  <c r="K122" i="20"/>
  <c r="G123" i="20"/>
  <c r="I123" i="20"/>
  <c r="J123" i="20"/>
  <c r="K123" i="20"/>
  <c r="G124" i="20"/>
  <c r="I124" i="20"/>
  <c r="J124" i="20"/>
  <c r="K124" i="20"/>
  <c r="G125" i="20"/>
  <c r="I125" i="20"/>
  <c r="J125" i="20"/>
  <c r="K125" i="20"/>
  <c r="G126" i="20"/>
  <c r="I126" i="20"/>
  <c r="J126" i="20"/>
  <c r="K126" i="20"/>
  <c r="G127" i="20"/>
  <c r="I127" i="20"/>
  <c r="J127" i="20"/>
  <c r="K127" i="20"/>
  <c r="G128" i="20"/>
  <c r="I128" i="20"/>
  <c r="J128" i="20"/>
  <c r="K128" i="20"/>
  <c r="G130" i="20"/>
  <c r="I130" i="20"/>
  <c r="J130" i="20"/>
  <c r="K130" i="20"/>
  <c r="G131" i="20"/>
  <c r="I131" i="20"/>
  <c r="J131" i="20"/>
  <c r="K131" i="20"/>
  <c r="G132" i="20"/>
  <c r="I132" i="20"/>
  <c r="J132" i="20"/>
  <c r="K132" i="20"/>
  <c r="G133" i="20"/>
  <c r="I133" i="20"/>
  <c r="J133" i="20"/>
  <c r="K133" i="20"/>
  <c r="G134" i="20"/>
  <c r="I134" i="20"/>
  <c r="J134" i="20"/>
  <c r="K134" i="20"/>
  <c r="G135" i="20"/>
  <c r="I135" i="20"/>
  <c r="J135" i="20"/>
  <c r="K135" i="20"/>
  <c r="G136" i="20"/>
  <c r="I136" i="20"/>
  <c r="J136" i="20"/>
  <c r="K136" i="20"/>
  <c r="G137" i="20"/>
  <c r="I137" i="20"/>
  <c r="J137" i="20"/>
  <c r="K137" i="20"/>
  <c r="G138" i="20"/>
  <c r="I138" i="20"/>
  <c r="J138" i="20"/>
  <c r="K138" i="20"/>
  <c r="G139" i="20"/>
  <c r="I139" i="20"/>
  <c r="J139" i="20"/>
  <c r="K139" i="20"/>
  <c r="G140" i="20"/>
  <c r="I140" i="20"/>
  <c r="J140" i="20"/>
  <c r="K140" i="20"/>
  <c r="G141" i="20"/>
  <c r="I141" i="20"/>
  <c r="J141" i="20"/>
  <c r="K141" i="20"/>
  <c r="G142" i="20"/>
  <c r="I142" i="20"/>
  <c r="J142" i="20"/>
  <c r="K142" i="20"/>
  <c r="G143" i="20"/>
  <c r="I143" i="20"/>
  <c r="J143" i="20"/>
  <c r="K143" i="20"/>
  <c r="G144" i="20"/>
  <c r="I144" i="20"/>
  <c r="J144" i="20"/>
  <c r="K144" i="20"/>
  <c r="G145" i="20"/>
  <c r="I145" i="20"/>
  <c r="J145" i="20"/>
  <c r="K145" i="20"/>
  <c r="G146" i="20"/>
  <c r="I146" i="20"/>
  <c r="J146" i="20"/>
  <c r="K146" i="20"/>
  <c r="G147" i="20"/>
  <c r="I147" i="20"/>
  <c r="J147" i="20"/>
  <c r="K147" i="20"/>
  <c r="G148" i="20"/>
  <c r="I148" i="20"/>
  <c r="J148" i="20"/>
  <c r="K148" i="20"/>
  <c r="G149" i="20"/>
  <c r="I149" i="20"/>
  <c r="J149" i="20"/>
  <c r="K149" i="20"/>
  <c r="G150" i="20"/>
  <c r="I150" i="20"/>
  <c r="J150" i="20"/>
  <c r="K150" i="20"/>
  <c r="G16" i="19"/>
  <c r="K16" i="19" s="1"/>
  <c r="I16" i="19"/>
  <c r="J16" i="19"/>
  <c r="G17" i="19"/>
  <c r="I17" i="19"/>
  <c r="J17" i="19"/>
  <c r="K17" i="19"/>
  <c r="G18" i="19"/>
  <c r="I18" i="19"/>
  <c r="J18" i="19"/>
  <c r="K18" i="19"/>
  <c r="G19" i="19"/>
  <c r="K19" i="19" s="1"/>
  <c r="I19" i="19"/>
  <c r="J19" i="19"/>
  <c r="G20" i="19"/>
  <c r="I20" i="19"/>
  <c r="J20" i="19"/>
  <c r="K20" i="19"/>
  <c r="G21" i="19"/>
  <c r="I21" i="19"/>
  <c r="J21" i="19"/>
  <c r="K21" i="19"/>
  <c r="G22" i="19"/>
  <c r="K22" i="19" s="1"/>
  <c r="I22" i="19"/>
  <c r="J22" i="19"/>
  <c r="G23" i="19"/>
  <c r="I23" i="19"/>
  <c r="J23" i="19"/>
  <c r="K23" i="19"/>
  <c r="G24" i="19"/>
  <c r="I24" i="19"/>
  <c r="J24" i="19"/>
  <c r="K24" i="19"/>
  <c r="G25" i="19"/>
  <c r="K25" i="19" s="1"/>
  <c r="I25" i="19"/>
  <c r="J25" i="19"/>
  <c r="G26" i="19"/>
  <c r="I26" i="19"/>
  <c r="J26" i="19"/>
  <c r="K26" i="19"/>
  <c r="G27" i="19"/>
  <c r="I27" i="19"/>
  <c r="J27" i="19"/>
  <c r="K27" i="19"/>
  <c r="G28" i="19"/>
  <c r="K28" i="19" s="1"/>
  <c r="I28" i="19"/>
  <c r="J28" i="19"/>
  <c r="G29" i="19"/>
  <c r="I29" i="19"/>
  <c r="J29" i="19"/>
  <c r="K29" i="19"/>
  <c r="G30" i="19"/>
  <c r="I30" i="19"/>
  <c r="J30" i="19"/>
  <c r="K30" i="19"/>
  <c r="G31" i="19"/>
  <c r="K31" i="19" s="1"/>
  <c r="I31" i="19"/>
  <c r="J31" i="19"/>
  <c r="G32" i="19"/>
  <c r="I32" i="19"/>
  <c r="J32" i="19"/>
  <c r="K32" i="19"/>
  <c r="G33" i="19"/>
  <c r="I33" i="19"/>
  <c r="J33" i="19"/>
  <c r="K33" i="19"/>
  <c r="G34" i="19"/>
  <c r="K34" i="19" s="1"/>
  <c r="I34" i="19"/>
  <c r="J34" i="19"/>
  <c r="G35" i="19"/>
  <c r="I35" i="19"/>
  <c r="J35" i="19"/>
  <c r="K35" i="19"/>
  <c r="G36" i="19"/>
  <c r="I36" i="19"/>
  <c r="J36" i="19"/>
  <c r="K36" i="19"/>
  <c r="G37" i="19"/>
  <c r="K37" i="19" s="1"/>
  <c r="I37" i="19"/>
  <c r="J37" i="19"/>
  <c r="D44" i="18" s="1"/>
  <c r="E44" i="18" s="1"/>
  <c r="G44" i="18" s="1"/>
  <c r="G39" i="19"/>
  <c r="I39" i="19"/>
  <c r="J39" i="19"/>
  <c r="K39" i="19"/>
  <c r="G40" i="19"/>
  <c r="I40" i="19"/>
  <c r="J40" i="19"/>
  <c r="K40" i="19"/>
  <c r="G41" i="19"/>
  <c r="K41" i="19" s="1"/>
  <c r="I41" i="19"/>
  <c r="J41" i="19"/>
  <c r="G42" i="19"/>
  <c r="I42" i="19"/>
  <c r="J42" i="19"/>
  <c r="K42" i="19"/>
  <c r="G43" i="19"/>
  <c r="I43" i="19"/>
  <c r="J43" i="19"/>
  <c r="K43" i="19"/>
  <c r="G44" i="19"/>
  <c r="K44" i="19" s="1"/>
  <c r="I44" i="19"/>
  <c r="J44" i="19"/>
  <c r="G45" i="19"/>
  <c r="I45" i="19"/>
  <c r="J45" i="19"/>
  <c r="K45" i="19"/>
  <c r="G46" i="19"/>
  <c r="I46" i="19"/>
  <c r="J46" i="19"/>
  <c r="K46" i="19"/>
  <c r="G47" i="19"/>
  <c r="K47" i="19" s="1"/>
  <c r="I47" i="19"/>
  <c r="J47" i="19"/>
  <c r="G48" i="19"/>
  <c r="I48" i="19"/>
  <c r="J48" i="19"/>
  <c r="K48" i="19"/>
  <c r="G49" i="19"/>
  <c r="I49" i="19"/>
  <c r="J49" i="19"/>
  <c r="K49" i="19"/>
  <c r="G50" i="19"/>
  <c r="K50" i="19" s="1"/>
  <c r="I50" i="19"/>
  <c r="J50" i="19"/>
  <c r="G51" i="19"/>
  <c r="I51" i="19"/>
  <c r="J51" i="19"/>
  <c r="K51" i="19"/>
  <c r="G52" i="19"/>
  <c r="I52" i="19"/>
  <c r="J52" i="19"/>
  <c r="K52" i="19"/>
  <c r="G53" i="19"/>
  <c r="K53" i="19" s="1"/>
  <c r="I53" i="19"/>
  <c r="J53" i="19"/>
  <c r="G54" i="19"/>
  <c r="I54" i="19"/>
  <c r="J54" i="19"/>
  <c r="K54" i="19"/>
  <c r="G55" i="19"/>
  <c r="I55" i="19"/>
  <c r="J55" i="19"/>
  <c r="K55" i="19"/>
  <c r="G56" i="19"/>
  <c r="K56" i="19" s="1"/>
  <c r="I56" i="19"/>
  <c r="J56" i="19"/>
  <c r="G57" i="19"/>
  <c r="I57" i="19"/>
  <c r="J57" i="19"/>
  <c r="K57" i="19"/>
  <c r="G58" i="19"/>
  <c r="I58" i="19"/>
  <c r="J58" i="19"/>
  <c r="K58" i="19"/>
  <c r="G59" i="19"/>
  <c r="K59" i="19" s="1"/>
  <c r="I59" i="19"/>
  <c r="J59" i="19"/>
  <c r="G60" i="19"/>
  <c r="I60" i="19"/>
  <c r="J60" i="19"/>
  <c r="K60" i="19"/>
  <c r="G61" i="19"/>
  <c r="I61" i="19"/>
  <c r="J61" i="19"/>
  <c r="K61" i="19"/>
  <c r="G62" i="19"/>
  <c r="K62" i="19" s="1"/>
  <c r="I62" i="19"/>
  <c r="J62" i="19"/>
  <c r="G63" i="19"/>
  <c r="I63" i="19"/>
  <c r="J63" i="19"/>
  <c r="K63" i="19"/>
  <c r="G64" i="19"/>
  <c r="I64" i="19"/>
  <c r="J64" i="19"/>
  <c r="K64" i="19"/>
  <c r="G65" i="19"/>
  <c r="K65" i="19" s="1"/>
  <c r="I65" i="19"/>
  <c r="J65" i="19"/>
  <c r="G66" i="19"/>
  <c r="I66" i="19"/>
  <c r="J66" i="19"/>
  <c r="K66" i="19"/>
  <c r="G67" i="19"/>
  <c r="I67" i="19"/>
  <c r="J67" i="19"/>
  <c r="K67" i="19"/>
  <c r="G68" i="19"/>
  <c r="K68" i="19" s="1"/>
  <c r="I68" i="19"/>
  <c r="J68" i="19"/>
  <c r="G69" i="19"/>
  <c r="I69" i="19"/>
  <c r="J69" i="19"/>
  <c r="K69" i="19"/>
  <c r="G70" i="19"/>
  <c r="I70" i="19"/>
  <c r="J70" i="19"/>
  <c r="K70" i="19"/>
  <c r="G71" i="19"/>
  <c r="K71" i="19" s="1"/>
  <c r="I71" i="19"/>
  <c r="J71" i="19"/>
  <c r="G73" i="19"/>
  <c r="I73" i="19"/>
  <c r="J73" i="19"/>
  <c r="K73" i="19"/>
  <c r="G74" i="19"/>
  <c r="I74" i="19"/>
  <c r="J74" i="19"/>
  <c r="K74" i="19"/>
  <c r="G75" i="19"/>
  <c r="K75" i="19" s="1"/>
  <c r="I75" i="19"/>
  <c r="J75" i="19"/>
  <c r="G76" i="19"/>
  <c r="I76" i="19"/>
  <c r="J76" i="19"/>
  <c r="K76" i="19"/>
  <c r="G77" i="19"/>
  <c r="I77" i="19"/>
  <c r="J77" i="19"/>
  <c r="K77" i="19"/>
  <c r="G78" i="19"/>
  <c r="K78" i="19" s="1"/>
  <c r="I78" i="19"/>
  <c r="J78" i="19"/>
  <c r="G79" i="19"/>
  <c r="I79" i="19"/>
  <c r="J79" i="19"/>
  <c r="K79" i="19"/>
  <c r="G80" i="19"/>
  <c r="I80" i="19"/>
  <c r="J80" i="19"/>
  <c r="K80" i="19"/>
  <c r="G81" i="19"/>
  <c r="K81" i="19" s="1"/>
  <c r="I81" i="19"/>
  <c r="J81" i="19"/>
  <c r="G82" i="19"/>
  <c r="I82" i="19"/>
  <c r="J82" i="19"/>
  <c r="K82" i="19"/>
  <c r="G83" i="19"/>
  <c r="I83" i="19"/>
  <c r="J83" i="19"/>
  <c r="K83" i="19"/>
  <c r="G84" i="19"/>
  <c r="K84" i="19" s="1"/>
  <c r="I84" i="19"/>
  <c r="J84" i="19"/>
  <c r="G85" i="19"/>
  <c r="I85" i="19"/>
  <c r="J85" i="19"/>
  <c r="K85" i="19"/>
  <c r="G86" i="19"/>
  <c r="I86" i="19"/>
  <c r="J86" i="19"/>
  <c r="K86" i="19"/>
  <c r="G87" i="19"/>
  <c r="K87" i="19" s="1"/>
  <c r="I87" i="19"/>
  <c r="J87" i="19"/>
  <c r="G88" i="19"/>
  <c r="I88" i="19"/>
  <c r="J88" i="19"/>
  <c r="K88" i="19"/>
  <c r="G89" i="19"/>
  <c r="I89" i="19"/>
  <c r="J89" i="19"/>
  <c r="K89" i="19"/>
  <c r="G90" i="19"/>
  <c r="K90" i="19" s="1"/>
  <c r="I90" i="19"/>
  <c r="J90" i="19"/>
  <c r="G91" i="19"/>
  <c r="I91" i="19"/>
  <c r="J91" i="19"/>
  <c r="K91" i="19"/>
  <c r="G92" i="19"/>
  <c r="I92" i="19"/>
  <c r="J92" i="19"/>
  <c r="K92" i="19"/>
  <c r="G93" i="19"/>
  <c r="K93" i="19" s="1"/>
  <c r="I93" i="19"/>
  <c r="J93" i="19"/>
  <c r="G94" i="19"/>
  <c r="I94" i="19"/>
  <c r="J94" i="19"/>
  <c r="K94" i="19"/>
  <c r="G95" i="19"/>
  <c r="I95" i="19"/>
  <c r="J95" i="19"/>
  <c r="K95" i="19"/>
  <c r="G96" i="19"/>
  <c r="K96" i="19" s="1"/>
  <c r="I96" i="19"/>
  <c r="J96" i="19"/>
  <c r="G97" i="19"/>
  <c r="I97" i="19"/>
  <c r="J97" i="19"/>
  <c r="K97" i="19"/>
  <c r="G98" i="19"/>
  <c r="I98" i="19"/>
  <c r="J98" i="19"/>
  <c r="K98" i="19"/>
  <c r="G99" i="19"/>
  <c r="K99" i="19" s="1"/>
  <c r="I99" i="19"/>
  <c r="J99" i="19"/>
  <c r="G100" i="19"/>
  <c r="I100" i="19"/>
  <c r="J100" i="19"/>
  <c r="K100" i="19"/>
  <c r="G101" i="19"/>
  <c r="I101" i="19"/>
  <c r="J101" i="19"/>
  <c r="K101" i="19"/>
  <c r="G102" i="19"/>
  <c r="K102" i="19" s="1"/>
  <c r="I102" i="19"/>
  <c r="J102" i="19"/>
  <c r="G103" i="19"/>
  <c r="I103" i="19"/>
  <c r="J103" i="19"/>
  <c r="K103" i="19"/>
  <c r="G104" i="19"/>
  <c r="I104" i="19"/>
  <c r="J104" i="19"/>
  <c r="K104" i="19"/>
  <c r="G105" i="19"/>
  <c r="K105" i="19" s="1"/>
  <c r="I105" i="19"/>
  <c r="J105" i="19"/>
  <c r="G106" i="19"/>
  <c r="I106" i="19"/>
  <c r="J106" i="19"/>
  <c r="K106" i="19"/>
  <c r="G107" i="19"/>
  <c r="I107" i="19"/>
  <c r="J107" i="19"/>
  <c r="K107" i="19"/>
  <c r="G108" i="19"/>
  <c r="K108" i="19" s="1"/>
  <c r="I108" i="19"/>
  <c r="J108" i="19"/>
  <c r="G109" i="19"/>
  <c r="I109" i="19"/>
  <c r="J109" i="19"/>
  <c r="K109" i="19"/>
  <c r="G110" i="19"/>
  <c r="I110" i="19"/>
  <c r="J110" i="19"/>
  <c r="K110" i="19"/>
  <c r="G111" i="19"/>
  <c r="K111" i="19" s="1"/>
  <c r="I111" i="19"/>
  <c r="J111" i="19"/>
  <c r="G112" i="19"/>
  <c r="I112" i="19"/>
  <c r="J112" i="19"/>
  <c r="K112" i="19"/>
  <c r="G113" i="19"/>
  <c r="I113" i="19"/>
  <c r="J113" i="19"/>
  <c r="K113" i="19"/>
  <c r="G114" i="19"/>
  <c r="K114" i="19" s="1"/>
  <c r="I114" i="19"/>
  <c r="J114" i="19"/>
  <c r="G115" i="19"/>
  <c r="I115" i="19"/>
  <c r="J115" i="19"/>
  <c r="K115" i="19"/>
  <c r="G116" i="19"/>
  <c r="I116" i="19"/>
  <c r="J116" i="19"/>
  <c r="K116" i="19"/>
  <c r="G117" i="19"/>
  <c r="K117" i="19" s="1"/>
  <c r="I117" i="19"/>
  <c r="J117" i="19"/>
  <c r="G118" i="19"/>
  <c r="I118" i="19"/>
  <c r="J118" i="19"/>
  <c r="K118" i="19"/>
  <c r="G119" i="19"/>
  <c r="I119" i="19"/>
  <c r="J119" i="19"/>
  <c r="K119" i="19"/>
  <c r="G120" i="19"/>
  <c r="K120" i="19" s="1"/>
  <c r="I120" i="19"/>
  <c r="J120" i="19"/>
  <c r="G121" i="19"/>
  <c r="I121" i="19"/>
  <c r="J121" i="19"/>
  <c r="K121" i="19"/>
  <c r="G122" i="19"/>
  <c r="I122" i="19"/>
  <c r="J122" i="19"/>
  <c r="K122" i="19"/>
  <c r="G123" i="19"/>
  <c r="K123" i="19" s="1"/>
  <c r="I123" i="19"/>
  <c r="J123" i="19"/>
  <c r="G124" i="19"/>
  <c r="I124" i="19"/>
  <c r="J124" i="19"/>
  <c r="K124" i="19"/>
  <c r="G125" i="19"/>
  <c r="I125" i="19"/>
  <c r="J125" i="19"/>
  <c r="K125" i="19"/>
  <c r="G126" i="19"/>
  <c r="K126" i="19" s="1"/>
  <c r="I126" i="19"/>
  <c r="J126" i="19"/>
  <c r="G127" i="19"/>
  <c r="I127" i="19"/>
  <c r="J127" i="19"/>
  <c r="K127" i="19"/>
  <c r="G129" i="19"/>
  <c r="I129" i="19"/>
  <c r="J129" i="19"/>
  <c r="K129" i="19"/>
  <c r="G130" i="19"/>
  <c r="K130" i="19" s="1"/>
  <c r="I130" i="19"/>
  <c r="J130" i="19"/>
  <c r="G131" i="19"/>
  <c r="I131" i="19"/>
  <c r="J131" i="19"/>
  <c r="K131" i="19"/>
  <c r="G132" i="19"/>
  <c r="I132" i="19"/>
  <c r="J132" i="19"/>
  <c r="K132" i="19"/>
  <c r="G133" i="19"/>
  <c r="K133" i="19" s="1"/>
  <c r="I133" i="19"/>
  <c r="J133" i="19"/>
  <c r="G134" i="19"/>
  <c r="I134" i="19"/>
  <c r="J134" i="19"/>
  <c r="K134" i="19"/>
  <c r="G135" i="19"/>
  <c r="I135" i="19"/>
  <c r="J135" i="19"/>
  <c r="K135" i="19"/>
  <c r="G136" i="19"/>
  <c r="K136" i="19" s="1"/>
  <c r="I136" i="19"/>
  <c r="J136" i="19"/>
  <c r="G137" i="19"/>
  <c r="I137" i="19"/>
  <c r="J137" i="19"/>
  <c r="K137" i="19"/>
  <c r="G138" i="19"/>
  <c r="I138" i="19"/>
  <c r="J138" i="19"/>
  <c r="K138" i="19"/>
  <c r="G139" i="19"/>
  <c r="K139" i="19" s="1"/>
  <c r="I139" i="19"/>
  <c r="J139" i="19"/>
  <c r="G140" i="19"/>
  <c r="I140" i="19"/>
  <c r="J140" i="19"/>
  <c r="K140" i="19"/>
  <c r="G141" i="19"/>
  <c r="I141" i="19"/>
  <c r="J141" i="19"/>
  <c r="K141" i="19"/>
  <c r="G142" i="19"/>
  <c r="K142" i="19" s="1"/>
  <c r="I142" i="19"/>
  <c r="J142" i="19"/>
  <c r="G143" i="19"/>
  <c r="I143" i="19"/>
  <c r="J143" i="19"/>
  <c r="K143" i="19"/>
  <c r="G144" i="19"/>
  <c r="I144" i="19"/>
  <c r="J144" i="19"/>
  <c r="K144" i="19"/>
  <c r="G145" i="19"/>
  <c r="K145" i="19" s="1"/>
  <c r="I145" i="19"/>
  <c r="J145" i="19"/>
  <c r="G146" i="19"/>
  <c r="I146" i="19"/>
  <c r="J146" i="19"/>
  <c r="K146" i="19"/>
  <c r="G147" i="19"/>
  <c r="I147" i="19"/>
  <c r="J147" i="19"/>
  <c r="K147" i="19"/>
  <c r="G148" i="19"/>
  <c r="K148" i="19" s="1"/>
  <c r="I148" i="19"/>
  <c r="J148" i="19"/>
  <c r="G149" i="19"/>
  <c r="I149" i="19"/>
  <c r="J149" i="19"/>
  <c r="K149" i="19"/>
  <c r="G150" i="19"/>
  <c r="I150" i="19"/>
  <c r="J150" i="19"/>
  <c r="K150" i="19"/>
  <c r="G151" i="19"/>
  <c r="K151" i="19" s="1"/>
  <c r="I151" i="19"/>
  <c r="J151" i="19"/>
  <c r="G152" i="19"/>
  <c r="I152" i="19"/>
  <c r="J152" i="19"/>
  <c r="K152" i="19"/>
  <c r="G153" i="19"/>
  <c r="I153" i="19"/>
  <c r="J153" i="19"/>
  <c r="K153" i="19"/>
  <c r="G154" i="19"/>
  <c r="K154" i="19" s="1"/>
  <c r="I154" i="19"/>
  <c r="J154" i="19"/>
  <c r="D50" i="18" s="1"/>
  <c r="E50" i="18" s="1"/>
  <c r="G50" i="18" s="1"/>
  <c r="G155" i="19"/>
  <c r="I155" i="19"/>
  <c r="J155" i="19"/>
  <c r="K155" i="19"/>
  <c r="G156" i="19"/>
  <c r="I156" i="19"/>
  <c r="J156" i="19"/>
  <c r="K156" i="19"/>
  <c r="G157" i="19"/>
  <c r="K157" i="19" s="1"/>
  <c r="I157" i="19"/>
  <c r="J157" i="19"/>
  <c r="G158" i="19"/>
  <c r="I158" i="19"/>
  <c r="J158" i="19"/>
  <c r="K158" i="19"/>
  <c r="G159" i="19"/>
  <c r="I159" i="19"/>
  <c r="J159" i="19"/>
  <c r="K159" i="19"/>
  <c r="G160" i="19"/>
  <c r="K160" i="19" s="1"/>
  <c r="I160" i="19"/>
  <c r="J160" i="19"/>
  <c r="G161" i="19"/>
  <c r="I161" i="19"/>
  <c r="J161" i="19"/>
  <c r="K161" i="19"/>
  <c r="G162" i="19"/>
  <c r="I162" i="19"/>
  <c r="J162" i="19"/>
  <c r="K162" i="19"/>
  <c r="G163" i="19"/>
  <c r="K163" i="19" s="1"/>
  <c r="I163" i="19"/>
  <c r="J163" i="19"/>
  <c r="G164" i="19"/>
  <c r="I164" i="19"/>
  <c r="J164" i="19"/>
  <c r="K164" i="19"/>
  <c r="G165" i="19"/>
  <c r="I165" i="19"/>
  <c r="J165" i="19"/>
  <c r="K165" i="19"/>
  <c r="G166" i="19"/>
  <c r="K166" i="19" s="1"/>
  <c r="I166" i="19"/>
  <c r="J166" i="19"/>
  <c r="G167" i="19"/>
  <c r="I167" i="19"/>
  <c r="J167" i="19"/>
  <c r="K167" i="19"/>
  <c r="G168" i="19"/>
  <c r="I168" i="19"/>
  <c r="J168" i="19"/>
  <c r="K168" i="19"/>
  <c r="G169" i="19"/>
  <c r="K169" i="19" s="1"/>
  <c r="I169" i="19"/>
  <c r="J169" i="19"/>
  <c r="G170" i="19"/>
  <c r="I170" i="19"/>
  <c r="J170" i="19"/>
  <c r="K170" i="19"/>
  <c r="G171" i="19"/>
  <c r="I171" i="19"/>
  <c r="J171" i="19"/>
  <c r="K171" i="19"/>
  <c r="G172" i="19"/>
  <c r="K172" i="19" s="1"/>
  <c r="I172" i="19"/>
  <c r="J172" i="19"/>
  <c r="G173" i="19"/>
  <c r="I173" i="19"/>
  <c r="J173" i="19"/>
  <c r="K173" i="19"/>
  <c r="G175" i="19"/>
  <c r="I175" i="19"/>
  <c r="J175" i="19"/>
  <c r="K175" i="19"/>
  <c r="G176" i="19"/>
  <c r="K176" i="19" s="1"/>
  <c r="I176" i="19"/>
  <c r="J176" i="19"/>
  <c r="G177" i="19"/>
  <c r="I177" i="19"/>
  <c r="J177" i="19"/>
  <c r="K177" i="19"/>
  <c r="G179" i="19"/>
  <c r="I179" i="19"/>
  <c r="J179" i="19"/>
  <c r="K179" i="19"/>
  <c r="G180" i="19"/>
  <c r="K180" i="19" s="1"/>
  <c r="I180" i="19"/>
  <c r="J180" i="19"/>
  <c r="G181" i="19"/>
  <c r="I181" i="19"/>
  <c r="J181" i="19"/>
  <c r="K181" i="19"/>
  <c r="G182" i="19"/>
  <c r="I182" i="19"/>
  <c r="J182" i="19"/>
  <c r="D51" i="18" s="1"/>
  <c r="E51" i="18" s="1"/>
  <c r="G51" i="18" s="1"/>
  <c r="K182" i="19"/>
  <c r="G183" i="19"/>
  <c r="K183" i="19" s="1"/>
  <c r="I183" i="19"/>
  <c r="J183" i="19"/>
  <c r="G184" i="19"/>
  <c r="I184" i="19"/>
  <c r="J184" i="19"/>
  <c r="K184" i="19"/>
  <c r="G185" i="19"/>
  <c r="I185" i="19"/>
  <c r="J185" i="19"/>
  <c r="K185" i="19"/>
  <c r="G186" i="19"/>
  <c r="K186" i="19" s="1"/>
  <c r="I186" i="19"/>
  <c r="J186" i="19"/>
  <c r="G187" i="19"/>
  <c r="I187" i="19"/>
  <c r="J187" i="19"/>
  <c r="K187" i="19"/>
  <c r="G188" i="19"/>
  <c r="I188" i="19"/>
  <c r="J188" i="19"/>
  <c r="K188" i="19"/>
  <c r="G189" i="19"/>
  <c r="K189" i="19" s="1"/>
  <c r="I189" i="19"/>
  <c r="J189" i="19"/>
  <c r="G190" i="19"/>
  <c r="I190" i="19"/>
  <c r="J190" i="19"/>
  <c r="K190" i="19"/>
  <c r="G191" i="19"/>
  <c r="I191" i="19"/>
  <c r="J191" i="19"/>
  <c r="K191" i="19"/>
  <c r="G192" i="19"/>
  <c r="K192" i="19" s="1"/>
  <c r="I192" i="19"/>
  <c r="J192" i="19"/>
  <c r="G193" i="19"/>
  <c r="I193" i="19"/>
  <c r="J193" i="19"/>
  <c r="K193" i="19"/>
  <c r="G195" i="19"/>
  <c r="I195" i="19"/>
  <c r="J195" i="19"/>
  <c r="K195" i="19"/>
  <c r="G196" i="19"/>
  <c r="K196" i="19" s="1"/>
  <c r="I196" i="19"/>
  <c r="J196" i="19"/>
  <c r="D52" i="18" s="1"/>
  <c r="E52" i="18" s="1"/>
  <c r="G52" i="18" s="1"/>
  <c r="D7" i="18"/>
  <c r="E7" i="18" s="1"/>
  <c r="G7" i="18" s="1"/>
  <c r="D8" i="18"/>
  <c r="E8" i="18" s="1"/>
  <c r="G8" i="18" s="1"/>
  <c r="D9" i="18"/>
  <c r="E9" i="18"/>
  <c r="G9" i="18" s="1"/>
  <c r="D10" i="18"/>
  <c r="E10" i="18" s="1"/>
  <c r="G10" i="18" s="1"/>
  <c r="D13" i="18"/>
  <c r="E13" i="18"/>
  <c r="G13" i="18" s="1"/>
  <c r="D14" i="18"/>
  <c r="E14" i="18"/>
  <c r="G14" i="18" s="1"/>
  <c r="D15" i="18"/>
  <c r="E15" i="18" s="1"/>
  <c r="G15" i="18" s="1"/>
  <c r="D19" i="18"/>
  <c r="E19" i="18" s="1"/>
  <c r="G19" i="18" s="1"/>
  <c r="D20" i="18"/>
  <c r="E20" i="18" s="1"/>
  <c r="G20" i="18" s="1"/>
  <c r="D21" i="18"/>
  <c r="E21" i="18"/>
  <c r="G21" i="18" s="1"/>
  <c r="D22" i="18"/>
  <c r="E22" i="18" s="1"/>
  <c r="G22" i="18" s="1"/>
  <c r="D25" i="18"/>
  <c r="E25" i="18"/>
  <c r="G25" i="18" s="1"/>
  <c r="D26" i="18"/>
  <c r="E26" i="18"/>
  <c r="G26" i="18" s="1"/>
  <c r="D27" i="18"/>
  <c r="E27" i="18" s="1"/>
  <c r="G27" i="18" s="1"/>
  <c r="D28" i="18"/>
  <c r="E28" i="18" s="1"/>
  <c r="G28" i="18" s="1"/>
  <c r="D31" i="18"/>
  <c r="E31" i="18" s="1"/>
  <c r="G31" i="18" s="1"/>
  <c r="D32" i="18"/>
  <c r="E32" i="18" s="1"/>
  <c r="G32" i="18" s="1"/>
  <c r="D33" i="18"/>
  <c r="E33" i="18"/>
  <c r="G33" i="18" s="1"/>
  <c r="D36" i="18"/>
  <c r="E36" i="18" s="1"/>
  <c r="G36" i="18" s="1"/>
  <c r="D37" i="18"/>
  <c r="E37" i="18" s="1"/>
  <c r="G37" i="18" s="1"/>
  <c r="D38" i="18"/>
  <c r="E38" i="18" s="1"/>
  <c r="G38" i="18" s="1"/>
  <c r="D39" i="18"/>
  <c r="E39" i="18"/>
  <c r="G39" i="18" s="1"/>
  <c r="D40" i="18"/>
  <c r="E40" i="18" s="1"/>
  <c r="G40" i="18" s="1"/>
  <c r="D41" i="18"/>
  <c r="E41" i="18"/>
  <c r="G41" i="18"/>
  <c r="D42" i="18"/>
  <c r="E42" i="18" s="1"/>
  <c r="G42" i="18" s="1"/>
  <c r="D43" i="18"/>
  <c r="E43" i="18" s="1"/>
  <c r="G43" i="18" s="1"/>
  <c r="D45" i="18"/>
  <c r="E45" i="18" s="1"/>
  <c r="G45" i="18" s="1"/>
  <c r="D46" i="18"/>
  <c r="E46" i="18"/>
  <c r="G46" i="18" s="1"/>
  <c r="D47" i="18"/>
  <c r="E47" i="18"/>
  <c r="G47" i="18" s="1"/>
  <c r="D48" i="18"/>
  <c r="E48" i="18" s="1"/>
  <c r="G48" i="18" s="1"/>
  <c r="D49" i="18"/>
  <c r="E49" i="18"/>
  <c r="G49" i="18" s="1"/>
  <c r="G53" i="18" l="1"/>
  <c r="E53" i="18"/>
  <c r="K41" i="11" l="1"/>
  <c r="J41" i="11"/>
  <c r="H41" i="11"/>
  <c r="L41" i="11" s="1"/>
  <c r="K40" i="11"/>
  <c r="J40" i="11"/>
  <c r="L40" i="11" s="1"/>
  <c r="H40" i="11"/>
  <c r="K38" i="11"/>
  <c r="J38" i="11"/>
  <c r="H38" i="11"/>
  <c r="L38" i="11" s="1"/>
  <c r="K37" i="11"/>
  <c r="J37" i="11"/>
  <c r="H37" i="11"/>
  <c r="L37" i="11" s="1"/>
  <c r="K36" i="11"/>
  <c r="J36" i="11"/>
  <c r="L36" i="11" s="1"/>
  <c r="H36" i="11"/>
  <c r="K35" i="11"/>
  <c r="J35" i="11"/>
  <c r="H35" i="11"/>
  <c r="L35" i="11" s="1"/>
  <c r="K34" i="11"/>
  <c r="J34" i="11"/>
  <c r="H34" i="11"/>
  <c r="L34" i="11" s="1"/>
  <c r="K32" i="11"/>
  <c r="J32" i="11"/>
  <c r="L32" i="11" s="1"/>
  <c r="H32" i="11"/>
  <c r="K31" i="11"/>
  <c r="J31" i="11"/>
  <c r="H31" i="11"/>
  <c r="L31" i="11" s="1"/>
  <c r="K30" i="11"/>
  <c r="J30" i="11"/>
  <c r="H30" i="11"/>
  <c r="L30" i="11" s="1"/>
  <c r="K29" i="11"/>
  <c r="J29" i="11"/>
  <c r="L29" i="11" s="1"/>
  <c r="H29" i="11"/>
  <c r="K27" i="11"/>
  <c r="J27" i="11"/>
  <c r="H27" i="11"/>
  <c r="L27" i="11" s="1"/>
  <c r="K26" i="11"/>
  <c r="J26" i="11"/>
  <c r="H26" i="11"/>
  <c r="L26" i="11" s="1"/>
  <c r="K25" i="11"/>
  <c r="J25" i="11"/>
  <c r="L25" i="11" s="1"/>
  <c r="H25" i="11"/>
  <c r="K24" i="11"/>
  <c r="J24" i="11"/>
  <c r="H24" i="11"/>
  <c r="L24" i="11" s="1"/>
  <c r="K22" i="11"/>
  <c r="J22" i="11"/>
  <c r="H22" i="11"/>
  <c r="L22" i="11" s="1"/>
  <c r="K21" i="11"/>
  <c r="J21" i="11"/>
  <c r="L21" i="11" s="1"/>
  <c r="H21" i="11"/>
  <c r="K20" i="11"/>
  <c r="J20" i="11"/>
  <c r="H20" i="11"/>
  <c r="L20" i="11" s="1"/>
  <c r="K18" i="11"/>
  <c r="J18" i="11"/>
  <c r="H18" i="11"/>
  <c r="L18" i="11" s="1"/>
  <c r="K17" i="11"/>
  <c r="J17" i="11"/>
  <c r="L17" i="11" s="1"/>
  <c r="H17" i="11"/>
  <c r="K16" i="11"/>
  <c r="J16" i="11"/>
  <c r="H16" i="11"/>
  <c r="L16" i="11" s="1"/>
  <c r="K32" i="13"/>
  <c r="J32" i="13"/>
  <c r="L32" i="13" s="1"/>
  <c r="H32" i="13"/>
  <c r="K31" i="13"/>
  <c r="J31" i="13"/>
  <c r="H31" i="13"/>
  <c r="L31" i="13" s="1"/>
  <c r="K29" i="13"/>
  <c r="J29" i="13"/>
  <c r="H29" i="13"/>
  <c r="L29" i="13" s="1"/>
  <c r="K28" i="13"/>
  <c r="J28" i="13"/>
  <c r="L28" i="13" s="1"/>
  <c r="H28" i="13"/>
  <c r="L27" i="13"/>
  <c r="K27" i="13"/>
  <c r="J27" i="13"/>
  <c r="H27" i="13"/>
  <c r="K26" i="13"/>
  <c r="J26" i="13"/>
  <c r="H26" i="13"/>
  <c r="L26" i="13" s="1"/>
  <c r="K25" i="13"/>
  <c r="J25" i="13"/>
  <c r="L25" i="13" s="1"/>
  <c r="H25" i="13"/>
  <c r="L23" i="13"/>
  <c r="K23" i="13"/>
  <c r="J23" i="13"/>
  <c r="H23" i="13"/>
  <c r="K22" i="13"/>
  <c r="J22" i="13"/>
  <c r="H22" i="13"/>
  <c r="L22" i="13" s="1"/>
  <c r="K20" i="13"/>
  <c r="J20" i="13"/>
  <c r="L20" i="13" s="1"/>
  <c r="H20" i="13"/>
  <c r="L19" i="13"/>
  <c r="K19" i="13"/>
  <c r="J19" i="13"/>
  <c r="H19" i="13"/>
  <c r="K17" i="13"/>
  <c r="J17" i="13"/>
  <c r="H17" i="13"/>
  <c r="L17" i="13" s="1"/>
  <c r="K42" i="12"/>
  <c r="J42" i="12"/>
  <c r="H42" i="12"/>
  <c r="K40" i="12"/>
  <c r="J40" i="12"/>
  <c r="H40" i="12"/>
  <c r="K39" i="12"/>
  <c r="J39" i="12"/>
  <c r="H39" i="12"/>
  <c r="L39" i="12" s="1"/>
  <c r="K38" i="12"/>
  <c r="J38" i="12"/>
  <c r="H38" i="12"/>
  <c r="K37" i="12"/>
  <c r="J37" i="12"/>
  <c r="H37" i="12"/>
  <c r="K36" i="12"/>
  <c r="J36" i="12"/>
  <c r="H36" i="12"/>
  <c r="K35" i="12"/>
  <c r="J35" i="12"/>
  <c r="H35" i="12"/>
  <c r="L35" i="12" s="1"/>
  <c r="K34" i="12"/>
  <c r="J34" i="12"/>
  <c r="H34" i="12"/>
  <c r="K33" i="12"/>
  <c r="J33" i="12"/>
  <c r="H33" i="12"/>
  <c r="K32" i="12"/>
  <c r="J32" i="12"/>
  <c r="H32" i="12"/>
  <c r="K31" i="12"/>
  <c r="J31" i="12"/>
  <c r="H31" i="12"/>
  <c r="L31" i="12" s="1"/>
  <c r="K29" i="12"/>
  <c r="J29" i="12"/>
  <c r="H29" i="12"/>
  <c r="K28" i="12"/>
  <c r="J28" i="12"/>
  <c r="H28" i="12"/>
  <c r="K27" i="12"/>
  <c r="J27" i="12"/>
  <c r="H27" i="12"/>
  <c r="K26" i="12"/>
  <c r="J26" i="12"/>
  <c r="H26" i="12"/>
  <c r="L26" i="12" s="1"/>
  <c r="K25" i="12"/>
  <c r="J25" i="12"/>
  <c r="H25" i="12"/>
  <c r="K24" i="12"/>
  <c r="J24" i="12"/>
  <c r="H24" i="12"/>
  <c r="K23" i="12"/>
  <c r="J23" i="12"/>
  <c r="H23" i="12"/>
  <c r="K22" i="12"/>
  <c r="J22" i="12"/>
  <c r="H22" i="12"/>
  <c r="L22" i="12" s="1"/>
  <c r="K21" i="12"/>
  <c r="J21" i="12"/>
  <c r="H21" i="12"/>
  <c r="K19" i="12"/>
  <c r="J19" i="12"/>
  <c r="H19" i="12"/>
  <c r="K18" i="12"/>
  <c r="J18" i="12"/>
  <c r="H18" i="12"/>
  <c r="K17" i="12"/>
  <c r="J17" i="12"/>
  <c r="H17" i="12"/>
  <c r="L17" i="12" s="1"/>
  <c r="K15" i="12"/>
  <c r="J15" i="12"/>
  <c r="H15" i="12"/>
  <c r="K28" i="17"/>
  <c r="J28" i="17"/>
  <c r="H28" i="17"/>
  <c r="L28" i="17" s="1"/>
  <c r="K27" i="17"/>
  <c r="J27" i="17"/>
  <c r="L27" i="17" s="1"/>
  <c r="H27" i="17"/>
  <c r="K26" i="17"/>
  <c r="J26" i="17"/>
  <c r="H26" i="17"/>
  <c r="L26" i="17" s="1"/>
  <c r="K25" i="17"/>
  <c r="J25" i="17"/>
  <c r="H25" i="17"/>
  <c r="L25" i="17" s="1"/>
  <c r="K24" i="17"/>
  <c r="J24" i="17"/>
  <c r="L24" i="17" s="1"/>
  <c r="H24" i="17"/>
  <c r="K23" i="17"/>
  <c r="J23" i="17"/>
  <c r="H23" i="17"/>
  <c r="L23" i="17" s="1"/>
  <c r="K22" i="17"/>
  <c r="J22" i="17"/>
  <c r="H22" i="17"/>
  <c r="L22" i="17" s="1"/>
  <c r="K21" i="17"/>
  <c r="J21" i="17"/>
  <c r="L21" i="17" s="1"/>
  <c r="H21" i="17"/>
  <c r="K20" i="17"/>
  <c r="J20" i="17"/>
  <c r="H20" i="17"/>
  <c r="L20" i="17" s="1"/>
  <c r="K19" i="17"/>
  <c r="J19" i="17"/>
  <c r="H19" i="17"/>
  <c r="L19" i="17" s="1"/>
  <c r="K18" i="17"/>
  <c r="J18" i="17"/>
  <c r="L18" i="17" s="1"/>
  <c r="H18" i="17"/>
  <c r="K17" i="17"/>
  <c r="J17" i="17"/>
  <c r="H17" i="17"/>
  <c r="L17" i="17" s="1"/>
  <c r="K16" i="17"/>
  <c r="J16" i="17"/>
  <c r="H16" i="17"/>
  <c r="L16" i="17" s="1"/>
  <c r="L15" i="12" l="1"/>
  <c r="L21" i="12"/>
  <c r="L25" i="12"/>
  <c r="L29" i="12"/>
  <c r="L34" i="12"/>
  <c r="L38" i="12"/>
  <c r="L19" i="12"/>
  <c r="L24" i="12"/>
  <c r="L28" i="12"/>
  <c r="L33" i="12"/>
  <c r="L37" i="12"/>
  <c r="L18" i="12"/>
  <c r="L23" i="12"/>
  <c r="L27" i="12"/>
  <c r="L32" i="12"/>
  <c r="L36" i="12"/>
  <c r="L40" i="12"/>
  <c r="L42" i="12"/>
  <c r="K95" i="5"/>
  <c r="J95" i="5"/>
  <c r="L95" i="5" s="1"/>
  <c r="H95" i="5"/>
  <c r="K16" i="5"/>
  <c r="J16" i="5"/>
  <c r="H16" i="5"/>
  <c r="E16" i="1"/>
  <c r="L16" i="5" l="1"/>
  <c r="G49" i="16" l="1"/>
  <c r="G48" i="16"/>
  <c r="G32" i="16"/>
  <c r="G41" i="16" l="1"/>
  <c r="H41" i="16" s="1"/>
  <c r="K89" i="9" l="1"/>
  <c r="G45" i="16" s="1"/>
  <c r="J89" i="9"/>
  <c r="H89" i="9"/>
  <c r="K88" i="9"/>
  <c r="G44" i="16" s="1"/>
  <c r="J88" i="9"/>
  <c r="H88" i="9"/>
  <c r="H153" i="5"/>
  <c r="J153" i="5"/>
  <c r="K153" i="5"/>
  <c r="H154" i="5"/>
  <c r="J154" i="5"/>
  <c r="K154" i="5"/>
  <c r="H155" i="5"/>
  <c r="J155" i="5"/>
  <c r="K155" i="5"/>
  <c r="H156" i="5"/>
  <c r="J156" i="5"/>
  <c r="K156" i="5"/>
  <c r="H157" i="5"/>
  <c r="J157" i="5"/>
  <c r="K157" i="5"/>
  <c r="H158" i="5"/>
  <c r="J158" i="5"/>
  <c r="K158" i="5"/>
  <c r="K152" i="5"/>
  <c r="J152" i="5"/>
  <c r="H152" i="5"/>
  <c r="H145" i="5"/>
  <c r="J145" i="5"/>
  <c r="K145" i="5"/>
  <c r="H146" i="5"/>
  <c r="J146" i="5"/>
  <c r="K146" i="5"/>
  <c r="H147" i="5"/>
  <c r="J147" i="5"/>
  <c r="K147" i="5"/>
  <c r="H148" i="5"/>
  <c r="J148" i="5"/>
  <c r="K148" i="5"/>
  <c r="H149" i="5"/>
  <c r="J149" i="5"/>
  <c r="K149" i="5"/>
  <c r="H150" i="5"/>
  <c r="J150" i="5"/>
  <c r="K150" i="5"/>
  <c r="K144" i="5"/>
  <c r="J144" i="5"/>
  <c r="H144" i="5"/>
  <c r="H137" i="5"/>
  <c r="J137" i="5"/>
  <c r="K137" i="5"/>
  <c r="H138" i="5"/>
  <c r="J138" i="5"/>
  <c r="K138" i="5"/>
  <c r="H139" i="5"/>
  <c r="J139" i="5"/>
  <c r="K139" i="5"/>
  <c r="H140" i="5"/>
  <c r="J140" i="5"/>
  <c r="K140" i="5"/>
  <c r="H141" i="5"/>
  <c r="J141" i="5"/>
  <c r="K141" i="5"/>
  <c r="H142" i="5"/>
  <c r="J142" i="5"/>
  <c r="K142" i="5"/>
  <c r="K136" i="5"/>
  <c r="J136" i="5"/>
  <c r="H136" i="5"/>
  <c r="H129" i="5"/>
  <c r="J129" i="5"/>
  <c r="K129" i="5"/>
  <c r="H130" i="5"/>
  <c r="J130" i="5"/>
  <c r="K130" i="5"/>
  <c r="H131" i="5"/>
  <c r="J131" i="5"/>
  <c r="K131" i="5"/>
  <c r="H132" i="5"/>
  <c r="J132" i="5"/>
  <c r="K132" i="5"/>
  <c r="H133" i="5"/>
  <c r="J133" i="5"/>
  <c r="K133" i="5"/>
  <c r="H134" i="5"/>
  <c r="J134" i="5"/>
  <c r="K134" i="5"/>
  <c r="K128" i="5"/>
  <c r="J128" i="5"/>
  <c r="H128" i="5"/>
  <c r="H121" i="5"/>
  <c r="J121" i="5"/>
  <c r="K121" i="5"/>
  <c r="H122" i="5"/>
  <c r="J122" i="5"/>
  <c r="K122" i="5"/>
  <c r="H123" i="5"/>
  <c r="J123" i="5"/>
  <c r="K123" i="5"/>
  <c r="H124" i="5"/>
  <c r="J124" i="5"/>
  <c r="K124" i="5"/>
  <c r="H125" i="5"/>
  <c r="J125" i="5"/>
  <c r="K125" i="5"/>
  <c r="H126" i="5"/>
  <c r="J126" i="5"/>
  <c r="K126" i="5"/>
  <c r="K120" i="5"/>
  <c r="J120" i="5"/>
  <c r="H120" i="5"/>
  <c r="H113" i="5"/>
  <c r="J113" i="5"/>
  <c r="K113" i="5"/>
  <c r="H114" i="5"/>
  <c r="J114" i="5"/>
  <c r="K114" i="5"/>
  <c r="H115" i="5"/>
  <c r="J115" i="5"/>
  <c r="K115" i="5"/>
  <c r="H116" i="5"/>
  <c r="J116" i="5"/>
  <c r="K116" i="5"/>
  <c r="H117" i="5"/>
  <c r="J117" i="5"/>
  <c r="K117" i="5"/>
  <c r="H118" i="5"/>
  <c r="J118" i="5"/>
  <c r="K118" i="5"/>
  <c r="K112" i="5"/>
  <c r="J112" i="5"/>
  <c r="H112" i="5"/>
  <c r="K110" i="5"/>
  <c r="J110" i="5"/>
  <c r="H110" i="5"/>
  <c r="L88" i="9" l="1"/>
  <c r="L153" i="5"/>
  <c r="L129" i="5"/>
  <c r="L149" i="5"/>
  <c r="L140" i="5"/>
  <c r="L141" i="5"/>
  <c r="L154" i="5"/>
  <c r="L144" i="5"/>
  <c r="L137" i="5"/>
  <c r="L121" i="5"/>
  <c r="L130" i="5"/>
  <c r="L128" i="5"/>
  <c r="L132" i="5"/>
  <c r="L145" i="5"/>
  <c r="L138" i="5"/>
  <c r="L124" i="5"/>
  <c r="L152" i="5"/>
  <c r="L157" i="5"/>
  <c r="L150" i="5"/>
  <c r="L133" i="5"/>
  <c r="L156" i="5"/>
  <c r="L116" i="5"/>
  <c r="L148" i="5"/>
  <c r="L155" i="5"/>
  <c r="L158" i="5"/>
  <c r="L110" i="5"/>
  <c r="L131" i="5"/>
  <c r="L146" i="5"/>
  <c r="L134" i="5"/>
  <c r="L123" i="5"/>
  <c r="L113" i="5"/>
  <c r="L136" i="5"/>
  <c r="L115" i="5"/>
  <c r="L114" i="5"/>
  <c r="L125" i="5"/>
  <c r="L118" i="5"/>
  <c r="L120" i="5"/>
  <c r="L117" i="5"/>
  <c r="L112" i="5"/>
  <c r="L139" i="5"/>
  <c r="L147" i="5"/>
  <c r="L122" i="5"/>
  <c r="L142" i="5"/>
  <c r="L126" i="5"/>
  <c r="L89" i="9"/>
  <c r="E17" i="1" l="1"/>
  <c r="F17" i="1" s="1"/>
  <c r="E18" i="1"/>
  <c r="F18" i="1" s="1"/>
  <c r="G34" i="16" l="1"/>
  <c r="H34" i="16" s="1"/>
  <c r="J34" i="16" s="1"/>
  <c r="H35" i="16"/>
  <c r="J35" i="16" s="1"/>
  <c r="G33" i="16"/>
  <c r="H33" i="16" s="1"/>
  <c r="J33" i="16" s="1"/>
  <c r="H83" i="9"/>
  <c r="J83" i="9"/>
  <c r="K83" i="9"/>
  <c r="L83" i="9"/>
  <c r="H84" i="9"/>
  <c r="J84" i="9"/>
  <c r="K84" i="9"/>
  <c r="L84" i="9"/>
  <c r="H85" i="9"/>
  <c r="L85" i="9" s="1"/>
  <c r="J85" i="9"/>
  <c r="K85" i="9"/>
  <c r="H86" i="9"/>
  <c r="J86" i="9"/>
  <c r="K86" i="9"/>
  <c r="L86" i="9"/>
  <c r="K82" i="9"/>
  <c r="J82" i="9"/>
  <c r="H82" i="9"/>
  <c r="L82" i="9" s="1"/>
  <c r="K81" i="9"/>
  <c r="J81" i="9"/>
  <c r="H81" i="9"/>
  <c r="H76" i="9"/>
  <c r="J76" i="9"/>
  <c r="K76" i="9"/>
  <c r="H77" i="9"/>
  <c r="J77" i="9"/>
  <c r="K77" i="9"/>
  <c r="H78" i="9"/>
  <c r="J78" i="9"/>
  <c r="K78" i="9"/>
  <c r="H79" i="9"/>
  <c r="J79" i="9"/>
  <c r="K79" i="9"/>
  <c r="K75" i="9"/>
  <c r="J75" i="9"/>
  <c r="H75" i="9"/>
  <c r="K74" i="9"/>
  <c r="J74" i="9"/>
  <c r="H74" i="9"/>
  <c r="L74" i="9" s="1"/>
  <c r="H69" i="9"/>
  <c r="J69" i="9"/>
  <c r="K69" i="9"/>
  <c r="H70" i="9"/>
  <c r="J70" i="9"/>
  <c r="K70" i="9"/>
  <c r="H71" i="9"/>
  <c r="L71" i="9" s="1"/>
  <c r="J71" i="9"/>
  <c r="K71" i="9"/>
  <c r="H72" i="9"/>
  <c r="J72" i="9"/>
  <c r="L72" i="9" s="1"/>
  <c r="K72" i="9"/>
  <c r="K68" i="9"/>
  <c r="J68" i="9"/>
  <c r="H68" i="9"/>
  <c r="L68" i="9" s="1"/>
  <c r="K67" i="9"/>
  <c r="J67" i="9"/>
  <c r="H67" i="9"/>
  <c r="H62" i="9"/>
  <c r="J62" i="9"/>
  <c r="K62" i="9"/>
  <c r="H63" i="9"/>
  <c r="J63" i="9"/>
  <c r="K63" i="9"/>
  <c r="H64" i="9"/>
  <c r="J64" i="9"/>
  <c r="K64" i="9"/>
  <c r="H65" i="9"/>
  <c r="J65" i="9"/>
  <c r="K65" i="9"/>
  <c r="K61" i="9"/>
  <c r="J61" i="9"/>
  <c r="H61" i="9"/>
  <c r="L61" i="9" s="1"/>
  <c r="K60" i="9"/>
  <c r="J60" i="9"/>
  <c r="H60" i="9"/>
  <c r="H55" i="9"/>
  <c r="J55" i="9"/>
  <c r="K55" i="9"/>
  <c r="H56" i="9"/>
  <c r="J56" i="9"/>
  <c r="K56" i="9"/>
  <c r="H57" i="9"/>
  <c r="L57" i="9" s="1"/>
  <c r="J57" i="9"/>
  <c r="K57" i="9"/>
  <c r="H58" i="9"/>
  <c r="J58" i="9"/>
  <c r="K58" i="9"/>
  <c r="K54" i="9"/>
  <c r="J54" i="9"/>
  <c r="H54" i="9"/>
  <c r="L54" i="9" s="1"/>
  <c r="K53" i="9"/>
  <c r="J53" i="9"/>
  <c r="H53" i="9"/>
  <c r="H48" i="9"/>
  <c r="L48" i="9" s="1"/>
  <c r="J48" i="9"/>
  <c r="K48" i="9"/>
  <c r="H49" i="9"/>
  <c r="J49" i="9"/>
  <c r="K49" i="9"/>
  <c r="H50" i="9"/>
  <c r="J50" i="9"/>
  <c r="K50" i="9"/>
  <c r="H51" i="9"/>
  <c r="J51" i="9"/>
  <c r="K51" i="9"/>
  <c r="H46" i="9"/>
  <c r="J46" i="9"/>
  <c r="K46" i="9"/>
  <c r="K47" i="9"/>
  <c r="J47" i="9"/>
  <c r="H47" i="9"/>
  <c r="H98" i="5"/>
  <c r="J98" i="5"/>
  <c r="K98" i="5"/>
  <c r="H99" i="5"/>
  <c r="J99" i="5"/>
  <c r="K99" i="5"/>
  <c r="H73" i="5"/>
  <c r="J73" i="5"/>
  <c r="K73" i="5"/>
  <c r="H74" i="5"/>
  <c r="J74" i="5"/>
  <c r="K74" i="5"/>
  <c r="G22" i="16" s="1"/>
  <c r="H68" i="5"/>
  <c r="J68" i="5"/>
  <c r="K68" i="5"/>
  <c r="H69" i="5"/>
  <c r="J69" i="5"/>
  <c r="K69" i="5"/>
  <c r="H64" i="5"/>
  <c r="J64" i="5"/>
  <c r="K64" i="5"/>
  <c r="K63" i="5"/>
  <c r="J63" i="5"/>
  <c r="H63" i="5"/>
  <c r="H53" i="5"/>
  <c r="J53" i="5"/>
  <c r="K53" i="5"/>
  <c r="H54" i="5"/>
  <c r="J54" i="5"/>
  <c r="K54" i="5"/>
  <c r="H55" i="5"/>
  <c r="J55" i="5"/>
  <c r="K55" i="5"/>
  <c r="H51" i="5"/>
  <c r="J51" i="5"/>
  <c r="K51" i="5"/>
  <c r="G8" i="16" s="1"/>
  <c r="K50" i="5"/>
  <c r="J50" i="5"/>
  <c r="H50" i="5"/>
  <c r="K49" i="5"/>
  <c r="J49" i="5"/>
  <c r="H49" i="5"/>
  <c r="H45" i="5"/>
  <c r="J45" i="5"/>
  <c r="K45" i="5"/>
  <c r="G20" i="16" s="1"/>
  <c r="H46" i="5"/>
  <c r="J46" i="5"/>
  <c r="K46" i="5"/>
  <c r="H47" i="5"/>
  <c r="J47" i="5"/>
  <c r="K47" i="5"/>
  <c r="G21" i="16" s="1"/>
  <c r="H38" i="5"/>
  <c r="J38" i="5"/>
  <c r="K38" i="5"/>
  <c r="H39" i="5"/>
  <c r="J39" i="5"/>
  <c r="K39" i="5"/>
  <c r="H40" i="5"/>
  <c r="J40" i="5"/>
  <c r="K40" i="5"/>
  <c r="H41" i="5"/>
  <c r="J41" i="5"/>
  <c r="K41" i="5"/>
  <c r="H42" i="5"/>
  <c r="J42" i="5"/>
  <c r="K42" i="5"/>
  <c r="H43" i="5"/>
  <c r="J43" i="5"/>
  <c r="K43" i="5"/>
  <c r="L70" i="9" l="1"/>
  <c r="L67" i="9"/>
  <c r="L50" i="5"/>
  <c r="L78" i="9"/>
  <c r="L50" i="9"/>
  <c r="L65" i="9"/>
  <c r="L98" i="5"/>
  <c r="L51" i="5"/>
  <c r="L54" i="5"/>
  <c r="L38" i="5"/>
  <c r="L45" i="5"/>
  <c r="L46" i="5"/>
  <c r="L43" i="5"/>
  <c r="L39" i="5"/>
  <c r="L64" i="5"/>
  <c r="L69" i="5"/>
  <c r="L47" i="5"/>
  <c r="L53" i="5"/>
  <c r="L41" i="5"/>
  <c r="L40" i="5"/>
  <c r="L63" i="5"/>
  <c r="L55" i="5"/>
  <c r="L42" i="5"/>
  <c r="L99" i="5"/>
  <c r="L73" i="5"/>
  <c r="L49" i="5"/>
  <c r="L68" i="5"/>
  <c r="L74" i="5"/>
  <c r="L55" i="9"/>
  <c r="L64" i="9"/>
  <c r="L62" i="9"/>
  <c r="L75" i="9"/>
  <c r="L51" i="9"/>
  <c r="L76" i="9"/>
  <c r="L53" i="9"/>
  <c r="L56" i="9"/>
  <c r="L77" i="9"/>
  <c r="L47" i="9"/>
  <c r="L63" i="9"/>
  <c r="L49" i="9"/>
  <c r="L46" i="9"/>
  <c r="L58" i="9"/>
  <c r="L60" i="9"/>
  <c r="L79" i="9"/>
  <c r="L81" i="9"/>
  <c r="L69" i="9"/>
  <c r="H49" i="16"/>
  <c r="J49" i="16" s="1"/>
  <c r="H48" i="16"/>
  <c r="J48" i="16" s="1"/>
  <c r="H20" i="16"/>
  <c r="J20" i="16" s="1"/>
  <c r="H21" i="16"/>
  <c r="J21" i="16" s="1"/>
  <c r="H22" i="16"/>
  <c r="J22" i="16" s="1"/>
  <c r="H32" i="16"/>
  <c r="J32" i="16" s="1"/>
  <c r="J41" i="16"/>
  <c r="H42" i="16"/>
  <c r="H43" i="16"/>
  <c r="J43" i="16" s="1"/>
  <c r="J42" i="16" l="1"/>
  <c r="G51" i="16"/>
  <c r="H51" i="16" s="1"/>
  <c r="J51" i="16" s="1"/>
  <c r="G50" i="16"/>
  <c r="H50" i="16" s="1"/>
  <c r="J50" i="16" s="1"/>
  <c r="G30" i="16"/>
  <c r="H30" i="16" s="1"/>
  <c r="J30" i="16" s="1"/>
  <c r="G31" i="16"/>
  <c r="H31" i="16" s="1"/>
  <c r="J31" i="16" s="1"/>
  <c r="K44" i="9"/>
  <c r="G28" i="16" s="1"/>
  <c r="H28" i="16" s="1"/>
  <c r="J28" i="16" s="1"/>
  <c r="J44" i="9"/>
  <c r="H44" i="9"/>
  <c r="L44" i="9" s="1"/>
  <c r="K42" i="9"/>
  <c r="G27" i="16" s="1"/>
  <c r="H27" i="16" s="1"/>
  <c r="J27" i="16" s="1"/>
  <c r="J42" i="9"/>
  <c r="H42" i="9"/>
  <c r="K40" i="9"/>
  <c r="G26" i="16" s="1"/>
  <c r="H26" i="16" s="1"/>
  <c r="J26" i="16" s="1"/>
  <c r="J40" i="9"/>
  <c r="H40" i="9"/>
  <c r="L40" i="9" s="1"/>
  <c r="K38" i="9"/>
  <c r="J38" i="9"/>
  <c r="H38" i="9"/>
  <c r="K37" i="9"/>
  <c r="G25" i="16" s="1"/>
  <c r="H25" i="16" s="1"/>
  <c r="J25" i="16" s="1"/>
  <c r="J37" i="9"/>
  <c r="H37" i="9"/>
  <c r="H33" i="9"/>
  <c r="J33" i="9"/>
  <c r="K33" i="9"/>
  <c r="H34" i="9"/>
  <c r="J34" i="9"/>
  <c r="K34" i="9"/>
  <c r="H35" i="9"/>
  <c r="J35" i="9"/>
  <c r="K35" i="9"/>
  <c r="K32" i="9"/>
  <c r="J32" i="9"/>
  <c r="H32" i="9"/>
  <c r="K31" i="9"/>
  <c r="J31" i="9"/>
  <c r="H31" i="9"/>
  <c r="L31" i="9" s="1"/>
  <c r="K29" i="9"/>
  <c r="G29" i="16" s="1"/>
  <c r="H29" i="16" s="1"/>
  <c r="J29" i="16" s="1"/>
  <c r="J29" i="9"/>
  <c r="H29" i="9"/>
  <c r="L29" i="9" s="1"/>
  <c r="K27" i="9"/>
  <c r="J27" i="9"/>
  <c r="H27" i="9"/>
  <c r="L27" i="9" s="1"/>
  <c r="K26" i="9"/>
  <c r="J26" i="9"/>
  <c r="H26" i="9"/>
  <c r="K24" i="9"/>
  <c r="G24" i="16" s="1"/>
  <c r="H24" i="16" s="1"/>
  <c r="J24" i="16" s="1"/>
  <c r="J24" i="9"/>
  <c r="H24" i="9"/>
  <c r="K23" i="9"/>
  <c r="J23" i="9"/>
  <c r="H23" i="9"/>
  <c r="H18" i="9"/>
  <c r="L18" i="9" s="1"/>
  <c r="J18" i="9"/>
  <c r="K18" i="9"/>
  <c r="H19" i="9"/>
  <c r="J19" i="9"/>
  <c r="K19" i="9"/>
  <c r="H20" i="9"/>
  <c r="J20" i="9"/>
  <c r="K20" i="9"/>
  <c r="H21" i="9"/>
  <c r="J21" i="9"/>
  <c r="K21" i="9"/>
  <c r="K17" i="9"/>
  <c r="J17" i="9"/>
  <c r="H17" i="9"/>
  <c r="K16" i="9"/>
  <c r="J16" i="9"/>
  <c r="H16" i="9"/>
  <c r="L16" i="9" s="1"/>
  <c r="K161" i="5"/>
  <c r="G47" i="16" s="1"/>
  <c r="H47" i="16" s="1"/>
  <c r="J47" i="16" s="1"/>
  <c r="J161" i="5"/>
  <c r="H161" i="5"/>
  <c r="K160" i="5"/>
  <c r="G46" i="16" s="1"/>
  <c r="H46" i="16" s="1"/>
  <c r="J46" i="16" s="1"/>
  <c r="J160" i="5"/>
  <c r="H160" i="5"/>
  <c r="H104" i="5"/>
  <c r="J104" i="5"/>
  <c r="K104" i="5"/>
  <c r="H105" i="5"/>
  <c r="J105" i="5"/>
  <c r="K105" i="5"/>
  <c r="H106" i="5"/>
  <c r="J106" i="5"/>
  <c r="K106" i="5"/>
  <c r="H107" i="5"/>
  <c r="J107" i="5"/>
  <c r="K107" i="5"/>
  <c r="H108" i="5"/>
  <c r="J108" i="5"/>
  <c r="K108" i="5"/>
  <c r="K102" i="5"/>
  <c r="J102" i="5"/>
  <c r="H102" i="5"/>
  <c r="K101" i="5"/>
  <c r="J101" i="5"/>
  <c r="H101" i="5"/>
  <c r="K97" i="5"/>
  <c r="J97" i="5"/>
  <c r="H97" i="5"/>
  <c r="K96" i="5"/>
  <c r="J96" i="5"/>
  <c r="H96" i="5"/>
  <c r="H87" i="5"/>
  <c r="J87" i="5"/>
  <c r="K87" i="5"/>
  <c r="H88" i="5"/>
  <c r="J88" i="5"/>
  <c r="K88" i="5"/>
  <c r="H89" i="5"/>
  <c r="J89" i="5"/>
  <c r="K89" i="5"/>
  <c r="H90" i="5"/>
  <c r="J90" i="5"/>
  <c r="K90" i="5"/>
  <c r="H91" i="5"/>
  <c r="J91" i="5"/>
  <c r="K91" i="5"/>
  <c r="H92" i="5"/>
  <c r="J92" i="5"/>
  <c r="K92" i="5"/>
  <c r="G23" i="16" s="1"/>
  <c r="H23" i="16" s="1"/>
  <c r="J23" i="16" s="1"/>
  <c r="H93" i="5"/>
  <c r="J93" i="5"/>
  <c r="K93" i="5"/>
  <c r="K86" i="5"/>
  <c r="J86" i="5"/>
  <c r="H86" i="5"/>
  <c r="H84" i="5"/>
  <c r="J84" i="5"/>
  <c r="K84" i="5"/>
  <c r="K83" i="5"/>
  <c r="J83" i="5"/>
  <c r="H83" i="5"/>
  <c r="K81" i="5"/>
  <c r="J81" i="5"/>
  <c r="H81" i="5"/>
  <c r="K80" i="5"/>
  <c r="J80" i="5"/>
  <c r="H80" i="5"/>
  <c r="H77" i="5"/>
  <c r="J77" i="5"/>
  <c r="K77" i="5"/>
  <c r="H78" i="5"/>
  <c r="J78" i="5"/>
  <c r="K78" i="5"/>
  <c r="K76" i="5"/>
  <c r="J76" i="5"/>
  <c r="H76" i="5"/>
  <c r="K72" i="5"/>
  <c r="G13" i="16" s="1"/>
  <c r="H13" i="16" s="1"/>
  <c r="J13" i="16" s="1"/>
  <c r="J72" i="5"/>
  <c r="H72" i="5"/>
  <c r="K71" i="5"/>
  <c r="G12" i="16" s="1"/>
  <c r="H12" i="16" s="1"/>
  <c r="J12" i="16" s="1"/>
  <c r="J71" i="5"/>
  <c r="H71" i="5"/>
  <c r="K67" i="5"/>
  <c r="J67" i="5"/>
  <c r="H67" i="5"/>
  <c r="K66" i="5"/>
  <c r="G11" i="16" s="1"/>
  <c r="H11" i="16" s="1"/>
  <c r="J11" i="16" s="1"/>
  <c r="J66" i="5"/>
  <c r="H66" i="5"/>
  <c r="K61" i="5"/>
  <c r="J61" i="5"/>
  <c r="H61" i="5"/>
  <c r="K60" i="5"/>
  <c r="G10" i="16" s="1"/>
  <c r="H10" i="16" s="1"/>
  <c r="J10" i="16" s="1"/>
  <c r="J60" i="5"/>
  <c r="H60" i="5"/>
  <c r="K58" i="5"/>
  <c r="J58" i="5"/>
  <c r="H58" i="5"/>
  <c r="K57" i="5"/>
  <c r="G9" i="16" s="1"/>
  <c r="H9" i="16" s="1"/>
  <c r="J9" i="16" s="1"/>
  <c r="J57" i="5"/>
  <c r="H57" i="5"/>
  <c r="H36" i="5"/>
  <c r="J36" i="5"/>
  <c r="K36" i="5"/>
  <c r="K35" i="5"/>
  <c r="J35" i="5"/>
  <c r="H35" i="5"/>
  <c r="K34" i="5"/>
  <c r="J34" i="5"/>
  <c r="H34" i="5"/>
  <c r="H27" i="5"/>
  <c r="J27" i="5"/>
  <c r="K27" i="5"/>
  <c r="H28" i="5"/>
  <c r="J28" i="5"/>
  <c r="K28" i="5"/>
  <c r="H29" i="5"/>
  <c r="J29" i="5"/>
  <c r="K29" i="5"/>
  <c r="H30" i="5"/>
  <c r="J30" i="5"/>
  <c r="K30" i="5"/>
  <c r="H31" i="5"/>
  <c r="J31" i="5"/>
  <c r="K31" i="5"/>
  <c r="H32" i="5"/>
  <c r="J32" i="5"/>
  <c r="K32" i="5"/>
  <c r="H17" i="5"/>
  <c r="J17" i="5"/>
  <c r="K17" i="5"/>
  <c r="G16" i="16" s="1"/>
  <c r="H16" i="16" s="1"/>
  <c r="J16" i="16" s="1"/>
  <c r="H18" i="5"/>
  <c r="J18" i="5"/>
  <c r="K18" i="5"/>
  <c r="G17" i="16" s="1"/>
  <c r="H17" i="16" s="1"/>
  <c r="J17" i="16" s="1"/>
  <c r="H19" i="5"/>
  <c r="J19" i="5"/>
  <c r="K19" i="5"/>
  <c r="G18" i="16" s="1"/>
  <c r="H18" i="16" s="1"/>
  <c r="J18" i="16" s="1"/>
  <c r="H20" i="5"/>
  <c r="J20" i="5"/>
  <c r="K20" i="5"/>
  <c r="H21" i="5"/>
  <c r="J21" i="5"/>
  <c r="K21" i="5"/>
  <c r="G7" i="16" s="1"/>
  <c r="H7" i="16" s="1"/>
  <c r="H22" i="5"/>
  <c r="J22" i="5"/>
  <c r="K22" i="5"/>
  <c r="H23" i="5"/>
  <c r="J23" i="5"/>
  <c r="K23" i="5"/>
  <c r="H24" i="5"/>
  <c r="J24" i="5"/>
  <c r="K24" i="5"/>
  <c r="H25" i="5"/>
  <c r="J25" i="5"/>
  <c r="K25" i="5"/>
  <c r="G15" i="16" s="1"/>
  <c r="H15" i="16" s="1"/>
  <c r="J15" i="16" s="1"/>
  <c r="H45" i="16"/>
  <c r="J45" i="16" s="1"/>
  <c r="H44" i="16"/>
  <c r="J44" i="16" s="1"/>
  <c r="H8" i="16"/>
  <c r="J8" i="16" s="1"/>
  <c r="L19" i="9" l="1"/>
  <c r="L33" i="9"/>
  <c r="L161" i="5"/>
  <c r="L21" i="9"/>
  <c r="L97" i="5"/>
  <c r="G14" i="16"/>
  <c r="H14" i="16" s="1"/>
  <c r="G19" i="16"/>
  <c r="H19" i="16" s="1"/>
  <c r="J19" i="16" s="1"/>
  <c r="J7" i="16"/>
  <c r="L35" i="9"/>
  <c r="L32" i="9"/>
  <c r="L34" i="9"/>
  <c r="L26" i="9"/>
  <c r="L37" i="9"/>
  <c r="L17" i="9"/>
  <c r="L20" i="9"/>
  <c r="L23" i="9"/>
  <c r="L24" i="9"/>
  <c r="L38" i="9"/>
  <c r="L42" i="9"/>
  <c r="L108" i="5"/>
  <c r="L105" i="5"/>
  <c r="L77" i="5"/>
  <c r="L93" i="5"/>
  <c r="L22" i="5"/>
  <c r="L32" i="5"/>
  <c r="L29" i="5"/>
  <c r="L34" i="5"/>
  <c r="L88" i="5"/>
  <c r="L81" i="5"/>
  <c r="L104" i="5"/>
  <c r="L78" i="5"/>
  <c r="L107" i="5"/>
  <c r="L35" i="5"/>
  <c r="L84" i="5"/>
  <c r="L106" i="5"/>
  <c r="L67" i="5"/>
  <c r="L71" i="5"/>
  <c r="L91" i="5"/>
  <c r="L72" i="5"/>
  <c r="L89" i="5"/>
  <c r="L36" i="5"/>
  <c r="L92" i="5"/>
  <c r="L30" i="5"/>
  <c r="L96" i="5"/>
  <c r="L102" i="5"/>
  <c r="L60" i="5"/>
  <c r="L27" i="5"/>
  <c r="L76" i="5"/>
  <c r="L80" i="5"/>
  <c r="L28" i="5"/>
  <c r="L87" i="5"/>
  <c r="L101" i="5"/>
  <c r="L66" i="5"/>
  <c r="L160" i="5"/>
  <c r="L86" i="5"/>
  <c r="L31" i="5"/>
  <c r="L57" i="5"/>
  <c r="L90" i="5"/>
  <c r="L61" i="5"/>
  <c r="L83" i="5"/>
  <c r="L58" i="5"/>
  <c r="L25" i="5"/>
  <c r="L19" i="5"/>
  <c r="L23" i="5"/>
  <c r="L20" i="5"/>
  <c r="L21" i="5"/>
  <c r="L17" i="5"/>
  <c r="L24" i="5"/>
  <c r="L18" i="5"/>
  <c r="J52" i="16" l="1"/>
  <c r="H52" i="16"/>
  <c r="J14" i="16"/>
  <c r="H36" i="16"/>
  <c r="J36" i="16"/>
  <c r="B52" i="16"/>
  <c r="J53" i="16" l="1"/>
  <c r="H53" i="16"/>
  <c r="D27" i="1" l="1"/>
  <c r="F16" i="1" l="1"/>
  <c r="D28" i="1" l="1"/>
</calcChain>
</file>

<file path=xl/comments1.xml><?xml version="1.0" encoding="utf-8"?>
<comments xmlns="http://schemas.openxmlformats.org/spreadsheetml/2006/main">
  <authors>
    <author>Patrick ARNAUD</author>
  </authors>
  <commentList>
    <comment ref="B35" authorId="0" shapeId="0">
      <text>
        <r>
          <rPr>
            <b/>
            <sz val="9"/>
            <color indexed="81"/>
            <rFont val="Tahoma"/>
            <family val="2"/>
          </rPr>
          <t>Saisir vos prix dans les cellules de couleur verte.</t>
        </r>
      </text>
    </comment>
  </commentList>
</comments>
</file>

<file path=xl/comments2.xml><?xml version="1.0" encoding="utf-8"?>
<comments xmlns="http://schemas.openxmlformats.org/spreadsheetml/2006/main">
  <authors>
    <author>Auteur</author>
  </authors>
  <commentList>
    <comment ref="D16" authorId="0" shapeId="0">
      <text>
        <r>
          <rPr>
            <b/>
            <sz val="9"/>
            <color indexed="81"/>
            <rFont val="Tahoma"/>
            <family val="2"/>
          </rPr>
          <t>Saisir vos prix dans les cellules de couleur verte.</t>
        </r>
      </text>
    </comment>
    <comment ref="D17" authorId="0" shapeId="0">
      <text>
        <r>
          <rPr>
            <b/>
            <sz val="9"/>
            <color indexed="81"/>
            <rFont val="Tahoma"/>
            <family val="2"/>
          </rPr>
          <t>Saisir vos prix dans les cellules de couleur verte.</t>
        </r>
      </text>
    </comment>
    <comment ref="C27" authorId="0" shapeId="0">
      <text>
        <r>
          <rPr>
            <b/>
            <sz val="9"/>
            <color indexed="81"/>
            <rFont val="Tahoma"/>
            <family val="2"/>
          </rPr>
          <t>Saisir vos prix dans les cellules de couleur verte.</t>
        </r>
      </text>
    </comment>
    <comment ref="C28" authorId="0" shapeId="0">
      <text>
        <r>
          <rPr>
            <b/>
            <sz val="9"/>
            <color indexed="81"/>
            <rFont val="Tahoma"/>
            <family val="2"/>
          </rPr>
          <t>Saisir vos prix dans les cellules de couleur verte.</t>
        </r>
      </text>
    </comment>
    <comment ref="B41" authorId="0" shapeId="0">
      <text>
        <r>
          <rPr>
            <b/>
            <sz val="9"/>
            <color indexed="81"/>
            <rFont val="Tahoma"/>
            <family val="2"/>
          </rPr>
          <t>Saisir vos prix dans les cellules de couleur verte.</t>
        </r>
      </text>
    </comment>
  </commentList>
</comments>
</file>

<file path=xl/sharedStrings.xml><?xml version="1.0" encoding="utf-8"?>
<sst xmlns="http://schemas.openxmlformats.org/spreadsheetml/2006/main" count="2614" uniqueCount="1352">
  <si>
    <t>Code</t>
  </si>
  <si>
    <t>TVA à 20%</t>
  </si>
  <si>
    <t>Qualification</t>
  </si>
  <si>
    <t>Prix HT</t>
  </si>
  <si>
    <t>T.V.A</t>
  </si>
  <si>
    <t>Prix TTC</t>
  </si>
  <si>
    <t>TH01</t>
  </si>
  <si>
    <t>TH02</t>
  </si>
  <si>
    <r>
      <t>B.</t>
    </r>
    <r>
      <rPr>
        <b/>
        <sz val="7"/>
        <color theme="1"/>
        <rFont val="Times New Roman"/>
        <family val="1"/>
      </rPr>
      <t xml:space="preserve">  </t>
    </r>
    <r>
      <rPr>
        <b/>
        <u/>
        <sz val="14"/>
        <color theme="1"/>
        <rFont val="Arial"/>
        <family val="2"/>
      </rPr>
      <t>Tableau du forfait de déplacement</t>
    </r>
  </si>
  <si>
    <t>H.T.</t>
  </si>
  <si>
    <t>T.T.C.</t>
  </si>
  <si>
    <t>Coefficient d’entreprise</t>
  </si>
  <si>
    <t>coefficient d’entreprise</t>
  </si>
  <si>
    <r>
      <t>C.</t>
    </r>
    <r>
      <rPr>
        <b/>
        <sz val="7"/>
        <color theme="1"/>
        <rFont val="Times New Roman"/>
        <family val="1"/>
      </rPr>
      <t xml:space="preserve">  </t>
    </r>
    <r>
      <rPr>
        <b/>
        <u/>
        <sz val="14"/>
        <color theme="1"/>
        <rFont val="Arial"/>
        <family val="2"/>
      </rPr>
      <t>Tableau du coefficient d’entreprise</t>
    </r>
  </si>
  <si>
    <t>Attention :</t>
  </si>
  <si>
    <t>OAO5F</t>
  </si>
  <si>
    <t>Diffuseur lumineux</t>
  </si>
  <si>
    <t>DSV110</t>
  </si>
  <si>
    <r>
      <rPr>
        <b/>
        <i/>
        <sz val="16"/>
        <color rgb="FFFF0000"/>
        <rFont val="Calibri"/>
        <family val="2"/>
        <scheme val="minor"/>
      </rPr>
      <t>Exemple :</t>
    </r>
    <r>
      <rPr>
        <b/>
        <i/>
        <sz val="11"/>
        <color rgb="FFFF0000"/>
        <rFont val="Calibri"/>
        <family val="2"/>
        <scheme val="minor"/>
      </rPr>
      <t xml:space="preserve"> Pour un coefficient de </t>
    </r>
    <r>
      <rPr>
        <b/>
        <i/>
        <sz val="16"/>
        <color rgb="FFFF0000"/>
        <rFont val="Calibri"/>
        <family val="2"/>
        <scheme val="minor"/>
      </rPr>
      <t>30%</t>
    </r>
    <r>
      <rPr>
        <b/>
        <i/>
        <sz val="11"/>
        <color rgb="FFFF0000"/>
        <rFont val="Calibri"/>
        <family val="2"/>
        <scheme val="minor"/>
      </rPr>
      <t xml:space="preserve"> , </t>
    </r>
    <r>
      <rPr>
        <b/>
        <i/>
        <sz val="16"/>
        <color rgb="FFFF0000"/>
        <rFont val="Calibri"/>
        <family val="2"/>
        <scheme val="minor"/>
      </rPr>
      <t>renseigner 1,30</t>
    </r>
  </si>
  <si>
    <t>Carte SSI et facade avant baie SSI</t>
  </si>
  <si>
    <t>U</t>
  </si>
  <si>
    <t>PDDEF 2</t>
  </si>
  <si>
    <t>PDDEF 3</t>
  </si>
  <si>
    <t>Facade avant ALTES- S3U</t>
  </si>
  <si>
    <t>51TV084</t>
  </si>
  <si>
    <t>PDDEF 4</t>
  </si>
  <si>
    <t>Facade avant  ALTES-S</t>
  </si>
  <si>
    <t>51TV085</t>
  </si>
  <si>
    <t>PDDEF 5</t>
  </si>
  <si>
    <t>Facade avant USCA4</t>
  </si>
  <si>
    <t>51CA123</t>
  </si>
  <si>
    <t>PDDEF 6</t>
  </si>
  <si>
    <t>01BO035</t>
  </si>
  <si>
    <t>PDDEF 7</t>
  </si>
  <si>
    <t>51CA131</t>
  </si>
  <si>
    <t>50CA053</t>
  </si>
  <si>
    <t>51CA122</t>
  </si>
  <si>
    <t>PDDEF 17</t>
  </si>
  <si>
    <t>cartes CPUB</t>
  </si>
  <si>
    <t>51CA120</t>
  </si>
  <si>
    <t>PDDEF 18</t>
  </si>
  <si>
    <t>cartes CGR</t>
  </si>
  <si>
    <t>01CA136</t>
  </si>
  <si>
    <t>PDDEF 19</t>
  </si>
  <si>
    <t>cartes EGA4</t>
  </si>
  <si>
    <t>PDDEF 20</t>
  </si>
  <si>
    <t>cartes CEA4</t>
  </si>
  <si>
    <t>51CA124</t>
  </si>
  <si>
    <t xml:space="preserve">Equipement de Contrôle et de Signalisation </t>
  </si>
  <si>
    <t>PDDEF 24</t>
  </si>
  <si>
    <t>CASSIOPEE FORTE S</t>
  </si>
  <si>
    <t>51CA164</t>
  </si>
  <si>
    <t>PDDEF 28</t>
  </si>
  <si>
    <t>ALTES S</t>
  </si>
  <si>
    <t>PDDEF 29</t>
  </si>
  <si>
    <t>ALTES S-3U</t>
  </si>
  <si>
    <t>PDDEF 30</t>
  </si>
  <si>
    <t>BASALT</t>
  </si>
  <si>
    <t>PDDEF 36</t>
  </si>
  <si>
    <t>ALTAIR</t>
  </si>
  <si>
    <t>PDDEF 37</t>
  </si>
  <si>
    <t>NOVA</t>
  </si>
  <si>
    <t>51CA088</t>
  </si>
  <si>
    <t>Déclencheur manuel</t>
  </si>
  <si>
    <t>PDDEF 51</t>
  </si>
  <si>
    <t>PDDEF 52</t>
  </si>
  <si>
    <t>01BG031</t>
  </si>
  <si>
    <t>Détecteur ponctuel de chaleur</t>
  </si>
  <si>
    <t>PDDEF 55</t>
  </si>
  <si>
    <t>51DT046</t>
  </si>
  <si>
    <t>Détecteur optique de fumée</t>
  </si>
  <si>
    <t>Détecteur optique de fumée OA-O</t>
  </si>
  <si>
    <t>51DT080</t>
  </si>
  <si>
    <t>PDDEF 63</t>
  </si>
  <si>
    <t>Détecteur optique de fumée OAO-S</t>
  </si>
  <si>
    <t>51DT085</t>
  </si>
  <si>
    <t>Détecteur optique de fumée OAO-SPV</t>
  </si>
  <si>
    <t>51DT084</t>
  </si>
  <si>
    <t>Détecteur optique de fumée VOA</t>
  </si>
  <si>
    <t>51DT043</t>
  </si>
  <si>
    <t>Détecteur optique de fumée VO</t>
  </si>
  <si>
    <t>52DT045</t>
  </si>
  <si>
    <t>Détecteur optique de fumée VOEx</t>
  </si>
  <si>
    <t>52DT072</t>
  </si>
  <si>
    <t>Détecteur optique de flamme</t>
  </si>
  <si>
    <t>Détecteur optique de flamme VIRA</t>
  </si>
  <si>
    <t>Détecteur optique de flamme VIR</t>
  </si>
  <si>
    <t>52DT079</t>
  </si>
  <si>
    <t>PDDEF 70</t>
  </si>
  <si>
    <t>Détecteur optique de flamme VIREx</t>
  </si>
  <si>
    <t>52DT048</t>
  </si>
  <si>
    <t>Détecteur linéaire de fumée</t>
  </si>
  <si>
    <t>PDDEF 76</t>
  </si>
  <si>
    <t>Détecteur multicapteur</t>
  </si>
  <si>
    <t>Détecteur multicapteur OA-M</t>
  </si>
  <si>
    <t>51DT082</t>
  </si>
  <si>
    <t>Détecteur multicapteur VOTA</t>
  </si>
  <si>
    <t>51DT055</t>
  </si>
  <si>
    <t>Socle pour DAI</t>
  </si>
  <si>
    <t>Socle ORION</t>
  </si>
  <si>
    <t>00DT081</t>
  </si>
  <si>
    <t>socle Orion (EO)</t>
  </si>
  <si>
    <t>Organe intermédiaire</t>
  </si>
  <si>
    <t>Organe intermédiaire MBASV</t>
  </si>
  <si>
    <t>51BO035</t>
  </si>
  <si>
    <t>Organe intermédiaire MBASVEx</t>
  </si>
  <si>
    <t>01BO038</t>
  </si>
  <si>
    <t>Organe d’alarme technique</t>
  </si>
  <si>
    <t>PDDEF 91</t>
  </si>
  <si>
    <t>ATAV</t>
  </si>
  <si>
    <t>01BO070</t>
  </si>
  <si>
    <t>PDDEF 92</t>
  </si>
  <si>
    <t>ATCAV</t>
  </si>
  <si>
    <t>PDDEF 93</t>
  </si>
  <si>
    <t>GTVE</t>
  </si>
  <si>
    <t>51CA063</t>
  </si>
  <si>
    <t>PDDEF 94</t>
  </si>
  <si>
    <t>GTVR</t>
  </si>
  <si>
    <t>51CA064</t>
  </si>
  <si>
    <t>PDDEF 95</t>
  </si>
  <si>
    <t>PDDEF 96</t>
  </si>
  <si>
    <t xml:space="preserve">Diffuseur sonore </t>
  </si>
  <si>
    <t>avertisseur sonore AGS « AGES »</t>
  </si>
  <si>
    <t>00BO120</t>
  </si>
  <si>
    <t>00BO028</t>
  </si>
  <si>
    <t>Sirene avec socle AVSU-EFP</t>
  </si>
  <si>
    <t>00BO035</t>
  </si>
  <si>
    <t>00BO101</t>
  </si>
  <si>
    <t>00BO110</t>
  </si>
  <si>
    <t>PDDEF 107</t>
  </si>
  <si>
    <t>Difuseur lumineux DL2000</t>
  </si>
  <si>
    <t>PDDEF 108</t>
  </si>
  <si>
    <t>Panneau lumineux PLX2000</t>
  </si>
  <si>
    <t>02PL015</t>
  </si>
  <si>
    <t>PDDEF 110</t>
  </si>
  <si>
    <t>Diffuseur sonore et lumineux</t>
  </si>
  <si>
    <t>AVSU FP105  DSAF avec DL</t>
  </si>
  <si>
    <t>00BO108</t>
  </si>
  <si>
    <t>AVSU FP105 DSNA  sans DL</t>
  </si>
  <si>
    <t>00BO107</t>
  </si>
  <si>
    <t>Diffuseurs sonores non autonomes avec messages parlés</t>
  </si>
  <si>
    <t>PDDEF 113</t>
  </si>
  <si>
    <t>PDDEF 114</t>
  </si>
  <si>
    <t>PDDEF 115</t>
  </si>
  <si>
    <t>PDDEF 118</t>
  </si>
  <si>
    <t>carte GSR8</t>
  </si>
  <si>
    <t>ALIMENTATION ELECTRIQUE DE SECOURS</t>
  </si>
  <si>
    <t>Alimentation électrique de secours ACS 24-2</t>
  </si>
  <si>
    <t>00AL045</t>
  </si>
  <si>
    <t>PDDEF 121</t>
  </si>
  <si>
    <t>Alimentation électrique de secours ACS 24-7</t>
  </si>
  <si>
    <t>00AL046</t>
  </si>
  <si>
    <t>Alimentation électrique de secours ACS 48-3</t>
  </si>
  <si>
    <t>50AL034</t>
  </si>
  <si>
    <t>Alimentation électrique de secours ACS 48-6</t>
  </si>
  <si>
    <t>50AL041</t>
  </si>
  <si>
    <t>Alimentation électrique de secours ACS 48-8</t>
  </si>
  <si>
    <t>50AL042</t>
  </si>
  <si>
    <t>Alimentation électrique de secours ACS 48-12</t>
  </si>
  <si>
    <t>50AL043</t>
  </si>
  <si>
    <t>EAE type POWERLINE 248</t>
  </si>
  <si>
    <t>00AL086</t>
  </si>
  <si>
    <t>EAE type POWERLINE 483</t>
  </si>
  <si>
    <t>00AL089</t>
  </si>
  <si>
    <t>TABLEAU DE REPORT TRE</t>
  </si>
  <si>
    <t xml:space="preserve">TRE type TR31 </t>
  </si>
  <si>
    <t>TRE  type STAR-A</t>
  </si>
  <si>
    <t>02CF015</t>
  </si>
  <si>
    <t>TRE  type STAR-C</t>
  </si>
  <si>
    <t>02CF016</t>
  </si>
  <si>
    <t>TRE  type STAR DI</t>
  </si>
  <si>
    <t>02CF014</t>
  </si>
  <si>
    <t xml:space="preserve">INDICATEUR D'ACTION </t>
  </si>
  <si>
    <t>Indicateur d'action IA</t>
  </si>
  <si>
    <t>02IA002</t>
  </si>
  <si>
    <t>Indicateur d'action étanche IAE</t>
  </si>
  <si>
    <t>02IA003</t>
  </si>
  <si>
    <t xml:space="preserve">Module déporté </t>
  </si>
  <si>
    <t>ED4L</t>
  </si>
  <si>
    <t>51BO047</t>
  </si>
  <si>
    <t>EDL</t>
  </si>
  <si>
    <t>51BO048</t>
  </si>
  <si>
    <t>EDA</t>
  </si>
  <si>
    <t>01BO049</t>
  </si>
  <si>
    <t>EDR2E</t>
  </si>
  <si>
    <t>01BO051</t>
  </si>
  <si>
    <t>ED4R</t>
  </si>
  <si>
    <t>51BO050</t>
  </si>
  <si>
    <t>Déclencheur manuel DIVA BMAL</t>
  </si>
  <si>
    <t>Diffuseur lumineux DL200</t>
  </si>
  <si>
    <t>Diffuseur sonore avec méssage enregistré 321 ME  SECURITEX</t>
  </si>
  <si>
    <t>Déclencheur manuel DMA05F</t>
  </si>
  <si>
    <t>PDESSER 1</t>
  </si>
  <si>
    <t>AES 24V 4A C24 AB</t>
  </si>
  <si>
    <t xml:space="preserve"> EAE 011 B</t>
  </si>
  <si>
    <t>PDESSER 2</t>
  </si>
  <si>
    <t>AES 24V 6A C24 SB</t>
  </si>
  <si>
    <t xml:space="preserve"> EAE 011 E</t>
  </si>
  <si>
    <t>PDESSER 3</t>
  </si>
  <si>
    <t>AES 24V 4A C38 AB</t>
  </si>
  <si>
    <t>EAE 011 C</t>
  </si>
  <si>
    <t>PDESSER 4</t>
  </si>
  <si>
    <t>AES 24V 6A C38 SB</t>
  </si>
  <si>
    <t>EAE 011 A</t>
  </si>
  <si>
    <t>PDESSER 5</t>
  </si>
  <si>
    <t>AES 24V 4A F3U</t>
  </si>
  <si>
    <t>EAE 011 D</t>
  </si>
  <si>
    <t>PDESSER 6</t>
  </si>
  <si>
    <t>AES 24V 6A F3U</t>
  </si>
  <si>
    <t>EAE 011 F</t>
  </si>
  <si>
    <t>Détecteur de chaleur</t>
  </si>
  <si>
    <t>PDESSER 23</t>
  </si>
  <si>
    <t>TD-1271-F</t>
  </si>
  <si>
    <t>E2 072 A</t>
  </si>
  <si>
    <t>PDESSER 24</t>
  </si>
  <si>
    <t>TM-1171-F</t>
  </si>
  <si>
    <t>E2 073 A</t>
  </si>
  <si>
    <t>PDESSER 31</t>
  </si>
  <si>
    <t>O-1371-F</t>
  </si>
  <si>
    <t>L 039 A</t>
  </si>
  <si>
    <t>PDESSER 32</t>
  </si>
  <si>
    <t>O-802371.F</t>
  </si>
  <si>
    <t>L 053 A</t>
  </si>
  <si>
    <t>O/So-802382.F0</t>
  </si>
  <si>
    <t>L 065 A</t>
  </si>
  <si>
    <t>O-3362-F</t>
  </si>
  <si>
    <t>L 037 A</t>
  </si>
  <si>
    <t>O-803371.EX.F0</t>
  </si>
  <si>
    <t>L 069 A</t>
  </si>
  <si>
    <t>EO 1100</t>
  </si>
  <si>
    <t>L 011 B</t>
  </si>
  <si>
    <t>Détecteur de flamme</t>
  </si>
  <si>
    <t>PDESSER 37</t>
  </si>
  <si>
    <t>VIREX</t>
  </si>
  <si>
    <t>LIR 002 B</t>
  </si>
  <si>
    <t>Déclencheur manuel d’alarme</t>
  </si>
  <si>
    <t>PDESSER 42</t>
  </si>
  <si>
    <t xml:space="preserve">804973.F0 </t>
  </si>
  <si>
    <t>DM 013 A</t>
  </si>
  <si>
    <t>PDESSER 43</t>
  </si>
  <si>
    <t xml:space="preserve">MCP1A-R910SF-U007-01 </t>
  </si>
  <si>
    <t>DM 012 C</t>
  </si>
  <si>
    <t>PDESSER 44</t>
  </si>
  <si>
    <t xml:space="preserve">MCP1A-R910SG-U007-01 </t>
  </si>
  <si>
    <t>DM 012 D</t>
  </si>
  <si>
    <t>PDESSER 45</t>
  </si>
  <si>
    <t xml:space="preserve">WCP1A-R910SF-U007-01 </t>
  </si>
  <si>
    <t>DM 012 G</t>
  </si>
  <si>
    <t>PDESSER 46</t>
  </si>
  <si>
    <t>WCP1A-R910SG-U007-01</t>
  </si>
  <si>
    <t xml:space="preserve"> DM 012 H</t>
  </si>
  <si>
    <t>Détecteur de fumée multicapteur</t>
  </si>
  <si>
    <t>PDESSER 56</t>
  </si>
  <si>
    <t xml:space="preserve">OT-1373-F </t>
  </si>
  <si>
    <t>M 007 A</t>
  </si>
  <si>
    <t>PDESSER 57</t>
  </si>
  <si>
    <t xml:space="preserve">O²T-1374-F </t>
  </si>
  <si>
    <t>M 009 A</t>
  </si>
  <si>
    <t>ECS / CMSI</t>
  </si>
  <si>
    <t>ECS 8000 M</t>
  </si>
  <si>
    <t>ECS 033 A / CMSI 117 A</t>
  </si>
  <si>
    <t>TRE et Tableau de report</t>
  </si>
  <si>
    <t>REP LCD 3100</t>
  </si>
  <si>
    <t>TRE 010 B</t>
  </si>
  <si>
    <t>Indicateur d’action</t>
  </si>
  <si>
    <t>IA2000</t>
  </si>
  <si>
    <t>REF</t>
  </si>
  <si>
    <t xml:space="preserve">Qté </t>
  </si>
  <si>
    <t>Unité</t>
  </si>
  <si>
    <t>Prix unitaires des pièces détachées HT</t>
  </si>
  <si>
    <t>Prix unitaires des pièces détachées TTC</t>
  </si>
  <si>
    <t>1.1</t>
  </si>
  <si>
    <t>Observations: marques, types 
ou matériel reconditionné (fin de production uniquement)</t>
  </si>
  <si>
    <t>Référence ESSER</t>
  </si>
  <si>
    <t>PROGRAMMATION SSI</t>
  </si>
  <si>
    <t>Reprogrammation complete su SSI</t>
  </si>
  <si>
    <t>PDSEFI 1</t>
  </si>
  <si>
    <t>PDSEFI 2</t>
  </si>
  <si>
    <t>PDSEFI 3</t>
  </si>
  <si>
    <t>PDSEFI 4</t>
  </si>
  <si>
    <t>PDSEFI 5</t>
  </si>
  <si>
    <t>PDSEFI 6</t>
  </si>
  <si>
    <t>PDSEFI 11</t>
  </si>
  <si>
    <t>PDSEFI 19</t>
  </si>
  <si>
    <t>Référence SEFI
DELTA 256</t>
  </si>
  <si>
    <t>CMSI
matériel déporté</t>
  </si>
  <si>
    <t>HEPHAIS S128</t>
  </si>
  <si>
    <t>HEPHAIS S256</t>
  </si>
  <si>
    <t>HEPHAIS S1024</t>
  </si>
  <si>
    <t>ECS SEFI ECS 045 D</t>
  </si>
  <si>
    <t>ECS SEFI ECS 046 D</t>
  </si>
  <si>
    <t>ECS SEFI ECS 051 D</t>
  </si>
  <si>
    <t>AGS2000</t>
  </si>
  <si>
    <t>DAGS avec ou sans DL SESSY DAGS 004 A</t>
  </si>
  <si>
    <t>Panneau lumineux SESSY</t>
  </si>
  <si>
    <t>PLx2000
(x : évacuation immédiate)</t>
  </si>
  <si>
    <t>panneau parking
« ENTREE INTERDITE »</t>
  </si>
  <si>
    <t xml:space="preserve">SEV </t>
  </si>
  <si>
    <t>DSNA ALLIGATOR DS 016 A</t>
  </si>
  <si>
    <t>DSNA ALLIGATOR DS 018 A</t>
  </si>
  <si>
    <t>Avertisseur AGS SESSY</t>
  </si>
  <si>
    <t>AVAGS-ALT</t>
  </si>
  <si>
    <t xml:space="preserve">DL2000 </t>
  </si>
  <si>
    <t>Diffuseur lumineux SESSY DL 002 A</t>
  </si>
  <si>
    <t>AES SEFI</t>
  </si>
  <si>
    <t>ACS24-2A</t>
  </si>
  <si>
    <t>ACS24-7A</t>
  </si>
  <si>
    <t>ACS48-3A</t>
  </si>
  <si>
    <t>ACS48-6A</t>
  </si>
  <si>
    <t>DAI (détecteur automatique incendie) détecteur de fumée  détecteur optique FARE</t>
  </si>
  <si>
    <t xml:space="preserve">Référence </t>
  </si>
  <si>
    <t>Fusible thermique 70°</t>
  </si>
  <si>
    <t>Fusible thermique 100°</t>
  </si>
  <si>
    <t>Fusible thermique 150°</t>
  </si>
  <si>
    <t>Cable CR1 SYT1 ROUGE 2P 8/10E</t>
  </si>
  <si>
    <t>Tube IRO (diametre 25)</t>
  </si>
  <si>
    <t>Ventouse murale émission 24v</t>
  </si>
  <si>
    <t>Ventouse murale 24V rupture</t>
  </si>
  <si>
    <t>Ventouse 48 V à rupture</t>
  </si>
  <si>
    <t>Ventouse 48 V à émission</t>
  </si>
  <si>
    <t>Pivot de porte CF marque CROUZILLE</t>
  </si>
  <si>
    <t>Interrupteur a clé moteur pour désenfumage</t>
  </si>
  <si>
    <t>Batterie 6V 10 Ah</t>
  </si>
  <si>
    <t>Batterie 9V Lithium</t>
  </si>
  <si>
    <t>Batterie 12V 24 Ah</t>
  </si>
  <si>
    <t>Batterie 12V 17 Ah</t>
  </si>
  <si>
    <t>Batterie 12V 7,2 Ah</t>
  </si>
  <si>
    <t>Batterie 12V 7 Ah</t>
  </si>
  <si>
    <t>Batterie 24V 7 Ah</t>
  </si>
  <si>
    <t>Cable CR1 SYT1 ROUGE 4P 8/10E</t>
  </si>
  <si>
    <t>Cable CR1 SYT1 ROUGE 6P 9/10E</t>
  </si>
  <si>
    <t>Cable CR1 SYT1 ROUGE 4P 9/10E</t>
  </si>
  <si>
    <t>Cable CR1 SYT1 ROUGE 2P 9/10E</t>
  </si>
  <si>
    <t>Cable CR1 SYT1 ROUGE 6P 8/10E</t>
  </si>
  <si>
    <t>PDS 12</t>
  </si>
  <si>
    <t>PDS 13</t>
  </si>
  <si>
    <t>LOT de 10 détecteurs optique</t>
  </si>
  <si>
    <t>LOT de 20 détecteurs optique</t>
  </si>
  <si>
    <t>LOT de 30 détecteurs optique</t>
  </si>
  <si>
    <t>LOT de 50 détecteurs optique</t>
  </si>
  <si>
    <t>LOT de 100 détecteurs optique</t>
  </si>
  <si>
    <t>LOT de 500 détecteurs optique</t>
  </si>
  <si>
    <t>Détecteur L DEP/FARE</t>
  </si>
  <si>
    <t>VOA</t>
  </si>
  <si>
    <t>Détecteur E4 DEP/FARE</t>
  </si>
  <si>
    <t>Détecteur E2 DEP/FARE</t>
  </si>
  <si>
    <t>VOTA</t>
  </si>
  <si>
    <t>Détecteur LF DEP/FARE</t>
  </si>
  <si>
    <t>SOLAR</t>
  </si>
  <si>
    <t>VIRA</t>
  </si>
  <si>
    <t>VIEx</t>
  </si>
  <si>
    <t>VI REX</t>
  </si>
  <si>
    <t>Détecteur linéaire DEF/SEFI</t>
  </si>
  <si>
    <t>FORA V</t>
  </si>
  <si>
    <t>PORI</t>
  </si>
  <si>
    <t>FORS</t>
  </si>
  <si>
    <t>ECS DEF CASSIOPEE FORTE S</t>
  </si>
  <si>
    <t>Tableau répétiteur d’exploitation DEF</t>
  </si>
  <si>
    <t>ALTRA+</t>
  </si>
  <si>
    <t>75006 Paris</t>
  </si>
  <si>
    <t>***</t>
  </si>
  <si>
    <t>TVA (20%)</t>
  </si>
  <si>
    <t>Référence AVISS</t>
  </si>
  <si>
    <t xml:space="preserve">Indicateur d’action </t>
  </si>
  <si>
    <t>Indicateur d’action FARE  IA / IA-E</t>
  </si>
  <si>
    <t xml:space="preserve">Déclencheur manuel </t>
  </si>
  <si>
    <t>Déclencheur manuel NEUTRONIC 4710R1</t>
  </si>
  <si>
    <t>Déclencheur manuel NEUTRONIC 4713 R1</t>
  </si>
  <si>
    <t xml:space="preserve">Diffuseurs sonores et Diffuseurs lumineux </t>
  </si>
  <si>
    <t>Diffuseurs sonores (DSAF) : « DS 01-Pz » SY</t>
  </si>
  <si>
    <t>Diffuseurs sonores (DSAF) : « DS 01-Pz » ROLP</t>
  </si>
  <si>
    <t xml:space="preserve">Equipement d’Alimentation  Electrique </t>
  </si>
  <si>
    <t>Equipement d’Alimentation  Electrique SLAT AES 24V 4A C38 SB</t>
  </si>
  <si>
    <t>Equipement d’Alimentation  Electrique SLAT AES 24V 6A C38 SB</t>
  </si>
  <si>
    <t>Equipement d’Alimentation  Electrique SLAT AES 48V 6A C85 SB</t>
  </si>
  <si>
    <t>Equipement d’Alimentation  Electrique SLAT AES 48V 6A RACK</t>
  </si>
  <si>
    <t>Equipement d’Alimentation  Electrique SLAT AES 48V 8A C180 SB</t>
  </si>
  <si>
    <t>NE RIEN RENSEIGNER DANS CET ONGLET, A USAGE EXCLUSIF DE L'UNIVERSITE</t>
  </si>
  <si>
    <t>CODE</t>
  </si>
  <si>
    <t>Fournitures</t>
  </si>
  <si>
    <t>Marque</t>
  </si>
  <si>
    <t>Références</t>
  </si>
  <si>
    <t>Bases de l'estimation</t>
  </si>
  <si>
    <t>Prix</t>
  </si>
  <si>
    <t>Base du prix</t>
  </si>
  <si>
    <t>Quantitatif
Estimatif</t>
  </si>
  <si>
    <t>Prix H.T.</t>
  </si>
  <si>
    <t>Unitaire</t>
  </si>
  <si>
    <t>DEF</t>
  </si>
  <si>
    <t>Batterie</t>
  </si>
  <si>
    <t>Prestations au DQE</t>
  </si>
  <si>
    <t>La prestation ci-dessous, inclus le déplacement, la main d'œuvre ainsi que tous le nécéssaire à leur bonne exécution</t>
  </si>
  <si>
    <t>Total général des fournitures et prestations :</t>
  </si>
  <si>
    <t>CR1-C1 3G 1.5 mm²</t>
  </si>
  <si>
    <t>CR1-C1 3G 2.5 mm²</t>
  </si>
  <si>
    <t>CR1-C1 3G 4 mm²</t>
  </si>
  <si>
    <t>CR1-C1 3G 6 mm²</t>
  </si>
  <si>
    <t>CR1-C1 3G 10 mm²</t>
  </si>
  <si>
    <t>Cable CR1 SYT1 ROUGE 1P 8/10E</t>
  </si>
  <si>
    <t>Cable CR1 SYT1 ROUGE 5P 8/10E</t>
  </si>
  <si>
    <t>Cable CR1 SYT1 ROUGE 1P 9/10E</t>
  </si>
  <si>
    <t>Cable CR1 SYT1 ROUGE 5P 9/10E</t>
  </si>
  <si>
    <t>Tube IRO (diametre 20)</t>
  </si>
  <si>
    <t>BPU UGIS</t>
  </si>
  <si>
    <t>PDUGIS 1</t>
  </si>
  <si>
    <t>Unité de Gestion Centralisée
des Issues de Secours</t>
  </si>
  <si>
    <t>Alligator64</t>
  </si>
  <si>
    <t>PDUGIS 2</t>
  </si>
  <si>
    <t>BUAYA 64</t>
  </si>
  <si>
    <t>PDUGIS 3</t>
  </si>
  <si>
    <t>Alligator 8</t>
  </si>
  <si>
    <t>PDUGIS 4</t>
  </si>
  <si>
    <t>Verrou DAS à électro-aimant</t>
  </si>
  <si>
    <t>DS3000-DT</t>
  </si>
  <si>
    <t>PDUGIS 5</t>
  </si>
  <si>
    <t>DS4010-DT</t>
  </si>
  <si>
    <t>PDUGIS 6</t>
  </si>
  <si>
    <t>DS4010-DTV</t>
  </si>
  <si>
    <t>PDUGIS 7</t>
  </si>
  <si>
    <t>VENTOUSES ELECTROMAGNETIQUES SEWOSY</t>
  </si>
  <si>
    <t>EF300 / I</t>
  </si>
  <si>
    <t>PDUGIS 8</t>
  </si>
  <si>
    <t>EF300CTC / I</t>
  </si>
  <si>
    <t>PDUGIS 9</t>
  </si>
  <si>
    <t>EF300-2 / I</t>
  </si>
  <si>
    <t>PDUGIS 10</t>
  </si>
  <si>
    <t>EF300-2CTC / I</t>
  </si>
  <si>
    <t>PDUGIS 11</t>
  </si>
  <si>
    <t>Dispositif de Demande
d’Ouverture des issues
de secours</t>
  </si>
  <si>
    <t>CLEV2</t>
  </si>
  <si>
    <t>PDUGIS 12</t>
  </si>
  <si>
    <t>CLEV2C</t>
  </si>
  <si>
    <t>PDUGIS 13</t>
  </si>
  <si>
    <t>DS3000-DT-2-VTX</t>
  </si>
  <si>
    <t>Dispositif adaptateur de commande</t>
  </si>
  <si>
    <t>DAE 24</t>
  </si>
  <si>
    <t>Diffuseur sonore</t>
  </si>
  <si>
    <t>Technicien
 et 
technicien en sous traitance</t>
  </si>
  <si>
    <t>Technicien 
et 
technicien en sous traitance
jours fériés</t>
  </si>
  <si>
    <t>Definition  des missions</t>
  </si>
  <si>
    <t>Intervention corrective spécifique au risque amiante</t>
  </si>
  <si>
    <t>Mise a jour des plans autocad</t>
  </si>
  <si>
    <t>Technicien et technicien en sous traitance qualifié sous section 4</t>
  </si>
  <si>
    <t>Coût total HT  main d'œuvre + Prix unitaires</t>
  </si>
  <si>
    <t>Coût total TTC  main d'œuvre + Prix unitaires</t>
  </si>
  <si>
    <r>
      <t xml:space="preserve">E. </t>
    </r>
    <r>
      <rPr>
        <b/>
        <u/>
        <sz val="14"/>
        <color theme="1"/>
        <rFont val="Arial"/>
        <family val="2"/>
      </rPr>
      <t>Liste des piéces détachées</t>
    </r>
    <r>
      <rPr>
        <b/>
        <sz val="14"/>
        <color theme="1"/>
        <rFont val="Arial"/>
        <family val="2"/>
      </rPr>
      <t xml:space="preserve"> incluses au BPU dans le cadre du Marché  - Lot N°</t>
    </r>
    <r>
      <rPr>
        <b/>
        <sz val="14"/>
        <color rgb="FFFF0000"/>
        <rFont val="Arial"/>
        <family val="2"/>
      </rPr>
      <t>2</t>
    </r>
    <r>
      <rPr>
        <b/>
        <sz val="14"/>
        <color theme="1"/>
        <rFont val="Arial"/>
        <family val="2"/>
      </rPr>
      <t xml:space="preserve"> "SSI"pour les prestations à bons de commande</t>
    </r>
  </si>
  <si>
    <t>Désignation matériel</t>
  </si>
  <si>
    <t>Référence BPU</t>
  </si>
  <si>
    <t>Prix Unitaire
H.T + main d'œuvre</t>
  </si>
  <si>
    <t>TH SEC4</t>
  </si>
  <si>
    <t>Déplacement</t>
  </si>
  <si>
    <t>DEP 1</t>
  </si>
  <si>
    <t>DEP 2</t>
  </si>
  <si>
    <r>
      <rPr>
        <b/>
        <sz val="12"/>
        <rFont val="Arial"/>
        <family val="2"/>
      </rPr>
      <t>Temps de main d'œuvre pour la dépose de l'ancien matériel, le montage, le raccordement, les essais</t>
    </r>
    <r>
      <rPr>
        <b/>
        <sz val="12"/>
        <color rgb="FFFF0000"/>
        <rFont val="Arial"/>
        <family val="2"/>
      </rPr>
      <t xml:space="preserve">
M/O par tranche de 30 minutes</t>
    </r>
  </si>
  <si>
    <t>Carte CGDI</t>
  </si>
  <si>
    <t>Carte MBASV</t>
  </si>
  <si>
    <t>Déclencheur manuel type DMOA</t>
  </si>
  <si>
    <t>Sirene avec socle AVSU-PZ</t>
  </si>
  <si>
    <t>Sirene avec socle DSNA</t>
  </si>
  <si>
    <t>Lot de 10 Détecteur optique de fumée</t>
  </si>
  <si>
    <t>Lot de 20 Détecteur optique de fumée</t>
  </si>
  <si>
    <t>Lot de 30 Détecteur optique de fumée</t>
  </si>
  <si>
    <t>Lot de 50 Détecteur optique de fumée</t>
  </si>
  <si>
    <t>Lot de 100 Détecteur optique de fumée</t>
  </si>
  <si>
    <t>Lot de 500 Détecteur optique de fumée</t>
  </si>
  <si>
    <r>
      <rPr>
        <b/>
        <i/>
        <sz val="12"/>
        <rFont val="Arial"/>
        <family val="2"/>
      </rPr>
      <t>Temps de main d'œuvre pour la dépose de l'ancien matériel, le montage, le raccordement, les essais</t>
    </r>
    <r>
      <rPr>
        <b/>
        <i/>
        <sz val="12"/>
        <color rgb="FFFF0000"/>
        <rFont val="Arial"/>
        <family val="2"/>
      </rPr>
      <t xml:space="preserve">
M/O par tranche de 30 minutes</t>
    </r>
  </si>
  <si>
    <t>Location d'un échaffaudage de hauteur &lt; 8 mètres</t>
  </si>
  <si>
    <t>Location d'une nacelle bras de levage &gt; 8 mètres</t>
  </si>
  <si>
    <t>Gazelle hauteur 3 mètres</t>
  </si>
  <si>
    <t>Gazelle hauteur 4 mètres</t>
  </si>
  <si>
    <t>Gazelle hauteur 5 mètres</t>
  </si>
  <si>
    <t>CR1-C1 3G 16 mm²</t>
  </si>
  <si>
    <t>CR1-C1 4G 1,5 mm²</t>
  </si>
  <si>
    <t>CR1-C1 4G 2.5 mm²</t>
  </si>
  <si>
    <t>CR1-C1 4G 4 mm²</t>
  </si>
  <si>
    <t>CR1-C1 4G 6 mm²</t>
  </si>
  <si>
    <t>CR1-C1 4G 10 mm²</t>
  </si>
  <si>
    <t>CR1-C1 4G 16 mm²</t>
  </si>
  <si>
    <t>CR1-C1 5G 1,5 mm²</t>
  </si>
  <si>
    <t>CR1-C1 5G 2.5 mm²</t>
  </si>
  <si>
    <t>CR1-C1 5G 4 mm²</t>
  </si>
  <si>
    <t>CR1-C1 5G 6 mm²</t>
  </si>
  <si>
    <t>CR1-C1 5G 10 mm²</t>
  </si>
  <si>
    <t>CR1-C1 5G 16 mm²</t>
  </si>
  <si>
    <t>Cable résistant au feu</t>
  </si>
  <si>
    <t>Goulotte de protection</t>
  </si>
  <si>
    <t>Tube IRO (diametre 30)</t>
  </si>
  <si>
    <t>Goulotte 25x25 mm</t>
  </si>
  <si>
    <t>Goulotte 25x40 mm</t>
  </si>
  <si>
    <t>Goulotte 30x30 mm</t>
  </si>
  <si>
    <t>Goulotte 40x40 mm</t>
  </si>
  <si>
    <t>Goulotte 40x60 mm</t>
  </si>
  <si>
    <t>Goulotte 40x90 mm</t>
  </si>
  <si>
    <t>Goulotte 40x150 mm</t>
  </si>
  <si>
    <t>Goulotte 60x90 mm</t>
  </si>
  <si>
    <t>Goulotte 60x150 mm</t>
  </si>
  <si>
    <t>Goulotte 60x200 mm</t>
  </si>
  <si>
    <t>Goulotte 60x230 mm</t>
  </si>
  <si>
    <t>Goulotte 100x230 mm</t>
  </si>
  <si>
    <t>Goulotte  65x100 mm</t>
  </si>
  <si>
    <t xml:space="preserve">Goulotte 65x130 mm </t>
  </si>
  <si>
    <t xml:space="preserve">Goulotte 40x60 mm </t>
  </si>
  <si>
    <t xml:space="preserve">Goulotte 30x40 mm </t>
  </si>
  <si>
    <t>Disjoncteur, contacteur, interrupteur</t>
  </si>
  <si>
    <t>Disjoncteur Triphasé C10</t>
  </si>
  <si>
    <t>Disjoncteur Triphasé C16</t>
  </si>
  <si>
    <t>Disjoncteur différentiel type AC 40 A monophasé</t>
  </si>
  <si>
    <t>Disjoncteur différentiel type A 40 A monophasé</t>
  </si>
  <si>
    <t>Disjoncteur différentiel type AC 64 A monophasé</t>
  </si>
  <si>
    <t>Disjoncteur différentiel type A 64 A monophasé</t>
  </si>
  <si>
    <t>Disjoncteur Modulaire c10 monophasé</t>
  </si>
  <si>
    <t>Disjoncteur Modulaire c16 monophasé</t>
  </si>
  <si>
    <t>Disjoncteur Modulaire c32 monophasé</t>
  </si>
  <si>
    <t>Ventouse</t>
  </si>
  <si>
    <t xml:space="preserve">déchet amianté </t>
  </si>
  <si>
    <t>Moyen de levage</t>
  </si>
  <si>
    <t>Reprise et recyclage de déchet amianté 
(sous section IV)</t>
  </si>
  <si>
    <t>Ventouse émission 24v antivandalisme 
fixation au sol</t>
  </si>
  <si>
    <t>Ventouse 24V rupture antivandalisme 
fixation au sol</t>
  </si>
  <si>
    <t>Ventouse 48 V à rupture antivandalisme 
fixation au sol</t>
  </si>
  <si>
    <t>Ventouse 48 V à émission antivandalisme 
fixation au sol</t>
  </si>
  <si>
    <t>Référence DEF</t>
  </si>
  <si>
    <t>implantation sur plan DOE AUTOCAD part élément (DAI, DM, module déporté…etc)</t>
  </si>
  <si>
    <r>
      <rPr>
        <b/>
        <sz val="12"/>
        <color theme="1"/>
        <rFont val="Times New Roman"/>
        <family val="1"/>
      </rPr>
      <t xml:space="preserve">Coefficient d’entreprise applicable aux fournitures et pièces détachées non incluses dans le bordereau de prix unitaire
</t>
    </r>
    <r>
      <rPr>
        <sz val="12"/>
        <color theme="1"/>
        <rFont val="Times New Roman"/>
        <family val="1"/>
      </rPr>
      <t>Pour toute fourniture ou pièce détachée non prévue dans le bordereau de prix unitaire, le titulaire du marché doit justifier systématiquement ses prix. Cette justification se fera par la transmission d’un devis établi par le fournisseur du matériel concerné.</t>
    </r>
  </si>
  <si>
    <r>
      <t>A.</t>
    </r>
    <r>
      <rPr>
        <b/>
        <sz val="7"/>
        <color theme="1"/>
        <rFont val="Times New Roman"/>
        <family val="1"/>
      </rPr>
      <t xml:space="preserve">  </t>
    </r>
    <r>
      <rPr>
        <b/>
        <u/>
        <sz val="14"/>
        <color theme="1"/>
        <rFont val="Arial"/>
        <family val="2"/>
      </rPr>
      <t>Tarifs horaires de la main d'œuvre</t>
    </r>
  </si>
  <si>
    <t>Intervention de 
dépose, de pose, de raccordements et des essais de bon fonctionnement</t>
  </si>
  <si>
    <t>Tarifs horaires unitaires pour les prestations de maintenance corrective
Les tarifs horaires unitaires applicables aux prestations de maintenance corrective sont définis ci-dessous. Ces prestations doivent faire l’objet d’un accord préalable avec les services de l’Université.</t>
  </si>
  <si>
    <t>PDC 1</t>
  </si>
  <si>
    <t>PDC 2</t>
  </si>
  <si>
    <t>PDC 3</t>
  </si>
  <si>
    <t>PDC 4</t>
  </si>
  <si>
    <t>Alimentation électrique de sécurité</t>
  </si>
  <si>
    <t>Module déporté</t>
  </si>
  <si>
    <t>Université Paris Cité  – 85 boulevard Saint-Germain, 6ème</t>
  </si>
  <si>
    <t>Programmation SSI par élément modifié ( DAI, DM, MD, DAS, DAC, libellé…etc)</t>
  </si>
  <si>
    <t>1.2</t>
  </si>
  <si>
    <t>1.7</t>
  </si>
  <si>
    <t>1.9</t>
  </si>
  <si>
    <t>1.10</t>
  </si>
  <si>
    <t>ESSER</t>
  </si>
  <si>
    <t>SEFI</t>
  </si>
  <si>
    <t>jour</t>
  </si>
  <si>
    <t>Alligator</t>
  </si>
  <si>
    <t>Sous total Fourniture</t>
  </si>
  <si>
    <t>Prix de main d'œuvre  HT
comprenant la dépose de l'ancien matériel, le montage, le raccordement, les essais</t>
  </si>
  <si>
    <t>Prix de main d'œuvre  TTC
comprenant la dépose de l'ancien matériel, le montage, le raccordement, les essais</t>
  </si>
  <si>
    <r>
      <t xml:space="preserve">Tableau des prix pour une heure de main-d’œuvre
</t>
    </r>
    <r>
      <rPr>
        <sz val="12"/>
        <color theme="1"/>
        <rFont val="Times New Roman"/>
        <family val="1"/>
      </rPr>
      <t xml:space="preserve">(Applicable uniquement pour la dépose, la pose, les raccordements et les essais de bon fonctionnement des matériels </t>
    </r>
    <r>
      <rPr>
        <b/>
        <sz val="12"/>
        <color theme="1"/>
        <rFont val="Times New Roman"/>
        <family val="1"/>
      </rPr>
      <t>non référencés dans le cadre du BPU</t>
    </r>
    <r>
      <rPr>
        <sz val="12"/>
        <color theme="1"/>
        <rFont val="Times New Roman"/>
        <family val="1"/>
      </rPr>
      <t>, hors dépannage, astreinte et remplacement de matériel référencé au BPU)</t>
    </r>
  </si>
  <si>
    <t>Forfait de déplacement
jours fériés du TITULAIRE 
et ou 
du Sous traitant</t>
  </si>
  <si>
    <t>Forfait de déplacement du TITULAIRE 
et ou 
du Sous traitant</t>
  </si>
  <si>
    <t>Matéreil Unité de gestion des issues de secours</t>
  </si>
  <si>
    <r>
      <t xml:space="preserve">Reprogrammation complete su SSI </t>
    </r>
    <r>
      <rPr>
        <b/>
        <sz val="12"/>
        <color rgb="FFFF0000"/>
        <rFont val="Arial"/>
        <family val="2"/>
      </rPr>
      <t>(Flash de la programmation)</t>
    </r>
  </si>
  <si>
    <t>N° du lot :</t>
  </si>
  <si>
    <t>Système de sécurité incendie</t>
  </si>
  <si>
    <t>Nom de l'entreprise candidate :</t>
  </si>
  <si>
    <t>N° KBIS :</t>
  </si>
  <si>
    <t>Merci de renseigner uniquement les cellules sur fond bleu</t>
  </si>
  <si>
    <t xml:space="preserve">Bordereau des Prix Unitaire
Maintenance préventive des systèmes de sécurité incendie </t>
  </si>
  <si>
    <t xml:space="preserve">BPU : </t>
  </si>
  <si>
    <t>Nom de l'entreprise
 candidate :</t>
  </si>
  <si>
    <t>Les prix des pièces détachées indiqués ci-dessous incluent la main d'œuvre pour la dépose de l'ancien matériel, le montage, le raccordement, ainsi que les essais de bon fonctionnement. Aucun frais de main d'œuvre supplémentaire ne pourra être facturé en plus des tarifs mentionnés.</t>
  </si>
  <si>
    <t xml:space="preserve">Lot 1  établissements facultés santé et sciences </t>
  </si>
  <si>
    <t xml:space="preserve">Lot 1 établissements facultés santé et sciences </t>
  </si>
  <si>
    <r>
      <rPr>
        <b/>
        <u/>
        <sz val="14"/>
        <rFont val="Arial"/>
        <family val="2"/>
      </rPr>
      <t>Liste des piéces détachées</t>
    </r>
    <r>
      <rPr>
        <b/>
        <sz val="14"/>
        <rFont val="Arial"/>
        <family val="2"/>
      </rPr>
      <t xml:space="preserve"> incluses au BPU dans le cadre du Marché  - Lot N°1 "SSI"pour les prestations à bons de commande</t>
    </r>
  </si>
  <si>
    <t>(B.P.U )</t>
  </si>
  <si>
    <t>Liste des prestations et piéces détachées référencées servant au calcul du  DQE dans le cadre du Marché - Lot N°1 "SSI"</t>
  </si>
  <si>
    <r>
      <rPr>
        <b/>
        <sz val="12"/>
        <color theme="1"/>
        <rFont val="Times New Roman"/>
        <family val="1"/>
      </rPr>
      <t>Forfait de déplacement applicable aux marchés-lots N°1</t>
    </r>
    <r>
      <rPr>
        <sz val="12"/>
        <color theme="1"/>
        <rFont val="Times New Roman"/>
        <family val="1"/>
      </rPr>
      <t xml:space="preserve">
Le forfait de déplacement est fixé par jour d'intervention, quel que soit le nombre d’heures, le nombre de techniciens ou de véhicules mobilisés. Aucun frais de déplacement supplémentaire ne pourra être facturé au titre de ces éléments.
Ce forfait inclut l’ensemble des frais liés à l’intervention, à l’exception de la main-d’œuvre et du coût des pièces détachées.</t>
    </r>
  </si>
  <si>
    <t>Bobine à émission MX</t>
  </si>
  <si>
    <t>Bobine à rupture NM</t>
  </si>
  <si>
    <r>
      <t xml:space="preserve">Reprogrammation complete du SSI </t>
    </r>
    <r>
      <rPr>
        <b/>
        <sz val="12"/>
        <color rgb="FFFF0000"/>
        <rFont val="Arial"/>
        <family val="2"/>
      </rPr>
      <t>(Flash de la programmation)</t>
    </r>
  </si>
  <si>
    <r>
      <t>Reprogrammation complete su SSI</t>
    </r>
    <r>
      <rPr>
        <b/>
        <sz val="12"/>
        <color rgb="FFFF0000"/>
        <rFont val="Calibri"/>
        <family val="2"/>
        <scheme val="minor"/>
      </rPr>
      <t xml:space="preserve"> (Flash de la programmation)</t>
    </r>
  </si>
  <si>
    <r>
      <t xml:space="preserve">Reprogrammation complete du SSI </t>
    </r>
    <r>
      <rPr>
        <sz val="12"/>
        <color rgb="FFFF0000"/>
        <rFont val="Arial"/>
        <family val="2"/>
      </rPr>
      <t>(Flash de la programmation)</t>
    </r>
  </si>
  <si>
    <r>
      <t xml:space="preserve">Reprogrammation complete su SSI </t>
    </r>
    <r>
      <rPr>
        <sz val="12"/>
        <color rgb="FFFF0000"/>
        <rFont val="Arial"/>
        <family val="2"/>
      </rPr>
      <t>(Flash de la programmation)</t>
    </r>
  </si>
  <si>
    <r>
      <t>Reprogrammation complete su SSI</t>
    </r>
    <r>
      <rPr>
        <sz val="12"/>
        <color rgb="FFFF0000"/>
        <rFont val="Calibri"/>
        <family val="2"/>
        <scheme val="minor"/>
      </rPr>
      <t xml:space="preserve"> (Flash de la programmation)</t>
    </r>
  </si>
  <si>
    <t xml:space="preserve">Pièces détachées DEF
</t>
  </si>
  <si>
    <t>PDDEF 1</t>
  </si>
  <si>
    <t>PDDEF 8</t>
  </si>
  <si>
    <t>PDDEF 9</t>
  </si>
  <si>
    <t>PDDEF 10</t>
  </si>
  <si>
    <t>PDDEF 11</t>
  </si>
  <si>
    <t>PDDEF 12</t>
  </si>
  <si>
    <t>PDDEF 13</t>
  </si>
  <si>
    <t>PDDEF 14</t>
  </si>
  <si>
    <t>PDDEF 15</t>
  </si>
  <si>
    <t>PDDEF 16</t>
  </si>
  <si>
    <t>PDDEF 21</t>
  </si>
  <si>
    <t>PDDEF 22</t>
  </si>
  <si>
    <t>PDDEF 23</t>
  </si>
  <si>
    <t>PDDEF 25</t>
  </si>
  <si>
    <t>PDDEF 26</t>
  </si>
  <si>
    <t>PDDEF 27</t>
  </si>
  <si>
    <t>PDDEF 31</t>
  </si>
  <si>
    <t>PDDEF 32</t>
  </si>
  <si>
    <t>PDDEF 33</t>
  </si>
  <si>
    <t>PDDEF 34</t>
  </si>
  <si>
    <t>PDDEF 38</t>
  </si>
  <si>
    <t>PDDEF 39</t>
  </si>
  <si>
    <t>PDDEF 40</t>
  </si>
  <si>
    <t>PDDEF 41</t>
  </si>
  <si>
    <t>PDDEF 42</t>
  </si>
  <si>
    <t>PDDEF 43</t>
  </si>
  <si>
    <t>PDDEF 44</t>
  </si>
  <si>
    <t>PDDEF 45</t>
  </si>
  <si>
    <t>PDDEF 46</t>
  </si>
  <si>
    <t>PDDEF 47</t>
  </si>
  <si>
    <t>PDDEF 48</t>
  </si>
  <si>
    <t>PDDEF 49</t>
  </si>
  <si>
    <t>PDDEF 50</t>
  </si>
  <si>
    <t>PDDEF 53</t>
  </si>
  <si>
    <t>PDDEF 54</t>
  </si>
  <si>
    <t>PDDEF 56</t>
  </si>
  <si>
    <t>PDDEF 57</t>
  </si>
  <si>
    <t>PDDEF 58</t>
  </si>
  <si>
    <t>PDDEF 59</t>
  </si>
  <si>
    <t>PDDEF 60</t>
  </si>
  <si>
    <t>PDDEF 61</t>
  </si>
  <si>
    <t>PDDEF 62</t>
  </si>
  <si>
    <t>PDDEF 64</t>
  </si>
  <si>
    <t>PDDEF 65</t>
  </si>
  <si>
    <t>PDDEF 66</t>
  </si>
  <si>
    <t>PDDEF 67</t>
  </si>
  <si>
    <t>PDDEF 68</t>
  </si>
  <si>
    <t>PDDEF 69</t>
  </si>
  <si>
    <t>PDDEF 71</t>
  </si>
  <si>
    <t>PDDEF 72</t>
  </si>
  <si>
    <t>PDDEF 73</t>
  </si>
  <si>
    <t>PDDEF 74</t>
  </si>
  <si>
    <t>PDDEF 75</t>
  </si>
  <si>
    <t>PDDEF 77</t>
  </si>
  <si>
    <t>PDDEF 78</t>
  </si>
  <si>
    <t>PDDEF 79</t>
  </si>
  <si>
    <t>PDDEF 80</t>
  </si>
  <si>
    <t>PDDEF 81</t>
  </si>
  <si>
    <t>PDDEF 82</t>
  </si>
  <si>
    <t>PDDEF 83</t>
  </si>
  <si>
    <t>PDDEF 84</t>
  </si>
  <si>
    <t>PDDEF 85</t>
  </si>
  <si>
    <t>PDDEF 86</t>
  </si>
  <si>
    <t>PDDEF 87</t>
  </si>
  <si>
    <t>PDDEF 88</t>
  </si>
  <si>
    <t>PDDEF 89</t>
  </si>
  <si>
    <t>PDDEF 90</t>
  </si>
  <si>
    <t>PDDEF 97</t>
  </si>
  <si>
    <t>PDDEF 98</t>
  </si>
  <si>
    <t>PDDEF 99</t>
  </si>
  <si>
    <t>PDDEF 100</t>
  </si>
  <si>
    <t>PDDEF 101</t>
  </si>
  <si>
    <t>PDDEF 102</t>
  </si>
  <si>
    <t>PDDEF 103</t>
  </si>
  <si>
    <t>PDDEF 104</t>
  </si>
  <si>
    <t>PDDEF 105</t>
  </si>
  <si>
    <t>PDDEF 106</t>
  </si>
  <si>
    <t>PDDEF 109</t>
  </si>
  <si>
    <t>PDDEF 111</t>
  </si>
  <si>
    <t>PDDEF 112</t>
  </si>
  <si>
    <t>PDDEF 116</t>
  </si>
  <si>
    <t>PDDEF 117</t>
  </si>
  <si>
    <t>PDDEF 119</t>
  </si>
  <si>
    <t>PDDEF 120</t>
  </si>
  <si>
    <t>Marché à procédure formalisé</t>
  </si>
  <si>
    <t>MAINTENANCE PRÉVENTIVE ET CORRECTIVE</t>
  </si>
  <si>
    <t>DE L'UNIVERSITÉ PARIS CITÉ</t>
  </si>
  <si>
    <t>à l’acte d’engagement</t>
  </si>
  <si>
    <t xml:space="preserve">Nombre d'onglet : 13 </t>
  </si>
  <si>
    <t xml:space="preserve">Pièces détachées AVISS
</t>
  </si>
  <si>
    <t xml:space="preserve">Pièces détachées SEFI
</t>
  </si>
  <si>
    <t>PDSEFI 7</t>
  </si>
  <si>
    <t>PDSEFI 8</t>
  </si>
  <si>
    <t>PDSEFI 9</t>
  </si>
  <si>
    <t>PDSEFI 10</t>
  </si>
  <si>
    <t>PDSEFI 12</t>
  </si>
  <si>
    <t>PDSEFI 13</t>
  </si>
  <si>
    <t>PDSEFI 14</t>
  </si>
  <si>
    <t>PDSEFI 15</t>
  </si>
  <si>
    <t>PDSEFI 16</t>
  </si>
  <si>
    <t>PDSEFI 17</t>
  </si>
  <si>
    <t>PDSEFI 18</t>
  </si>
  <si>
    <t>PDSEFI 20</t>
  </si>
  <si>
    <t>PDSEFI 21</t>
  </si>
  <si>
    <t>Total général des fournitures :</t>
  </si>
  <si>
    <t>Contact de position pour volet de désenfumage 24v</t>
  </si>
  <si>
    <t>1.1.175</t>
  </si>
  <si>
    <t>PRESSOSTAT VIM 100 à 1 000Pa</t>
  </si>
  <si>
    <t>1.1.162</t>
  </si>
  <si>
    <t xml:space="preserve">Manchette rectangulaire MO 510x510 </t>
  </si>
  <si>
    <t>1.1.136</t>
  </si>
  <si>
    <t>volet tunnel coupe feu M0 500x500 48v FDCU</t>
  </si>
  <si>
    <t>1.1.93</t>
  </si>
  <si>
    <t>volet tunnel coupe feu M0 500x500 24v FDCB</t>
  </si>
  <si>
    <t>1.1.63</t>
  </si>
  <si>
    <t>ALDES AXONE Micro III 2V/CONF : 2 Vitesses "Confort + désenfumage</t>
  </si>
  <si>
    <t>1.1.53</t>
  </si>
  <si>
    <t>Saftair CYBER PRO 3 – 1 Vitesse Triphasé</t>
  </si>
  <si>
    <t>1.1.36</t>
  </si>
  <si>
    <t>AXONE Micro III 2V/DES : 2 Vitesses désenfumage</t>
  </si>
  <si>
    <t>1.1.26</t>
  </si>
  <si>
    <t>Ventilateur F400-120 2 vitesses débit 22500 m3/h</t>
  </si>
  <si>
    <t>1.1.22</t>
  </si>
  <si>
    <t>Ventilateur F400-120 1 vitesse débit 15000 m3/h</t>
  </si>
  <si>
    <t>1.1.8</t>
  </si>
  <si>
    <t>Ventilateur F400-120 1 vitesse débit 10000 m3/h</t>
  </si>
  <si>
    <t>1.1.5</t>
  </si>
  <si>
    <t>Ventilateur F400-120 1 vitesse débit 7000 m3/h</t>
  </si>
  <si>
    <t>1.1.2</t>
  </si>
  <si>
    <t xml:space="preserve">reprise et recyclage 
de déchet </t>
  </si>
  <si>
    <t>DIB 1</t>
  </si>
  <si>
    <t>Forfait de déplacement jours fériés du TITULAIRE et ou du Sous traitant</t>
  </si>
  <si>
    <t>Forfait de déplacement du TITULAIRE et ou du Sous traitant</t>
  </si>
  <si>
    <t>Technicien et technicien en sous traitance
jours fériés</t>
  </si>
  <si>
    <t>Technicien et technicien en sous traitance</t>
  </si>
  <si>
    <t>Location d'un échaffaudage de hauteur &lt; 8 mètres (pour des travaux)</t>
  </si>
  <si>
    <t>3.1.3</t>
  </si>
  <si>
    <t>Location d'une nacelle bras de levage &gt; 8 mètres (pour des travaux)</t>
  </si>
  <si>
    <t>3.1.2</t>
  </si>
  <si>
    <t>Location d'une nacelle bras de levage &lt; 8 mètres (pour des travaux)</t>
  </si>
  <si>
    <t>3.1.1</t>
  </si>
  <si>
    <t>Peigne triphasé pour disjoncteur 3P - Pas 18mm - 57 modules -</t>
  </si>
  <si>
    <t>2.1.114</t>
  </si>
  <si>
    <t>2.1.104</t>
  </si>
  <si>
    <t>2.1.103</t>
  </si>
  <si>
    <t>2.1.102</t>
  </si>
  <si>
    <t>2.1.101</t>
  </si>
  <si>
    <t>2.1.100</t>
  </si>
  <si>
    <t>2.1.99</t>
  </si>
  <si>
    <t>Disjoncteur Triphasé C32</t>
  </si>
  <si>
    <t>2.1.98</t>
  </si>
  <si>
    <t>2.1.97</t>
  </si>
  <si>
    <t>2.1.96</t>
  </si>
  <si>
    <t>Disjoncteur différentiel type A 64 A  triphasé</t>
  </si>
  <si>
    <t>2.1.86</t>
  </si>
  <si>
    <t>Disjoncteur différentiel type AC 64 A triphasé</t>
  </si>
  <si>
    <t>2.1.85</t>
  </si>
  <si>
    <t>Disjoncteur différentiel type A 40 A triphasé</t>
  </si>
  <si>
    <t>2.1.84</t>
  </si>
  <si>
    <t>Disjoncteur différentiel type AC 40 A triphasé</t>
  </si>
  <si>
    <t>2.1.83</t>
  </si>
  <si>
    <t>2.1.76</t>
  </si>
  <si>
    <t>2.1.52</t>
  </si>
  <si>
    <t>2.1.51</t>
  </si>
  <si>
    <t>2.1.48</t>
  </si>
  <si>
    <t>2.1.47</t>
  </si>
  <si>
    <t>2.1.23</t>
  </si>
  <si>
    <t>2.1.22</t>
  </si>
  <si>
    <t>2.1.21</t>
  </si>
  <si>
    <t>Cable RO2V 5G 2,5²</t>
  </si>
  <si>
    <t>2.1.14</t>
  </si>
  <si>
    <t>Cable RO2V 3G 16²</t>
  </si>
  <si>
    <t>2.1.6</t>
  </si>
  <si>
    <t>Cable RO2V 3G 10²</t>
  </si>
  <si>
    <t>2.1.5</t>
  </si>
  <si>
    <t>Cable RO2V 3G 2,5²</t>
  </si>
  <si>
    <t>2.1.2</t>
  </si>
  <si>
    <t>Cable RO2V 3G 1,5²</t>
  </si>
  <si>
    <t>2.1.1</t>
  </si>
  <si>
    <t>Ref BPU</t>
  </si>
  <si>
    <t>Liste des piéces détachées servant au calcul du  DQE dans le cadre du Marché - Lot N°1 "Désenfumage mécanique"</t>
  </si>
  <si>
    <t>Contact de position pour vollet de désenfumage 24v</t>
  </si>
  <si>
    <t>Contact de position pour vollet de désenfumage 12v</t>
  </si>
  <si>
    <t>1.1.174</t>
  </si>
  <si>
    <t>Contacteur électrique</t>
  </si>
  <si>
    <t>Mètre linéaire</t>
  </si>
  <si>
    <t>Durite pour préssostat diamètre 8</t>
  </si>
  <si>
    <t>1.1.173</t>
  </si>
  <si>
    <t>Durite pour préssostat diamètre 6</t>
  </si>
  <si>
    <t>1.1.172</t>
  </si>
  <si>
    <t>PRESSOSTAT saftair PEK 5000 de 1000…5000 Pa</t>
  </si>
  <si>
    <t>1.1.171</t>
  </si>
  <si>
    <t>PRESSOSTAT saftair PEK 2500 de 500…2500 Pa</t>
  </si>
  <si>
    <t>1.1.170</t>
  </si>
  <si>
    <t>PRESSOSTAT saftair PEK 1000 de 200…1000 Pa</t>
  </si>
  <si>
    <t>1.1.169</t>
  </si>
  <si>
    <t>PRESSOSTAT saftair PEK 500 de 50…500 Pa</t>
  </si>
  <si>
    <t>1.1.168</t>
  </si>
  <si>
    <t>PRESSOSTAT saftair PEK 400 de 30…400 Pa</t>
  </si>
  <si>
    <t>1.1.167</t>
  </si>
  <si>
    <t>PRESSOSTAT saftair PEK 300 de 20…300 Pa</t>
  </si>
  <si>
    <t>1.1.166</t>
  </si>
  <si>
    <t>PRESSOSTAT VIM  Classification ATEX II 2 G Ex d IIB T6  de 100-400Pa</t>
  </si>
  <si>
    <t>1.1.165</t>
  </si>
  <si>
    <t>PRESSOSTAT VIM  Classification ATEX II 2 G Ex d IIB T6  de 38-125Pa</t>
  </si>
  <si>
    <t>1.1.164</t>
  </si>
  <si>
    <t>PRESSOSTAT VIM  1 000 à 5 000Pa.</t>
  </si>
  <si>
    <t>1.1.163</t>
  </si>
  <si>
    <t>PRESSOSTAT VIM 20 à 300Pa</t>
  </si>
  <si>
    <t>1.1.161</t>
  </si>
  <si>
    <t>PRESSOSTAT France Air Kit pressostat différentiel 100 - 1 000</t>
  </si>
  <si>
    <t>1.1.160</t>
  </si>
  <si>
    <t>PRESSOSTAT France Air Kit pressostat différentiel 20 - 300</t>
  </si>
  <si>
    <t>1.1.159</t>
  </si>
  <si>
    <t>Pressostat et durite</t>
  </si>
  <si>
    <t>1.1.158</t>
  </si>
  <si>
    <t>1.1.157</t>
  </si>
  <si>
    <t>1.1.156</t>
  </si>
  <si>
    <t xml:space="preserve">Fusible clapet coupe feu </t>
  </si>
  <si>
    <t>Manchette rectangulaire MO 1400x1200</t>
  </si>
  <si>
    <t>1.1.155</t>
  </si>
  <si>
    <t xml:space="preserve">Manchette rectangulaire MO 1300x1200
</t>
  </si>
  <si>
    <t>1.1.154</t>
  </si>
  <si>
    <t>Manchette rectangulaire MO1100x1000</t>
  </si>
  <si>
    <t>1.1.153</t>
  </si>
  <si>
    <t xml:space="preserve">Manchette rectangulaire MO 1000x900
</t>
  </si>
  <si>
    <t>1.1.152</t>
  </si>
  <si>
    <t>Manchette rectangulaire MO 1000x500</t>
  </si>
  <si>
    <t>1.1.151</t>
  </si>
  <si>
    <t xml:space="preserve">Manchette rectangulaire MO 900x900
</t>
  </si>
  <si>
    <t>1.1.150</t>
  </si>
  <si>
    <t xml:space="preserve">Manchette rectangulaire MO 900x800
</t>
  </si>
  <si>
    <t>1.1.149</t>
  </si>
  <si>
    <t xml:space="preserve">Manchette rectangulaire MO 805x805
</t>
  </si>
  <si>
    <t>1.1.148</t>
  </si>
  <si>
    <t xml:space="preserve">Manchette rectangulaire MO 800x700
</t>
  </si>
  <si>
    <t>1.1.147</t>
  </si>
  <si>
    <t xml:space="preserve">Manchette rectangulaire MO 800x500
</t>
  </si>
  <si>
    <t>1.1.146</t>
  </si>
  <si>
    <t xml:space="preserve">Manchette rectangulaire MO 720x720 
</t>
  </si>
  <si>
    <t>1.1.145</t>
  </si>
  <si>
    <t>Manchette rectangulaire MO 700x600</t>
  </si>
  <si>
    <t>1.1.144</t>
  </si>
  <si>
    <t xml:space="preserve">Manchette rectangulaire MO 700x400 </t>
  </si>
  <si>
    <t>1.1.143</t>
  </si>
  <si>
    <t xml:space="preserve">Manchette rectangulaire MO 640x640 </t>
  </si>
  <si>
    <t>1.1.142</t>
  </si>
  <si>
    <t>Manchette rectangulaire MO 600x600</t>
  </si>
  <si>
    <t>1.1.141</t>
  </si>
  <si>
    <t xml:space="preserve">Manchette rectangulaire MO 600x500 </t>
  </si>
  <si>
    <t>1.1.140</t>
  </si>
  <si>
    <t>Manchette rectangulaire MO 600x350</t>
  </si>
  <si>
    <t>1.1.139</t>
  </si>
  <si>
    <t>Manchette rectangulaire MO 600x300</t>
  </si>
  <si>
    <t>1.1.138</t>
  </si>
  <si>
    <t>Manchette rectangulaire MO 572x572</t>
  </si>
  <si>
    <t>1.1.137</t>
  </si>
  <si>
    <t xml:space="preserve">Manchette rectangulaire MO 500x400 </t>
  </si>
  <si>
    <t>1.1.135</t>
  </si>
  <si>
    <t xml:space="preserve">Manchette rectangulaire MO 500x300 </t>
  </si>
  <si>
    <t>1.1.134</t>
  </si>
  <si>
    <t xml:space="preserve">Manchette rectangulaire MO 500x250 </t>
  </si>
  <si>
    <t>1.1.133</t>
  </si>
  <si>
    <t>Manchette rectangulaire MO 457x457</t>
  </si>
  <si>
    <t>1.1.132</t>
  </si>
  <si>
    <t xml:space="preserve">Manchette rectangulaire MO 407x407 </t>
  </si>
  <si>
    <t>1.1.131</t>
  </si>
  <si>
    <t>Manchette rectangulaire MO 400x200</t>
  </si>
  <si>
    <t>1.1.130</t>
  </si>
  <si>
    <t>Manchette rectangulaire MO 396x341</t>
  </si>
  <si>
    <t>1.1.129</t>
  </si>
  <si>
    <t xml:space="preserve">Manchette rectangulaire MO 325x325 </t>
  </si>
  <si>
    <t>1.1.128</t>
  </si>
  <si>
    <t xml:space="preserve">Manchette rectangulaire MO 300x260 </t>
  </si>
  <si>
    <t>1.1.127</t>
  </si>
  <si>
    <t>Manchette rectangulaire MO 300x150</t>
  </si>
  <si>
    <t>1.1.126</t>
  </si>
  <si>
    <t xml:space="preserve"> Manchette rectangulaire MO 260x260</t>
  </si>
  <si>
    <t>1.1.125</t>
  </si>
  <si>
    <t xml:space="preserve">Manchette rectangulaire MO 260x260 </t>
  </si>
  <si>
    <t>1.1.124</t>
  </si>
  <si>
    <t>Manchette circulaire  M0 diametre 1400</t>
  </si>
  <si>
    <t>1.1.123</t>
  </si>
  <si>
    <t>Manchette circulaire  M0 diametre 1250</t>
  </si>
  <si>
    <t>1.1.122</t>
  </si>
  <si>
    <t>Manchette circulaire  M0 diametre 1120</t>
  </si>
  <si>
    <t>1.1.121</t>
  </si>
  <si>
    <t>Manchette circulaire  M0 diametre 1000</t>
  </si>
  <si>
    <t>1.1.120</t>
  </si>
  <si>
    <t>Manchette circulaire  M0 diametre 900</t>
  </si>
  <si>
    <t>1.1.119</t>
  </si>
  <si>
    <t>Manchette circulaire  M0 diametre 800</t>
  </si>
  <si>
    <t>1.1.118</t>
  </si>
  <si>
    <t>Manchette circulaire  M0 diametre 710</t>
  </si>
  <si>
    <t>1.1.117</t>
  </si>
  <si>
    <t>Manchette circulaire  M0 diametre 630</t>
  </si>
  <si>
    <t>1.1.116</t>
  </si>
  <si>
    <t>Manchette circulaire  M0 diametre 560</t>
  </si>
  <si>
    <t>1.1.115</t>
  </si>
  <si>
    <t>Manchette circulaire  M0 diametre 450</t>
  </si>
  <si>
    <t>1.1.114</t>
  </si>
  <si>
    <t>Manchette circulaire  M0 diametre 355</t>
  </si>
  <si>
    <t>1.1.113</t>
  </si>
  <si>
    <t>Manchette circulaire  M0 diametre 250</t>
  </si>
  <si>
    <t>1.1.112</t>
  </si>
  <si>
    <t>Manchette circulaire  M0 diametre 160</t>
  </si>
  <si>
    <t>1.1.111</t>
  </si>
  <si>
    <t>Manchette de désenfumage</t>
  </si>
  <si>
    <t>volet coupe feu MO 1200x1200</t>
  </si>
  <si>
    <t>1.1.110</t>
  </si>
  <si>
    <t>volet coupe feu MO 1100x1100</t>
  </si>
  <si>
    <t>1.1.109</t>
  </si>
  <si>
    <t>volet coupe feu MO 1000x1000</t>
  </si>
  <si>
    <t>1.1.108</t>
  </si>
  <si>
    <t>volet coupe feu MO 900x900</t>
  </si>
  <si>
    <t>1.1.107</t>
  </si>
  <si>
    <t>volet coupe feu MO 850x850</t>
  </si>
  <si>
    <t>1.1.106</t>
  </si>
  <si>
    <t>volet coupe feu MO 800x800</t>
  </si>
  <si>
    <t>1.1.105</t>
  </si>
  <si>
    <t>volet coupe feu MO 750x750</t>
  </si>
  <si>
    <t>1.1.104</t>
  </si>
  <si>
    <t>volet coupe feu MO 700x700</t>
  </si>
  <si>
    <t>1.1.103</t>
  </si>
  <si>
    <t>volet coupe feu MO 650x650</t>
  </si>
  <si>
    <t>1.1.102</t>
  </si>
  <si>
    <t>volet coupe feu MO 500x500</t>
  </si>
  <si>
    <t>1.1.101</t>
  </si>
  <si>
    <t>volet coupe feu MO 450x450</t>
  </si>
  <si>
    <t>1.1.100</t>
  </si>
  <si>
    <t>volet coupe feu MO 400x400</t>
  </si>
  <si>
    <t>1.1.99</t>
  </si>
  <si>
    <t>volet coupe feu MO 300x300</t>
  </si>
  <si>
    <t>1.1.98</t>
  </si>
  <si>
    <t>volet coupe feu MO 250x250</t>
  </si>
  <si>
    <t>1.1.97</t>
  </si>
  <si>
    <t>volet coupe feu MO 200x200</t>
  </si>
  <si>
    <t>1.1.96</t>
  </si>
  <si>
    <t>volet tunnel coupe feu M0 630x630 48v FDCU</t>
  </si>
  <si>
    <t>1.1.95</t>
  </si>
  <si>
    <t>volet tunnel coupe feu M0 560x560 48v FDCU</t>
  </si>
  <si>
    <t>1.1.94</t>
  </si>
  <si>
    <t>volet tunnel coupe feu M0 400x400 48v FDCU</t>
  </si>
  <si>
    <t>1.1.92</t>
  </si>
  <si>
    <t>volet tunnel coupe feu M0 315x315 48v FDCU</t>
  </si>
  <si>
    <t>1.1.91</t>
  </si>
  <si>
    <t>volet tunnel coupe feu M0 250x250 48v FDCU</t>
  </si>
  <si>
    <t>1.1.90</t>
  </si>
  <si>
    <t>volet tunnel coupe feu M0 200x200 48v FDCU</t>
  </si>
  <si>
    <t>1.1.89</t>
  </si>
  <si>
    <t>volet tunnel coupe feu M0 160x160 48v FDCU</t>
  </si>
  <si>
    <t>1.1.88</t>
  </si>
  <si>
    <t>volet tunnel coupe feu M0 125x125 48v FDCU</t>
  </si>
  <si>
    <t>1.1.87</t>
  </si>
  <si>
    <t>volet tunnel coupe feu M0 100x100 48v FDCU</t>
  </si>
  <si>
    <t>1.1.86</t>
  </si>
  <si>
    <t>volet tunnel coupe feu M0 630x630 48v FDCB</t>
  </si>
  <si>
    <t>1.1.85</t>
  </si>
  <si>
    <t>volet tunnel coupe feu M0 560x560 48v FDCB</t>
  </si>
  <si>
    <t>1.1.84</t>
  </si>
  <si>
    <t>volet tunnel coupe feu M0 500x500 48v FDCB</t>
  </si>
  <si>
    <t>1.1.83</t>
  </si>
  <si>
    <t>volet tunnel coupe feu M0 400x400 48v FDCB</t>
  </si>
  <si>
    <t>1.1.82</t>
  </si>
  <si>
    <t>volet tunnel coupe feu M0 315x315 48v FDCB</t>
  </si>
  <si>
    <t>1.1.81</t>
  </si>
  <si>
    <t>volet tunnel coupe feu M0 250x250 48v FDCB</t>
  </si>
  <si>
    <t>1.1.80</t>
  </si>
  <si>
    <t>volet tunnel coupe feu M0 200x200 48v FDCB</t>
  </si>
  <si>
    <t>1.1.79</t>
  </si>
  <si>
    <t>volet tunnel coupe feu M0 160x160 48v FDCB</t>
  </si>
  <si>
    <t>1.1.78</t>
  </si>
  <si>
    <t>volet tunnel coupe feu M0 125x125 48v FDCB</t>
  </si>
  <si>
    <t>1.1.77</t>
  </si>
  <si>
    <t>volet tunnel coupe feu M0 100x100 48v FDCB</t>
  </si>
  <si>
    <t>1.1.76</t>
  </si>
  <si>
    <t>volet tunnel coupe feu M0 630x630 24v FDCU</t>
  </si>
  <si>
    <t>1.1.75</t>
  </si>
  <si>
    <t>volet tunnel coupe feu M0 560x560 24v FDCU</t>
  </si>
  <si>
    <t>1.1.74</t>
  </si>
  <si>
    <t>volet tunnel coupe feu M0 500x500 24v FDCU</t>
  </si>
  <si>
    <t>1.1.73</t>
  </si>
  <si>
    <t>volet tunnel coupe feu M0 400x400 24v FDCU</t>
  </si>
  <si>
    <t>1.1.72</t>
  </si>
  <si>
    <t>volet tunnel coupe feu M0 315x315 24v FDCU</t>
  </si>
  <si>
    <t>1.1.71</t>
  </si>
  <si>
    <t>volet tunnel coupe feu M0 250x250 24v FDCU</t>
  </si>
  <si>
    <t>1.1.70</t>
  </si>
  <si>
    <t>volet tunnel coupe feu M0 200x200 24v FDCU</t>
  </si>
  <si>
    <t>1.1.69</t>
  </si>
  <si>
    <t>volet tunnel coupe feu M0 160x160 24v FDCU</t>
  </si>
  <si>
    <t>1.1.68</t>
  </si>
  <si>
    <t>volet tunnel coupe feu M0 125x125 24v FDCU</t>
  </si>
  <si>
    <t>1.1.67</t>
  </si>
  <si>
    <t>volet tunnel coupe feu M0 100x100 24v FDCU</t>
  </si>
  <si>
    <t>1.1.66</t>
  </si>
  <si>
    <t>volet tunnel coupe feu M0 630x630 24v FDCB</t>
  </si>
  <si>
    <t>1.1.65</t>
  </si>
  <si>
    <t>volet tunnel coupe feu M0 560x560 24v FDCB</t>
  </si>
  <si>
    <t>1.1.64</t>
  </si>
  <si>
    <t>volet tunnel coupe feu M0 400x400 24v FDCB</t>
  </si>
  <si>
    <t>1.1.62</t>
  </si>
  <si>
    <t>volet tunnel coupe feu M0 315x315 24v FDCB</t>
  </si>
  <si>
    <t>1.1.61</t>
  </si>
  <si>
    <t>volet tunnel coupe feu M0 250x250 24v FDCB</t>
  </si>
  <si>
    <t>1.1.60</t>
  </si>
  <si>
    <t>volet tunnel coupe feu M0 200x200 24v FDCB</t>
  </si>
  <si>
    <t>1.1.59</t>
  </si>
  <si>
    <t>volet tunnel coupe feu M0 160x160 24v FDCB</t>
  </si>
  <si>
    <t>1.1.58</t>
  </si>
  <si>
    <t>volet tunnel coupe feu M0 125x125 24v FDCB</t>
  </si>
  <si>
    <t>1.1.57</t>
  </si>
  <si>
    <t>volet tunnel coupe feu M0 100x100 24v FDCB</t>
  </si>
  <si>
    <t>1.1.56</t>
  </si>
  <si>
    <t xml:space="preserve">Volet coupe feu </t>
  </si>
  <si>
    <t>ALDES AXONE Micro III 2V/DES – D.PROG : 2 Vitesses désenfumage, démarrage progressif</t>
  </si>
  <si>
    <t>1.1.55</t>
  </si>
  <si>
    <t>ALDES AXONE Micro III 2V/DES : 2 Vitesses désenfumage</t>
  </si>
  <si>
    <t>1.1.54</t>
  </si>
  <si>
    <t>ALDES AXONE Micro III 1V/DES - D.PROG : 1 Vitesse désenfumage, démarrage progressif</t>
  </si>
  <si>
    <t>1.1.52</t>
  </si>
  <si>
    <t>ALDES AXONE Micro III 1V/DES : 1 Vitesse désenfumage</t>
  </si>
  <si>
    <t>1.1.51</t>
  </si>
  <si>
    <t>ATLANTIC COREL 2 Désenfumage seul 2V BS 08+IP</t>
  </si>
  <si>
    <t>1.1.50</t>
  </si>
  <si>
    <t>ATLANTIC COREL 2 Désenfumage seul 1V 08+IP</t>
  </si>
  <si>
    <t>1.1.49</t>
  </si>
  <si>
    <t>ATLANTIC COREL 2 Confort et désenfumage 2V DA 12</t>
  </si>
  <si>
    <t>1.1.48</t>
  </si>
  <si>
    <t>ATLANTIC COREL 2 Désenfumage seul 1V 12</t>
  </si>
  <si>
    <t>1.1.47</t>
  </si>
  <si>
    <t>ATLANTIC COREL 2 Confort et désenfumage 2V BS 12</t>
  </si>
  <si>
    <t>1.1.46</t>
  </si>
  <si>
    <t>ATLANTIC COREL PARK 1 vitesse et 2 vitesses</t>
  </si>
  <si>
    <t>1.1.45</t>
  </si>
  <si>
    <t xml:space="preserve">PILOTAIR PAVC </t>
  </si>
  <si>
    <t>1.1.44</t>
  </si>
  <si>
    <t>PILOTAIR 2002 DP- Démarrage progressif</t>
  </si>
  <si>
    <t>1.1.43</t>
  </si>
  <si>
    <t>PILOTAIR 2002 - Standard</t>
  </si>
  <si>
    <t>1.1.42</t>
  </si>
  <si>
    <t>PILOTAIR® IDC avec démarreur progressif</t>
  </si>
  <si>
    <t>1.1.41</t>
  </si>
  <si>
    <t>PILOTAIR® Standard</t>
  </si>
  <si>
    <t>1.1.40</t>
  </si>
  <si>
    <t xml:space="preserve">Specitech CONTROLVENT – 1 Vitesse Triphasé </t>
  </si>
  <si>
    <t>1.1.39</t>
  </si>
  <si>
    <t>1.1.38</t>
  </si>
  <si>
    <t>Saftair park</t>
  </si>
  <si>
    <t>1.1.37</t>
  </si>
  <si>
    <t xml:space="preserve">Saftair CYBER PRO 3 – 1 Vitesse Triphasé </t>
  </si>
  <si>
    <t>Saftair CYBER PRO DS2S</t>
  </si>
  <si>
    <t>1.1.35</t>
  </si>
  <si>
    <t>Saftair CYBER PRO DS1</t>
  </si>
  <si>
    <t>1.1.34</t>
  </si>
  <si>
    <t>France Air Ordinys Park Tertiaire</t>
  </si>
  <si>
    <t>1.1.33</t>
  </si>
  <si>
    <t>France Air Ordinys CDAR CIDAR</t>
  </si>
  <si>
    <t>1.1.32</t>
  </si>
  <si>
    <t>France Air Ordinys ECM</t>
  </si>
  <si>
    <t>1.1.31</t>
  </si>
  <si>
    <t>France Air Ordinys soft start</t>
  </si>
  <si>
    <t>1.1.30</t>
  </si>
  <si>
    <t xml:space="preserve">France Air ORDINYS DS – 1 Vitesse Triphasé </t>
  </si>
  <si>
    <t>1.1.29</t>
  </si>
  <si>
    <t>AXONE Micro II</t>
  </si>
  <si>
    <t>1.1.28</t>
  </si>
  <si>
    <t>AXONE Micro III 2V/DES – D.PROG : 2 Vitesses désenfumage, démarrage progressif</t>
  </si>
  <si>
    <t>1.1.27</t>
  </si>
  <si>
    <t>AXONE Micro III 2V/CONF : 2 Vitesses "Confort + désenfumage</t>
  </si>
  <si>
    <t>1.1.25</t>
  </si>
  <si>
    <t>AXONE Micro III 1V/DES - D.PROG : 1 Vitesse désenfumage, démarrage progressif</t>
  </si>
  <si>
    <t>1.1.24</t>
  </si>
  <si>
    <t>AXONE Micro III 1V/DES : 1 Vitesse désenfumage</t>
  </si>
  <si>
    <t>1.1.23</t>
  </si>
  <si>
    <t>Coffret de relayage</t>
  </si>
  <si>
    <t>Coffret relayage</t>
  </si>
  <si>
    <t>Ventilateur F400-120 2 vitesses débit 20000 m3/h</t>
  </si>
  <si>
    <t>1.1.21</t>
  </si>
  <si>
    <t>Ventilateur F400-120 2 vitesses débit 17000 m3/h</t>
  </si>
  <si>
    <t>1.1.20</t>
  </si>
  <si>
    <t>Ventilateur F400-120 2 vitesses débit 15000 m3/h</t>
  </si>
  <si>
    <t>1.1.19</t>
  </si>
  <si>
    <t>Ventilateur F400-120 2 vitesses débit 13000 m3/h</t>
  </si>
  <si>
    <t>1.1.18</t>
  </si>
  <si>
    <t>Ventilateur F400-120 2 vitesses débit 11000 m3/h</t>
  </si>
  <si>
    <t>1.1.17</t>
  </si>
  <si>
    <t>Ventilateur F400-120 2 vitesses débit 10000 m3/h</t>
  </si>
  <si>
    <t>1.1.16</t>
  </si>
  <si>
    <t>Ventilateur F400-120 2 vitesses débit 9000 m3/h</t>
  </si>
  <si>
    <t>1.1.15</t>
  </si>
  <si>
    <t>Ventilateur F400-120 2 vitesses débit 8000 m3/h</t>
  </si>
  <si>
    <t>1.1.14</t>
  </si>
  <si>
    <t>Ventilateur F400-120 2 vitesses débit 7000 m3/h</t>
  </si>
  <si>
    <t>1.1.13</t>
  </si>
  <si>
    <t>Ventilateur F400-120 2 vitesses débit 6000 m3/h</t>
  </si>
  <si>
    <t>1.1.12</t>
  </si>
  <si>
    <t>Ventilateur F400-120 1 vitesse débit 22500 m3/h</t>
  </si>
  <si>
    <t>1.1.11</t>
  </si>
  <si>
    <t>Ventilateur F400-120 1 vitesse débit 20000 m3/h</t>
  </si>
  <si>
    <t>1.1.10</t>
  </si>
  <si>
    <t>Ventilateur F400-120 1 vitesse débit 17000 m3/h</t>
  </si>
  <si>
    <t>1.1.9</t>
  </si>
  <si>
    <t>Ventilateur F400-120 1 vitesse débit 13000 m3/h</t>
  </si>
  <si>
    <t>1.1.7</t>
  </si>
  <si>
    <t>Ventilateur F400-120 1 vitesse débit 11000 m3/h</t>
  </si>
  <si>
    <t>1.1.6</t>
  </si>
  <si>
    <t>Ventilateur F400-120 1 vitesse débit 9000 m3/h</t>
  </si>
  <si>
    <t>1.1.4</t>
  </si>
  <si>
    <t>Ventilateur F400-120 1 vitesse débit 8000 m3/h</t>
  </si>
  <si>
    <t>1.1.3</t>
  </si>
  <si>
    <t>Ventilateur F400-120 1 vitesse débit 6000 m3/h</t>
  </si>
  <si>
    <t>1.1.1</t>
  </si>
  <si>
    <t xml:space="preserve">Ventilateur de désenfumage </t>
  </si>
  <si>
    <t xml:space="preserve">Observations: 
Matériel neuf
 uniquement  </t>
  </si>
  <si>
    <r>
      <t xml:space="preserve">Prix de main d'œuvre  TTC
pour le montage de l'élément </t>
    </r>
    <r>
      <rPr>
        <b/>
        <sz val="14"/>
        <color rgb="FFFF0000"/>
        <rFont val="Arial"/>
        <family val="2"/>
      </rPr>
      <t>par tranche de 30 minutes</t>
    </r>
  </si>
  <si>
    <r>
      <t xml:space="preserve">Prix de main d'œuvre  HT
pour le montage de l'élément </t>
    </r>
    <r>
      <rPr>
        <b/>
        <sz val="14"/>
        <color rgb="FFFF0000"/>
        <rFont val="Arial"/>
        <family val="2"/>
      </rPr>
      <t>par tranche de 30 minutes</t>
    </r>
  </si>
  <si>
    <t>Référence 
matériel</t>
  </si>
  <si>
    <t>Type de Matériel</t>
  </si>
  <si>
    <t xml:space="preserve">Pièces détachées </t>
  </si>
  <si>
    <r>
      <rPr>
        <b/>
        <u/>
        <sz val="14"/>
        <rFont val="Arial"/>
        <family val="2"/>
      </rPr>
      <t>Liste des piéces détachées</t>
    </r>
    <r>
      <rPr>
        <b/>
        <sz val="14"/>
        <rFont val="Arial"/>
        <family val="2"/>
      </rPr>
      <t xml:space="preserve"> incluses au BPU dans le cadre du Marché  - Lot N°1 "DESENFUMAGE MECANIQUE" pour les prestations à bons de commande</t>
    </r>
  </si>
  <si>
    <t>Désenfumage mécanique</t>
  </si>
  <si>
    <t>Bordereau des Prix Unitaire
Maintenance préventive du désenfumage mécanique</t>
  </si>
  <si>
    <t>unitaire</t>
  </si>
  <si>
    <t>Cosse SC 50-10</t>
  </si>
  <si>
    <t>2.1.130</t>
  </si>
  <si>
    <t>Cosse SC 35-10</t>
  </si>
  <si>
    <t>2.1.129</t>
  </si>
  <si>
    <t>Cosse SC 35-8</t>
  </si>
  <si>
    <t>2.1.128</t>
  </si>
  <si>
    <t>Cosse SC 25-8</t>
  </si>
  <si>
    <t>2.1.127</t>
  </si>
  <si>
    <t>Cosse SC 25-6</t>
  </si>
  <si>
    <t>2.1.126</t>
  </si>
  <si>
    <t>Cosse SC 16-8</t>
  </si>
  <si>
    <t>2.1.125</t>
  </si>
  <si>
    <t>Cosse SC 16-6</t>
  </si>
  <si>
    <t>2.1.124</t>
  </si>
  <si>
    <t>Cosse SC 10-8</t>
  </si>
  <si>
    <t>2.1.123</t>
  </si>
  <si>
    <t>Cosse SC10-6</t>
  </si>
  <si>
    <t>2.1.122</t>
  </si>
  <si>
    <t>Cosse SC6-8</t>
  </si>
  <si>
    <t>2.1.121</t>
  </si>
  <si>
    <t>Cosse SC6-6</t>
  </si>
  <si>
    <t>2.1.120</t>
  </si>
  <si>
    <t>Peigne tripolaire pour disjoncteur moteur - 63A - 4 dérivations - pas 54 mm</t>
  </si>
  <si>
    <t>2.1.119</t>
  </si>
  <si>
    <t>Peigne tripolaire pour disjoncteur moteur - 63A - 4 dérivations - pas 72 mm</t>
  </si>
  <si>
    <t>2.1.118</t>
  </si>
  <si>
    <t>Peigne tripolaire pour disjoncteur moteur - 63A - 5 dérivations - pas 54 mm </t>
  </si>
  <si>
    <t>2.1.117</t>
  </si>
  <si>
    <t>Peigne de distribution tétrapolaire vers Vigi 25A 2P - Pas 18mm</t>
  </si>
  <si>
    <t>2.1.116</t>
  </si>
  <si>
    <t>Peigne d'équilibrage tétrapolaire vers disjoncteur 2P - Pas 18mm - 24 modules </t>
  </si>
  <si>
    <t>2.1.115</t>
  </si>
  <si>
    <t>Peigne tétrapolaire pour disjoncteur 4P - Pas 18mm - 12 modules</t>
  </si>
  <si>
    <t>2.1.113</t>
  </si>
  <si>
    <t>Peigne tétrapolaire pour disjoncteur 4P - Pas 18mm - 24 modules</t>
  </si>
  <si>
    <t>2.1.112</t>
  </si>
  <si>
    <t>Bouton de réarmement a clé 455</t>
  </si>
  <si>
    <t>2.1.111</t>
  </si>
  <si>
    <t>Coupure de proximité</t>
  </si>
  <si>
    <t>2.1.110</t>
  </si>
  <si>
    <t>Sectionneur - Interrupteur- Fouruniture</t>
  </si>
  <si>
    <t>Disjoncteur moteur désebfumage D64</t>
  </si>
  <si>
    <t>2.1.109</t>
  </si>
  <si>
    <t>Disjoncteur moteur désebfumage D32</t>
  </si>
  <si>
    <t>2.1.108</t>
  </si>
  <si>
    <t>Disjoncteur moteur désebfumage D16</t>
  </si>
  <si>
    <t>2.1.107</t>
  </si>
  <si>
    <t>Disjoncteur moteur désebfumage D10</t>
  </si>
  <si>
    <t>2.1.106</t>
  </si>
  <si>
    <t>2.1.105</t>
  </si>
  <si>
    <t>Bloc différentiel 3P+N 300 mA</t>
  </si>
  <si>
    <t>2.1.95</t>
  </si>
  <si>
    <t>Bloc différentiel 3P 300 mA</t>
  </si>
  <si>
    <t>2.1.94</t>
  </si>
  <si>
    <t>Bloc différentiel 1P+N 300 mA</t>
  </si>
  <si>
    <t>2.1.93</t>
  </si>
  <si>
    <t>Bloc différentiel 3P+N 30 mA</t>
  </si>
  <si>
    <t>2.1.92</t>
  </si>
  <si>
    <t>Bloc différentiel 3P 30 mA</t>
  </si>
  <si>
    <t>2.1.91</t>
  </si>
  <si>
    <t>Bloc différentiel 1P+N 30 mA</t>
  </si>
  <si>
    <t>2.1.90</t>
  </si>
  <si>
    <t xml:space="preserve">Disjoncteur modulaire 3P+N </t>
  </si>
  <si>
    <t>2.1.89</t>
  </si>
  <si>
    <t>Disjoncteur modulaire 3P</t>
  </si>
  <si>
    <t>2.1.88</t>
  </si>
  <si>
    <t xml:space="preserve">Disjoncteur modulaire 1P+N </t>
  </si>
  <si>
    <t>2.1.87</t>
  </si>
  <si>
    <t>Batterie 48V 95 Ah</t>
  </si>
  <si>
    <t>2.1.82</t>
  </si>
  <si>
    <t>Batterie 24V 65 Ah</t>
  </si>
  <si>
    <t>2.1.81</t>
  </si>
  <si>
    <t>Batterie 24V 38 Ah</t>
  </si>
  <si>
    <t>2.1.80</t>
  </si>
  <si>
    <t>Batterie 24V 24 Ah</t>
  </si>
  <si>
    <t>2.1.79</t>
  </si>
  <si>
    <t>Batterie 24V 14 Ah</t>
  </si>
  <si>
    <t>2.1.78</t>
  </si>
  <si>
    <t>2.1.77</t>
  </si>
  <si>
    <t>2.1.75</t>
  </si>
  <si>
    <t>2.1.74</t>
  </si>
  <si>
    <t>2.1.73</t>
  </si>
  <si>
    <t>Batterie 12V 38 Ah</t>
  </si>
  <si>
    <t>2.1.72</t>
  </si>
  <si>
    <t>Batterie 12V 65 Ah</t>
  </si>
  <si>
    <t>2.1.71</t>
  </si>
  <si>
    <t>Batterie 12V 78 Ah</t>
  </si>
  <si>
    <t>2.1.70</t>
  </si>
  <si>
    <t>Batterie 12V 90 Ah</t>
  </si>
  <si>
    <t>2.1.69</t>
  </si>
  <si>
    <t>Batterie 12V 95 Ah</t>
  </si>
  <si>
    <t>2.1.68</t>
  </si>
  <si>
    <t>2.1.67</t>
  </si>
  <si>
    <t>2.1.66</t>
  </si>
  <si>
    <t>2.1.65</t>
  </si>
  <si>
    <t>2.1.64</t>
  </si>
  <si>
    <t>2.1.63</t>
  </si>
  <si>
    <t>2.1.62</t>
  </si>
  <si>
    <t>2.1.61</t>
  </si>
  <si>
    <t>2.1.60</t>
  </si>
  <si>
    <t>2.1.59</t>
  </si>
  <si>
    <t>2.1.58</t>
  </si>
  <si>
    <t>2.1.57</t>
  </si>
  <si>
    <t>2.1.56</t>
  </si>
  <si>
    <t>2.1.55</t>
  </si>
  <si>
    <t>2.1.54</t>
  </si>
  <si>
    <t>2.1.53</t>
  </si>
  <si>
    <t>2.1.50</t>
  </si>
  <si>
    <t>2.1.49</t>
  </si>
  <si>
    <t>2.1.46</t>
  </si>
  <si>
    <t>2.1.45</t>
  </si>
  <si>
    <t>2.1.44</t>
  </si>
  <si>
    <t>2.1.43</t>
  </si>
  <si>
    <t>2.1.42</t>
  </si>
  <si>
    <t>2.1.41</t>
  </si>
  <si>
    <t>2.1.40</t>
  </si>
  <si>
    <t>2.1.39</t>
  </si>
  <si>
    <t>2.1.38</t>
  </si>
  <si>
    <t>2.1.37</t>
  </si>
  <si>
    <t>2.1.36</t>
  </si>
  <si>
    <t>2.1.35</t>
  </si>
  <si>
    <t>2.1.34</t>
  </si>
  <si>
    <t>2.1.33</t>
  </si>
  <si>
    <t>2.1.32</t>
  </si>
  <si>
    <t>2.1.31</t>
  </si>
  <si>
    <t>2.1.30</t>
  </si>
  <si>
    <t>2.1.29</t>
  </si>
  <si>
    <t>2.1.28</t>
  </si>
  <si>
    <t>2.1.27</t>
  </si>
  <si>
    <t>2.1.26</t>
  </si>
  <si>
    <t>2.1.25</t>
  </si>
  <si>
    <t>2.1.24</t>
  </si>
  <si>
    <t>2.1.20</t>
  </si>
  <si>
    <t>2.1.19</t>
  </si>
  <si>
    <t>Cable RO2V 5G 16²</t>
  </si>
  <si>
    <t>2.1.18</t>
  </si>
  <si>
    <t>Cable RO2V 5G 10²</t>
  </si>
  <si>
    <t>2.1.17</t>
  </si>
  <si>
    <t>Cable RO2V 5G 6²</t>
  </si>
  <si>
    <t>2.1.16</t>
  </si>
  <si>
    <t>Cable RO2V 5G 4²</t>
  </si>
  <si>
    <t>2.1.15</t>
  </si>
  <si>
    <t>Cable RO2V 5G 1,5²</t>
  </si>
  <si>
    <t>2.1.13</t>
  </si>
  <si>
    <t>Cable RO2V 4G 16²</t>
  </si>
  <si>
    <t>2.1.12</t>
  </si>
  <si>
    <t>Cable RO2V 4G 10²</t>
  </si>
  <si>
    <t>2.1.11</t>
  </si>
  <si>
    <t>Cable RO2V 4G 6²</t>
  </si>
  <si>
    <t>2.1.10</t>
  </si>
  <si>
    <t>Cable RO2V 4G 4²</t>
  </si>
  <si>
    <t>2.1.9</t>
  </si>
  <si>
    <t>Cable RO2V 4G 2,5²</t>
  </si>
  <si>
    <t>2.1.8</t>
  </si>
  <si>
    <t>Cable RO2V 4G 1,5²</t>
  </si>
  <si>
    <t>2.1.7</t>
  </si>
  <si>
    <t>Cable RO2V 3G 6²</t>
  </si>
  <si>
    <t>2.1.4</t>
  </si>
  <si>
    <t>Cable RO2V 3G 4²</t>
  </si>
  <si>
    <t>2.1.3</t>
  </si>
  <si>
    <t>Cable électrique</t>
  </si>
  <si>
    <t>2.1</t>
  </si>
  <si>
    <t>3.1.7</t>
  </si>
  <si>
    <t>3.1.6</t>
  </si>
  <si>
    <t>3.1.5</t>
  </si>
  <si>
    <t>Location d'un échaffaudage de hauteur &gt; 8 mètres (pour des travaux)</t>
  </si>
  <si>
    <t>3.1.4</t>
  </si>
  <si>
    <t>3.1</t>
  </si>
  <si>
    <r>
      <t>D.</t>
    </r>
    <r>
      <rPr>
        <b/>
        <sz val="7"/>
        <color theme="1"/>
        <rFont val="Times New Roman"/>
        <family val="1"/>
      </rPr>
      <t xml:space="preserve">  </t>
    </r>
    <r>
      <rPr>
        <b/>
        <u/>
        <sz val="14"/>
        <color theme="1"/>
        <rFont val="Arial"/>
        <family val="2"/>
      </rPr>
      <t>Tableau du coefficient d’entreprise</t>
    </r>
  </si>
  <si>
    <t>Kilogramme</t>
  </si>
  <si>
    <t>Reprise et recyclage
 de déchet amianté
 (sous section IV)</t>
  </si>
  <si>
    <t>AMI</t>
  </si>
  <si>
    <t xml:space="preserve">reprise et recyclage
 de déchet </t>
  </si>
  <si>
    <t xml:space="preserve">recyclage de déchet </t>
  </si>
  <si>
    <r>
      <t>C.</t>
    </r>
    <r>
      <rPr>
        <b/>
        <sz val="7"/>
        <color theme="1"/>
        <rFont val="Times New Roman"/>
        <family val="1"/>
      </rPr>
      <t xml:space="preserve">  </t>
    </r>
    <r>
      <rPr>
        <b/>
        <u/>
        <sz val="16"/>
        <color theme="1"/>
        <rFont val="Times New Roman"/>
        <family val="1"/>
      </rPr>
      <t>Elimination des déchets</t>
    </r>
  </si>
  <si>
    <t xml:space="preserve">Lot 1 Désenfumage mécanique établissements facultés santé et sciences </t>
  </si>
  <si>
    <t>PDS 14</t>
  </si>
  <si>
    <t>PDS 15</t>
  </si>
  <si>
    <t>PDS 16</t>
  </si>
  <si>
    <t>PDS 17</t>
  </si>
  <si>
    <t>PDS 18</t>
  </si>
  <si>
    <t>PDS 19</t>
  </si>
  <si>
    <t>PDS 20</t>
  </si>
  <si>
    <t>PDS 21</t>
  </si>
  <si>
    <t>PDS 22</t>
  </si>
  <si>
    <t>PDS 23</t>
  </si>
  <si>
    <t>PDS 24</t>
  </si>
  <si>
    <t>DES SYSTEMES DE SÉCURITÉ INCENDIE ET DE DÉSENFUMAGE</t>
  </si>
  <si>
    <t xml:space="preserve">BORDEREAU DES PRIX UNITAIRES </t>
  </si>
  <si>
    <r>
      <t xml:space="preserve">Tableau des prix pour une heure de main-d’œuvre
</t>
    </r>
    <r>
      <rPr>
        <sz val="12"/>
        <color theme="1"/>
        <rFont val="Times New Roman"/>
        <family val="1"/>
      </rPr>
      <t xml:space="preserve">(Applicable uniquement pour la dépose, la pose, les raccordements et les essais de bon fonctionnement des matériels </t>
    </r>
    <r>
      <rPr>
        <b/>
        <sz val="12"/>
        <color rgb="FFFF0000"/>
        <rFont val="Times New Roman"/>
        <family val="1"/>
      </rPr>
      <t>non référencés dans le cadre du BPU et des autres annexes du DCE</t>
    </r>
    <r>
      <rPr>
        <sz val="12"/>
        <color rgb="FFFF0000"/>
        <rFont val="Times New Roman"/>
        <family val="1"/>
      </rPr>
      <t>,</t>
    </r>
    <r>
      <rPr>
        <sz val="12"/>
        <color theme="1"/>
        <rFont val="Times New Roman"/>
        <family val="1"/>
      </rPr>
      <t xml:space="preserve"> hors dépannage, astreinte et remplacement de matériel référencé au BPU)</t>
    </r>
  </si>
  <si>
    <t>PDS 5</t>
  </si>
  <si>
    <t>PDS 6</t>
  </si>
  <si>
    <t>PDS 7</t>
  </si>
  <si>
    <t>PDS 8</t>
  </si>
  <si>
    <t>PDS 9</t>
  </si>
  <si>
    <t>PDS 10</t>
  </si>
  <si>
    <t>PDS 11</t>
  </si>
  <si>
    <t>3,1,1</t>
  </si>
  <si>
    <t>3,1,3</t>
  </si>
  <si>
    <t>PDESSER 7</t>
  </si>
  <si>
    <t>PDESSER 8</t>
  </si>
  <si>
    <t>PDESSER 9</t>
  </si>
  <si>
    <t>PDESSER 10</t>
  </si>
  <si>
    <t>PDESSER 11</t>
  </si>
  <si>
    <t>PDESSER 12</t>
  </si>
  <si>
    <t>PDESSER 13</t>
  </si>
  <si>
    <t>PDESSER 14</t>
  </si>
  <si>
    <t>PDESSER 15</t>
  </si>
  <si>
    <t>PDESSER 16</t>
  </si>
  <si>
    <t>PDESSER 17</t>
  </si>
  <si>
    <t>PDESSER 18</t>
  </si>
  <si>
    <t>PDESSER 19</t>
  </si>
  <si>
    <t>PDESSER 20</t>
  </si>
  <si>
    <t>PDESSER 21</t>
  </si>
  <si>
    <t>PDESSER 22</t>
  </si>
  <si>
    <t>PDESSER 25</t>
  </si>
  <si>
    <t>PDESSER 26</t>
  </si>
  <si>
    <t>PDESSER 27</t>
  </si>
  <si>
    <t>PDESSER 28</t>
  </si>
  <si>
    <t>PDESSER 29</t>
  </si>
  <si>
    <t>PDESSER 30</t>
  </si>
  <si>
    <t>PDESSER 33</t>
  </si>
  <si>
    <t>PDESSER 34</t>
  </si>
  <si>
    <t>PDESSER 35</t>
  </si>
  <si>
    <t>PDESSER 36</t>
  </si>
  <si>
    <t>PDESSER 38</t>
  </si>
  <si>
    <t>PDESSER 39</t>
  </si>
  <si>
    <t>PDESSER 40</t>
  </si>
  <si>
    <t>PDESSER 41</t>
  </si>
  <si>
    <t>PDESSER 47</t>
  </si>
  <si>
    <t>PDESSER 48</t>
  </si>
  <si>
    <t>PDESSER 49</t>
  </si>
  <si>
    <t>PDESSER 50</t>
  </si>
  <si>
    <t>PDESSER 51</t>
  </si>
  <si>
    <t>PDESSER 52</t>
  </si>
  <si>
    <t>PDESSER 53</t>
  </si>
  <si>
    <t>PDESSER 54</t>
  </si>
  <si>
    <t>PDESSER 55</t>
  </si>
  <si>
    <t>PDESSER 58</t>
  </si>
  <si>
    <t>PDESSER 59</t>
  </si>
  <si>
    <r>
      <t xml:space="preserve">Pièces détachées ESSER
</t>
    </r>
    <r>
      <rPr>
        <b/>
        <sz val="16"/>
        <rFont val="Arial"/>
        <family val="2"/>
      </rPr>
      <t xml:space="preserve">
</t>
    </r>
  </si>
  <si>
    <t>PDAVI 2</t>
  </si>
  <si>
    <t>PDAVI 3</t>
  </si>
  <si>
    <t>PDAVI 4</t>
  </si>
  <si>
    <t>PDAVI 5</t>
  </si>
  <si>
    <t>PDAVI 6</t>
  </si>
  <si>
    <t>PDAVI 7</t>
  </si>
  <si>
    <t>PDAVI 8</t>
  </si>
  <si>
    <t>PDAVI 9</t>
  </si>
  <si>
    <t>PDAVI 10</t>
  </si>
  <si>
    <t>PDAVI 11</t>
  </si>
  <si>
    <t>PDAVI 12</t>
  </si>
  <si>
    <t>PDAVI 1</t>
  </si>
  <si>
    <t>Annexe 3 Lot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</si>
</sst>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0.00&quot; €  H.T. &quot;"/>
    <numFmt numFmtId="165" formatCode="#,##0.00&quot; €  T.T.C. &quot;"/>
    <numFmt numFmtId="166" formatCode="[$-40C]General"/>
    <numFmt numFmtId="167" formatCode="#,##0.00\ &quot;€&quot;"/>
    <numFmt numFmtId="168" formatCode="_-* #,##0.00\ [$€-40C]_-;\-* #,##0.00\ [$€-40C]_-;_-* &quot;-&quot;??\ [$€-40C]_-;_-@_-"/>
  </numFmts>
  <fonts count="64">
    <font>
      <sz val="11"/>
      <color theme="1"/>
      <name val="Calibri"/>
      <family val="2"/>
      <scheme val="minor"/>
    </font>
    <font>
      <b/>
      <sz val="11"/>
      <color theme="1"/>
      <name val="Calibri"/>
      <family val="2"/>
      <scheme val="minor"/>
    </font>
    <font>
      <b/>
      <u/>
      <sz val="14"/>
      <color theme="1"/>
      <name val="Arial"/>
      <family val="2"/>
    </font>
    <font>
      <b/>
      <sz val="14"/>
      <color theme="1"/>
      <name val="Arial"/>
      <family val="2"/>
    </font>
    <font>
      <b/>
      <sz val="7"/>
      <color theme="1"/>
      <name val="Times New Roman"/>
      <family val="1"/>
    </font>
    <font>
      <sz val="12"/>
      <color theme="1"/>
      <name val="Times New Roman"/>
      <family val="1"/>
    </font>
    <font>
      <b/>
      <sz val="12"/>
      <color theme="1"/>
      <name val="Times New Roman"/>
      <family val="1"/>
    </font>
    <font>
      <sz val="11"/>
      <name val="Calibri"/>
      <family val="2"/>
      <scheme val="minor"/>
    </font>
    <font>
      <b/>
      <sz val="9"/>
      <color indexed="81"/>
      <name val="Tahoma"/>
      <family val="2"/>
    </font>
    <font>
      <b/>
      <sz val="16"/>
      <color theme="1"/>
      <name val="Calibri"/>
      <family val="2"/>
      <scheme val="minor"/>
    </font>
    <font>
      <b/>
      <sz val="10"/>
      <name val="Arial"/>
      <family val="2"/>
    </font>
    <font>
      <b/>
      <sz val="12"/>
      <name val="Arial"/>
      <family val="2"/>
    </font>
    <font>
      <sz val="11"/>
      <color rgb="FF000000"/>
      <name val="Calibri"/>
      <family val="2"/>
    </font>
    <font>
      <b/>
      <sz val="16"/>
      <name val="Arial"/>
      <family val="2"/>
    </font>
    <font>
      <sz val="10"/>
      <name val="Arial"/>
      <family val="2"/>
    </font>
    <font>
      <sz val="11"/>
      <color rgb="FFFF0000"/>
      <name val="Calibri"/>
      <family val="2"/>
      <scheme val="minor"/>
    </font>
    <font>
      <b/>
      <i/>
      <sz val="11"/>
      <color rgb="FFFF0000"/>
      <name val="Calibri"/>
      <family val="2"/>
      <scheme val="minor"/>
    </font>
    <font>
      <b/>
      <i/>
      <sz val="16"/>
      <color rgb="FFFF0000"/>
      <name val="Calibri"/>
      <family val="2"/>
      <scheme val="minor"/>
    </font>
    <font>
      <b/>
      <sz val="12"/>
      <color rgb="FFFF0000"/>
      <name val="Times New Roman"/>
      <family val="1"/>
    </font>
    <font>
      <b/>
      <sz val="14"/>
      <color rgb="FFFF0000"/>
      <name val="Calibri"/>
      <family val="2"/>
      <scheme val="minor"/>
    </font>
    <font>
      <b/>
      <i/>
      <sz val="10"/>
      <name val="Arial"/>
      <family val="2"/>
    </font>
    <font>
      <b/>
      <sz val="12"/>
      <color theme="1"/>
      <name val="Calibri"/>
      <family val="2"/>
      <scheme val="minor"/>
    </font>
    <font>
      <b/>
      <sz val="12"/>
      <color rgb="FFFF0000"/>
      <name val="Arial"/>
      <family val="2"/>
    </font>
    <font>
      <b/>
      <sz val="14"/>
      <color indexed="8"/>
      <name val="Times New Roman"/>
      <family val="1"/>
    </font>
    <font>
      <b/>
      <sz val="14"/>
      <name val="Times New Roman"/>
      <family val="1"/>
    </font>
    <font>
      <b/>
      <sz val="12"/>
      <color indexed="8"/>
      <name val="Times New Roman"/>
      <family val="1"/>
    </font>
    <font>
      <b/>
      <sz val="14"/>
      <name val="Times New (W1)"/>
    </font>
    <font>
      <b/>
      <sz val="16"/>
      <color indexed="8"/>
      <name val="Times New Roman"/>
      <family val="1"/>
    </font>
    <font>
      <b/>
      <sz val="11"/>
      <color indexed="8"/>
      <name val="Times New Roman"/>
      <family val="1"/>
    </font>
    <font>
      <sz val="10"/>
      <color indexed="8"/>
      <name val="Times New Roman"/>
      <family val="1"/>
    </font>
    <font>
      <sz val="11"/>
      <color theme="1"/>
      <name val="Calibri"/>
      <family val="2"/>
      <scheme val="minor"/>
    </font>
    <font>
      <b/>
      <sz val="36"/>
      <color rgb="FFFF0000"/>
      <name val="Calibri"/>
      <family val="2"/>
      <scheme val="minor"/>
    </font>
    <font>
      <b/>
      <sz val="14"/>
      <name val="Arial"/>
      <family val="2"/>
    </font>
    <font>
      <b/>
      <sz val="14"/>
      <name val="Geneva"/>
    </font>
    <font>
      <b/>
      <sz val="14"/>
      <color theme="1"/>
      <name val="Calibri"/>
      <family val="2"/>
      <scheme val="minor"/>
    </font>
    <font>
      <b/>
      <sz val="16"/>
      <name val="Geneva"/>
    </font>
    <font>
      <b/>
      <sz val="12"/>
      <name val="Times New Roman"/>
      <family val="1"/>
    </font>
    <font>
      <b/>
      <sz val="14"/>
      <color rgb="FFFF0000"/>
      <name val="Arial"/>
      <family val="2"/>
    </font>
    <font>
      <b/>
      <i/>
      <sz val="12"/>
      <name val="Arial"/>
      <family val="2"/>
    </font>
    <font>
      <sz val="12"/>
      <color theme="1"/>
      <name val="Calibri"/>
      <family val="2"/>
      <scheme val="minor"/>
    </font>
    <font>
      <sz val="12"/>
      <color theme="1"/>
      <name val="Arial"/>
      <family val="2"/>
    </font>
    <font>
      <b/>
      <sz val="12"/>
      <color theme="1"/>
      <name val="Arial"/>
      <family val="2"/>
    </font>
    <font>
      <sz val="11"/>
      <color theme="1"/>
      <name val="Arial"/>
      <family val="2"/>
    </font>
    <font>
      <b/>
      <i/>
      <sz val="12"/>
      <color rgb="FFFF0000"/>
      <name val="Arial"/>
      <family val="2"/>
    </font>
    <font>
      <b/>
      <i/>
      <sz val="16"/>
      <name val="Arial"/>
      <family val="2"/>
    </font>
    <font>
      <b/>
      <u/>
      <sz val="14"/>
      <name val="Arial"/>
      <family val="2"/>
    </font>
    <font>
      <b/>
      <sz val="12"/>
      <color indexed="10"/>
      <name val="Arial"/>
      <family val="2"/>
    </font>
    <font>
      <sz val="12"/>
      <name val="Arial"/>
      <family val="2"/>
    </font>
    <font>
      <b/>
      <sz val="20"/>
      <name val="Arial"/>
      <family val="2"/>
    </font>
    <font>
      <sz val="14"/>
      <name val="Arial"/>
      <family val="2"/>
    </font>
    <font>
      <b/>
      <sz val="18"/>
      <color rgb="FFFF0000"/>
      <name val="Arial"/>
      <family val="2"/>
    </font>
    <font>
      <b/>
      <sz val="12"/>
      <color rgb="FFFF0000"/>
      <name val="Calibri"/>
      <family val="2"/>
      <scheme val="minor"/>
    </font>
    <font>
      <sz val="14"/>
      <color theme="1"/>
      <name val="Calibri"/>
      <family val="2"/>
      <scheme val="minor"/>
    </font>
    <font>
      <sz val="12"/>
      <color rgb="FFFF0000"/>
      <name val="Arial"/>
      <family val="2"/>
    </font>
    <font>
      <sz val="12"/>
      <color rgb="FFFF0000"/>
      <name val="Calibri"/>
      <family val="2"/>
      <scheme val="minor"/>
    </font>
    <font>
      <b/>
      <sz val="14"/>
      <color rgb="FF000000"/>
      <name val="Calibri"/>
      <family val="2"/>
      <scheme val="minor"/>
    </font>
    <font>
      <b/>
      <sz val="14"/>
      <name val="Calibri"/>
      <family val="2"/>
      <scheme val="minor"/>
    </font>
    <font>
      <b/>
      <sz val="14"/>
      <color indexed="8"/>
      <name val="Calibri"/>
      <family val="2"/>
      <scheme val="minor"/>
    </font>
    <font>
      <sz val="14"/>
      <name val="Calibri"/>
      <family val="2"/>
      <scheme val="minor"/>
    </font>
    <font>
      <b/>
      <sz val="20"/>
      <color theme="1"/>
      <name val="Agency FB"/>
      <family val="2"/>
    </font>
    <font>
      <sz val="14"/>
      <color theme="1"/>
      <name val="Times New Roman"/>
      <family val="1"/>
    </font>
    <font>
      <b/>
      <sz val="14"/>
      <color theme="1"/>
      <name val="Times New Roman"/>
      <family val="1"/>
    </font>
    <font>
      <b/>
      <u/>
      <sz val="16"/>
      <color theme="1"/>
      <name val="Times New Roman"/>
      <family val="1"/>
    </font>
    <font>
      <sz val="12"/>
      <color rgb="FFFF0000"/>
      <name val="Times New Roman"/>
      <family val="1"/>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4" tint="0.39997558519241921"/>
        <bgColor indexed="64"/>
      </patternFill>
    </fill>
  </fills>
  <borders count="3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right style="medium">
        <color rgb="FF000000"/>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style="medium">
        <color rgb="FF000000"/>
      </right>
      <top style="medium">
        <color indexed="64"/>
      </top>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top style="medium">
        <color indexed="64"/>
      </top>
      <bottom/>
      <diagonal/>
    </border>
    <border>
      <left style="thin">
        <color indexed="64"/>
      </left>
      <right style="thin">
        <color indexed="64"/>
      </right>
      <top/>
      <bottom style="thin">
        <color indexed="64"/>
      </bottom>
      <diagonal/>
    </border>
  </borders>
  <cellStyleXfs count="5">
    <xf numFmtId="0" fontId="0" fillId="0" borderId="0"/>
    <xf numFmtId="166" fontId="12" fillId="0" borderId="0" applyBorder="0" applyProtection="0"/>
    <xf numFmtId="0" fontId="14" fillId="0" borderId="0"/>
    <xf numFmtId="0" fontId="30" fillId="0" borderId="0"/>
    <xf numFmtId="44" fontId="14" fillId="0" borderId="0" applyFont="0" applyFill="0" applyBorder="0" applyAlignment="0" applyProtection="0"/>
  </cellStyleXfs>
  <cellXfs count="446">
    <xf numFmtId="0" fontId="0" fillId="0" borderId="0" xfId="0"/>
    <xf numFmtId="0" fontId="0" fillId="0" borderId="0" xfId="0" applyAlignment="1">
      <alignment horizontal="center" vertical="center"/>
    </xf>
    <xf numFmtId="0" fontId="3" fillId="0" borderId="0" xfId="0" applyFont="1" applyAlignment="1">
      <alignment horizontal="left" vertical="center"/>
    </xf>
    <xf numFmtId="0" fontId="6" fillId="0" borderId="0" xfId="0" applyFont="1" applyAlignment="1">
      <alignment horizontal="left" vertical="center"/>
    </xf>
    <xf numFmtId="39" fontId="0" fillId="0" borderId="0" xfId="0" applyNumberFormat="1" applyAlignment="1">
      <alignment horizontal="center" vertical="center"/>
    </xf>
    <xf numFmtId="0" fontId="6" fillId="0" borderId="1" xfId="0" applyFont="1" applyBorder="1" applyAlignment="1">
      <alignment horizontal="center" vertical="center" wrapText="1"/>
    </xf>
    <xf numFmtId="39" fontId="1" fillId="0" borderId="1" xfId="0" applyNumberFormat="1" applyFont="1" applyBorder="1" applyAlignment="1">
      <alignment horizontal="center" vertical="center"/>
    </xf>
    <xf numFmtId="0" fontId="0" fillId="0" borderId="0" xfId="0" applyAlignment="1">
      <alignment vertical="center"/>
    </xf>
    <xf numFmtId="0" fontId="6" fillId="0" borderId="0" xfId="0" applyFont="1" applyAlignment="1">
      <alignment vertical="center"/>
    </xf>
    <xf numFmtId="0" fontId="5" fillId="0" borderId="0" xfId="0" applyFont="1" applyAlignment="1">
      <alignment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0" fillId="0" borderId="0" xfId="0" applyAlignment="1">
      <alignment horizontal="left" vertical="center"/>
    </xf>
    <xf numFmtId="39" fontId="0" fillId="0" borderId="0" xfId="0" applyNumberFormat="1" applyAlignment="1">
      <alignment vertical="center"/>
    </xf>
    <xf numFmtId="0" fontId="16" fillId="0" borderId="0" xfId="0" applyFont="1" applyAlignment="1">
      <alignment vertical="center"/>
    </xf>
    <xf numFmtId="0" fontId="19" fillId="0" borderId="0" xfId="0" applyFont="1" applyAlignment="1">
      <alignment horizontal="left" vertical="center"/>
    </xf>
    <xf numFmtId="0" fontId="10" fillId="0" borderId="11" xfId="0" applyFont="1" applyBorder="1" applyAlignment="1">
      <alignment horizontal="center" vertical="center"/>
    </xf>
    <xf numFmtId="167" fontId="0" fillId="4" borderId="0" xfId="0" applyNumberFormat="1" applyFill="1" applyAlignment="1">
      <alignment horizontal="center" vertical="center"/>
    </xf>
    <xf numFmtId="0" fontId="6" fillId="0" borderId="2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164" fontId="7" fillId="0" borderId="23" xfId="0" applyNumberFormat="1" applyFont="1" applyBorder="1" applyAlignment="1">
      <alignment horizontal="right" vertical="center"/>
    </xf>
    <xf numFmtId="165" fontId="0" fillId="0" borderId="24" xfId="0" applyNumberFormat="1" applyBorder="1" applyAlignment="1">
      <alignment horizontal="right" vertical="center"/>
    </xf>
    <xf numFmtId="0" fontId="6" fillId="0" borderId="9" xfId="0" applyFont="1" applyBorder="1" applyAlignment="1">
      <alignment horizontal="center" vertical="center" wrapText="1"/>
    </xf>
    <xf numFmtId="0" fontId="13" fillId="0" borderId="11" xfId="0" applyFont="1" applyBorder="1" applyAlignment="1">
      <alignment horizontal="center" vertical="center" wrapText="1"/>
    </xf>
    <xf numFmtId="0" fontId="14" fillId="2" borderId="23" xfId="0" applyFont="1" applyFill="1" applyBorder="1" applyAlignment="1">
      <alignment horizontal="center" vertical="center"/>
    </xf>
    <xf numFmtId="0" fontId="24" fillId="0" borderId="0" xfId="0" applyFont="1" applyAlignment="1">
      <alignment horizontal="center" vertical="center" wrapText="1"/>
    </xf>
    <xf numFmtId="0" fontId="25" fillId="0" borderId="0" xfId="0" applyFont="1" applyAlignment="1">
      <alignment horizontal="center"/>
    </xf>
    <xf numFmtId="0" fontId="26" fillId="0" borderId="0" xfId="0" applyFont="1" applyAlignment="1">
      <alignment horizontal="center"/>
    </xf>
    <xf numFmtId="0" fontId="27" fillId="0" borderId="0" xfId="0" applyFont="1" applyAlignment="1">
      <alignment horizontal="center"/>
    </xf>
    <xf numFmtId="0" fontId="28" fillId="0" borderId="0" xfId="0" applyFont="1" applyAlignment="1">
      <alignment horizontal="center"/>
    </xf>
    <xf numFmtId="0" fontId="29" fillId="0" borderId="0" xfId="0" applyFont="1"/>
    <xf numFmtId="0" fontId="10" fillId="2" borderId="23" xfId="0" applyFont="1" applyFill="1" applyBorder="1" applyAlignment="1">
      <alignment horizontal="center" vertical="center"/>
    </xf>
    <xf numFmtId="0" fontId="31" fillId="0" borderId="0" xfId="0" applyFont="1" applyAlignment="1">
      <alignment horizontal="left" vertical="center"/>
    </xf>
    <xf numFmtId="39" fontId="1" fillId="0" borderId="0" xfId="0" applyNumberFormat="1" applyFont="1" applyAlignment="1">
      <alignment horizontal="center" vertical="center"/>
    </xf>
    <xf numFmtId="0" fontId="1" fillId="5" borderId="2" xfId="0" applyFont="1" applyFill="1" applyBorder="1" applyAlignment="1">
      <alignment horizontal="centerContinuous" vertical="center"/>
    </xf>
    <xf numFmtId="0" fontId="1" fillId="5" borderId="4" xfId="0" applyFont="1" applyFill="1" applyBorder="1" applyAlignment="1">
      <alignment horizontal="centerContinuous" vertical="center"/>
    </xf>
    <xf numFmtId="39" fontId="1" fillId="5" borderId="3" xfId="0" applyNumberFormat="1" applyFont="1" applyFill="1" applyBorder="1" applyAlignment="1">
      <alignment horizontal="centerContinuous" vertical="center"/>
    </xf>
    <xf numFmtId="167" fontId="9" fillId="5" borderId="12" xfId="0" applyNumberFormat="1" applyFont="1" applyFill="1" applyBorder="1" applyAlignment="1">
      <alignment horizontal="center" vertical="center"/>
    </xf>
    <xf numFmtId="0" fontId="32" fillId="5" borderId="2" xfId="0" applyFont="1" applyFill="1" applyBorder="1" applyAlignment="1">
      <alignment horizontal="centerContinuous" vertical="center"/>
    </xf>
    <xf numFmtId="0" fontId="34" fillId="5" borderId="3" xfId="0" applyFont="1" applyFill="1" applyBorder="1" applyAlignment="1">
      <alignment horizontal="centerContinuous" vertical="center"/>
    </xf>
    <xf numFmtId="0" fontId="15" fillId="0" borderId="0" xfId="0" applyFont="1" applyAlignment="1">
      <alignment vertical="center"/>
    </xf>
    <xf numFmtId="2" fontId="0" fillId="0" borderId="0" xfId="0" applyNumberFormat="1" applyAlignment="1">
      <alignment horizontal="center" vertical="center"/>
    </xf>
    <xf numFmtId="2" fontId="0" fillId="0" borderId="0" xfId="0" applyNumberFormat="1"/>
    <xf numFmtId="0" fontId="0" fillId="0" borderId="0" xfId="0" applyAlignment="1"/>
    <xf numFmtId="167" fontId="15" fillId="4" borderId="0" xfId="0" applyNumberFormat="1" applyFont="1" applyFill="1" applyAlignment="1">
      <alignment horizontal="center" vertical="center"/>
    </xf>
    <xf numFmtId="167" fontId="14" fillId="4" borderId="0" xfId="0" applyNumberFormat="1" applyFont="1" applyFill="1" applyAlignment="1">
      <alignment horizontal="center" vertical="center"/>
    </xf>
    <xf numFmtId="0" fontId="0" fillId="0" borderId="0" xfId="0" applyAlignment="1">
      <alignment vertical="center"/>
    </xf>
    <xf numFmtId="0" fontId="0" fillId="0" borderId="0" xfId="0" applyAlignment="1">
      <alignment vertical="center" wrapText="1"/>
    </xf>
    <xf numFmtId="0" fontId="6" fillId="0" borderId="11" xfId="0" applyFont="1" applyBorder="1" applyAlignment="1">
      <alignment horizontal="center" vertical="center" wrapText="1"/>
    </xf>
    <xf numFmtId="0" fontId="1" fillId="5" borderId="11" xfId="0" applyFont="1" applyFill="1" applyBorder="1" applyAlignment="1">
      <alignment horizontal="center" vertical="center"/>
    </xf>
    <xf numFmtId="0" fontId="0" fillId="0" borderId="0" xfId="0" applyAlignment="1">
      <alignment vertical="center"/>
    </xf>
    <xf numFmtId="0" fontId="36" fillId="0" borderId="20" xfId="0" applyFont="1" applyBorder="1" applyAlignment="1">
      <alignment horizontal="center" vertical="center" wrapText="1"/>
    </xf>
    <xf numFmtId="0" fontId="36" fillId="0" borderId="21" xfId="0" applyFont="1" applyBorder="1" applyAlignment="1">
      <alignment horizontal="center" vertical="center" wrapText="1"/>
    </xf>
    <xf numFmtId="0" fontId="0" fillId="0" borderId="0" xfId="0" applyAlignment="1">
      <alignment vertical="center"/>
    </xf>
    <xf numFmtId="0" fontId="0" fillId="0" borderId="0" xfId="0" applyBorder="1" applyAlignment="1">
      <alignment horizontal="center" vertical="center"/>
    </xf>
    <xf numFmtId="2" fontId="0" fillId="0" borderId="0" xfId="0" applyNumberFormat="1" applyBorder="1" applyAlignment="1">
      <alignment horizontal="center" vertical="center"/>
    </xf>
    <xf numFmtId="0" fontId="20" fillId="0" borderId="0" xfId="0" applyFont="1" applyBorder="1" applyAlignment="1">
      <alignment horizontal="center" vertical="center" wrapText="1"/>
    </xf>
    <xf numFmtId="0" fontId="10" fillId="5" borderId="15" xfId="0" applyFont="1" applyFill="1" applyBorder="1" applyAlignment="1">
      <alignment horizontal="center" vertical="center" wrapText="1"/>
    </xf>
    <xf numFmtId="0" fontId="10" fillId="5" borderId="15" xfId="0" applyFont="1" applyFill="1" applyBorder="1" applyAlignment="1">
      <alignment horizontal="center" vertical="center"/>
    </xf>
    <xf numFmtId="0" fontId="10" fillId="5" borderId="16" xfId="0" applyFont="1" applyFill="1" applyBorder="1" applyAlignment="1">
      <alignment horizontal="center" vertical="center"/>
    </xf>
    <xf numFmtId="44" fontId="10" fillId="4" borderId="24" xfId="4" applyFont="1" applyFill="1" applyBorder="1" applyAlignment="1">
      <alignment horizontal="center" vertical="center"/>
    </xf>
    <xf numFmtId="44" fontId="10" fillId="4" borderId="10" xfId="4" applyFont="1" applyFill="1" applyBorder="1" applyAlignment="1">
      <alignment horizontal="center" vertical="center"/>
    </xf>
    <xf numFmtId="167" fontId="34" fillId="5" borderId="32" xfId="0" applyNumberFormat="1" applyFont="1" applyFill="1" applyBorder="1" applyAlignment="1">
      <alignment horizontal="center" vertical="center"/>
    </xf>
    <xf numFmtId="0" fontId="1" fillId="5" borderId="25" xfId="0" applyFont="1" applyFill="1" applyBorder="1" applyAlignment="1">
      <alignment horizontal="center" vertical="center"/>
    </xf>
    <xf numFmtId="0" fontId="10" fillId="5" borderId="11" xfId="0" applyFont="1" applyFill="1" applyBorder="1" applyAlignment="1">
      <alignment horizontal="left" vertical="center"/>
    </xf>
    <xf numFmtId="0" fontId="10" fillId="5" borderId="18" xfId="0" applyFont="1" applyFill="1" applyBorder="1" applyAlignment="1">
      <alignment horizontal="left" vertical="center"/>
    </xf>
    <xf numFmtId="0" fontId="10" fillId="5" borderId="18" xfId="0" applyFont="1" applyFill="1" applyBorder="1" applyAlignment="1">
      <alignment horizontal="center" vertical="center" wrapText="1"/>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0" fillId="5" borderId="27" xfId="0" applyFont="1" applyFill="1" applyBorder="1" applyAlignment="1">
      <alignment horizontal="centerContinuous" vertical="center"/>
    </xf>
    <xf numFmtId="0" fontId="10" fillId="5" borderId="0" xfId="0" applyFont="1" applyFill="1" applyBorder="1" applyAlignment="1">
      <alignment horizontal="centerContinuous" vertical="center"/>
    </xf>
    <xf numFmtId="0" fontId="10" fillId="5" borderId="33" xfId="0" applyFont="1" applyFill="1" applyBorder="1" applyAlignment="1">
      <alignment horizontal="centerContinuous" vertical="center"/>
    </xf>
    <xf numFmtId="0" fontId="0" fillId="0" borderId="0" xfId="0" applyAlignment="1">
      <alignment vertical="center"/>
    </xf>
    <xf numFmtId="0" fontId="0" fillId="0" borderId="0" xfId="0" applyAlignment="1">
      <alignment horizontal="left" vertical="center"/>
    </xf>
    <xf numFmtId="2" fontId="22" fillId="0" borderId="31" xfId="0" applyNumberFormat="1" applyFont="1" applyBorder="1" applyAlignment="1">
      <alignment horizontal="center" vertical="center" wrapText="1"/>
    </xf>
    <xf numFmtId="0" fontId="11" fillId="0" borderId="1" xfId="0" applyFont="1" applyBorder="1" applyAlignment="1">
      <alignment horizontal="center" vertical="center" wrapText="1"/>
    </xf>
    <xf numFmtId="167" fontId="11" fillId="0" borderId="31" xfId="0" applyNumberFormat="1" applyFont="1" applyBorder="1" applyAlignment="1">
      <alignment horizontal="center" vertical="center" wrapText="1"/>
    </xf>
    <xf numFmtId="0" fontId="39" fillId="0" borderId="0" xfId="0" applyFont="1"/>
    <xf numFmtId="0" fontId="11" fillId="0" borderId="3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1" xfId="0" applyFont="1" applyBorder="1" applyAlignment="1">
      <alignment horizontal="center" vertical="center"/>
    </xf>
    <xf numFmtId="0" fontId="11" fillId="0" borderId="11" xfId="0" applyFont="1" applyBorder="1" applyAlignment="1">
      <alignment horizontal="center" vertical="center" wrapText="1"/>
    </xf>
    <xf numFmtId="0" fontId="11" fillId="0" borderId="8" xfId="0" applyFont="1" applyBorder="1" applyAlignment="1">
      <alignment horizontal="center" vertical="center"/>
    </xf>
    <xf numFmtId="44" fontId="11" fillId="4" borderId="8" xfId="4" applyFont="1" applyFill="1" applyBorder="1" applyAlignment="1">
      <alignment horizontal="center" vertical="center"/>
    </xf>
    <xf numFmtId="167" fontId="11" fillId="4" borderId="8" xfId="4" applyNumberFormat="1" applyFont="1" applyFill="1" applyBorder="1" applyAlignment="1">
      <alignment horizontal="center" vertical="center"/>
    </xf>
    <xf numFmtId="0" fontId="11" fillId="4" borderId="8" xfId="0" applyFont="1" applyFill="1" applyBorder="1" applyAlignment="1">
      <alignment horizontal="center" vertical="center"/>
    </xf>
    <xf numFmtId="0" fontId="11" fillId="2" borderId="8" xfId="0" applyFont="1" applyFill="1" applyBorder="1" applyAlignment="1">
      <alignment horizontal="center" vertical="center"/>
    </xf>
    <xf numFmtId="0" fontId="41" fillId="2" borderId="8" xfId="0" applyFont="1" applyFill="1" applyBorder="1"/>
    <xf numFmtId="0" fontId="11" fillId="0" borderId="14" xfId="0" applyFont="1" applyBorder="1" applyAlignment="1">
      <alignment horizontal="center" vertical="center"/>
    </xf>
    <xf numFmtId="0" fontId="11" fillId="0" borderId="15" xfId="0" applyFont="1" applyBorder="1" applyAlignment="1">
      <alignment horizontal="center" vertical="center"/>
    </xf>
    <xf numFmtId="0" fontId="11" fillId="0" borderId="15" xfId="0" applyFont="1" applyBorder="1" applyAlignment="1">
      <alignment horizontal="center" vertical="center" wrapText="1"/>
    </xf>
    <xf numFmtId="2" fontId="22" fillId="0" borderId="15" xfId="0" applyNumberFormat="1" applyFont="1" applyBorder="1" applyAlignment="1">
      <alignment horizontal="center" vertical="center" wrapText="1"/>
    </xf>
    <xf numFmtId="167" fontId="11" fillId="0" borderId="15" xfId="0" applyNumberFormat="1" applyFont="1" applyBorder="1" applyAlignment="1">
      <alignment horizontal="center" vertical="center" wrapText="1"/>
    </xf>
    <xf numFmtId="0" fontId="11" fillId="0" borderId="16" xfId="0" applyFont="1" applyBorder="1" applyAlignment="1">
      <alignment horizontal="center" vertical="center" wrapText="1"/>
    </xf>
    <xf numFmtId="0" fontId="11" fillId="4" borderId="9" xfId="0" applyFont="1" applyFill="1" applyBorder="1" applyAlignment="1">
      <alignment horizontal="center" vertical="center"/>
    </xf>
    <xf numFmtId="0" fontId="11" fillId="2" borderId="9" xfId="0" applyFont="1" applyFill="1" applyBorder="1" applyAlignment="1">
      <alignment horizontal="center" vertical="center"/>
    </xf>
    <xf numFmtId="2" fontId="41" fillId="2" borderId="8" xfId="0" applyNumberFormat="1" applyFont="1" applyFill="1" applyBorder="1" applyAlignment="1">
      <alignment horizontal="center" vertical="center"/>
    </xf>
    <xf numFmtId="168" fontId="41" fillId="2" borderId="8" xfId="0" applyNumberFormat="1" applyFont="1" applyFill="1" applyBorder="1" applyAlignment="1">
      <alignment horizontal="center" vertical="center"/>
    </xf>
    <xf numFmtId="0" fontId="41" fillId="2" borderId="8" xfId="0" applyFont="1" applyFill="1" applyBorder="1" applyAlignment="1">
      <alignment horizontal="center" vertical="center"/>
    </xf>
    <xf numFmtId="0" fontId="13" fillId="0" borderId="1" xfId="0" applyFont="1" applyBorder="1" applyAlignment="1">
      <alignment horizontal="center" vertical="center" wrapText="1"/>
    </xf>
    <xf numFmtId="0" fontId="11" fillId="0" borderId="1" xfId="0" applyFont="1" applyBorder="1" applyAlignment="1">
      <alignment horizontal="center" vertical="center"/>
    </xf>
    <xf numFmtId="0" fontId="38" fillId="0" borderId="31" xfId="0" applyFont="1" applyBorder="1" applyAlignment="1">
      <alignment horizontal="center" vertical="center" wrapText="1"/>
    </xf>
    <xf numFmtId="2" fontId="43" fillId="0" borderId="31" xfId="0" applyNumberFormat="1" applyFont="1" applyBorder="1" applyAlignment="1">
      <alignment horizontal="center" vertical="center" wrapText="1"/>
    </xf>
    <xf numFmtId="167" fontId="38" fillId="0" borderId="31" xfId="0" applyNumberFormat="1" applyFont="1" applyBorder="1" applyAlignment="1">
      <alignment horizontal="center" vertical="center" wrapText="1"/>
    </xf>
    <xf numFmtId="0" fontId="38" fillId="0" borderId="12" xfId="0" applyFont="1" applyBorder="1" applyAlignment="1">
      <alignment horizontal="center" vertical="center" wrapText="1"/>
    </xf>
    <xf numFmtId="0" fontId="44" fillId="0" borderId="11" xfId="0" applyFont="1" applyBorder="1" applyAlignment="1">
      <alignment horizontal="center" vertical="center" wrapText="1"/>
    </xf>
    <xf numFmtId="0" fontId="38" fillId="0" borderId="11" xfId="0" applyFont="1" applyBorder="1" applyAlignment="1">
      <alignment horizontal="center" vertical="center"/>
    </xf>
    <xf numFmtId="0" fontId="11" fillId="0" borderId="17" xfId="0" applyFont="1" applyBorder="1" applyAlignment="1">
      <alignment horizontal="center" vertical="center" wrapText="1"/>
    </xf>
    <xf numFmtId="0" fontId="11" fillId="0" borderId="8" xfId="2" applyFont="1" applyBorder="1" applyAlignment="1">
      <alignment horizontal="center" vertical="center"/>
    </xf>
    <xf numFmtId="0" fontId="11" fillId="2" borderId="22" xfId="2" applyFont="1" applyFill="1" applyBorder="1" applyAlignment="1">
      <alignment horizontal="center" vertical="center"/>
    </xf>
    <xf numFmtId="0" fontId="11" fillId="2" borderId="8" xfId="2" applyFont="1" applyFill="1" applyBorder="1" applyAlignment="1">
      <alignment horizontal="center" vertical="center"/>
    </xf>
    <xf numFmtId="0" fontId="11" fillId="4" borderId="8" xfId="2" applyFont="1" applyFill="1" applyBorder="1" applyAlignment="1">
      <alignment horizontal="center" vertical="center"/>
    </xf>
    <xf numFmtId="0" fontId="11" fillId="0" borderId="8" xfId="2" applyFont="1" applyFill="1" applyBorder="1" applyAlignment="1">
      <alignment horizontal="center" vertical="center"/>
    </xf>
    <xf numFmtId="2" fontId="41" fillId="2" borderId="8" xfId="0" applyNumberFormat="1" applyFont="1" applyFill="1" applyBorder="1"/>
    <xf numFmtId="0" fontId="11" fillId="0" borderId="21" xfId="0" applyFont="1" applyBorder="1" applyAlignment="1">
      <alignment horizontal="center" vertical="center" wrapText="1"/>
    </xf>
    <xf numFmtId="0" fontId="39" fillId="4" borderId="0" xfId="0" applyFont="1" applyFill="1"/>
    <xf numFmtId="0" fontId="41" fillId="2" borderId="9" xfId="0" applyFont="1" applyFill="1" applyBorder="1" applyAlignment="1">
      <alignment horizontal="center" vertical="center"/>
    </xf>
    <xf numFmtId="0" fontId="11" fillId="4" borderId="8" xfId="0" applyFont="1" applyFill="1" applyBorder="1" applyAlignment="1">
      <alignment horizontal="center" vertical="center" wrapText="1"/>
    </xf>
    <xf numFmtId="0" fontId="21" fillId="0" borderId="8" xfId="0" applyFont="1" applyBorder="1" applyAlignment="1">
      <alignment horizontal="center" vertical="center"/>
    </xf>
    <xf numFmtId="0" fontId="21" fillId="2" borderId="8" xfId="0" applyFont="1" applyFill="1" applyBorder="1" applyAlignment="1">
      <alignment horizontal="center" vertical="center"/>
    </xf>
    <xf numFmtId="2" fontId="21" fillId="2" borderId="8" xfId="0" applyNumberFormat="1" applyFont="1" applyFill="1" applyBorder="1" applyAlignment="1">
      <alignment horizontal="center" vertical="center"/>
    </xf>
    <xf numFmtId="0" fontId="21" fillId="2" borderId="10" xfId="0" applyFont="1" applyFill="1" applyBorder="1" applyAlignment="1">
      <alignment horizontal="center" vertical="center"/>
    </xf>
    <xf numFmtId="0" fontId="11" fillId="3" borderId="21" xfId="0" applyFont="1" applyFill="1" applyBorder="1" applyAlignment="1">
      <alignment horizontal="center" vertical="center"/>
    </xf>
    <xf numFmtId="0" fontId="21" fillId="2" borderId="9"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3" xfId="0" applyFont="1" applyFill="1" applyBorder="1" applyAlignment="1">
      <alignment horizontal="center" vertical="center"/>
    </xf>
    <xf numFmtId="0" fontId="38" fillId="2" borderId="23" xfId="0" applyFont="1" applyFill="1" applyBorder="1" applyAlignment="1">
      <alignment horizontal="center" vertical="center" wrapText="1"/>
    </xf>
    <xf numFmtId="0" fontId="11" fillId="2" borderId="23" xfId="0" applyFont="1" applyFill="1" applyBorder="1" applyAlignment="1">
      <alignment horizontal="center" vertical="center" wrapText="1"/>
    </xf>
    <xf numFmtId="167" fontId="11" fillId="2" borderId="23" xfId="0" applyNumberFormat="1" applyFont="1" applyFill="1" applyBorder="1" applyAlignment="1">
      <alignment horizontal="center" vertical="center" wrapText="1"/>
    </xf>
    <xf numFmtId="167" fontId="21" fillId="2" borderId="8" xfId="0" applyNumberFormat="1" applyFont="1" applyFill="1" applyBorder="1" applyAlignment="1">
      <alignment horizontal="center" vertical="center"/>
    </xf>
    <xf numFmtId="0" fontId="21" fillId="0" borderId="9" xfId="0" applyFont="1" applyBorder="1" applyAlignment="1">
      <alignment horizontal="center" vertical="center"/>
    </xf>
    <xf numFmtId="0" fontId="34" fillId="0" borderId="8" xfId="0" applyFont="1" applyBorder="1" applyAlignment="1">
      <alignment horizontal="center" vertical="center"/>
    </xf>
    <xf numFmtId="0" fontId="38" fillId="0" borderId="15" xfId="0" applyFont="1" applyBorder="1" applyAlignment="1">
      <alignment horizontal="center" vertical="center" wrapText="1"/>
    </xf>
    <xf numFmtId="2" fontId="43" fillId="0" borderId="15" xfId="0" applyNumberFormat="1" applyFont="1" applyBorder="1" applyAlignment="1">
      <alignment horizontal="center" vertical="center" wrapText="1"/>
    </xf>
    <xf numFmtId="167" fontId="38" fillId="0" borderId="15" xfId="0" applyNumberFormat="1" applyFont="1" applyBorder="1" applyAlignment="1">
      <alignment horizontal="center" vertical="center" wrapText="1"/>
    </xf>
    <xf numFmtId="0" fontId="38" fillId="0" borderId="16" xfId="0" applyFont="1" applyBorder="1" applyAlignment="1">
      <alignment horizontal="center" vertical="center" wrapText="1"/>
    </xf>
    <xf numFmtId="0" fontId="34" fillId="2" borderId="8" xfId="0" applyFont="1" applyFill="1" applyBorder="1" applyAlignment="1">
      <alignment horizontal="center" vertical="center"/>
    </xf>
    <xf numFmtId="0" fontId="34" fillId="2" borderId="9" xfId="0" applyFont="1" applyFill="1" applyBorder="1" applyAlignment="1">
      <alignment horizontal="center" vertical="center"/>
    </xf>
    <xf numFmtId="167" fontId="21" fillId="2" borderId="10" xfId="0" applyNumberFormat="1" applyFont="1" applyFill="1" applyBorder="1" applyAlignment="1">
      <alignment horizontal="center" vertical="center"/>
    </xf>
    <xf numFmtId="0" fontId="11" fillId="0" borderId="20" xfId="0" applyFont="1" applyBorder="1" applyAlignment="1">
      <alignment horizontal="center" vertical="center"/>
    </xf>
    <xf numFmtId="0" fontId="34" fillId="0" borderId="21" xfId="0" applyFont="1" applyBorder="1" applyAlignment="1">
      <alignment horizontal="center" vertical="center"/>
    </xf>
    <xf numFmtId="0" fontId="11" fillId="4" borderId="21" xfId="0" applyFont="1" applyFill="1" applyBorder="1" applyAlignment="1">
      <alignment horizontal="center" vertical="center"/>
    </xf>
    <xf numFmtId="44" fontId="11" fillId="4" borderId="21" xfId="4" applyFont="1" applyFill="1" applyBorder="1" applyAlignment="1">
      <alignment horizontal="center" vertical="center"/>
    </xf>
    <xf numFmtId="167" fontId="11" fillId="4" borderId="21" xfId="4" applyNumberFormat="1" applyFont="1" applyFill="1" applyBorder="1" applyAlignment="1">
      <alignment horizontal="center" vertical="center"/>
    </xf>
    <xf numFmtId="0" fontId="41" fillId="4" borderId="8" xfId="0" applyFont="1" applyFill="1" applyBorder="1" applyAlignment="1">
      <alignment horizontal="center" vertical="center"/>
    </xf>
    <xf numFmtId="168" fontId="41" fillId="2" borderId="8" xfId="0" applyNumberFormat="1" applyFont="1" applyFill="1" applyBorder="1"/>
    <xf numFmtId="168" fontId="41" fillId="2" borderId="8" xfId="0" applyNumberFormat="1" applyFont="1" applyFill="1" applyBorder="1" applyAlignment="1">
      <alignment horizontal="right" vertical="center"/>
    </xf>
    <xf numFmtId="2" fontId="41" fillId="2" borderId="8" xfId="0" applyNumberFormat="1" applyFont="1" applyFill="1" applyBorder="1" applyAlignment="1">
      <alignment horizontal="center"/>
    </xf>
    <xf numFmtId="168" fontId="41" fillId="2" borderId="8" xfId="0" applyNumberFormat="1" applyFont="1" applyFill="1" applyBorder="1" applyAlignment="1">
      <alignment horizontal="right"/>
    </xf>
    <xf numFmtId="168" fontId="41" fillId="2" borderId="8" xfId="0" applyNumberFormat="1" applyFont="1" applyFill="1" applyBorder="1" applyAlignment="1">
      <alignment horizontal="center"/>
    </xf>
    <xf numFmtId="2" fontId="46" fillId="2" borderId="8" xfId="0" applyNumberFormat="1" applyFont="1" applyFill="1" applyBorder="1" applyAlignment="1">
      <alignment horizontal="center" vertical="center"/>
    </xf>
    <xf numFmtId="168" fontId="46" fillId="2" borderId="8" xfId="0" applyNumberFormat="1" applyFont="1" applyFill="1" applyBorder="1" applyAlignment="1">
      <alignment horizontal="right" vertical="center"/>
    </xf>
    <xf numFmtId="168" fontId="46" fillId="2" borderId="8" xfId="0" applyNumberFormat="1" applyFont="1" applyFill="1" applyBorder="1" applyAlignment="1">
      <alignment horizontal="center" vertical="center"/>
    </xf>
    <xf numFmtId="0" fontId="41" fillId="0" borderId="0" xfId="0" applyFont="1"/>
    <xf numFmtId="2" fontId="41" fillId="0" borderId="0" xfId="0" applyNumberFormat="1" applyFont="1"/>
    <xf numFmtId="2" fontId="41" fillId="2" borderId="23" xfId="0" applyNumberFormat="1" applyFont="1" applyFill="1" applyBorder="1" applyAlignment="1">
      <alignment horizontal="center" vertical="center"/>
    </xf>
    <xf numFmtId="0" fontId="41" fillId="2" borderId="23" xfId="0" applyFont="1" applyFill="1" applyBorder="1" applyAlignment="1">
      <alignment horizontal="center" vertical="center"/>
    </xf>
    <xf numFmtId="0" fontId="41" fillId="4" borderId="21" xfId="0" applyFont="1" applyFill="1" applyBorder="1" applyAlignment="1">
      <alignment horizontal="center" vertical="center"/>
    </xf>
    <xf numFmtId="2" fontId="11" fillId="2" borderId="8" xfId="2" applyNumberFormat="1" applyFont="1" applyFill="1" applyBorder="1" applyAlignment="1">
      <alignment horizontal="center" vertical="center"/>
    </xf>
    <xf numFmtId="167" fontId="11" fillId="2" borderId="8" xfId="2" applyNumberFormat="1" applyFont="1" applyFill="1" applyBorder="1" applyAlignment="1">
      <alignment horizontal="center" vertical="center"/>
    </xf>
    <xf numFmtId="168" fontId="11" fillId="2" borderId="8" xfId="2" applyNumberFormat="1" applyFont="1" applyFill="1" applyBorder="1" applyAlignment="1">
      <alignment horizontal="center" vertical="center"/>
    </xf>
    <xf numFmtId="0" fontId="11" fillId="4" borderId="25" xfId="0" applyFont="1" applyFill="1" applyBorder="1" applyAlignment="1">
      <alignment horizontal="center" vertical="center"/>
    </xf>
    <xf numFmtId="0" fontId="11" fillId="4" borderId="11" xfId="0" applyFont="1" applyFill="1" applyBorder="1" applyAlignment="1">
      <alignment horizontal="center" vertical="center" wrapText="1"/>
    </xf>
    <xf numFmtId="0" fontId="11" fillId="4" borderId="11" xfId="0" applyFont="1" applyFill="1" applyBorder="1" applyAlignment="1">
      <alignment horizontal="center" vertical="center"/>
    </xf>
    <xf numFmtId="0" fontId="11" fillId="4" borderId="15" xfId="0" applyFont="1" applyFill="1" applyBorder="1" applyAlignment="1">
      <alignment horizontal="center" vertical="center" wrapText="1"/>
    </xf>
    <xf numFmtId="2" fontId="22" fillId="4" borderId="15" xfId="0" applyNumberFormat="1" applyFont="1" applyFill="1" applyBorder="1" applyAlignment="1">
      <alignment horizontal="center" vertical="center" wrapText="1"/>
    </xf>
    <xf numFmtId="167" fontId="11" fillId="4" borderId="15" xfId="0" applyNumberFormat="1" applyFont="1" applyFill="1" applyBorder="1" applyAlignment="1">
      <alignment horizontal="center" vertical="center" wrapText="1"/>
    </xf>
    <xf numFmtId="0" fontId="11" fillId="4" borderId="16" xfId="0" applyFont="1" applyFill="1" applyBorder="1" applyAlignment="1">
      <alignment horizontal="center" vertical="center" wrapText="1"/>
    </xf>
    <xf numFmtId="0" fontId="11" fillId="2" borderId="9" xfId="2" applyFont="1" applyFill="1" applyBorder="1" applyAlignment="1">
      <alignment horizontal="center" vertical="center"/>
    </xf>
    <xf numFmtId="0" fontId="11" fillId="4" borderId="9" xfId="2" applyFont="1" applyFill="1" applyBorder="1" applyAlignment="1">
      <alignment horizontal="center" vertical="center"/>
    </xf>
    <xf numFmtId="0" fontId="11" fillId="2" borderId="8" xfId="2" applyFont="1" applyFill="1" applyBorder="1" applyAlignment="1">
      <alignment horizontal="center" vertical="center" wrapText="1"/>
    </xf>
    <xf numFmtId="2" fontId="11" fillId="2" borderId="8" xfId="2" applyNumberFormat="1" applyFont="1" applyFill="1" applyBorder="1" applyAlignment="1">
      <alignment horizontal="center" vertical="center" wrapText="1"/>
    </xf>
    <xf numFmtId="167" fontId="11" fillId="2" borderId="8" xfId="2" applyNumberFormat="1" applyFont="1" applyFill="1" applyBorder="1" applyAlignment="1">
      <alignment horizontal="center" vertical="center" wrapText="1"/>
    </xf>
    <xf numFmtId="168" fontId="11" fillId="2" borderId="8" xfId="2" applyNumberFormat="1" applyFont="1" applyFill="1" applyBorder="1" applyAlignment="1">
      <alignment horizontal="center" vertical="center" wrapText="1"/>
    </xf>
    <xf numFmtId="0" fontId="11" fillId="2" borderId="23" xfId="2" applyFont="1" applyFill="1" applyBorder="1" applyAlignment="1">
      <alignment horizontal="center" vertical="center"/>
    </xf>
    <xf numFmtId="2" fontId="11" fillId="2" borderId="23" xfId="2" applyNumberFormat="1" applyFont="1" applyFill="1" applyBorder="1" applyAlignment="1">
      <alignment horizontal="center" vertical="center"/>
    </xf>
    <xf numFmtId="167" fontId="11" fillId="2" borderId="23" xfId="2" applyNumberFormat="1" applyFont="1" applyFill="1" applyBorder="1" applyAlignment="1">
      <alignment horizontal="center" vertical="center"/>
    </xf>
    <xf numFmtId="2" fontId="42" fillId="2" borderId="23" xfId="0" applyNumberFormat="1" applyFont="1" applyFill="1" applyBorder="1" applyAlignment="1">
      <alignment horizontal="center" vertical="center"/>
    </xf>
    <xf numFmtId="167" fontId="42" fillId="2" borderId="23" xfId="0" applyNumberFormat="1" applyFont="1" applyFill="1" applyBorder="1" applyAlignment="1">
      <alignment horizontal="center" vertical="center"/>
    </xf>
    <xf numFmtId="0" fontId="42" fillId="2" borderId="23" xfId="0" applyFont="1" applyFill="1" applyBorder="1" applyAlignment="1">
      <alignment horizontal="center" vertical="center"/>
    </xf>
    <xf numFmtId="0" fontId="10" fillId="2" borderId="22" xfId="0" applyFont="1" applyFill="1" applyBorder="1" applyAlignment="1">
      <alignment vertical="center"/>
    </xf>
    <xf numFmtId="167" fontId="41" fillId="2" borderId="23" xfId="0" applyNumberFormat="1" applyFont="1" applyFill="1" applyBorder="1" applyAlignment="1">
      <alignment horizontal="center" vertical="center"/>
    </xf>
    <xf numFmtId="0" fontId="0" fillId="0" borderId="0" xfId="0" applyAlignment="1">
      <alignment vertical="center"/>
    </xf>
    <xf numFmtId="0" fontId="18" fillId="0" borderId="0" xfId="0" applyFont="1" applyAlignment="1">
      <alignment horizontal="left" vertical="center"/>
    </xf>
    <xf numFmtId="0" fontId="1" fillId="0" borderId="22" xfId="0" applyFont="1" applyBorder="1" applyAlignment="1">
      <alignment horizontal="center" vertical="center"/>
    </xf>
    <xf numFmtId="0" fontId="1" fillId="0" borderId="20" xfId="0" applyFont="1" applyBorder="1" applyAlignment="1">
      <alignment horizontal="center" vertical="center"/>
    </xf>
    <xf numFmtId="0" fontId="6" fillId="0" borderId="21" xfId="0" applyFont="1" applyBorder="1" applyAlignment="1">
      <alignment horizontal="center" vertical="center" wrapText="1"/>
    </xf>
    <xf numFmtId="165" fontId="0" fillId="0" borderId="28" xfId="0" applyNumberFormat="1" applyBorder="1" applyAlignment="1">
      <alignment horizontal="right" vertical="center"/>
    </xf>
    <xf numFmtId="0" fontId="0" fillId="0" borderId="0" xfId="0" applyAlignment="1">
      <alignment vertical="center"/>
    </xf>
    <xf numFmtId="0" fontId="11" fillId="4" borderId="20" xfId="0" applyFont="1" applyFill="1" applyBorder="1" applyAlignment="1">
      <alignment horizontal="center" vertical="center"/>
    </xf>
    <xf numFmtId="0" fontId="41" fillId="2" borderId="8" xfId="0" applyFont="1" applyFill="1" applyBorder="1" applyAlignment="1">
      <alignment horizontal="center"/>
    </xf>
    <xf numFmtId="0" fontId="46" fillId="2" borderId="8" xfId="0" applyFont="1" applyFill="1" applyBorder="1" applyAlignment="1">
      <alignment horizontal="center" vertical="center"/>
    </xf>
    <xf numFmtId="0" fontId="41" fillId="4" borderId="8" xfId="0" applyFont="1" applyFill="1" applyBorder="1" applyAlignment="1">
      <alignment horizontal="center" vertical="center" wrapText="1"/>
    </xf>
    <xf numFmtId="0" fontId="14" fillId="4" borderId="8" xfId="0" applyFont="1" applyFill="1" applyBorder="1" applyAlignment="1">
      <alignment horizontal="left" vertical="center"/>
    </xf>
    <xf numFmtId="167" fontId="0" fillId="4" borderId="8" xfId="0" applyNumberFormat="1" applyFill="1" applyBorder="1" applyAlignment="1">
      <alignment horizontal="center" vertical="center"/>
    </xf>
    <xf numFmtId="9" fontId="0" fillId="4" borderId="23" xfId="0" applyNumberFormat="1" applyFill="1" applyBorder="1" applyAlignment="1">
      <alignment horizontal="center" vertical="center"/>
    </xf>
    <xf numFmtId="0" fontId="9" fillId="4" borderId="23" xfId="0" applyFont="1" applyFill="1" applyBorder="1" applyAlignment="1">
      <alignment horizontal="center" vertical="center"/>
    </xf>
    <xf numFmtId="167" fontId="0" fillId="4" borderId="23" xfId="0" applyNumberFormat="1" applyFill="1" applyBorder="1" applyAlignment="1">
      <alignment horizontal="center" vertical="center"/>
    </xf>
    <xf numFmtId="0" fontId="14" fillId="4" borderId="8" xfId="0" applyFont="1" applyFill="1" applyBorder="1" applyAlignment="1">
      <alignment horizontal="centerContinuous" vertical="center"/>
    </xf>
    <xf numFmtId="0" fontId="9" fillId="4" borderId="8" xfId="0" applyFont="1" applyFill="1" applyBorder="1" applyAlignment="1">
      <alignment horizontal="center" vertical="center"/>
    </xf>
    <xf numFmtId="0" fontId="9" fillId="4" borderId="21" xfId="0" applyFont="1" applyFill="1" applyBorder="1" applyAlignment="1">
      <alignment horizontal="center" vertical="center"/>
    </xf>
    <xf numFmtId="9" fontId="0" fillId="4" borderId="8" xfId="0" applyNumberFormat="1" applyFill="1" applyBorder="1" applyAlignment="1">
      <alignment horizontal="center" vertical="center"/>
    </xf>
    <xf numFmtId="0" fontId="14" fillId="4" borderId="23" xfId="0" applyFont="1" applyFill="1" applyBorder="1" applyAlignment="1">
      <alignment horizontal="left" vertical="center"/>
    </xf>
    <xf numFmtId="0" fontId="47" fillId="4" borderId="8" xfId="0" applyFont="1" applyFill="1" applyBorder="1" applyAlignment="1">
      <alignment horizontal="center" vertical="center"/>
    </xf>
    <xf numFmtId="0" fontId="40" fillId="4" borderId="8" xfId="0" applyFont="1" applyFill="1" applyBorder="1" applyAlignment="1">
      <alignment horizontal="center" vertical="center"/>
    </xf>
    <xf numFmtId="167" fontId="0" fillId="4" borderId="8" xfId="0" applyNumberFormat="1" applyFont="1" applyFill="1" applyBorder="1" applyAlignment="1">
      <alignment horizontal="center" vertical="center"/>
    </xf>
    <xf numFmtId="44" fontId="14" fillId="4" borderId="10" xfId="4" applyFont="1" applyFill="1" applyBorder="1" applyAlignment="1">
      <alignment horizontal="center" vertical="center"/>
    </xf>
    <xf numFmtId="0" fontId="47" fillId="4" borderId="8" xfId="2" applyFont="1" applyFill="1" applyBorder="1" applyAlignment="1">
      <alignment horizontal="center" vertical="center"/>
    </xf>
    <xf numFmtId="167" fontId="0" fillId="4" borderId="21" xfId="0" applyNumberFormat="1" applyFont="1" applyFill="1" applyBorder="1" applyAlignment="1">
      <alignment horizontal="center" vertical="center"/>
    </xf>
    <xf numFmtId="44" fontId="14" fillId="4" borderId="28" xfId="4" applyFont="1" applyFill="1" applyBorder="1" applyAlignment="1">
      <alignment horizontal="center" vertical="center"/>
    </xf>
    <xf numFmtId="0" fontId="47" fillId="4" borderId="21" xfId="0" applyFont="1" applyFill="1" applyBorder="1" applyAlignment="1">
      <alignment horizontal="center" vertical="center"/>
    </xf>
    <xf numFmtId="0" fontId="0" fillId="4" borderId="8" xfId="0" applyFont="1" applyFill="1" applyBorder="1" applyAlignment="1">
      <alignment horizontal="center" vertical="center"/>
    </xf>
    <xf numFmtId="9" fontId="0" fillId="4" borderId="8" xfId="0" applyNumberFormat="1" applyFont="1" applyFill="1" applyBorder="1" applyAlignment="1">
      <alignment horizontal="center" vertical="center"/>
    </xf>
    <xf numFmtId="0" fontId="0" fillId="4" borderId="21" xfId="0" applyFont="1" applyFill="1" applyBorder="1" applyAlignment="1">
      <alignment horizontal="center" vertical="center"/>
    </xf>
    <xf numFmtId="9" fontId="0" fillId="4" borderId="21" xfId="0" applyNumberFormat="1" applyFont="1" applyFill="1" applyBorder="1" applyAlignment="1">
      <alignment horizontal="center" vertical="center"/>
    </xf>
    <xf numFmtId="0" fontId="40" fillId="4" borderId="21" xfId="0" applyFont="1" applyFill="1" applyBorder="1" applyAlignment="1">
      <alignment horizontal="center" vertical="center"/>
    </xf>
    <xf numFmtId="167" fontId="34"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167" fontId="9" fillId="5" borderId="1" xfId="0" applyNumberFormat="1" applyFont="1" applyFill="1" applyBorder="1" applyAlignment="1">
      <alignment horizontal="center" vertical="center"/>
    </xf>
    <xf numFmtId="0" fontId="0" fillId="0" borderId="0" xfId="0" applyAlignment="1">
      <alignment horizontal="center"/>
    </xf>
    <xf numFmtId="0" fontId="0" fillId="0" borderId="0" xfId="0" applyAlignment="1">
      <alignment vertical="center"/>
    </xf>
    <xf numFmtId="0" fontId="6" fillId="0" borderId="0" xfId="0" applyFont="1" applyAlignment="1">
      <alignment horizontal="left" vertical="center"/>
    </xf>
    <xf numFmtId="0" fontId="0" fillId="0" borderId="0" xfId="0" applyAlignment="1">
      <alignment horizontal="left" vertical="center"/>
    </xf>
    <xf numFmtId="0" fontId="0" fillId="0" borderId="0" xfId="0" applyAlignment="1">
      <alignment vertical="center"/>
    </xf>
    <xf numFmtId="0" fontId="0" fillId="0" borderId="0" xfId="0" applyAlignment="1">
      <alignment horizontal="center" vertical="center"/>
    </xf>
    <xf numFmtId="0" fontId="47" fillId="0" borderId="0" xfId="0" applyFont="1" applyAlignment="1">
      <alignment horizontal="center" vertical="center"/>
    </xf>
    <xf numFmtId="0" fontId="32" fillId="0" borderId="0" xfId="0" applyFont="1" applyFill="1" applyBorder="1" applyAlignment="1">
      <alignment horizontal="right" vertical="center"/>
    </xf>
    <xf numFmtId="0" fontId="14" fillId="0" borderId="0" xfId="0" applyFont="1" applyFill="1" applyAlignment="1">
      <alignment vertical="center"/>
    </xf>
    <xf numFmtId="0" fontId="47" fillId="0" borderId="0" xfId="0" applyFont="1" applyBorder="1" applyAlignment="1">
      <alignment horizontal="center" vertical="center"/>
    </xf>
    <xf numFmtId="0" fontId="11" fillId="0" borderId="0" xfId="0" applyFont="1" applyBorder="1" applyAlignment="1">
      <alignment horizontal="center" vertical="center"/>
    </xf>
    <xf numFmtId="0" fontId="32" fillId="0" borderId="0" xfId="0" applyFont="1" applyFill="1" applyBorder="1" applyAlignment="1">
      <alignment horizontal="right" vertical="center" wrapText="1"/>
    </xf>
    <xf numFmtId="0" fontId="32" fillId="0" borderId="0" xfId="0" applyFont="1" applyFill="1" applyAlignment="1">
      <alignment vertical="center"/>
    </xf>
    <xf numFmtId="0" fontId="0" fillId="0" borderId="0" xfId="0" applyBorder="1" applyAlignment="1">
      <alignment vertical="center"/>
    </xf>
    <xf numFmtId="0" fontId="14" fillId="4" borderId="21" xfId="0" applyFont="1" applyFill="1" applyBorder="1" applyAlignment="1">
      <alignment horizontal="centerContinuous" vertical="center"/>
    </xf>
    <xf numFmtId="167" fontId="0" fillId="4" borderId="21" xfId="0" applyNumberFormat="1" applyFill="1" applyBorder="1" applyAlignment="1">
      <alignment horizontal="center" vertical="center"/>
    </xf>
    <xf numFmtId="9" fontId="0" fillId="4" borderId="21" xfId="0" applyNumberFormat="1" applyFill="1" applyBorder="1" applyAlignment="1">
      <alignment horizontal="center" vertical="center"/>
    </xf>
    <xf numFmtId="44" fontId="10" fillId="4" borderId="28" xfId="4" applyFont="1" applyFill="1" applyBorder="1" applyAlignment="1">
      <alignment horizontal="center" vertical="center"/>
    </xf>
    <xf numFmtId="0" fontId="0" fillId="4" borderId="23" xfId="0" applyFont="1" applyFill="1" applyBorder="1" applyAlignment="1">
      <alignment horizontal="center" vertical="center"/>
    </xf>
    <xf numFmtId="167" fontId="0" fillId="4" borderId="23" xfId="0" applyNumberFormat="1" applyFont="1" applyFill="1" applyBorder="1" applyAlignment="1">
      <alignment horizontal="center" vertical="center"/>
    </xf>
    <xf numFmtId="9" fontId="0" fillId="4" borderId="23" xfId="0" applyNumberFormat="1" applyFont="1" applyFill="1" applyBorder="1" applyAlignment="1">
      <alignment horizontal="center" vertical="center"/>
    </xf>
    <xf numFmtId="44" fontId="14" fillId="4" borderId="24" xfId="4" applyFont="1" applyFill="1" applyBorder="1" applyAlignment="1">
      <alignment horizontal="center" vertical="center"/>
    </xf>
    <xf numFmtId="0" fontId="47" fillId="4" borderId="9" xfId="0" applyFont="1" applyFill="1" applyBorder="1" applyAlignment="1">
      <alignment horizontal="center" vertical="center"/>
    </xf>
    <xf numFmtId="0" fontId="47" fillId="0" borderId="8" xfId="2" applyFont="1" applyBorder="1" applyAlignment="1">
      <alignment horizontal="center" vertical="center"/>
    </xf>
    <xf numFmtId="0" fontId="47" fillId="4" borderId="8" xfId="2" applyFont="1" applyFill="1" applyBorder="1" applyAlignment="1">
      <alignment horizontal="center" vertical="center" wrapText="1"/>
    </xf>
    <xf numFmtId="0" fontId="40" fillId="4" borderId="8" xfId="0" applyFont="1" applyFill="1" applyBorder="1" applyAlignment="1">
      <alignment horizontal="center" vertical="center" wrapText="1"/>
    </xf>
    <xf numFmtId="0" fontId="47" fillId="4" borderId="8" xfId="0" applyFont="1" applyFill="1" applyBorder="1" applyAlignment="1">
      <alignment horizontal="center" vertical="center" wrapText="1"/>
    </xf>
    <xf numFmtId="0" fontId="47" fillId="4" borderId="21" xfId="0" applyFont="1" applyFill="1" applyBorder="1" applyAlignment="1">
      <alignment horizontal="center" vertical="center" wrapText="1"/>
    </xf>
    <xf numFmtId="0" fontId="47" fillId="4" borderId="22" xfId="0" applyFont="1" applyFill="1" applyBorder="1" applyAlignment="1">
      <alignment horizontal="center" vertical="center" wrapText="1"/>
    </xf>
    <xf numFmtId="0" fontId="47" fillId="4" borderId="23" xfId="0" applyFont="1" applyFill="1" applyBorder="1" applyAlignment="1">
      <alignment horizontal="center" vertical="center"/>
    </xf>
    <xf numFmtId="0" fontId="39" fillId="4" borderId="8" xfId="0" applyFont="1" applyFill="1" applyBorder="1" applyAlignment="1">
      <alignment horizontal="center" vertical="center"/>
    </xf>
    <xf numFmtId="0" fontId="39" fillId="4" borderId="21" xfId="0" applyFont="1" applyFill="1" applyBorder="1" applyAlignment="1">
      <alignment horizontal="center" vertical="center"/>
    </xf>
    <xf numFmtId="4" fontId="7" fillId="6" borderId="5" xfId="0" applyNumberFormat="1" applyFont="1" applyFill="1" applyBorder="1" applyAlignment="1">
      <alignment horizontal="center" vertical="center"/>
    </xf>
    <xf numFmtId="0" fontId="7" fillId="0" borderId="0" xfId="0" applyFont="1"/>
    <xf numFmtId="0" fontId="21" fillId="4" borderId="8" xfId="0" applyFont="1" applyFill="1" applyBorder="1" applyAlignment="1">
      <alignment horizontal="center" vertical="center"/>
    </xf>
    <xf numFmtId="44" fontId="41" fillId="4" borderId="8" xfId="4" applyFont="1" applyFill="1" applyBorder="1" applyAlignment="1">
      <alignment horizontal="center" vertical="center"/>
    </xf>
    <xf numFmtId="167" fontId="41" fillId="4" borderId="8" xfId="4" applyNumberFormat="1" applyFont="1" applyFill="1" applyBorder="1" applyAlignment="1">
      <alignment horizontal="center" vertical="center"/>
    </xf>
    <xf numFmtId="0" fontId="0" fillId="4" borderId="0" xfId="0" applyFont="1" applyFill="1"/>
    <xf numFmtId="0" fontId="23" fillId="0" borderId="0" xfId="0" applyFont="1" applyAlignment="1">
      <alignment horizontal="center"/>
    </xf>
    <xf numFmtId="0" fontId="0" fillId="0" borderId="0" xfId="0" applyAlignment="1">
      <alignment horizontal="center" vertical="center"/>
    </xf>
    <xf numFmtId="39" fontId="21" fillId="4" borderId="0" xfId="0" applyNumberFormat="1" applyFont="1" applyFill="1" applyBorder="1" applyAlignment="1">
      <alignment horizontal="center" vertical="center"/>
    </xf>
    <xf numFmtId="2" fontId="41" fillId="6" borderId="8" xfId="0" applyNumberFormat="1" applyFont="1" applyFill="1" applyBorder="1" applyAlignment="1">
      <alignment horizontal="center" vertical="center"/>
    </xf>
    <xf numFmtId="2" fontId="41" fillId="7" borderId="8" xfId="0" applyNumberFormat="1" applyFont="1" applyFill="1" applyBorder="1" applyAlignment="1">
      <alignment horizontal="center" vertical="center"/>
    </xf>
    <xf numFmtId="0" fontId="41" fillId="4" borderId="9" xfId="0" applyFont="1" applyFill="1" applyBorder="1" applyAlignment="1">
      <alignment horizontal="center" vertical="center"/>
    </xf>
    <xf numFmtId="2" fontId="41" fillId="7" borderId="21" xfId="0" applyNumberFormat="1" applyFont="1" applyFill="1" applyBorder="1" applyAlignment="1">
      <alignment horizontal="center" vertical="center"/>
    </xf>
    <xf numFmtId="0" fontId="0" fillId="0" borderId="0" xfId="0" applyAlignment="1">
      <alignment horizontal="center"/>
    </xf>
    <xf numFmtId="0" fontId="3" fillId="0" borderId="0" xfId="0" applyFont="1" applyAlignment="1">
      <alignment horizontal="left" vertical="center"/>
    </xf>
    <xf numFmtId="0" fontId="0" fillId="0" borderId="0" xfId="0" applyAlignment="1">
      <alignment vertical="center"/>
    </xf>
    <xf numFmtId="0" fontId="0" fillId="0" borderId="0" xfId="0" applyAlignment="1">
      <alignment horizontal="center" vertical="center"/>
    </xf>
    <xf numFmtId="0" fontId="6" fillId="0" borderId="0" xfId="0" applyFont="1" applyAlignment="1">
      <alignment horizontal="left" vertical="center"/>
    </xf>
    <xf numFmtId="0" fontId="0" fillId="0" borderId="0" xfId="0" applyAlignment="1">
      <alignment horizontal="left" vertical="center"/>
    </xf>
    <xf numFmtId="0" fontId="32" fillId="0" borderId="0" xfId="0" applyFont="1" applyFill="1" applyAlignment="1">
      <alignment vertical="center"/>
    </xf>
    <xf numFmtId="0" fontId="55" fillId="0" borderId="0" xfId="0" applyFont="1" applyFill="1" applyBorder="1" applyAlignment="1">
      <alignment horizontal="center" vertical="center" wrapText="1"/>
    </xf>
    <xf numFmtId="0" fontId="56" fillId="0" borderId="0" xfId="0" applyFont="1" applyFill="1" applyBorder="1" applyAlignment="1">
      <alignment horizontal="center" vertical="center" wrapText="1"/>
    </xf>
    <xf numFmtId="0" fontId="57" fillId="0" borderId="0" xfId="0" applyFont="1" applyAlignment="1">
      <alignment horizontal="center" vertical="center" wrapText="1"/>
    </xf>
    <xf numFmtId="2" fontId="41" fillId="6" borderId="23" xfId="0" applyNumberFormat="1" applyFont="1" applyFill="1" applyBorder="1" applyAlignment="1">
      <alignment horizontal="center" vertical="center"/>
    </xf>
    <xf numFmtId="0" fontId="10" fillId="2" borderId="14" xfId="0" applyFont="1" applyFill="1" applyBorder="1"/>
    <xf numFmtId="0" fontId="10" fillId="2" borderId="15" xfId="0" applyFont="1" applyFill="1" applyBorder="1" applyAlignment="1">
      <alignment horizontal="center" vertical="center"/>
    </xf>
    <xf numFmtId="2" fontId="1" fillId="2" borderId="15" xfId="0" applyNumberFormat="1" applyFont="1" applyFill="1" applyBorder="1" applyAlignment="1">
      <alignment horizontal="center" vertical="center"/>
    </xf>
    <xf numFmtId="167" fontId="1" fillId="2" borderId="15" xfId="0" applyNumberFormat="1" applyFont="1" applyFill="1" applyBorder="1" applyAlignment="1">
      <alignment horizontal="center" vertical="center"/>
    </xf>
    <xf numFmtId="0" fontId="1" fillId="2" borderId="15" xfId="0" applyFont="1" applyFill="1" applyBorder="1" applyAlignment="1">
      <alignment horizontal="center" vertical="center"/>
    </xf>
    <xf numFmtId="0" fontId="1" fillId="2" borderId="16" xfId="0" applyFont="1" applyFill="1" applyBorder="1" applyAlignment="1">
      <alignment horizontal="center" vertical="center"/>
    </xf>
    <xf numFmtId="0" fontId="11" fillId="4" borderId="22" xfId="0" applyFont="1" applyFill="1" applyBorder="1" applyAlignment="1">
      <alignment horizontal="center" vertical="center"/>
    </xf>
    <xf numFmtId="0" fontId="11" fillId="4" borderId="23" xfId="0" applyFont="1" applyFill="1" applyBorder="1" applyAlignment="1">
      <alignment horizontal="center" vertical="center" wrapText="1"/>
    </xf>
    <xf numFmtId="0" fontId="41" fillId="4" borderId="23" xfId="0" applyFont="1" applyFill="1" applyBorder="1" applyAlignment="1">
      <alignment horizontal="center" vertical="center"/>
    </xf>
    <xf numFmtId="44" fontId="11" fillId="4" borderId="23" xfId="4" applyFont="1" applyFill="1" applyBorder="1" applyAlignment="1">
      <alignment horizontal="center" vertical="center"/>
    </xf>
    <xf numFmtId="167" fontId="11" fillId="4" borderId="23" xfId="4" applyNumberFormat="1" applyFont="1" applyFill="1" applyBorder="1" applyAlignment="1">
      <alignment horizontal="center" vertical="center"/>
    </xf>
    <xf numFmtId="2" fontId="41" fillId="6" borderId="24" xfId="0" applyNumberFormat="1" applyFont="1" applyFill="1" applyBorder="1" applyAlignment="1">
      <alignment horizontal="center" vertical="center"/>
    </xf>
    <xf numFmtId="2" fontId="41" fillId="7" borderId="10" xfId="0" applyNumberFormat="1" applyFont="1" applyFill="1" applyBorder="1" applyAlignment="1">
      <alignment horizontal="center" vertical="center"/>
    </xf>
    <xf numFmtId="2" fontId="41" fillId="6" borderId="10" xfId="0" applyNumberFormat="1" applyFont="1" applyFill="1" applyBorder="1" applyAlignment="1">
      <alignment horizontal="center" vertical="center"/>
    </xf>
    <xf numFmtId="0" fontId="11" fillId="4" borderId="9" xfId="0" applyFont="1" applyFill="1" applyBorder="1" applyAlignment="1">
      <alignment horizontal="center" vertical="center" wrapText="1"/>
    </xf>
    <xf numFmtId="0" fontId="11" fillId="4" borderId="21" xfId="0" applyFont="1" applyFill="1" applyBorder="1" applyAlignment="1">
      <alignment horizontal="center" vertical="center" wrapText="1"/>
    </xf>
    <xf numFmtId="2" fontId="41" fillId="6" borderId="21" xfId="0" applyNumberFormat="1" applyFont="1" applyFill="1" applyBorder="1" applyAlignment="1">
      <alignment horizontal="center" vertical="center"/>
    </xf>
    <xf numFmtId="2" fontId="41" fillId="6" borderId="28" xfId="0" applyNumberFormat="1" applyFont="1" applyFill="1" applyBorder="1" applyAlignment="1">
      <alignment horizontal="center" vertical="center"/>
    </xf>
    <xf numFmtId="0" fontId="22" fillId="2" borderId="22" xfId="0" applyFont="1" applyFill="1" applyBorder="1" applyAlignment="1">
      <alignment horizontal="center" vertical="center"/>
    </xf>
    <xf numFmtId="0" fontId="22" fillId="2" borderId="23" xfId="0" applyFont="1" applyFill="1" applyBorder="1" applyAlignment="1">
      <alignment horizontal="center" vertical="center"/>
    </xf>
    <xf numFmtId="0" fontId="22" fillId="2" borderId="24" xfId="0" applyFont="1" applyFill="1" applyBorder="1" applyAlignment="1">
      <alignment horizontal="center" vertical="center"/>
    </xf>
    <xf numFmtId="0" fontId="11" fillId="2" borderId="24" xfId="0" applyFont="1" applyFill="1" applyBorder="1" applyAlignment="1">
      <alignment horizontal="center" vertical="center"/>
    </xf>
    <xf numFmtId="2" fontId="41" fillId="7" borderId="28" xfId="0" applyNumberFormat="1" applyFont="1" applyFill="1" applyBorder="1" applyAlignment="1">
      <alignment horizontal="center" vertical="center"/>
    </xf>
    <xf numFmtId="167" fontId="34" fillId="5" borderId="28" xfId="0" applyNumberFormat="1" applyFont="1" applyFill="1" applyBorder="1" applyAlignment="1">
      <alignment horizontal="center" vertical="center"/>
    </xf>
    <xf numFmtId="9" fontId="34" fillId="5" borderId="21" xfId="0" applyNumberFormat="1" applyFont="1" applyFill="1" applyBorder="1" applyAlignment="1">
      <alignment horizontal="center" vertical="center"/>
    </xf>
    <xf numFmtId="167" fontId="34" fillId="5" borderId="21" xfId="0" applyNumberFormat="1" applyFont="1" applyFill="1" applyBorder="1" applyAlignment="1">
      <alignment horizontal="center" vertical="center"/>
    </xf>
    <xf numFmtId="0" fontId="1" fillId="5" borderId="20" xfId="0" applyFont="1" applyFill="1" applyBorder="1" applyAlignment="1">
      <alignment horizontal="center" vertical="center"/>
    </xf>
    <xf numFmtId="9" fontId="0" fillId="0" borderId="8" xfId="0" applyNumberFormat="1" applyBorder="1" applyAlignment="1">
      <alignment horizontal="center" vertical="center"/>
    </xf>
    <xf numFmtId="167" fontId="0" fillId="0" borderId="8" xfId="0" applyNumberFormat="1" applyBorder="1" applyAlignment="1">
      <alignment horizontal="center" vertical="center"/>
    </xf>
    <xf numFmtId="167" fontId="0" fillId="0" borderId="8" xfId="0" applyNumberFormat="1" applyFill="1" applyBorder="1" applyAlignment="1">
      <alignment horizontal="center" vertical="center"/>
    </xf>
    <xf numFmtId="0" fontId="9" fillId="0" borderId="8" xfId="0" applyFont="1" applyBorder="1" applyAlignment="1">
      <alignment horizontal="center" vertical="center"/>
    </xf>
    <xf numFmtId="0" fontId="52" fillId="0" borderId="23" xfId="0" applyFont="1" applyBorder="1" applyAlignment="1">
      <alignment horizontal="center" vertical="center"/>
    </xf>
    <xf numFmtId="0" fontId="52" fillId="0" borderId="9" xfId="0" applyFont="1" applyBorder="1"/>
    <xf numFmtId="9" fontId="0" fillId="0" borderId="23" xfId="0" applyNumberFormat="1" applyBorder="1" applyAlignment="1">
      <alignment horizontal="center" vertical="center"/>
    </xf>
    <xf numFmtId="167" fontId="0" fillId="0" borderId="23" xfId="0" applyNumberFormat="1" applyBorder="1" applyAlignment="1">
      <alignment horizontal="center" vertical="center"/>
    </xf>
    <xf numFmtId="167" fontId="0" fillId="0" borderId="23" xfId="0" applyNumberFormat="1" applyFill="1" applyBorder="1" applyAlignment="1">
      <alignment horizontal="center" vertical="center"/>
    </xf>
    <xf numFmtId="0" fontId="9" fillId="0" borderId="23" xfId="0" applyFont="1" applyBorder="1" applyAlignment="1">
      <alignment horizontal="center" vertical="center"/>
    </xf>
    <xf numFmtId="0" fontId="52" fillId="0" borderId="22" xfId="0" applyFont="1" applyBorder="1"/>
    <xf numFmtId="0" fontId="1" fillId="5" borderId="15" xfId="0" applyFont="1" applyFill="1" applyBorder="1" applyAlignment="1">
      <alignment horizontal="center" vertical="center"/>
    </xf>
    <xf numFmtId="0" fontId="1" fillId="5" borderId="14" xfId="0" applyFont="1" applyFill="1" applyBorder="1" applyAlignment="1">
      <alignment horizontal="center" vertical="center"/>
    </xf>
    <xf numFmtId="39" fontId="1" fillId="0" borderId="0" xfId="0" applyNumberFormat="1" applyFont="1" applyBorder="1" applyAlignment="1">
      <alignment horizontal="center" vertical="center"/>
    </xf>
    <xf numFmtId="164" fontId="58" fillId="6" borderId="28" xfId="0" applyNumberFormat="1" applyFont="1" applyFill="1" applyBorder="1" applyAlignment="1" applyProtection="1">
      <alignment horizontal="center" vertical="center"/>
      <protection locked="0"/>
    </xf>
    <xf numFmtId="44" fontId="10" fillId="4" borderId="21" xfId="4" applyFont="1" applyFill="1" applyBorder="1" applyAlignment="1">
      <alignment horizontal="center" vertical="center"/>
    </xf>
    <xf numFmtId="167" fontId="10" fillId="4" borderId="21" xfId="4" applyNumberFormat="1" applyFont="1" applyFill="1" applyBorder="1" applyAlignment="1">
      <alignment horizontal="center" vertical="center"/>
    </xf>
    <xf numFmtId="164" fontId="58" fillId="6" borderId="21" xfId="0" applyNumberFormat="1" applyFont="1" applyFill="1" applyBorder="1" applyAlignment="1" applyProtection="1">
      <alignment horizontal="center" vertical="center"/>
      <protection locked="0"/>
    </xf>
    <xf numFmtId="0" fontId="0" fillId="0" borderId="21" xfId="0" applyBorder="1" applyAlignment="1">
      <alignment horizontal="center" vertical="center"/>
    </xf>
    <xf numFmtId="0" fontId="52" fillId="0" borderId="20" xfId="0" applyFont="1" applyBorder="1"/>
    <xf numFmtId="164" fontId="58" fillId="7" borderId="10" xfId="0" applyNumberFormat="1" applyFont="1" applyFill="1" applyBorder="1" applyAlignment="1" applyProtection="1">
      <alignment horizontal="center" vertical="center"/>
      <protection locked="0"/>
    </xf>
    <xf numFmtId="44" fontId="10" fillId="4" borderId="8" xfId="4" applyFont="1" applyFill="1" applyBorder="1" applyAlignment="1">
      <alignment horizontal="center" vertical="center"/>
    </xf>
    <xf numFmtId="167" fontId="10" fillId="4" borderId="8" xfId="4" applyNumberFormat="1" applyFont="1" applyFill="1" applyBorder="1" applyAlignment="1">
      <alignment horizontal="center" vertical="center"/>
    </xf>
    <xf numFmtId="164" fontId="58" fillId="7" borderId="8" xfId="0" applyNumberFormat="1" applyFont="1" applyFill="1" applyBorder="1" applyAlignment="1" applyProtection="1">
      <alignment horizontal="center" vertical="center"/>
      <protection locked="0"/>
    </xf>
    <xf numFmtId="0" fontId="0" fillId="0" borderId="8" xfId="0" applyBorder="1" applyAlignment="1">
      <alignment horizontal="center" vertical="center"/>
    </xf>
    <xf numFmtId="164" fontId="58" fillId="6" borderId="10" xfId="0" applyNumberFormat="1" applyFont="1" applyFill="1" applyBorder="1" applyAlignment="1" applyProtection="1">
      <alignment horizontal="center" vertical="center"/>
      <protection locked="0"/>
    </xf>
    <xf numFmtId="164" fontId="58" fillId="6" borderId="8" xfId="0" applyNumberFormat="1" applyFont="1" applyFill="1" applyBorder="1" applyAlignment="1" applyProtection="1">
      <alignment horizontal="center" vertical="center"/>
      <protection locked="0"/>
    </xf>
    <xf numFmtId="0" fontId="52" fillId="0" borderId="8" xfId="0" applyFont="1" applyBorder="1" applyAlignment="1">
      <alignment horizontal="center" vertical="center"/>
    </xf>
    <xf numFmtId="0" fontId="52" fillId="0" borderId="8" xfId="0" applyFont="1" applyBorder="1" applyAlignment="1">
      <alignment horizontal="center" vertical="center" wrapText="1"/>
    </xf>
    <xf numFmtId="0" fontId="49" fillId="0" borderId="8" xfId="0" applyFont="1" applyBorder="1" applyAlignment="1">
      <alignment horizontal="center" vertical="center"/>
    </xf>
    <xf numFmtId="164" fontId="58" fillId="6" borderId="24" xfId="0" applyNumberFormat="1" applyFont="1" applyFill="1" applyBorder="1" applyAlignment="1" applyProtection="1">
      <alignment horizontal="center" vertical="center"/>
      <protection locked="0"/>
    </xf>
    <xf numFmtId="44" fontId="10" fillId="4" borderId="23" xfId="4" applyFont="1" applyFill="1" applyBorder="1" applyAlignment="1">
      <alignment horizontal="center" vertical="center"/>
    </xf>
    <xf numFmtId="167" fontId="10" fillId="4" borderId="23" xfId="4" applyNumberFormat="1" applyFont="1" applyFill="1" applyBorder="1" applyAlignment="1">
      <alignment horizontal="center" vertical="center"/>
    </xf>
    <xf numFmtId="164" fontId="58" fillId="6" borderId="23" xfId="0" applyNumberFormat="1" applyFont="1" applyFill="1" applyBorder="1" applyAlignment="1" applyProtection="1">
      <alignment horizontal="center" vertical="center"/>
      <protection locked="0"/>
    </xf>
    <xf numFmtId="0" fontId="32" fillId="0" borderId="11" xfId="0" applyFont="1" applyBorder="1" applyAlignment="1">
      <alignment horizontal="center" vertical="center" wrapText="1"/>
    </xf>
    <xf numFmtId="167" fontId="32" fillId="0" borderId="11" xfId="0" applyNumberFormat="1" applyFont="1" applyBorder="1" applyAlignment="1">
      <alignment horizontal="center" vertical="center" wrapText="1"/>
    </xf>
    <xf numFmtId="0" fontId="32" fillId="0" borderId="11" xfId="0" applyFont="1" applyBorder="1" applyAlignment="1">
      <alignment horizontal="center" vertical="center"/>
    </xf>
    <xf numFmtId="0" fontId="52" fillId="0" borderId="0" xfId="0" applyFont="1" applyAlignment="1">
      <alignment horizontal="center" vertical="center"/>
    </xf>
    <xf numFmtId="167" fontId="52" fillId="0" borderId="0" xfId="0" applyNumberFormat="1" applyFont="1" applyAlignment="1">
      <alignment horizontal="center" vertical="center"/>
    </xf>
    <xf numFmtId="164" fontId="58" fillId="7" borderId="28" xfId="0" applyNumberFormat="1" applyFont="1" applyFill="1" applyBorder="1" applyAlignment="1" applyProtection="1">
      <alignment horizontal="center" vertical="center"/>
      <protection locked="0"/>
    </xf>
    <xf numFmtId="164" fontId="58" fillId="7" borderId="21" xfId="0" applyNumberFormat="1" applyFont="1" applyFill="1" applyBorder="1" applyAlignment="1" applyProtection="1">
      <alignment horizontal="center" vertical="center"/>
      <protection locked="0"/>
    </xf>
    <xf numFmtId="0" fontId="52" fillId="0" borderId="21" xfId="0" applyFont="1" applyBorder="1" applyAlignment="1">
      <alignment horizontal="center" vertical="center"/>
    </xf>
    <xf numFmtId="0" fontId="32" fillId="0" borderId="1" xfId="0" applyFont="1" applyBorder="1" applyAlignment="1">
      <alignment horizontal="center" vertical="center" wrapText="1"/>
    </xf>
    <xf numFmtId="0" fontId="32" fillId="0" borderId="1" xfId="0" applyFont="1" applyBorder="1" applyAlignment="1">
      <alignment horizontal="center" vertical="center"/>
    </xf>
    <xf numFmtId="167" fontId="0" fillId="0" borderId="0" xfId="0" applyNumberFormat="1" applyAlignment="1">
      <alignment horizontal="center" vertical="center"/>
    </xf>
    <xf numFmtId="0" fontId="59" fillId="0" borderId="0" xfId="0" applyFont="1" applyAlignment="1">
      <alignment horizontal="left" vertical="center"/>
    </xf>
    <xf numFmtId="164" fontId="58" fillId="6" borderId="37" xfId="0" applyNumberFormat="1" applyFont="1" applyFill="1" applyBorder="1" applyAlignment="1" applyProtection="1">
      <alignment horizontal="center" vertical="center"/>
      <protection locked="0"/>
    </xf>
    <xf numFmtId="0" fontId="52" fillId="4" borderId="21" xfId="0" applyFont="1" applyFill="1" applyBorder="1"/>
    <xf numFmtId="0" fontId="52" fillId="4" borderId="8" xfId="0" applyFont="1" applyFill="1" applyBorder="1"/>
    <xf numFmtId="0" fontId="52" fillId="4" borderId="23" xfId="0" applyFont="1" applyFill="1" applyBorder="1"/>
    <xf numFmtId="0" fontId="37" fillId="0" borderId="1" xfId="0" applyFont="1" applyBorder="1" applyAlignment="1">
      <alignment horizontal="center" vertical="center" wrapText="1"/>
    </xf>
    <xf numFmtId="44" fontId="32" fillId="4" borderId="10" xfId="4" applyFont="1" applyFill="1" applyBorder="1" applyAlignment="1">
      <alignment horizontal="center" vertical="center"/>
    </xf>
    <xf numFmtId="164" fontId="58" fillId="7" borderId="21" xfId="0" applyNumberFormat="1" applyFont="1" applyFill="1" applyBorder="1" applyAlignment="1" applyProtection="1">
      <alignment horizontal="right" vertical="center"/>
      <protection locked="0"/>
    </xf>
    <xf numFmtId="164" fontId="58" fillId="4" borderId="21" xfId="0" applyNumberFormat="1" applyFont="1" applyFill="1" applyBorder="1" applyAlignment="1">
      <alignment horizontal="right" vertical="center"/>
    </xf>
    <xf numFmtId="164" fontId="58" fillId="4" borderId="21" xfId="0" applyNumberFormat="1" applyFont="1" applyFill="1" applyBorder="1" applyAlignment="1">
      <alignment horizontal="left" vertical="center" wrapText="1"/>
    </xf>
    <xf numFmtId="0" fontId="60" fillId="0" borderId="20" xfId="0" applyFont="1" applyBorder="1" applyAlignment="1">
      <alignment horizontal="center" vertical="center" wrapText="1"/>
    </xf>
    <xf numFmtId="164" fontId="58" fillId="6" borderId="23" xfId="0" applyNumberFormat="1" applyFont="1" applyFill="1" applyBorder="1" applyAlignment="1" applyProtection="1">
      <alignment horizontal="right" vertical="center"/>
      <protection locked="0"/>
    </xf>
    <xf numFmtId="164" fontId="58" fillId="4" borderId="23" xfId="0" applyNumberFormat="1" applyFont="1" applyFill="1" applyBorder="1" applyAlignment="1">
      <alignment horizontal="right" vertical="center"/>
    </xf>
    <xf numFmtId="164" fontId="58" fillId="4" borderId="23" xfId="0" applyNumberFormat="1" applyFont="1" applyFill="1" applyBorder="1" applyAlignment="1">
      <alignment horizontal="left" vertical="center" wrapText="1"/>
    </xf>
    <xf numFmtId="0" fontId="60" fillId="0" borderId="22" xfId="0" applyFont="1" applyBorder="1" applyAlignment="1">
      <alignment horizontal="center" vertical="center" wrapText="1"/>
    </xf>
    <xf numFmtId="0" fontId="61" fillId="0" borderId="16" xfId="0" applyFont="1" applyBorder="1" applyAlignment="1">
      <alignment horizontal="center" vertical="center" wrapText="1"/>
    </xf>
    <xf numFmtId="0" fontId="61" fillId="0" borderId="15" xfId="0" applyFont="1" applyBorder="1" applyAlignment="1">
      <alignment horizontal="center" vertical="center" wrapText="1"/>
    </xf>
    <xf numFmtId="0" fontId="61" fillId="0" borderId="14" xfId="0" applyFont="1" applyBorder="1" applyAlignment="1">
      <alignment horizontal="center" vertical="center" wrapText="1"/>
    </xf>
    <xf numFmtId="0" fontId="6" fillId="0" borderId="0" xfId="0" applyFont="1" applyBorder="1" applyAlignment="1">
      <alignment horizontal="center" vertical="center" wrapText="1"/>
    </xf>
    <xf numFmtId="167" fontId="47" fillId="7" borderId="21" xfId="0" applyNumberFormat="1" applyFont="1" applyFill="1" applyBorder="1" applyAlignment="1" applyProtection="1">
      <alignment horizontal="center" vertical="center"/>
      <protection locked="0"/>
    </xf>
    <xf numFmtId="167" fontId="47" fillId="6" borderId="21" xfId="0" applyNumberFormat="1" applyFont="1" applyFill="1" applyBorder="1" applyAlignment="1" applyProtection="1">
      <alignment horizontal="center" vertical="center"/>
      <protection locked="0"/>
    </xf>
    <xf numFmtId="164" fontId="7" fillId="0" borderId="21" xfId="0" applyNumberFormat="1" applyFont="1" applyBorder="1" applyAlignment="1">
      <alignment horizontal="right" vertical="center"/>
    </xf>
    <xf numFmtId="165" fontId="0" fillId="0" borderId="10" xfId="0" applyNumberFormat="1" applyBorder="1" applyAlignment="1">
      <alignment horizontal="right" vertical="center"/>
    </xf>
    <xf numFmtId="164" fontId="7" fillId="0" borderId="8" xfId="0" applyNumberFormat="1" applyFont="1" applyBorder="1" applyAlignment="1">
      <alignment horizontal="right" vertical="center"/>
    </xf>
    <xf numFmtId="167" fontId="47" fillId="7" borderId="8" xfId="0" applyNumberFormat="1" applyFont="1" applyFill="1" applyBorder="1" applyAlignment="1" applyProtection="1">
      <alignment horizontal="center" vertical="center"/>
      <protection locked="0"/>
    </xf>
    <xf numFmtId="167" fontId="47" fillId="6" borderId="23" xfId="0" applyNumberFormat="1" applyFont="1" applyFill="1" applyBorder="1" applyAlignment="1" applyProtection="1">
      <alignment horizontal="center" vertical="center"/>
      <protection locked="0"/>
    </xf>
    <xf numFmtId="0" fontId="11" fillId="4" borderId="20" xfId="0" applyFont="1" applyFill="1" applyBorder="1" applyAlignment="1">
      <alignment horizontal="center" vertical="center" wrapText="1"/>
    </xf>
    <xf numFmtId="0" fontId="34" fillId="4" borderId="8" xfId="0" applyFont="1" applyFill="1" applyBorder="1" applyAlignment="1">
      <alignment horizontal="center" vertical="center"/>
    </xf>
    <xf numFmtId="0" fontId="11" fillId="4" borderId="8" xfId="2" applyFont="1" applyFill="1" applyBorder="1" applyAlignment="1">
      <alignment horizontal="center" vertical="center" wrapText="1"/>
    </xf>
    <xf numFmtId="0" fontId="21" fillId="4" borderId="8" xfId="0" applyFont="1" applyFill="1" applyBorder="1" applyAlignment="1">
      <alignment horizontal="center" vertical="center" wrapText="1"/>
    </xf>
    <xf numFmtId="0" fontId="21" fillId="4" borderId="21" xfId="0" applyFont="1" applyFill="1" applyBorder="1" applyAlignment="1">
      <alignment horizontal="center" vertical="center"/>
    </xf>
    <xf numFmtId="0" fontId="23" fillId="0" borderId="0" xfId="0" applyFont="1" applyAlignment="1">
      <alignment horizontal="center"/>
    </xf>
    <xf numFmtId="0" fontId="0" fillId="0" borderId="0" xfId="0" applyAlignment="1">
      <alignment horizontal="center"/>
    </xf>
    <xf numFmtId="0" fontId="3" fillId="0" borderId="0" xfId="0" applyFont="1" applyAlignment="1">
      <alignment horizontal="left" vertical="center"/>
    </xf>
    <xf numFmtId="0" fontId="0" fillId="0" borderId="0" xfId="0" applyAlignment="1">
      <alignment vertical="center"/>
    </xf>
    <xf numFmtId="0" fontId="32" fillId="5" borderId="29" xfId="0" applyFont="1" applyFill="1" applyBorder="1" applyAlignment="1">
      <alignment horizontal="right" vertical="center" wrapText="1"/>
    </xf>
    <xf numFmtId="0" fontId="33" fillId="5" borderId="13" xfId="0" applyFont="1" applyFill="1" applyBorder="1" applyAlignment="1">
      <alignment horizontal="right" vertical="center"/>
    </xf>
    <xf numFmtId="0" fontId="34" fillId="0" borderId="13" xfId="0" applyFont="1" applyBorder="1" applyAlignment="1">
      <alignment horizontal="right" vertical="center"/>
    </xf>
    <xf numFmtId="0" fontId="34" fillId="0" borderId="13" xfId="0" applyFont="1" applyBorder="1" applyAlignment="1">
      <alignment vertical="center"/>
    </xf>
    <xf numFmtId="0" fontId="13" fillId="5" borderId="2" xfId="0" applyFont="1" applyFill="1" applyBorder="1" applyAlignment="1">
      <alignment horizontal="right" vertical="center" wrapText="1"/>
    </xf>
    <xf numFmtId="0" fontId="35" fillId="5" borderId="3" xfId="0" applyFont="1" applyFill="1" applyBorder="1" applyAlignment="1">
      <alignment horizontal="right" vertical="center"/>
    </xf>
    <xf numFmtId="0" fontId="9" fillId="0" borderId="3" xfId="0" applyFont="1" applyBorder="1" applyAlignment="1">
      <alignment horizontal="right" vertical="center"/>
    </xf>
    <xf numFmtId="0" fontId="9" fillId="0" borderId="3" xfId="0" applyFont="1" applyBorder="1" applyAlignment="1">
      <alignment vertical="center"/>
    </xf>
    <xf numFmtId="0" fontId="32" fillId="5" borderId="2" xfId="0" applyFont="1" applyFill="1" applyBorder="1" applyAlignment="1">
      <alignment horizontal="right" vertical="center" wrapText="1"/>
    </xf>
    <xf numFmtId="0" fontId="32" fillId="5" borderId="3" xfId="0" applyFont="1" applyFill="1" applyBorder="1" applyAlignment="1">
      <alignment horizontal="right" vertical="center" wrapText="1"/>
    </xf>
    <xf numFmtId="0" fontId="32" fillId="5" borderId="4" xfId="0" applyFont="1" applyFill="1" applyBorder="1" applyAlignment="1">
      <alignment horizontal="right" vertical="center" wrapText="1"/>
    </xf>
    <xf numFmtId="0" fontId="1" fillId="5" borderId="11" xfId="0" applyFont="1" applyFill="1" applyBorder="1" applyAlignment="1">
      <alignment horizontal="center" vertical="center"/>
    </xf>
    <xf numFmtId="0" fontId="0" fillId="0" borderId="30" xfId="0" applyBorder="1" applyAlignment="1">
      <alignment horizontal="center" vertical="center"/>
    </xf>
    <xf numFmtId="0" fontId="5" fillId="0" borderId="0" xfId="0" applyFont="1" applyAlignment="1">
      <alignment vertical="center" wrapText="1"/>
    </xf>
    <xf numFmtId="0" fontId="5" fillId="0" borderId="0" xfId="0" applyFont="1" applyAlignment="1">
      <alignment horizontal="left" vertical="center" wrapText="1"/>
    </xf>
    <xf numFmtId="0" fontId="6" fillId="0" borderId="0" xfId="0" applyFont="1" applyBorder="1" applyAlignment="1">
      <alignment horizontal="left" vertical="center" wrapText="1"/>
    </xf>
    <xf numFmtId="0" fontId="0" fillId="0" borderId="0" xfId="0" applyBorder="1" applyAlignment="1">
      <alignment vertical="center"/>
    </xf>
    <xf numFmtId="0" fontId="37" fillId="0" borderId="27" xfId="0" applyFont="1" applyFill="1" applyBorder="1" applyAlignment="1">
      <alignment horizontal="center" vertical="center"/>
    </xf>
    <xf numFmtId="0" fontId="49" fillId="0" borderId="0" xfId="0" applyFont="1" applyFill="1" applyAlignment="1">
      <alignment vertical="center"/>
    </xf>
    <xf numFmtId="0" fontId="48" fillId="3" borderId="2" xfId="0" applyFont="1" applyFill="1" applyBorder="1" applyAlignment="1">
      <alignment horizontal="center" vertical="center" wrapText="1"/>
    </xf>
    <xf numFmtId="0" fontId="48" fillId="3" borderId="3" xfId="0" applyFont="1" applyFill="1" applyBorder="1" applyAlignment="1">
      <alignment horizontal="center" vertical="center"/>
    </xf>
    <xf numFmtId="0" fontId="0" fillId="0" borderId="3" xfId="0" applyBorder="1" applyAlignment="1">
      <alignment vertical="center"/>
    </xf>
    <xf numFmtId="0" fontId="0" fillId="0" borderId="4" xfId="0" applyBorder="1" applyAlignment="1">
      <alignment vertical="center"/>
    </xf>
    <xf numFmtId="167" fontId="47" fillId="6" borderId="34" xfId="0" applyNumberFormat="1" applyFont="1" applyFill="1" applyBorder="1" applyAlignment="1" applyProtection="1">
      <alignment horizontal="center" vertical="center"/>
      <protection locked="0"/>
    </xf>
    <xf numFmtId="167" fontId="47" fillId="6" borderId="35" xfId="0" applyNumberFormat="1" applyFont="1" applyFill="1" applyBorder="1" applyAlignment="1" applyProtection="1">
      <alignment horizontal="center" vertical="center"/>
      <protection locked="0"/>
    </xf>
    <xf numFmtId="0" fontId="37" fillId="0" borderId="0" xfId="0" applyFont="1" applyBorder="1" applyAlignment="1">
      <alignment horizontal="center" vertical="center"/>
    </xf>
    <xf numFmtId="0" fontId="0" fillId="0" borderId="0" xfId="0" applyAlignment="1">
      <alignment horizontal="center" vertical="center"/>
    </xf>
    <xf numFmtId="0" fontId="0" fillId="0" borderId="0" xfId="0" applyAlignment="1"/>
    <xf numFmtId="0" fontId="13" fillId="5" borderId="21" xfId="0" applyFont="1" applyFill="1" applyBorder="1" applyAlignment="1">
      <alignment horizontal="right" vertical="center" wrapText="1"/>
    </xf>
    <xf numFmtId="0" fontId="9" fillId="0" borderId="21" xfId="0" applyFont="1" applyBorder="1" applyAlignment="1">
      <alignment vertical="center"/>
    </xf>
    <xf numFmtId="0" fontId="50" fillId="0" borderId="0" xfId="0" applyFont="1" applyBorder="1" applyAlignment="1">
      <alignment horizontal="center" vertical="center"/>
    </xf>
    <xf numFmtId="0" fontId="32" fillId="0" borderId="0" xfId="0" applyFont="1" applyAlignment="1">
      <alignment horizontal="left" vertical="center"/>
    </xf>
    <xf numFmtId="0" fontId="6" fillId="0" borderId="0" xfId="0" applyFont="1" applyAlignment="1">
      <alignment horizontal="left" vertical="center"/>
    </xf>
    <xf numFmtId="0" fontId="0" fillId="0" borderId="0" xfId="0" applyAlignment="1">
      <alignment horizontal="left" vertical="center"/>
    </xf>
    <xf numFmtId="0" fontId="48" fillId="3" borderId="27" xfId="0" applyFont="1" applyFill="1" applyBorder="1" applyAlignment="1">
      <alignment horizontal="center" vertical="center" wrapText="1"/>
    </xf>
    <xf numFmtId="0" fontId="48" fillId="3" borderId="0" xfId="0" applyFont="1" applyFill="1" applyBorder="1" applyAlignment="1">
      <alignment horizontal="center" vertical="center"/>
    </xf>
    <xf numFmtId="0" fontId="32" fillId="0" borderId="0" xfId="0" applyFont="1" applyFill="1" applyAlignment="1">
      <alignment vertical="center"/>
    </xf>
    <xf numFmtId="39" fontId="21" fillId="4" borderId="0" xfId="0" applyNumberFormat="1" applyFont="1" applyFill="1" applyBorder="1" applyAlignment="1">
      <alignment horizontal="center" vertical="center"/>
    </xf>
    <xf numFmtId="0" fontId="21" fillId="4" borderId="0" xfId="0" applyFont="1" applyFill="1" applyBorder="1" applyAlignment="1">
      <alignment horizontal="center" vertical="center"/>
    </xf>
    <xf numFmtId="0" fontId="1" fillId="0" borderId="0" xfId="0" applyFont="1" applyBorder="1" applyAlignment="1">
      <alignment horizontal="center" vertical="center"/>
    </xf>
    <xf numFmtId="0" fontId="1" fillId="0" borderId="13" xfId="0" applyFont="1" applyBorder="1" applyAlignment="1">
      <alignment horizontal="center" vertical="center"/>
    </xf>
    <xf numFmtId="0" fontId="6" fillId="0" borderId="0" xfId="0" applyFont="1" applyBorder="1" applyAlignment="1">
      <alignment horizontal="left" vertical="center"/>
    </xf>
    <xf numFmtId="0" fontId="0" fillId="0" borderId="0" xfId="0" applyBorder="1" applyAlignment="1">
      <alignment horizontal="left" vertical="center"/>
    </xf>
    <xf numFmtId="0" fontId="34" fillId="2" borderId="9" xfId="0" applyFont="1" applyFill="1" applyBorder="1" applyAlignment="1">
      <alignment horizontal="center" vertical="center"/>
    </xf>
    <xf numFmtId="0" fontId="34" fillId="0" borderId="8" xfId="0" applyFont="1" applyBorder="1" applyAlignment="1">
      <alignment horizontal="center" vertical="center"/>
    </xf>
    <xf numFmtId="0" fontId="34" fillId="0" borderId="10" xfId="0" applyFont="1" applyBorder="1" applyAlignment="1">
      <alignment horizontal="center" vertical="center"/>
    </xf>
    <xf numFmtId="0" fontId="1" fillId="2" borderId="9" xfId="0" applyFont="1" applyFill="1" applyBorder="1" applyAlignment="1">
      <alignment horizontal="center" vertical="center"/>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32" fillId="0" borderId="29" xfId="0" applyFont="1" applyBorder="1" applyAlignment="1">
      <alignment horizontal="center" vertical="center" wrapText="1"/>
    </xf>
    <xf numFmtId="0" fontId="52" fillId="0" borderId="13" xfId="0" applyFont="1" applyBorder="1" applyAlignment="1">
      <alignment horizontal="center" vertical="center"/>
    </xf>
    <xf numFmtId="0" fontId="34" fillId="2" borderId="14" xfId="0" applyFont="1" applyFill="1" applyBorder="1" applyAlignment="1">
      <alignment horizontal="center" vertical="center"/>
    </xf>
    <xf numFmtId="0" fontId="34" fillId="0" borderId="15" xfId="0" applyFont="1" applyBorder="1" applyAlignment="1">
      <alignment horizontal="center" vertical="center"/>
    </xf>
    <xf numFmtId="0" fontId="34" fillId="0" borderId="16" xfId="0" applyFont="1" applyBorder="1" applyAlignment="1">
      <alignment horizontal="center" vertical="center"/>
    </xf>
    <xf numFmtId="0" fontId="13" fillId="0" borderId="29" xfId="0" applyFont="1" applyBorder="1" applyAlignment="1">
      <alignment horizontal="center" vertical="center" wrapText="1"/>
    </xf>
    <xf numFmtId="0" fontId="0" fillId="0" borderId="13" xfId="0" applyBorder="1" applyAlignment="1">
      <alignment horizontal="center" vertical="center"/>
    </xf>
    <xf numFmtId="0" fontId="34" fillId="2" borderId="25" xfId="0" applyFont="1" applyFill="1" applyBorder="1" applyAlignment="1">
      <alignment horizontal="center" vertical="center"/>
    </xf>
    <xf numFmtId="0" fontId="34" fillId="0" borderId="36" xfId="0" applyFont="1" applyBorder="1" applyAlignment="1">
      <alignment horizontal="center" vertical="center"/>
    </xf>
    <xf numFmtId="0" fontId="34" fillId="0" borderId="7" xfId="0" applyFont="1" applyBorder="1" applyAlignment="1">
      <alignment horizontal="center" vertical="center"/>
    </xf>
    <xf numFmtId="0" fontId="34" fillId="2" borderId="2" xfId="0" applyFont="1" applyFill="1" applyBorder="1" applyAlignment="1">
      <alignment horizontal="center" vertical="center"/>
    </xf>
    <xf numFmtId="0" fontId="34" fillId="0" borderId="3" xfId="0" applyFont="1" applyBorder="1" applyAlignment="1">
      <alignment horizontal="center" vertical="center"/>
    </xf>
    <xf numFmtId="0" fontId="34" fillId="0" borderId="4" xfId="0" applyFont="1" applyBorder="1" applyAlignment="1">
      <alignment horizontal="center" vertical="center"/>
    </xf>
  </cellXfs>
  <cellStyles count="5">
    <cellStyle name="Euro" xfId="4"/>
    <cellStyle name="Excel Built-in Normal" xfId="1"/>
    <cellStyle name="Normal" xfId="0" builtinId="0"/>
    <cellStyle name="Normal 2" xfId="2"/>
    <cellStyle name="Normal 2 2" xfId="3"/>
  </cellStyles>
  <dxfs count="27">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s>
  <tableStyles count="0" defaultTableStyle="TableStyleMedium9" defaultPivotStyle="PivotStyleLight16"/>
  <colors>
    <mruColors>
      <color rgb="FFFF1D1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155287</xdr:colOff>
      <xdr:row>1</xdr:row>
      <xdr:rowOff>30595</xdr:rowOff>
    </xdr:from>
    <xdr:to>
      <xdr:col>0</xdr:col>
      <xdr:colOff>1848197</xdr:colOff>
      <xdr:row>3</xdr:row>
      <xdr:rowOff>156324</xdr:rowOff>
    </xdr:to>
    <xdr:grpSp>
      <xdr:nvGrpSpPr>
        <xdr:cNvPr id="7" name="Groupe 6"/>
        <xdr:cNvGrpSpPr/>
      </xdr:nvGrpSpPr>
      <xdr:grpSpPr>
        <a:xfrm>
          <a:off x="155287" y="216210"/>
          <a:ext cx="1692910" cy="496960"/>
          <a:chOff x="155287" y="221095"/>
          <a:chExt cx="1692910" cy="506729"/>
        </a:xfrm>
      </xdr:grpSpPr>
      <xdr:grpSp>
        <xdr:nvGrpSpPr>
          <xdr:cNvPr id="3" name="Group 3510"/>
          <xdr:cNvGrpSpPr/>
        </xdr:nvGrpSpPr>
        <xdr:grpSpPr>
          <a:xfrm>
            <a:off x="155287" y="221095"/>
            <a:ext cx="517523" cy="506729"/>
            <a:chOff x="0" y="0"/>
            <a:chExt cx="518014" cy="507315"/>
          </a:xfrm>
        </xdr:grpSpPr>
        <xdr:sp macro="" textlink="">
          <xdr:nvSpPr>
            <xdr:cNvPr id="5" name="Shape 3511"/>
            <xdr:cNvSpPr/>
          </xdr:nvSpPr>
          <xdr:spPr>
            <a:xfrm>
              <a:off x="419377" y="106783"/>
              <a:ext cx="81290" cy="279759"/>
            </a:xfrm>
            <a:custGeom>
              <a:avLst/>
              <a:gdLst/>
              <a:ahLst/>
              <a:cxnLst/>
              <a:rect l="0" t="0" r="0" b="0"/>
              <a:pathLst>
                <a:path w="81290" h="279759">
                  <a:moveTo>
                    <a:pt x="0" y="0"/>
                  </a:moveTo>
                  <a:lnTo>
                    <a:pt x="81290" y="0"/>
                  </a:lnTo>
                  <a:lnTo>
                    <a:pt x="81290" y="7506"/>
                  </a:lnTo>
                  <a:lnTo>
                    <a:pt x="56121" y="7506"/>
                  </a:lnTo>
                  <a:lnTo>
                    <a:pt x="56121" y="159326"/>
                  </a:lnTo>
                  <a:cubicBezTo>
                    <a:pt x="56121" y="203337"/>
                    <a:pt x="48298" y="249736"/>
                    <a:pt x="29931" y="279759"/>
                  </a:cubicBezTo>
                  <a:lnTo>
                    <a:pt x="14285" y="258947"/>
                  </a:lnTo>
                  <a:cubicBezTo>
                    <a:pt x="29591" y="223466"/>
                    <a:pt x="25169" y="179114"/>
                    <a:pt x="25510" y="159326"/>
                  </a:cubicBezTo>
                  <a:lnTo>
                    <a:pt x="25510" y="7506"/>
                  </a:lnTo>
                  <a:lnTo>
                    <a:pt x="0" y="7506"/>
                  </a:lnTo>
                  <a:lnTo>
                    <a:pt x="0" y="0"/>
                  </a:lnTo>
                  <a:close/>
                </a:path>
              </a:pathLst>
            </a:custGeom>
            <a:ln w="0" cap="flat">
              <a:miter lim="127000"/>
            </a:ln>
          </xdr:spPr>
          <xdr:style>
            <a:lnRef idx="0">
              <a:srgbClr val="000000">
                <a:alpha val="0"/>
              </a:srgbClr>
            </a:lnRef>
            <a:fillRef idx="1">
              <a:srgbClr val="860B34"/>
            </a:fillRef>
            <a:effectRef idx="0">
              <a:scrgbClr r="0" g="0" b="0"/>
            </a:effectRef>
            <a:fontRef idx="none"/>
          </xdr:style>
          <xdr:txBody>
            <a:bodyPr wrap="square"/>
            <a:lstStyle/>
            <a:p>
              <a:endParaRPr lang="fr-FR"/>
            </a:p>
          </xdr:txBody>
        </xdr:sp>
        <xdr:sp macro="" textlink="">
          <xdr:nvSpPr>
            <xdr:cNvPr id="6" name="Shape 3512"/>
            <xdr:cNvSpPr/>
          </xdr:nvSpPr>
          <xdr:spPr>
            <a:xfrm>
              <a:off x="0" y="0"/>
              <a:ext cx="518014" cy="507315"/>
            </a:xfrm>
            <a:custGeom>
              <a:avLst/>
              <a:gdLst/>
              <a:ahLst/>
              <a:cxnLst/>
              <a:rect l="0" t="0" r="0" b="0"/>
              <a:pathLst>
                <a:path w="518014" h="507315">
                  <a:moveTo>
                    <a:pt x="275503" y="0"/>
                  </a:moveTo>
                  <a:lnTo>
                    <a:pt x="319040" y="0"/>
                  </a:lnTo>
                  <a:lnTo>
                    <a:pt x="319040" y="5114"/>
                  </a:lnTo>
                  <a:cubicBezTo>
                    <a:pt x="322781" y="172628"/>
                    <a:pt x="346250" y="254850"/>
                    <a:pt x="414275" y="356518"/>
                  </a:cubicBezTo>
                  <a:cubicBezTo>
                    <a:pt x="442846" y="399506"/>
                    <a:pt x="518014" y="494692"/>
                    <a:pt x="518014" y="494692"/>
                  </a:cubicBezTo>
                  <a:lnTo>
                    <a:pt x="465975" y="494692"/>
                  </a:lnTo>
                  <a:cubicBezTo>
                    <a:pt x="465975" y="494692"/>
                    <a:pt x="415976" y="420658"/>
                    <a:pt x="378902" y="368459"/>
                  </a:cubicBezTo>
                  <a:cubicBezTo>
                    <a:pt x="319380" y="284873"/>
                    <a:pt x="301693" y="211522"/>
                    <a:pt x="293190" y="126571"/>
                  </a:cubicBezTo>
                  <a:lnTo>
                    <a:pt x="290129" y="126571"/>
                  </a:lnTo>
                  <a:cubicBezTo>
                    <a:pt x="288088" y="171264"/>
                    <a:pt x="270401" y="230286"/>
                    <a:pt x="259517" y="258262"/>
                  </a:cubicBezTo>
                  <a:cubicBezTo>
                    <a:pt x="248973" y="284873"/>
                    <a:pt x="232307" y="320355"/>
                    <a:pt x="206457" y="350036"/>
                  </a:cubicBezTo>
                  <a:lnTo>
                    <a:pt x="207818" y="351060"/>
                  </a:lnTo>
                  <a:cubicBezTo>
                    <a:pt x="221763" y="341166"/>
                    <a:pt x="246593" y="331272"/>
                    <a:pt x="267340" y="331272"/>
                  </a:cubicBezTo>
                  <a:cubicBezTo>
                    <a:pt x="306795" y="331272"/>
                    <a:pt x="346930" y="339119"/>
                    <a:pt x="388086" y="398823"/>
                  </a:cubicBezTo>
                  <a:cubicBezTo>
                    <a:pt x="427200" y="455116"/>
                    <a:pt x="453050" y="494692"/>
                    <a:pt x="453050" y="494692"/>
                  </a:cubicBezTo>
                  <a:lnTo>
                    <a:pt x="414275" y="494692"/>
                  </a:lnTo>
                  <a:cubicBezTo>
                    <a:pt x="407133" y="481727"/>
                    <a:pt x="399650" y="468763"/>
                    <a:pt x="393528" y="458187"/>
                  </a:cubicBezTo>
                  <a:cubicBezTo>
                    <a:pt x="371079" y="481045"/>
                    <a:pt x="330264" y="507315"/>
                    <a:pt x="271082" y="507315"/>
                  </a:cubicBezTo>
                  <a:cubicBezTo>
                    <a:pt x="158840" y="507315"/>
                    <a:pt x="98637" y="462281"/>
                    <a:pt x="69726" y="422364"/>
                  </a:cubicBezTo>
                  <a:cubicBezTo>
                    <a:pt x="41155" y="383130"/>
                    <a:pt x="23809" y="338095"/>
                    <a:pt x="23809" y="256897"/>
                  </a:cubicBezTo>
                  <a:lnTo>
                    <a:pt x="23809" y="114288"/>
                  </a:lnTo>
                  <a:lnTo>
                    <a:pt x="0" y="114288"/>
                  </a:lnTo>
                  <a:lnTo>
                    <a:pt x="0" y="106783"/>
                  </a:lnTo>
                  <a:lnTo>
                    <a:pt x="166663" y="106783"/>
                  </a:lnTo>
                  <a:lnTo>
                    <a:pt x="166663" y="114288"/>
                  </a:lnTo>
                  <a:lnTo>
                    <a:pt x="143534" y="114288"/>
                  </a:lnTo>
                  <a:lnTo>
                    <a:pt x="143534" y="309437"/>
                  </a:lnTo>
                  <a:cubicBezTo>
                    <a:pt x="143534" y="370848"/>
                    <a:pt x="153398" y="410423"/>
                    <a:pt x="171764" y="437034"/>
                  </a:cubicBezTo>
                  <a:cubicBezTo>
                    <a:pt x="192172" y="466034"/>
                    <a:pt x="219722" y="488551"/>
                    <a:pt x="279925" y="488551"/>
                  </a:cubicBezTo>
                  <a:cubicBezTo>
                    <a:pt x="322781" y="488551"/>
                    <a:pt x="358835" y="470469"/>
                    <a:pt x="384684" y="443175"/>
                  </a:cubicBezTo>
                  <a:cubicBezTo>
                    <a:pt x="360535" y="403259"/>
                    <a:pt x="345910" y="386200"/>
                    <a:pt x="337747" y="378353"/>
                  </a:cubicBezTo>
                  <a:cubicBezTo>
                    <a:pt x="316659" y="359248"/>
                    <a:pt x="293190" y="352766"/>
                    <a:pt x="267340" y="352766"/>
                  </a:cubicBezTo>
                  <a:cubicBezTo>
                    <a:pt x="232307" y="352766"/>
                    <a:pt x="192172" y="369824"/>
                    <a:pt x="168023" y="401553"/>
                  </a:cubicBezTo>
                  <a:cubicBezTo>
                    <a:pt x="165302" y="392341"/>
                    <a:pt x="162241" y="378353"/>
                    <a:pt x="162241" y="372212"/>
                  </a:cubicBezTo>
                  <a:cubicBezTo>
                    <a:pt x="196934" y="337072"/>
                    <a:pt x="225505" y="291355"/>
                    <a:pt x="240130" y="255874"/>
                  </a:cubicBezTo>
                  <a:cubicBezTo>
                    <a:pt x="261218" y="204016"/>
                    <a:pt x="276864" y="143629"/>
                    <a:pt x="275503" y="5114"/>
                  </a:cubicBezTo>
                  <a:lnTo>
                    <a:pt x="275503" y="0"/>
                  </a:lnTo>
                  <a:close/>
                </a:path>
              </a:pathLst>
            </a:custGeom>
            <a:ln w="0" cap="flat">
              <a:miter lim="127000"/>
            </a:ln>
          </xdr:spPr>
          <xdr:style>
            <a:lnRef idx="0">
              <a:srgbClr val="000000">
                <a:alpha val="0"/>
              </a:srgbClr>
            </a:lnRef>
            <a:fillRef idx="1">
              <a:srgbClr val="860B34"/>
            </a:fillRef>
            <a:effectRef idx="0">
              <a:scrgbClr r="0" g="0" b="0"/>
            </a:effectRef>
            <a:fontRef idx="none"/>
          </xdr:style>
          <xdr:txBody>
            <a:bodyPr wrap="square"/>
            <a:lstStyle/>
            <a:p>
              <a:endParaRPr lang="fr-FR"/>
            </a:p>
          </xdr:txBody>
        </xdr:sp>
      </xdr:grpSp>
      <xdr:pic>
        <xdr:nvPicPr>
          <xdr:cNvPr id="4" name="Image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462" y="274435"/>
            <a:ext cx="1054735" cy="396240"/>
          </a:xfrm>
          <a:prstGeom prst="rect">
            <a:avLst/>
          </a:prstGeom>
          <a:noFill/>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artage\SAV\SYLVAIN\AO%20+%20CE%202021%20SPO\AO%20Universit&#233;%20de%20Paris%20-%2003.05.21\BPU%20COMMUN%20au%2009%2005%20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noye/Desktop/Nouveau%20March&#233;%20SSI%202025/INDICE%20C/BPU%20SSI%20et%20DF%20et%20ANNEXE/BPU_DEF%20MECA_LOT%202%2007%2005%2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BPU lot 2"/>
      <sheetName val="BPU Tarif Horaire &amp; Coef."/>
      <sheetName val="DQE Lot 1"/>
      <sheetName val="DQE Lot 2"/>
      <sheetName val="BPU SIEMENS lot2"/>
      <sheetName val="BPU DEF"/>
      <sheetName val="BPU CHUBB lot1"/>
      <sheetName val="BPU FINSECURE lot1"/>
      <sheetName val="BPU ESSER"/>
      <sheetName val="BPU LEGRAND"/>
      <sheetName val="BPU SEFI"/>
      <sheetName val="BPU AVISS nouveau"/>
      <sheetName val="BPU PIECE COMPLEMENTAIRE"/>
      <sheetName val="BPU UGIS"/>
      <sheetName val="Feuil1"/>
      <sheetName val="BPU AVICE ancie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6">
          <cell r="B6">
            <v>4</v>
          </cell>
        </row>
        <row r="12">
          <cell r="B12">
            <v>0.75</v>
          </cell>
        </row>
      </sheetData>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DQE"/>
      <sheetName val=" Equipement de désenfumage"/>
      <sheetName val="Cablage"/>
      <sheetName val="Moyen levage"/>
      <sheetName val="BPU Tarif Horaire &amp; Coef."/>
    </sheetNames>
    <sheetDataSet>
      <sheetData sheetId="0"/>
      <sheetData sheetId="1"/>
      <sheetData sheetId="2"/>
      <sheetData sheetId="3"/>
      <sheetData sheetId="4"/>
      <sheetData sheetId="5">
        <row r="16">
          <cell r="D16"/>
        </row>
        <row r="17">
          <cell r="D17"/>
        </row>
        <row r="27">
          <cell r="C27"/>
        </row>
        <row r="28">
          <cell r="C28"/>
        </row>
        <row r="33">
          <cell r="D33"/>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8" Type="http://schemas.openxmlformats.org/officeDocument/2006/relationships/hyperlink" Target="https://www.achat-electrique.com/fr/5217-a9xpf521-schneider-peigne-de-distribution-tetrapolaire-vers-vigi-25a-2p-pas-18mm-ic60-acti9.html" TargetMode="External"/><Relationship Id="rId3" Type="http://schemas.openxmlformats.org/officeDocument/2006/relationships/hyperlink" Target="https://www.achat-electrique.com/fr/5222-a9xph357-schneider-peigne-triphase-pour-disjoncteur-3p-pas-18mm-57-modules-acti9-ic60.html" TargetMode="External"/><Relationship Id="rId7" Type="http://schemas.openxmlformats.org/officeDocument/2006/relationships/hyperlink" Target="https://www.achat-electrique.com/fr/5226-a9xph524-schneider-peigne-d-equilibrage-tetrapolaire-vers-disjoncteur-2p-pas-18mm-24-modules-acti9-ic60.html" TargetMode="External"/><Relationship Id="rId2" Type="http://schemas.openxmlformats.org/officeDocument/2006/relationships/hyperlink" Target="https://www.achat-electrique.com/fr/5223-a9xph412-schneider-peigne-tetrapolaire-pour-disjoncteur-4p-pas-18mm-12-modules-acti9-ic60.html" TargetMode="External"/><Relationship Id="rId1" Type="http://schemas.openxmlformats.org/officeDocument/2006/relationships/hyperlink" Target="https://www.achat-electrique.com/fr/5224-a9xph424-schneider-peigne-tetrapolaire-pour-disjoncteur-4p-pas-18mm-24-modules-acti9-ic60.html" TargetMode="External"/><Relationship Id="rId6" Type="http://schemas.openxmlformats.org/officeDocument/2006/relationships/hyperlink" Target="https://www.achat-electrique.com/fr/7750-gv2g454-peigne-tripolaire-pour-disjoncteur-moteur-63a-4derivations-pas-54mm-schneider-tesys-gv.html" TargetMode="External"/><Relationship Id="rId5" Type="http://schemas.openxmlformats.org/officeDocument/2006/relationships/hyperlink" Target="https://www.achat-electrique.com/fr/7751-gv2g472-peigne-tripolaire-pour-disjoncteur-moteur-63a-4derivations-pas-72mm-schneider-tesys-gv.html" TargetMode="External"/><Relationship Id="rId4" Type="http://schemas.openxmlformats.org/officeDocument/2006/relationships/hyperlink" Target="https://www.achat-electrique.com/fr/7752-gv2g554-peigne-tripolaire-pour-disjoncteur-moteur-63a-5derivations-pas-54mm-schneider-tesys-gv.html" TargetMode="External"/><Relationship Id="rId9"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hyperlink" Target="https://www.achat-electrique.com/fr/5222-a9xph357-schneider-peigne-triphase-pour-disjoncteur-3p-pas-18mm-57-modules-acti9-ic60.html" TargetMode="Externa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tabSelected="1" view="pageBreakPreview" topLeftCell="A7" zoomScale="130" zoomScaleNormal="100" zoomScaleSheetLayoutView="130" workbookViewId="0">
      <selection activeCell="A22" sqref="A22"/>
    </sheetView>
  </sheetViews>
  <sheetFormatPr baseColWidth="10" defaultRowHeight="14.5"/>
  <cols>
    <col min="1" max="1" width="81.81640625" bestFit="1" customWidth="1"/>
  </cols>
  <sheetData>
    <row r="1" spans="1:1">
      <c r="A1" s="380"/>
    </row>
    <row r="2" spans="1:1">
      <c r="A2" s="381"/>
    </row>
    <row r="3" spans="1:1">
      <c r="A3" s="381"/>
    </row>
    <row r="4" spans="1:1">
      <c r="A4" s="381"/>
    </row>
    <row r="5" spans="1:1">
      <c r="A5" s="381"/>
    </row>
    <row r="6" spans="1:1">
      <c r="A6" s="381"/>
    </row>
    <row r="7" spans="1:1" ht="17.5">
      <c r="A7" s="27" t="s">
        <v>533</v>
      </c>
    </row>
    <row r="8" spans="1:1" ht="15.5">
      <c r="A8" s="28" t="s">
        <v>359</v>
      </c>
    </row>
    <row r="9" spans="1:1" ht="15.5">
      <c r="A9" s="28"/>
    </row>
    <row r="10" spans="1:1" ht="18.5">
      <c r="A10" s="273" t="s">
        <v>658</v>
      </c>
    </row>
    <row r="11" spans="1:1" ht="18.5">
      <c r="A11" s="273"/>
    </row>
    <row r="12" spans="1:1" ht="18.5">
      <c r="A12" s="273" t="s">
        <v>360</v>
      </c>
    </row>
    <row r="13" spans="1:1" ht="15.5">
      <c r="A13" s="28"/>
    </row>
    <row r="14" spans="1:1" ht="18.5">
      <c r="A14" s="273" t="s">
        <v>659</v>
      </c>
    </row>
    <row r="15" spans="1:1" ht="18.5">
      <c r="A15" s="273" t="s">
        <v>1285</v>
      </c>
    </row>
    <row r="16" spans="1:1" ht="18.5">
      <c r="A16" s="273" t="s">
        <v>660</v>
      </c>
    </row>
    <row r="17" spans="1:1" ht="17.5">
      <c r="A17" s="259"/>
    </row>
    <row r="18" spans="1:1" ht="17.5">
      <c r="A18" s="259" t="s">
        <v>360</v>
      </c>
    </row>
    <row r="19" spans="1:1" ht="17.5">
      <c r="A19" s="29"/>
    </row>
    <row r="20" spans="1:1" ht="18.5">
      <c r="A20" s="274" t="s">
        <v>1351</v>
      </c>
    </row>
    <row r="21" spans="1:1" ht="18.5">
      <c r="A21" s="275" t="s">
        <v>661</v>
      </c>
    </row>
    <row r="22" spans="1:1" ht="17.5">
      <c r="A22" s="259"/>
    </row>
    <row r="23" spans="1:1" ht="17.5">
      <c r="A23" s="259" t="s">
        <v>360</v>
      </c>
    </row>
    <row r="24" spans="1:1" ht="17.5">
      <c r="A24" s="259"/>
    </row>
    <row r="25" spans="1:1" ht="20">
      <c r="A25" s="30" t="s">
        <v>1286</v>
      </c>
    </row>
    <row r="26" spans="1:1" ht="20">
      <c r="A26" s="30" t="s">
        <v>563</v>
      </c>
    </row>
    <row r="27" spans="1:1" ht="17.5">
      <c r="A27" s="259"/>
    </row>
    <row r="28" spans="1:1" ht="17.5">
      <c r="A28" s="259" t="s">
        <v>360</v>
      </c>
    </row>
    <row r="29" spans="1:1" ht="17.5">
      <c r="A29" s="259"/>
    </row>
    <row r="32" spans="1:1" ht="17.5">
      <c r="A32" s="259" t="s">
        <v>662</v>
      </c>
    </row>
    <row r="33" spans="1:1">
      <c r="A33" s="31"/>
    </row>
    <row r="34" spans="1:1">
      <c r="A34" s="31"/>
    </row>
    <row r="35" spans="1:1">
      <c r="A35" s="31"/>
    </row>
    <row r="36" spans="1:1">
      <c r="A36" s="31"/>
    </row>
    <row r="37" spans="1:1">
      <c r="A37" s="31"/>
    </row>
    <row r="38" spans="1:1">
      <c r="A38" s="31"/>
    </row>
    <row r="39" spans="1:1">
      <c r="A39" s="31"/>
    </row>
    <row r="40" spans="1:1">
      <c r="A40" s="32"/>
    </row>
  </sheetData>
  <mergeCells count="1">
    <mergeCell ref="A1:A6"/>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M43"/>
  <sheetViews>
    <sheetView view="pageBreakPreview" topLeftCell="A6" zoomScale="70" zoomScaleNormal="100" zoomScaleSheetLayoutView="70" workbookViewId="0">
      <selection activeCell="H58" sqref="H58"/>
    </sheetView>
  </sheetViews>
  <sheetFormatPr baseColWidth="10" defaultRowHeight="14.5"/>
  <cols>
    <col min="1" max="1" width="20.7265625" customWidth="1"/>
    <col min="2" max="2" width="90.7265625" customWidth="1"/>
    <col min="3" max="3" width="35.7265625" customWidth="1"/>
    <col min="4" max="5" width="10.7265625" customWidth="1"/>
    <col min="6" max="6" width="35.7265625" style="44" customWidth="1"/>
    <col min="7" max="8" width="40.7265625" customWidth="1"/>
    <col min="9" max="12" width="20.7265625" customWidth="1"/>
    <col min="13" max="13" width="60.7265625" customWidth="1"/>
  </cols>
  <sheetData>
    <row r="1" spans="1:13" ht="25">
      <c r="A1" s="418" t="s">
        <v>556</v>
      </c>
      <c r="B1" s="419"/>
      <c r="C1" s="419"/>
      <c r="D1" s="419"/>
      <c r="E1" s="419"/>
      <c r="F1" s="411"/>
      <c r="G1" s="411"/>
      <c r="H1" s="411"/>
      <c r="I1" s="411"/>
      <c r="J1" s="411"/>
      <c r="K1" s="411"/>
      <c r="L1" s="411"/>
      <c r="M1" s="411"/>
    </row>
    <row r="2" spans="1:13">
      <c r="D2" s="229"/>
      <c r="E2" s="229"/>
    </row>
    <row r="3" spans="1:13" ht="18">
      <c r="D3" s="229"/>
      <c r="E3" s="229"/>
      <c r="F3" s="228" t="s">
        <v>551</v>
      </c>
      <c r="G3" s="420" t="s">
        <v>561</v>
      </c>
      <c r="H3" s="411"/>
    </row>
    <row r="4" spans="1:13" ht="18">
      <c r="D4" s="229"/>
      <c r="E4" s="229"/>
      <c r="F4" s="228" t="s">
        <v>557</v>
      </c>
      <c r="G4" s="420" t="s">
        <v>552</v>
      </c>
      <c r="H4" s="411"/>
    </row>
    <row r="5" spans="1:13" ht="36.5" thickBot="1">
      <c r="D5" s="229"/>
      <c r="E5" s="229"/>
      <c r="F5" s="232" t="s">
        <v>558</v>
      </c>
      <c r="G5" s="407"/>
      <c r="H5" s="408"/>
    </row>
    <row r="6" spans="1:13" ht="18.5" thickBot="1">
      <c r="A6" s="230"/>
      <c r="B6" s="230"/>
      <c r="C6" s="230"/>
      <c r="D6" s="231"/>
      <c r="E6" s="227"/>
      <c r="F6" s="228" t="s">
        <v>554</v>
      </c>
      <c r="G6" s="407"/>
      <c r="H6" s="408"/>
      <c r="M6" s="6" t="s">
        <v>1</v>
      </c>
    </row>
    <row r="7" spans="1:13" ht="23">
      <c r="D7" s="221"/>
      <c r="F7" s="414" t="s">
        <v>555</v>
      </c>
      <c r="G7" s="414"/>
      <c r="H7" s="414"/>
      <c r="I7" s="414"/>
      <c r="J7" s="414"/>
    </row>
    <row r="8" spans="1:13">
      <c r="D8" s="221"/>
    </row>
    <row r="9" spans="1:13" ht="18">
      <c r="A9" s="415" t="s">
        <v>562</v>
      </c>
      <c r="B9" s="415"/>
      <c r="C9" s="415"/>
      <c r="D9" s="415"/>
      <c r="E9" s="415"/>
      <c r="F9" s="415"/>
      <c r="G9" s="415"/>
      <c r="H9" s="415"/>
      <c r="I9" s="415"/>
      <c r="J9" s="415"/>
      <c r="K9" s="415"/>
      <c r="L9" s="415"/>
      <c r="M9" s="415"/>
    </row>
    <row r="10" spans="1:13" ht="15">
      <c r="A10" s="416" t="s">
        <v>14</v>
      </c>
      <c r="B10" s="416"/>
      <c r="C10" s="416"/>
      <c r="D10" s="416"/>
      <c r="E10" s="416"/>
      <c r="F10" s="416"/>
      <c r="G10" s="416"/>
      <c r="H10" s="416"/>
      <c r="I10" s="416"/>
      <c r="J10" s="416"/>
      <c r="K10" s="416"/>
      <c r="L10" s="416"/>
      <c r="M10" s="222"/>
    </row>
    <row r="11" spans="1:13" ht="15">
      <c r="A11" s="416" t="s">
        <v>559</v>
      </c>
      <c r="B11" s="416"/>
      <c r="C11" s="416"/>
      <c r="D11" s="416"/>
      <c r="E11" s="416"/>
      <c r="F11" s="416"/>
      <c r="G11" s="416"/>
      <c r="H11" s="416"/>
      <c r="I11" s="416"/>
      <c r="J11" s="416"/>
      <c r="K11" s="416"/>
      <c r="L11" s="416"/>
      <c r="M11" s="417"/>
    </row>
    <row r="12" spans="1:13" ht="19" thickBot="1">
      <c r="A12" s="15"/>
      <c r="B12" s="75"/>
      <c r="C12" s="56"/>
      <c r="D12" s="56"/>
      <c r="E12" s="56"/>
      <c r="F12" s="57"/>
      <c r="G12" s="423"/>
      <c r="H12" s="423"/>
      <c r="I12" s="423"/>
      <c r="J12" s="56"/>
    </row>
    <row r="13" spans="1:13" ht="20.5" thickBot="1">
      <c r="A13" s="82" t="s">
        <v>271</v>
      </c>
      <c r="B13" s="25" t="s">
        <v>403</v>
      </c>
      <c r="C13" s="56"/>
      <c r="D13" s="56"/>
      <c r="E13" s="56"/>
      <c r="F13" s="57"/>
      <c r="G13" s="423"/>
      <c r="H13" s="423"/>
      <c r="I13" s="423"/>
      <c r="J13" s="56"/>
      <c r="K13" s="421"/>
      <c r="L13" s="421"/>
      <c r="M13" s="421"/>
    </row>
    <row r="14" spans="1:13" ht="78" thickBot="1">
      <c r="A14" s="102" t="s">
        <v>266</v>
      </c>
      <c r="B14" s="77" t="s">
        <v>446</v>
      </c>
      <c r="C14" s="80" t="s">
        <v>310</v>
      </c>
      <c r="D14" s="80" t="s">
        <v>267</v>
      </c>
      <c r="E14" s="80" t="s">
        <v>268</v>
      </c>
      <c r="F14" s="76" t="s">
        <v>453</v>
      </c>
      <c r="G14" s="92" t="s">
        <v>544</v>
      </c>
      <c r="H14" s="92" t="s">
        <v>545</v>
      </c>
      <c r="I14" s="78" t="s">
        <v>269</v>
      </c>
      <c r="J14" s="78" t="s">
        <v>270</v>
      </c>
      <c r="K14" s="78" t="s">
        <v>443</v>
      </c>
      <c r="L14" s="78" t="s">
        <v>444</v>
      </c>
      <c r="M14" s="81" t="s">
        <v>272</v>
      </c>
    </row>
    <row r="15" spans="1:13" ht="15" thickBot="1">
      <c r="A15" s="277"/>
      <c r="B15" s="278" t="s">
        <v>549</v>
      </c>
      <c r="C15" s="278"/>
      <c r="D15" s="278"/>
      <c r="E15" s="278"/>
      <c r="F15" s="279"/>
      <c r="G15" s="278"/>
      <c r="H15" s="280"/>
      <c r="I15" s="281"/>
      <c r="J15" s="282"/>
      <c r="K15" s="278"/>
      <c r="L15" s="280"/>
      <c r="M15" s="281"/>
    </row>
    <row r="16" spans="1:13" ht="60" customHeight="1">
      <c r="A16" s="283" t="s">
        <v>404</v>
      </c>
      <c r="B16" s="284" t="s">
        <v>405</v>
      </c>
      <c r="C16" s="285" t="s">
        <v>406</v>
      </c>
      <c r="D16" s="285">
        <v>1</v>
      </c>
      <c r="E16" s="285" t="s">
        <v>20</v>
      </c>
      <c r="F16" s="276"/>
      <c r="G16" s="276"/>
      <c r="H16" s="286">
        <f t="shared" ref="H16:H28" si="0">G16*1.2</f>
        <v>0</v>
      </c>
      <c r="I16" s="276"/>
      <c r="J16" s="286">
        <f t="shared" ref="J16:J28" si="1">I16*1.2</f>
        <v>0</v>
      </c>
      <c r="K16" s="287">
        <f t="shared" ref="K16:K28" si="2">SUM(I16,G16)</f>
        <v>0</v>
      </c>
      <c r="L16" s="286">
        <f t="shared" ref="L16:L28" si="3">SUM(H16,J16)</f>
        <v>0</v>
      </c>
      <c r="M16" s="288"/>
    </row>
    <row r="17" spans="1:13" ht="60" customHeight="1">
      <c r="A17" s="96" t="s">
        <v>407</v>
      </c>
      <c r="B17" s="119" t="s">
        <v>405</v>
      </c>
      <c r="C17" s="146" t="s">
        <v>408</v>
      </c>
      <c r="D17" s="146">
        <v>1</v>
      </c>
      <c r="E17" s="146" t="s">
        <v>20</v>
      </c>
      <c r="F17" s="263"/>
      <c r="G17" s="263"/>
      <c r="H17" s="85">
        <f t="shared" si="0"/>
        <v>0</v>
      </c>
      <c r="I17" s="263"/>
      <c r="J17" s="85">
        <f t="shared" si="1"/>
        <v>0</v>
      </c>
      <c r="K17" s="86">
        <f t="shared" si="2"/>
        <v>0</v>
      </c>
      <c r="L17" s="85">
        <f t="shared" si="3"/>
        <v>0</v>
      </c>
      <c r="M17" s="289"/>
    </row>
    <row r="18" spans="1:13" ht="31">
      <c r="A18" s="96" t="s">
        <v>409</v>
      </c>
      <c r="B18" s="119" t="s">
        <v>405</v>
      </c>
      <c r="C18" s="146" t="s">
        <v>410</v>
      </c>
      <c r="D18" s="146">
        <v>1</v>
      </c>
      <c r="E18" s="146" t="s">
        <v>20</v>
      </c>
      <c r="F18" s="262"/>
      <c r="G18" s="262"/>
      <c r="H18" s="85">
        <f t="shared" si="0"/>
        <v>0</v>
      </c>
      <c r="I18" s="262"/>
      <c r="J18" s="85">
        <f t="shared" si="1"/>
        <v>0</v>
      </c>
      <c r="K18" s="86">
        <f t="shared" si="2"/>
        <v>0</v>
      </c>
      <c r="L18" s="85">
        <f t="shared" si="3"/>
        <v>0</v>
      </c>
      <c r="M18" s="290"/>
    </row>
    <row r="19" spans="1:13" ht="15.5">
      <c r="A19" s="96" t="s">
        <v>411</v>
      </c>
      <c r="B19" s="87" t="s">
        <v>412</v>
      </c>
      <c r="C19" s="146" t="s">
        <v>413</v>
      </c>
      <c r="D19" s="146">
        <v>1</v>
      </c>
      <c r="E19" s="146" t="s">
        <v>20</v>
      </c>
      <c r="F19" s="263"/>
      <c r="G19" s="263"/>
      <c r="H19" s="85">
        <f t="shared" si="0"/>
        <v>0</v>
      </c>
      <c r="I19" s="263"/>
      <c r="J19" s="85">
        <f t="shared" si="1"/>
        <v>0</v>
      </c>
      <c r="K19" s="86">
        <f t="shared" si="2"/>
        <v>0</v>
      </c>
      <c r="L19" s="85">
        <f t="shared" si="3"/>
        <v>0</v>
      </c>
      <c r="M19" s="289"/>
    </row>
    <row r="20" spans="1:13" ht="15.5">
      <c r="A20" s="264" t="s">
        <v>414</v>
      </c>
      <c r="B20" s="146" t="s">
        <v>412</v>
      </c>
      <c r="C20" s="146" t="s">
        <v>433</v>
      </c>
      <c r="D20" s="146">
        <v>1</v>
      </c>
      <c r="E20" s="146" t="s">
        <v>20</v>
      </c>
      <c r="F20" s="262"/>
      <c r="G20" s="262"/>
      <c r="H20" s="85">
        <f t="shared" si="0"/>
        <v>0</v>
      </c>
      <c r="I20" s="262"/>
      <c r="J20" s="85">
        <f t="shared" si="1"/>
        <v>0</v>
      </c>
      <c r="K20" s="86">
        <f t="shared" si="2"/>
        <v>0</v>
      </c>
      <c r="L20" s="85">
        <f t="shared" si="3"/>
        <v>0</v>
      </c>
      <c r="M20" s="290"/>
    </row>
    <row r="21" spans="1:13" ht="15.5">
      <c r="A21" s="96" t="s">
        <v>416</v>
      </c>
      <c r="B21" s="87" t="s">
        <v>412</v>
      </c>
      <c r="C21" s="87" t="s">
        <v>415</v>
      </c>
      <c r="D21" s="146">
        <v>1</v>
      </c>
      <c r="E21" s="146" t="s">
        <v>20</v>
      </c>
      <c r="F21" s="263"/>
      <c r="G21" s="263"/>
      <c r="H21" s="85">
        <f t="shared" si="0"/>
        <v>0</v>
      </c>
      <c r="I21" s="263"/>
      <c r="J21" s="85">
        <f t="shared" si="1"/>
        <v>0</v>
      </c>
      <c r="K21" s="86">
        <f t="shared" si="2"/>
        <v>0</v>
      </c>
      <c r="L21" s="85">
        <f t="shared" si="3"/>
        <v>0</v>
      </c>
      <c r="M21" s="289"/>
    </row>
    <row r="22" spans="1:13" ht="15.5">
      <c r="A22" s="264" t="s">
        <v>418</v>
      </c>
      <c r="B22" s="146" t="s">
        <v>412</v>
      </c>
      <c r="C22" s="146" t="s">
        <v>417</v>
      </c>
      <c r="D22" s="146">
        <v>1</v>
      </c>
      <c r="E22" s="146" t="s">
        <v>20</v>
      </c>
      <c r="F22" s="262"/>
      <c r="G22" s="262"/>
      <c r="H22" s="85">
        <f t="shared" si="0"/>
        <v>0</v>
      </c>
      <c r="I22" s="262"/>
      <c r="J22" s="85">
        <f t="shared" si="1"/>
        <v>0</v>
      </c>
      <c r="K22" s="86">
        <f t="shared" si="2"/>
        <v>0</v>
      </c>
      <c r="L22" s="85">
        <f t="shared" si="3"/>
        <v>0</v>
      </c>
      <c r="M22" s="290"/>
    </row>
    <row r="23" spans="1:13" ht="15.5">
      <c r="A23" s="96" t="s">
        <v>421</v>
      </c>
      <c r="B23" s="87" t="s">
        <v>419</v>
      </c>
      <c r="C23" s="87" t="s">
        <v>420</v>
      </c>
      <c r="D23" s="146">
        <v>1</v>
      </c>
      <c r="E23" s="146" t="s">
        <v>20</v>
      </c>
      <c r="F23" s="263"/>
      <c r="G23" s="263"/>
      <c r="H23" s="85">
        <f t="shared" si="0"/>
        <v>0</v>
      </c>
      <c r="I23" s="263"/>
      <c r="J23" s="85">
        <f t="shared" si="1"/>
        <v>0</v>
      </c>
      <c r="K23" s="86">
        <f t="shared" si="2"/>
        <v>0</v>
      </c>
      <c r="L23" s="85">
        <f t="shared" si="3"/>
        <v>0</v>
      </c>
      <c r="M23" s="289"/>
    </row>
    <row r="24" spans="1:13" ht="15.5">
      <c r="A24" s="96" t="s">
        <v>423</v>
      </c>
      <c r="B24" s="87" t="s">
        <v>419</v>
      </c>
      <c r="C24" s="87" t="s">
        <v>422</v>
      </c>
      <c r="D24" s="146">
        <v>1</v>
      </c>
      <c r="E24" s="146" t="s">
        <v>20</v>
      </c>
      <c r="F24" s="262"/>
      <c r="G24" s="262"/>
      <c r="H24" s="85">
        <f t="shared" si="0"/>
        <v>0</v>
      </c>
      <c r="I24" s="262"/>
      <c r="J24" s="85">
        <f t="shared" si="1"/>
        <v>0</v>
      </c>
      <c r="K24" s="86">
        <f t="shared" si="2"/>
        <v>0</v>
      </c>
      <c r="L24" s="85">
        <f t="shared" si="3"/>
        <v>0</v>
      </c>
      <c r="M24" s="290"/>
    </row>
    <row r="25" spans="1:13" ht="15.5">
      <c r="A25" s="96" t="s">
        <v>425</v>
      </c>
      <c r="B25" s="87" t="s">
        <v>419</v>
      </c>
      <c r="C25" s="87" t="s">
        <v>424</v>
      </c>
      <c r="D25" s="146">
        <v>1</v>
      </c>
      <c r="E25" s="146" t="s">
        <v>20</v>
      </c>
      <c r="F25" s="263"/>
      <c r="G25" s="263"/>
      <c r="H25" s="85">
        <f t="shared" si="0"/>
        <v>0</v>
      </c>
      <c r="I25" s="263"/>
      <c r="J25" s="85">
        <f t="shared" si="1"/>
        <v>0</v>
      </c>
      <c r="K25" s="86">
        <f t="shared" si="2"/>
        <v>0</v>
      </c>
      <c r="L25" s="85">
        <f t="shared" si="3"/>
        <v>0</v>
      </c>
      <c r="M25" s="289"/>
    </row>
    <row r="26" spans="1:13" ht="15.5">
      <c r="A26" s="96" t="s">
        <v>427</v>
      </c>
      <c r="B26" s="87" t="s">
        <v>419</v>
      </c>
      <c r="C26" s="87" t="s">
        <v>426</v>
      </c>
      <c r="D26" s="146">
        <v>1</v>
      </c>
      <c r="E26" s="146" t="s">
        <v>20</v>
      </c>
      <c r="F26" s="262"/>
      <c r="G26" s="262"/>
      <c r="H26" s="85">
        <f t="shared" si="0"/>
        <v>0</v>
      </c>
      <c r="I26" s="262"/>
      <c r="J26" s="85">
        <f t="shared" si="1"/>
        <v>0</v>
      </c>
      <c r="K26" s="86">
        <f t="shared" si="2"/>
        <v>0</v>
      </c>
      <c r="L26" s="85">
        <f t="shared" si="3"/>
        <v>0</v>
      </c>
      <c r="M26" s="290"/>
    </row>
    <row r="27" spans="1:13" ht="46.5">
      <c r="A27" s="291" t="s">
        <v>430</v>
      </c>
      <c r="B27" s="119" t="s">
        <v>428</v>
      </c>
      <c r="C27" s="87" t="s">
        <v>429</v>
      </c>
      <c r="D27" s="146">
        <v>1</v>
      </c>
      <c r="E27" s="146" t="s">
        <v>20</v>
      </c>
      <c r="F27" s="263"/>
      <c r="G27" s="263"/>
      <c r="H27" s="85">
        <f t="shared" si="0"/>
        <v>0</v>
      </c>
      <c r="I27" s="263"/>
      <c r="J27" s="85">
        <f t="shared" si="1"/>
        <v>0</v>
      </c>
      <c r="K27" s="86">
        <f t="shared" si="2"/>
        <v>0</v>
      </c>
      <c r="L27" s="85">
        <f t="shared" si="3"/>
        <v>0</v>
      </c>
      <c r="M27" s="289"/>
    </row>
    <row r="28" spans="1:13" ht="47" thickBot="1">
      <c r="A28" s="191" t="s">
        <v>432</v>
      </c>
      <c r="B28" s="292" t="s">
        <v>428</v>
      </c>
      <c r="C28" s="143" t="s">
        <v>431</v>
      </c>
      <c r="D28" s="159">
        <v>1</v>
      </c>
      <c r="E28" s="159" t="s">
        <v>20</v>
      </c>
      <c r="F28" s="293"/>
      <c r="G28" s="293"/>
      <c r="H28" s="144">
        <f t="shared" si="0"/>
        <v>0</v>
      </c>
      <c r="I28" s="293"/>
      <c r="J28" s="144">
        <f t="shared" si="1"/>
        <v>0</v>
      </c>
      <c r="K28" s="145">
        <f t="shared" si="2"/>
        <v>0</v>
      </c>
      <c r="L28" s="144">
        <f t="shared" si="3"/>
        <v>0</v>
      </c>
      <c r="M28" s="294"/>
    </row>
    <row r="29" spans="1:13">
      <c r="K29" s="46"/>
      <c r="L29" s="46"/>
      <c r="M29" s="17"/>
    </row>
    <row r="30" spans="1:13">
      <c r="K30" s="46"/>
      <c r="L30" s="46"/>
      <c r="M30" s="47"/>
    </row>
    <row r="31" spans="1:13">
      <c r="K31" s="46"/>
      <c r="L31" s="46"/>
      <c r="M31" s="17"/>
    </row>
    <row r="32" spans="1:13">
      <c r="K32" s="46"/>
      <c r="L32" s="46"/>
      <c r="M32" s="47"/>
    </row>
    <row r="33" spans="6:13">
      <c r="K33" s="46"/>
      <c r="L33" s="46"/>
      <c r="M33" s="17"/>
    </row>
    <row r="34" spans="6:13">
      <c r="F34"/>
      <c r="K34" s="46"/>
      <c r="L34" s="46"/>
      <c r="M34" s="47"/>
    </row>
    <row r="35" spans="6:13">
      <c r="F35"/>
      <c r="K35" s="17"/>
      <c r="L35" s="17"/>
      <c r="M35" s="17"/>
    </row>
    <row r="36" spans="6:13">
      <c r="F36"/>
      <c r="K36" s="17"/>
      <c r="L36" s="17"/>
      <c r="M36" s="47"/>
    </row>
    <row r="37" spans="6:13">
      <c r="F37"/>
      <c r="K37" s="17"/>
      <c r="L37" s="17"/>
      <c r="M37" s="17"/>
    </row>
    <row r="38" spans="6:13">
      <c r="F38"/>
      <c r="K38" s="17"/>
      <c r="L38" s="17"/>
      <c r="M38" s="47"/>
    </row>
    <row r="39" spans="6:13">
      <c r="F39"/>
      <c r="K39" s="17"/>
      <c r="L39" s="17"/>
      <c r="M39" s="17"/>
    </row>
    <row r="40" spans="6:13">
      <c r="F40"/>
      <c r="K40" s="17"/>
      <c r="L40" s="17"/>
      <c r="M40" s="47"/>
    </row>
    <row r="41" spans="6:13">
      <c r="F41"/>
      <c r="K41" s="17"/>
      <c r="L41" s="17"/>
      <c r="M41" s="17"/>
    </row>
    <row r="42" spans="6:13">
      <c r="F42"/>
      <c r="K42" s="17"/>
      <c r="L42" s="17"/>
      <c r="M42" s="47"/>
    </row>
    <row r="43" spans="6:13">
      <c r="F43"/>
      <c r="K43" s="17"/>
      <c r="L43" s="17"/>
      <c r="M43" s="17"/>
    </row>
  </sheetData>
  <mergeCells count="12">
    <mergeCell ref="F7:J7"/>
    <mergeCell ref="A9:M9"/>
    <mergeCell ref="A10:L10"/>
    <mergeCell ref="A11:M11"/>
    <mergeCell ref="G13:I13"/>
    <mergeCell ref="K13:M13"/>
    <mergeCell ref="G12:I12"/>
    <mergeCell ref="A1:M1"/>
    <mergeCell ref="G3:H3"/>
    <mergeCell ref="G4:H4"/>
    <mergeCell ref="G5:H5"/>
    <mergeCell ref="G6:H6"/>
  </mergeCells>
  <conditionalFormatting sqref="A1 A6:E6 F3:F7 G5:G6">
    <cfRule type="containsText" dxfId="4" priority="1" stopIfTrue="1" operator="containsText" text="PAS DE DAI">
      <formula>NOT(ISERROR(SEARCH("PAS DE DAI",#REF!)))</formula>
    </cfRule>
  </conditionalFormatting>
  <pageMargins left="0.7" right="0.7" top="0.75" bottom="0.75" header="0.3" footer="0.3"/>
  <pageSetup paperSize="9" scale="1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2"/>
  <sheetViews>
    <sheetView view="pageBreakPreview" topLeftCell="A17" zoomScale="55" zoomScaleNormal="85" zoomScaleSheetLayoutView="55" workbookViewId="0">
      <selection activeCell="A17" sqref="A17"/>
    </sheetView>
  </sheetViews>
  <sheetFormatPr baseColWidth="10" defaultRowHeight="14.5"/>
  <cols>
    <col min="1" max="1" width="20.7265625" customWidth="1"/>
    <col min="2" max="2" width="90.7265625" customWidth="1"/>
    <col min="3" max="3" width="35.7265625" customWidth="1"/>
    <col min="4" max="5" width="10.7265625" customWidth="1"/>
    <col min="6" max="6" width="35.7265625" style="44" customWidth="1"/>
    <col min="7" max="8" width="40.7265625" customWidth="1"/>
    <col min="9" max="12" width="20.7265625" customWidth="1"/>
    <col min="13" max="13" width="60.7265625" customWidth="1"/>
  </cols>
  <sheetData>
    <row r="1" spans="1:14" ht="25">
      <c r="A1" s="418" t="s">
        <v>556</v>
      </c>
      <c r="B1" s="419"/>
      <c r="C1" s="419"/>
      <c r="D1" s="419"/>
      <c r="E1" s="419"/>
      <c r="F1" s="411"/>
      <c r="G1" s="411"/>
      <c r="H1" s="411"/>
      <c r="I1" s="411"/>
      <c r="J1" s="411"/>
      <c r="K1" s="411"/>
      <c r="L1" s="411"/>
      <c r="M1" s="411"/>
    </row>
    <row r="2" spans="1:14" s="79" customFormat="1" ht="15.5">
      <c r="A2"/>
      <c r="B2"/>
      <c r="C2"/>
      <c r="D2" s="229"/>
      <c r="E2" s="229"/>
      <c r="F2" s="44"/>
      <c r="G2"/>
      <c r="H2"/>
      <c r="I2"/>
      <c r="J2"/>
      <c r="K2"/>
      <c r="L2"/>
      <c r="M2"/>
      <c r="N2" s="222"/>
    </row>
    <row r="3" spans="1:14" ht="18">
      <c r="D3" s="229"/>
      <c r="E3" s="229"/>
      <c r="F3" s="228" t="s">
        <v>551</v>
      </c>
      <c r="G3" s="420" t="s">
        <v>561</v>
      </c>
      <c r="H3" s="411"/>
      <c r="N3" s="222"/>
    </row>
    <row r="4" spans="1:14" ht="18">
      <c r="D4" s="229"/>
      <c r="E4" s="229"/>
      <c r="F4" s="228" t="s">
        <v>557</v>
      </c>
      <c r="G4" s="420" t="s">
        <v>552</v>
      </c>
      <c r="H4" s="411"/>
      <c r="N4" s="222"/>
    </row>
    <row r="5" spans="1:14" ht="36.5" thickBot="1">
      <c r="D5" s="229"/>
      <c r="E5" s="229"/>
      <c r="F5" s="232" t="s">
        <v>558</v>
      </c>
      <c r="G5" s="407"/>
      <c r="H5" s="408"/>
      <c r="N5" s="222"/>
    </row>
    <row r="6" spans="1:14" ht="18.5" thickBot="1">
      <c r="A6" s="230"/>
      <c r="B6" s="230"/>
      <c r="C6" s="230"/>
      <c r="D6" s="231"/>
      <c r="E6" s="227"/>
      <c r="F6" s="228" t="s">
        <v>554</v>
      </c>
      <c r="G6" s="407"/>
      <c r="H6" s="408"/>
      <c r="M6" s="6" t="s">
        <v>1</v>
      </c>
      <c r="N6" s="222"/>
    </row>
    <row r="7" spans="1:14" ht="23">
      <c r="D7" s="221"/>
      <c r="F7" s="414" t="s">
        <v>555</v>
      </c>
      <c r="G7" s="414"/>
      <c r="H7" s="414"/>
      <c r="I7" s="414"/>
      <c r="J7" s="414"/>
      <c r="N7" s="224"/>
    </row>
    <row r="8" spans="1:14">
      <c r="D8" s="221"/>
      <c r="N8" s="222"/>
    </row>
    <row r="9" spans="1:14" ht="18">
      <c r="A9" s="415" t="s">
        <v>562</v>
      </c>
      <c r="B9" s="415"/>
      <c r="C9" s="415"/>
      <c r="D9" s="415"/>
      <c r="E9" s="415"/>
      <c r="F9" s="415"/>
      <c r="G9" s="415"/>
      <c r="H9" s="415"/>
      <c r="I9" s="415"/>
      <c r="J9" s="415"/>
      <c r="K9" s="415"/>
      <c r="L9" s="415"/>
      <c r="M9" s="415"/>
      <c r="N9" s="222"/>
    </row>
    <row r="10" spans="1:14" ht="15">
      <c r="A10" s="416" t="s">
        <v>14</v>
      </c>
      <c r="B10" s="416"/>
      <c r="C10" s="416"/>
      <c r="D10" s="416"/>
      <c r="E10" s="416"/>
      <c r="F10" s="416"/>
      <c r="G10" s="416"/>
      <c r="H10" s="416"/>
      <c r="I10" s="416"/>
      <c r="J10" s="416"/>
      <c r="K10" s="416"/>
      <c r="L10" s="416"/>
      <c r="M10" s="222"/>
      <c r="N10" s="222"/>
    </row>
    <row r="11" spans="1:14" ht="15">
      <c r="A11" s="425" t="s">
        <v>559</v>
      </c>
      <c r="B11" s="425"/>
      <c r="C11" s="425"/>
      <c r="D11" s="425"/>
      <c r="E11" s="425"/>
      <c r="F11" s="425"/>
      <c r="G11" s="425"/>
      <c r="H11" s="425"/>
      <c r="I11" s="425"/>
      <c r="J11" s="425"/>
      <c r="K11" s="425"/>
      <c r="L11" s="425"/>
      <c r="M11" s="426"/>
    </row>
    <row r="12" spans="1:14" ht="15" thickBot="1">
      <c r="A12" s="234"/>
      <c r="B12" s="234"/>
      <c r="C12" s="234"/>
      <c r="D12" s="234"/>
      <c r="E12" s="234"/>
      <c r="F12" s="234"/>
      <c r="G12" s="234"/>
      <c r="H12" s="234"/>
      <c r="I12" s="234"/>
      <c r="J12" s="234"/>
      <c r="K12" s="234"/>
      <c r="L12" s="234"/>
      <c r="M12" s="234"/>
    </row>
    <row r="13" spans="1:14" ht="78" thickBot="1">
      <c r="A13" s="82" t="s">
        <v>266</v>
      </c>
      <c r="B13" s="83" t="s">
        <v>446</v>
      </c>
      <c r="C13" s="109" t="s">
        <v>310</v>
      </c>
      <c r="D13" s="134" t="s">
        <v>267</v>
      </c>
      <c r="E13" s="134" t="s">
        <v>268</v>
      </c>
      <c r="F13" s="135" t="s">
        <v>465</v>
      </c>
      <c r="G13" s="92" t="s">
        <v>544</v>
      </c>
      <c r="H13" s="92" t="s">
        <v>545</v>
      </c>
      <c r="I13" s="136" t="s">
        <v>269</v>
      </c>
      <c r="J13" s="136" t="s">
        <v>270</v>
      </c>
      <c r="K13" s="94" t="s">
        <v>443</v>
      </c>
      <c r="L13" s="94" t="s">
        <v>444</v>
      </c>
      <c r="M13" s="137" t="s">
        <v>272</v>
      </c>
      <c r="N13" s="79"/>
    </row>
    <row r="14" spans="1:14" ht="15.5">
      <c r="A14" s="295"/>
      <c r="B14" s="127" t="s">
        <v>441</v>
      </c>
      <c r="C14" s="296"/>
      <c r="D14" s="296"/>
      <c r="E14" s="296"/>
      <c r="F14" s="296"/>
      <c r="G14" s="296"/>
      <c r="H14" s="296"/>
      <c r="I14" s="296"/>
      <c r="J14" s="296"/>
      <c r="K14" s="296"/>
      <c r="L14" s="296"/>
      <c r="M14" s="297"/>
    </row>
    <row r="15" spans="1:14" ht="16" thickBot="1">
      <c r="A15" s="375" t="s">
        <v>527</v>
      </c>
      <c r="B15" s="143" t="s">
        <v>522</v>
      </c>
      <c r="C15" s="263"/>
      <c r="D15" s="124">
        <v>1</v>
      </c>
      <c r="E15" s="124" t="s">
        <v>20</v>
      </c>
      <c r="F15" s="263"/>
      <c r="G15" s="263"/>
      <c r="H15" s="144">
        <f>G15*1.2</f>
        <v>0</v>
      </c>
      <c r="I15" s="263"/>
      <c r="J15" s="144">
        <f>I15*1.2</f>
        <v>0</v>
      </c>
      <c r="K15" s="145">
        <f>SUM(I15,G15)</f>
        <v>0</v>
      </c>
      <c r="L15" s="144">
        <f>SUM(H15,J15)</f>
        <v>0</v>
      </c>
      <c r="M15" s="289"/>
    </row>
    <row r="16" spans="1:14" ht="15.5">
      <c r="A16" s="126"/>
      <c r="B16" s="127" t="s">
        <v>515</v>
      </c>
      <c r="C16" s="127"/>
      <c r="D16" s="128"/>
      <c r="E16" s="128"/>
      <c r="F16" s="127"/>
      <c r="G16" s="127"/>
      <c r="H16" s="130"/>
      <c r="I16" s="127"/>
      <c r="J16" s="129"/>
      <c r="K16" s="129"/>
      <c r="L16" s="130"/>
      <c r="M16" s="298"/>
    </row>
    <row r="17" spans="1:13" ht="15.5">
      <c r="A17" s="96" t="s">
        <v>528</v>
      </c>
      <c r="B17" s="87" t="s">
        <v>311</v>
      </c>
      <c r="C17" s="262"/>
      <c r="D17" s="87">
        <v>1</v>
      </c>
      <c r="E17" s="87" t="s">
        <v>20</v>
      </c>
      <c r="F17" s="262"/>
      <c r="G17" s="262"/>
      <c r="H17" s="85">
        <f t="shared" ref="H17:H19" si="0">G17*1.2</f>
        <v>0</v>
      </c>
      <c r="I17" s="262"/>
      <c r="J17" s="85">
        <f t="shared" ref="J17:J19" si="1">I17*1.2</f>
        <v>0</v>
      </c>
      <c r="K17" s="86">
        <f t="shared" ref="K17:K19" si="2">SUM(I17,G17)</f>
        <v>0</v>
      </c>
      <c r="L17" s="85">
        <f t="shared" ref="L17:L19" si="3">SUM(H17,J17)</f>
        <v>0</v>
      </c>
      <c r="M17" s="262"/>
    </row>
    <row r="18" spans="1:13" ht="15.5">
      <c r="A18" s="96" t="s">
        <v>529</v>
      </c>
      <c r="B18" s="87" t="s">
        <v>312</v>
      </c>
      <c r="C18" s="263"/>
      <c r="D18" s="87">
        <v>1</v>
      </c>
      <c r="E18" s="87" t="s">
        <v>20</v>
      </c>
      <c r="F18" s="263"/>
      <c r="G18" s="263"/>
      <c r="H18" s="85">
        <f t="shared" si="0"/>
        <v>0</v>
      </c>
      <c r="I18" s="263"/>
      <c r="J18" s="85">
        <f t="shared" si="1"/>
        <v>0</v>
      </c>
      <c r="K18" s="86">
        <f t="shared" si="2"/>
        <v>0</v>
      </c>
      <c r="L18" s="85">
        <f t="shared" si="3"/>
        <v>0</v>
      </c>
      <c r="M18" s="263"/>
    </row>
    <row r="19" spans="1:13" ht="16" thickBot="1">
      <c r="A19" s="375" t="s">
        <v>530</v>
      </c>
      <c r="B19" s="87" t="s">
        <v>313</v>
      </c>
      <c r="C19" s="262"/>
      <c r="D19" s="87">
        <v>1</v>
      </c>
      <c r="E19" s="87" t="s">
        <v>20</v>
      </c>
      <c r="F19" s="262"/>
      <c r="G19" s="262"/>
      <c r="H19" s="85">
        <f t="shared" si="0"/>
        <v>0</v>
      </c>
      <c r="I19" s="262"/>
      <c r="J19" s="85">
        <f t="shared" si="1"/>
        <v>0</v>
      </c>
      <c r="K19" s="86">
        <f t="shared" si="2"/>
        <v>0</v>
      </c>
      <c r="L19" s="85">
        <f t="shared" si="3"/>
        <v>0</v>
      </c>
      <c r="M19" s="262"/>
    </row>
    <row r="20" spans="1:13" ht="18.5">
      <c r="A20" s="139"/>
      <c r="B20" s="138" t="s">
        <v>503</v>
      </c>
      <c r="C20" s="131"/>
      <c r="D20" s="131"/>
      <c r="E20" s="131"/>
      <c r="F20" s="131"/>
      <c r="G20" s="131"/>
      <c r="H20" s="131"/>
      <c r="I20" s="131"/>
      <c r="J20" s="131"/>
      <c r="K20" s="131"/>
      <c r="L20" s="131"/>
      <c r="M20" s="140"/>
    </row>
    <row r="21" spans="1:13" ht="18.5">
      <c r="A21" s="96" t="s">
        <v>1288</v>
      </c>
      <c r="B21" s="376" t="s">
        <v>566</v>
      </c>
      <c r="C21" s="263"/>
      <c r="D21" s="133">
        <v>1</v>
      </c>
      <c r="E21" s="87" t="s">
        <v>20</v>
      </c>
      <c r="F21" s="263"/>
      <c r="G21" s="263"/>
      <c r="H21" s="85">
        <f t="shared" ref="H21:H29" si="4">G21*1.2</f>
        <v>0</v>
      </c>
      <c r="I21" s="263"/>
      <c r="J21" s="85">
        <f t="shared" ref="J21:J29" si="5">I21*1.2</f>
        <v>0</v>
      </c>
      <c r="K21" s="86">
        <f t="shared" ref="K21:K29" si="6">SUM(I21,G21)</f>
        <v>0</v>
      </c>
      <c r="L21" s="85">
        <f t="shared" ref="L21:L29" si="7">SUM(H21,J21)</f>
        <v>0</v>
      </c>
      <c r="M21" s="289"/>
    </row>
    <row r="22" spans="1:13" ht="18.5">
      <c r="A22" s="96" t="s">
        <v>1289</v>
      </c>
      <c r="B22" s="376" t="s">
        <v>567</v>
      </c>
      <c r="C22" s="262"/>
      <c r="D22" s="133">
        <v>1</v>
      </c>
      <c r="E22" s="87" t="s">
        <v>20</v>
      </c>
      <c r="F22" s="262"/>
      <c r="G22" s="262"/>
      <c r="H22" s="85">
        <f t="shared" si="4"/>
        <v>0</v>
      </c>
      <c r="I22" s="262"/>
      <c r="J22" s="85">
        <f t="shared" si="5"/>
        <v>0</v>
      </c>
      <c r="K22" s="86">
        <f t="shared" si="6"/>
        <v>0</v>
      </c>
      <c r="L22" s="85">
        <f t="shared" si="7"/>
        <v>0</v>
      </c>
      <c r="M22" s="290"/>
    </row>
    <row r="23" spans="1:13" ht="60" customHeight="1">
      <c r="A23" s="96" t="s">
        <v>1290</v>
      </c>
      <c r="B23" s="376" t="s">
        <v>506</v>
      </c>
      <c r="C23" s="263"/>
      <c r="D23" s="133">
        <v>1</v>
      </c>
      <c r="E23" s="87" t="s">
        <v>20</v>
      </c>
      <c r="F23" s="263"/>
      <c r="G23" s="263"/>
      <c r="H23" s="85">
        <f t="shared" si="4"/>
        <v>0</v>
      </c>
      <c r="I23" s="263"/>
      <c r="J23" s="85">
        <f t="shared" si="5"/>
        <v>0</v>
      </c>
      <c r="K23" s="86">
        <f t="shared" si="6"/>
        <v>0</v>
      </c>
      <c r="L23" s="85">
        <f t="shared" si="7"/>
        <v>0</v>
      </c>
      <c r="M23" s="289"/>
    </row>
    <row r="24" spans="1:13" ht="60" customHeight="1">
      <c r="A24" s="96" t="s">
        <v>1291</v>
      </c>
      <c r="B24" s="376" t="s">
        <v>507</v>
      </c>
      <c r="C24" s="262"/>
      <c r="D24" s="133">
        <v>1</v>
      </c>
      <c r="E24" s="87" t="s">
        <v>20</v>
      </c>
      <c r="F24" s="262"/>
      <c r="G24" s="262"/>
      <c r="H24" s="85">
        <f t="shared" si="4"/>
        <v>0</v>
      </c>
      <c r="I24" s="262"/>
      <c r="J24" s="85">
        <f t="shared" si="5"/>
        <v>0</v>
      </c>
      <c r="K24" s="86">
        <f t="shared" si="6"/>
        <v>0</v>
      </c>
      <c r="L24" s="85">
        <f t="shared" si="7"/>
        <v>0</v>
      </c>
      <c r="M24" s="290"/>
    </row>
    <row r="25" spans="1:13" ht="60" customHeight="1">
      <c r="A25" s="96" t="s">
        <v>1292</v>
      </c>
      <c r="B25" s="376" t="s">
        <v>508</v>
      </c>
      <c r="C25" s="263"/>
      <c r="D25" s="133">
        <v>1</v>
      </c>
      <c r="E25" s="87" t="s">
        <v>20</v>
      </c>
      <c r="F25" s="263"/>
      <c r="G25" s="263"/>
      <c r="H25" s="85">
        <f t="shared" si="4"/>
        <v>0</v>
      </c>
      <c r="I25" s="263"/>
      <c r="J25" s="85">
        <f t="shared" si="5"/>
        <v>0</v>
      </c>
      <c r="K25" s="86">
        <f t="shared" si="6"/>
        <v>0</v>
      </c>
      <c r="L25" s="85">
        <f t="shared" si="7"/>
        <v>0</v>
      </c>
      <c r="M25" s="289"/>
    </row>
    <row r="26" spans="1:13" ht="60" customHeight="1">
      <c r="A26" s="96" t="s">
        <v>1293</v>
      </c>
      <c r="B26" s="376" t="s">
        <v>509</v>
      </c>
      <c r="C26" s="262"/>
      <c r="D26" s="133">
        <v>1</v>
      </c>
      <c r="E26" s="87" t="s">
        <v>20</v>
      </c>
      <c r="F26" s="262"/>
      <c r="G26" s="262"/>
      <c r="H26" s="85">
        <f t="shared" si="4"/>
        <v>0</v>
      </c>
      <c r="I26" s="262"/>
      <c r="J26" s="85">
        <f t="shared" si="5"/>
        <v>0</v>
      </c>
      <c r="K26" s="86">
        <f t="shared" si="6"/>
        <v>0</v>
      </c>
      <c r="L26" s="85">
        <f t="shared" si="7"/>
        <v>0</v>
      </c>
      <c r="M26" s="290"/>
    </row>
    <row r="27" spans="1:13" ht="60" customHeight="1">
      <c r="A27" s="96" t="s">
        <v>1294</v>
      </c>
      <c r="B27" s="376" t="s">
        <v>510</v>
      </c>
      <c r="C27" s="263"/>
      <c r="D27" s="133">
        <v>1</v>
      </c>
      <c r="E27" s="87" t="s">
        <v>20</v>
      </c>
      <c r="F27" s="263"/>
      <c r="G27" s="263"/>
      <c r="H27" s="85">
        <f t="shared" si="4"/>
        <v>0</v>
      </c>
      <c r="I27" s="263"/>
      <c r="J27" s="85">
        <f t="shared" si="5"/>
        <v>0</v>
      </c>
      <c r="K27" s="86">
        <f t="shared" si="6"/>
        <v>0</v>
      </c>
      <c r="L27" s="85">
        <f t="shared" si="7"/>
        <v>0</v>
      </c>
      <c r="M27" s="289"/>
    </row>
    <row r="28" spans="1:13" ht="60" customHeight="1">
      <c r="A28" s="96" t="s">
        <v>334</v>
      </c>
      <c r="B28" s="376" t="s">
        <v>511</v>
      </c>
      <c r="C28" s="262"/>
      <c r="D28" s="133">
        <v>1</v>
      </c>
      <c r="E28" s="87" t="s">
        <v>20</v>
      </c>
      <c r="F28" s="262"/>
      <c r="G28" s="262"/>
      <c r="H28" s="85">
        <f t="shared" si="4"/>
        <v>0</v>
      </c>
      <c r="I28" s="262"/>
      <c r="J28" s="85">
        <f t="shared" si="5"/>
        <v>0</v>
      </c>
      <c r="K28" s="86">
        <f t="shared" si="6"/>
        <v>0</v>
      </c>
      <c r="L28" s="85">
        <f t="shared" si="7"/>
        <v>0</v>
      </c>
      <c r="M28" s="290"/>
    </row>
    <row r="29" spans="1:13" ht="60" customHeight="1">
      <c r="A29" s="96" t="s">
        <v>335</v>
      </c>
      <c r="B29" s="376" t="s">
        <v>512</v>
      </c>
      <c r="C29" s="263"/>
      <c r="D29" s="133">
        <v>1</v>
      </c>
      <c r="E29" s="87" t="s">
        <v>20</v>
      </c>
      <c r="F29" s="263"/>
      <c r="G29" s="263"/>
      <c r="H29" s="85">
        <f t="shared" si="4"/>
        <v>0</v>
      </c>
      <c r="I29" s="263"/>
      <c r="J29" s="85">
        <f t="shared" si="5"/>
        <v>0</v>
      </c>
      <c r="K29" s="86">
        <f t="shared" si="6"/>
        <v>0</v>
      </c>
      <c r="L29" s="85">
        <f t="shared" si="7"/>
        <v>0</v>
      </c>
      <c r="M29" s="289"/>
    </row>
    <row r="30" spans="1:13" ht="18.5">
      <c r="A30" s="139"/>
      <c r="B30" s="138" t="s">
        <v>513</v>
      </c>
      <c r="C30" s="131"/>
      <c r="D30" s="131"/>
      <c r="E30" s="131"/>
      <c r="F30" s="131"/>
      <c r="G30" s="131"/>
      <c r="H30" s="131"/>
      <c r="I30" s="131"/>
      <c r="J30" s="131"/>
      <c r="K30" s="131"/>
      <c r="L30" s="131"/>
      <c r="M30" s="140"/>
    </row>
    <row r="31" spans="1:13" ht="18.5">
      <c r="A31" s="96" t="s">
        <v>1274</v>
      </c>
      <c r="B31" s="87" t="s">
        <v>316</v>
      </c>
      <c r="C31" s="262"/>
      <c r="D31" s="133">
        <v>1</v>
      </c>
      <c r="E31" s="87" t="s">
        <v>20</v>
      </c>
      <c r="F31" s="262"/>
      <c r="G31" s="262"/>
      <c r="H31" s="85">
        <f t="shared" ref="H31:H40" si="8">G31*1.2</f>
        <v>0</v>
      </c>
      <c r="I31" s="262"/>
      <c r="J31" s="85">
        <f t="shared" ref="J31:J40" si="9">I31*1.2</f>
        <v>0</v>
      </c>
      <c r="K31" s="86">
        <f t="shared" ref="K31:K40" si="10">SUM(I31,G31)</f>
        <v>0</v>
      </c>
      <c r="L31" s="85">
        <f t="shared" ref="L31:L40" si="11">SUM(H31,J31)</f>
        <v>0</v>
      </c>
      <c r="M31" s="290"/>
    </row>
    <row r="32" spans="1:13" ht="18.5">
      <c r="A32" s="96" t="s">
        <v>1275</v>
      </c>
      <c r="B32" s="87" t="s">
        <v>317</v>
      </c>
      <c r="C32" s="263"/>
      <c r="D32" s="133">
        <v>1</v>
      </c>
      <c r="E32" s="87" t="s">
        <v>20</v>
      </c>
      <c r="F32" s="263"/>
      <c r="G32" s="263"/>
      <c r="H32" s="85">
        <f t="shared" si="8"/>
        <v>0</v>
      </c>
      <c r="I32" s="263"/>
      <c r="J32" s="85">
        <f t="shared" si="9"/>
        <v>0</v>
      </c>
      <c r="K32" s="86">
        <f t="shared" si="10"/>
        <v>0</v>
      </c>
      <c r="L32" s="85">
        <f t="shared" si="11"/>
        <v>0</v>
      </c>
      <c r="M32" s="289"/>
    </row>
    <row r="33" spans="1:13" ht="31">
      <c r="A33" s="96" t="s">
        <v>1276</v>
      </c>
      <c r="B33" s="119" t="s">
        <v>517</v>
      </c>
      <c r="C33" s="262"/>
      <c r="D33" s="133">
        <v>1</v>
      </c>
      <c r="E33" s="87" t="s">
        <v>20</v>
      </c>
      <c r="F33" s="262"/>
      <c r="G33" s="262"/>
      <c r="H33" s="85">
        <f t="shared" si="8"/>
        <v>0</v>
      </c>
      <c r="I33" s="262"/>
      <c r="J33" s="85">
        <f t="shared" si="9"/>
        <v>0</v>
      </c>
      <c r="K33" s="86">
        <f t="shared" si="10"/>
        <v>0</v>
      </c>
      <c r="L33" s="85">
        <f t="shared" si="11"/>
        <v>0</v>
      </c>
      <c r="M33" s="290"/>
    </row>
    <row r="34" spans="1:13" ht="31">
      <c r="A34" s="96" t="s">
        <v>1277</v>
      </c>
      <c r="B34" s="119" t="s">
        <v>518</v>
      </c>
      <c r="C34" s="263"/>
      <c r="D34" s="133">
        <v>1</v>
      </c>
      <c r="E34" s="87" t="s">
        <v>20</v>
      </c>
      <c r="F34" s="263"/>
      <c r="G34" s="263"/>
      <c r="H34" s="85">
        <f t="shared" si="8"/>
        <v>0</v>
      </c>
      <c r="I34" s="263"/>
      <c r="J34" s="85">
        <f t="shared" si="9"/>
        <v>0</v>
      </c>
      <c r="K34" s="86">
        <f t="shared" si="10"/>
        <v>0</v>
      </c>
      <c r="L34" s="85">
        <f t="shared" si="11"/>
        <v>0</v>
      </c>
      <c r="M34" s="289"/>
    </row>
    <row r="35" spans="1:13" ht="18.5">
      <c r="A35" s="96" t="s">
        <v>1278</v>
      </c>
      <c r="B35" s="87" t="s">
        <v>318</v>
      </c>
      <c r="C35" s="262"/>
      <c r="D35" s="133">
        <v>1</v>
      </c>
      <c r="E35" s="87" t="s">
        <v>20</v>
      </c>
      <c r="F35" s="262"/>
      <c r="G35" s="262"/>
      <c r="H35" s="85">
        <f t="shared" si="8"/>
        <v>0</v>
      </c>
      <c r="I35" s="262"/>
      <c r="J35" s="85">
        <f t="shared" si="9"/>
        <v>0</v>
      </c>
      <c r="K35" s="86">
        <f t="shared" si="10"/>
        <v>0</v>
      </c>
      <c r="L35" s="85">
        <f t="shared" si="11"/>
        <v>0</v>
      </c>
      <c r="M35" s="290"/>
    </row>
    <row r="36" spans="1:13" ht="18.5">
      <c r="A36" s="96" t="s">
        <v>1279</v>
      </c>
      <c r="B36" s="87" t="s">
        <v>319</v>
      </c>
      <c r="C36" s="263"/>
      <c r="D36" s="133">
        <v>1</v>
      </c>
      <c r="E36" s="87" t="s">
        <v>20</v>
      </c>
      <c r="F36" s="263"/>
      <c r="G36" s="263"/>
      <c r="H36" s="85">
        <f t="shared" si="8"/>
        <v>0</v>
      </c>
      <c r="I36" s="263"/>
      <c r="J36" s="85">
        <f t="shared" si="9"/>
        <v>0</v>
      </c>
      <c r="K36" s="86">
        <f t="shared" si="10"/>
        <v>0</v>
      </c>
      <c r="L36" s="85">
        <f t="shared" si="11"/>
        <v>0</v>
      </c>
      <c r="M36" s="289"/>
    </row>
    <row r="37" spans="1:13" ht="31">
      <c r="A37" s="96" t="s">
        <v>1280</v>
      </c>
      <c r="B37" s="119" t="s">
        <v>519</v>
      </c>
      <c r="C37" s="262"/>
      <c r="D37" s="133">
        <v>1</v>
      </c>
      <c r="E37" s="87" t="s">
        <v>20</v>
      </c>
      <c r="F37" s="262"/>
      <c r="G37" s="262"/>
      <c r="H37" s="85">
        <f t="shared" si="8"/>
        <v>0</v>
      </c>
      <c r="I37" s="262"/>
      <c r="J37" s="85">
        <f t="shared" si="9"/>
        <v>0</v>
      </c>
      <c r="K37" s="86">
        <f t="shared" si="10"/>
        <v>0</v>
      </c>
      <c r="L37" s="85">
        <f t="shared" si="11"/>
        <v>0</v>
      </c>
      <c r="M37" s="290"/>
    </row>
    <row r="38" spans="1:13" ht="31">
      <c r="A38" s="96" t="s">
        <v>1281</v>
      </c>
      <c r="B38" s="119" t="s">
        <v>520</v>
      </c>
      <c r="C38" s="263"/>
      <c r="D38" s="133">
        <v>1</v>
      </c>
      <c r="E38" s="87" t="s">
        <v>20</v>
      </c>
      <c r="F38" s="263"/>
      <c r="G38" s="263"/>
      <c r="H38" s="85">
        <f t="shared" si="8"/>
        <v>0</v>
      </c>
      <c r="I38" s="263"/>
      <c r="J38" s="85">
        <f t="shared" si="9"/>
        <v>0</v>
      </c>
      <c r="K38" s="86">
        <f t="shared" si="10"/>
        <v>0</v>
      </c>
      <c r="L38" s="85">
        <f t="shared" si="11"/>
        <v>0</v>
      </c>
      <c r="M38" s="289"/>
    </row>
    <row r="39" spans="1:13" ht="18.5">
      <c r="A39" s="96" t="s">
        <v>1282</v>
      </c>
      <c r="B39" s="87" t="s">
        <v>320</v>
      </c>
      <c r="C39" s="262"/>
      <c r="D39" s="133">
        <v>1</v>
      </c>
      <c r="E39" s="87" t="s">
        <v>20</v>
      </c>
      <c r="F39" s="262"/>
      <c r="G39" s="262"/>
      <c r="H39" s="85">
        <f t="shared" si="8"/>
        <v>0</v>
      </c>
      <c r="I39" s="262"/>
      <c r="J39" s="85">
        <f t="shared" si="9"/>
        <v>0</v>
      </c>
      <c r="K39" s="86">
        <f t="shared" si="10"/>
        <v>0</v>
      </c>
      <c r="L39" s="85">
        <f t="shared" si="11"/>
        <v>0</v>
      </c>
      <c r="M39" s="290"/>
    </row>
    <row r="40" spans="1:13" ht="18.5">
      <c r="A40" s="96" t="s">
        <v>1283</v>
      </c>
      <c r="B40" s="87" t="s">
        <v>321</v>
      </c>
      <c r="C40" s="263"/>
      <c r="D40" s="133">
        <v>1</v>
      </c>
      <c r="E40" s="87" t="s">
        <v>20</v>
      </c>
      <c r="F40" s="263"/>
      <c r="G40" s="263"/>
      <c r="H40" s="85">
        <f t="shared" si="8"/>
        <v>0</v>
      </c>
      <c r="I40" s="263"/>
      <c r="J40" s="85">
        <f t="shared" si="9"/>
        <v>0</v>
      </c>
      <c r="K40" s="86">
        <f t="shared" si="10"/>
        <v>0</v>
      </c>
      <c r="L40" s="85">
        <f t="shared" si="11"/>
        <v>0</v>
      </c>
      <c r="M40" s="289"/>
    </row>
    <row r="41" spans="1:13" ht="18.5">
      <c r="A41" s="139"/>
      <c r="B41" s="138" t="s">
        <v>514</v>
      </c>
      <c r="C41" s="131"/>
      <c r="D41" s="131"/>
      <c r="E41" s="131"/>
      <c r="F41" s="131"/>
      <c r="G41" s="131"/>
      <c r="H41" s="131"/>
      <c r="I41" s="131"/>
      <c r="J41" s="131"/>
      <c r="K41" s="131"/>
      <c r="L41" s="131"/>
      <c r="M41" s="140"/>
    </row>
    <row r="42" spans="1:13" ht="31.5" thickBot="1">
      <c r="A42" s="141" t="s">
        <v>1284</v>
      </c>
      <c r="B42" s="116" t="s">
        <v>516</v>
      </c>
      <c r="C42" s="265"/>
      <c r="D42" s="142">
        <v>1</v>
      </c>
      <c r="E42" s="143" t="s">
        <v>20</v>
      </c>
      <c r="F42" s="265"/>
      <c r="G42" s="265"/>
      <c r="H42" s="144">
        <f t="shared" ref="H42" si="12">G42*1.2</f>
        <v>0</v>
      </c>
      <c r="I42" s="265"/>
      <c r="J42" s="144">
        <f t="shared" ref="J42" si="13">I42*1.2</f>
        <v>0</v>
      </c>
      <c r="K42" s="145">
        <f t="shared" ref="K42" si="14">SUM(I42,G42)</f>
        <v>0</v>
      </c>
      <c r="L42" s="144">
        <f t="shared" ref="L42" si="15">SUM(H42,J42)</f>
        <v>0</v>
      </c>
      <c r="M42" s="299"/>
    </row>
  </sheetData>
  <mergeCells count="9">
    <mergeCell ref="F7:J7"/>
    <mergeCell ref="A9:M9"/>
    <mergeCell ref="A10:L10"/>
    <mergeCell ref="A11:M11"/>
    <mergeCell ref="A1:M1"/>
    <mergeCell ref="G3:H3"/>
    <mergeCell ref="G4:H4"/>
    <mergeCell ref="G5:H5"/>
    <mergeCell ref="G6:H6"/>
  </mergeCells>
  <conditionalFormatting sqref="A1 A6:E6 F3:F7 G5:G6">
    <cfRule type="containsText" dxfId="3" priority="1" stopIfTrue="1" operator="containsText" text="PAS DE DAI">
      <formula>NOT(ISERROR(SEARCH("PAS DE DAI",#REF!)))</formula>
    </cfRule>
  </conditionalFormatting>
  <pageMargins left="0.7" right="0.7" top="0.75" bottom="0.75" header="0.3" footer="0.3"/>
  <pageSetup paperSize="9" scale="19"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6"/>
  <sheetViews>
    <sheetView topLeftCell="A43" zoomScale="70" zoomScaleNormal="70" workbookViewId="0">
      <selection activeCell="K36" sqref="K36"/>
    </sheetView>
  </sheetViews>
  <sheetFormatPr baseColWidth="10" defaultRowHeight="14.5"/>
  <cols>
    <col min="1" max="1" width="17.1796875" customWidth="1"/>
    <col min="2" max="2" width="108.453125" bestFit="1" customWidth="1"/>
    <col min="3" max="3" width="25.54296875" customWidth="1"/>
    <col min="5" max="5" width="15.26953125" customWidth="1"/>
    <col min="6" max="7" width="31.81640625" customWidth="1"/>
    <col min="8" max="8" width="29.54296875" customWidth="1"/>
    <col min="9" max="9" width="31.26953125" bestFit="1" customWidth="1"/>
    <col min="10" max="11" width="31.26953125" customWidth="1"/>
    <col min="12" max="12" width="51.54296875" bestFit="1" customWidth="1"/>
  </cols>
  <sheetData>
    <row r="1" spans="1:13" ht="63" customHeight="1">
      <c r="A1" s="418" t="s">
        <v>1096</v>
      </c>
      <c r="B1" s="419"/>
      <c r="C1" s="419"/>
      <c r="D1" s="419"/>
      <c r="E1" s="419"/>
      <c r="F1" s="411"/>
      <c r="G1" s="411"/>
      <c r="H1" s="411"/>
      <c r="I1" s="411"/>
      <c r="J1" s="411"/>
      <c r="K1" s="411"/>
      <c r="L1" s="411"/>
      <c r="M1" s="411"/>
    </row>
    <row r="2" spans="1:13" ht="30" customHeight="1">
      <c r="D2" s="229"/>
      <c r="E2" s="229"/>
      <c r="F2" s="44"/>
    </row>
    <row r="3" spans="1:13" ht="30" customHeight="1">
      <c r="D3" s="229"/>
      <c r="E3" s="229"/>
      <c r="F3" s="228" t="s">
        <v>551</v>
      </c>
      <c r="G3" s="420" t="s">
        <v>561</v>
      </c>
      <c r="H3" s="411"/>
    </row>
    <row r="4" spans="1:13" ht="30" customHeight="1">
      <c r="D4" s="229"/>
      <c r="E4" s="229"/>
      <c r="F4" s="228" t="s">
        <v>557</v>
      </c>
      <c r="G4" s="420" t="s">
        <v>1095</v>
      </c>
      <c r="H4" s="411"/>
    </row>
    <row r="5" spans="1:13" ht="30" customHeight="1" thickBot="1">
      <c r="D5" s="229"/>
      <c r="E5" s="229"/>
      <c r="F5" s="232" t="s">
        <v>558</v>
      </c>
      <c r="G5" s="407"/>
      <c r="H5" s="408"/>
    </row>
    <row r="6" spans="1:13" ht="30" customHeight="1" thickBot="1">
      <c r="A6" s="230"/>
      <c r="B6" s="230"/>
      <c r="C6" s="230"/>
      <c r="D6" s="231"/>
      <c r="E6" s="227"/>
      <c r="F6" s="228" t="s">
        <v>554</v>
      </c>
      <c r="G6" s="407"/>
      <c r="H6" s="408"/>
      <c r="M6" s="6" t="s">
        <v>1</v>
      </c>
    </row>
    <row r="7" spans="1:13" ht="30" customHeight="1">
      <c r="D7" s="266"/>
      <c r="F7" s="414" t="s">
        <v>555</v>
      </c>
      <c r="G7" s="414"/>
      <c r="H7" s="414"/>
      <c r="I7" s="414"/>
      <c r="J7" s="414"/>
    </row>
    <row r="8" spans="1:13" ht="30" customHeight="1">
      <c r="D8" s="266"/>
      <c r="F8" s="44"/>
    </row>
    <row r="9" spans="1:13" ht="18">
      <c r="A9" s="415" t="s">
        <v>1094</v>
      </c>
      <c r="B9" s="415"/>
      <c r="C9" s="415"/>
      <c r="D9" s="415"/>
      <c r="E9" s="415"/>
      <c r="F9" s="415"/>
      <c r="G9" s="415"/>
      <c r="H9" s="415"/>
      <c r="I9" s="415"/>
      <c r="J9" s="415"/>
      <c r="K9" s="415"/>
      <c r="L9" s="415"/>
      <c r="M9" s="415"/>
    </row>
    <row r="10" spans="1:13" ht="15">
      <c r="A10" s="416" t="s">
        <v>14</v>
      </c>
      <c r="B10" s="416"/>
      <c r="C10" s="416"/>
      <c r="D10" s="416"/>
      <c r="E10" s="416"/>
      <c r="F10" s="416"/>
      <c r="G10" s="416"/>
      <c r="H10" s="416"/>
      <c r="I10" s="416"/>
      <c r="J10" s="416"/>
      <c r="K10" s="416"/>
      <c r="L10" s="416"/>
      <c r="M10" s="268"/>
    </row>
    <row r="11" spans="1:13" ht="15">
      <c r="A11" s="416" t="s">
        <v>559</v>
      </c>
      <c r="B11" s="416"/>
      <c r="C11" s="416"/>
      <c r="D11" s="416"/>
      <c r="E11" s="416"/>
      <c r="F11" s="416"/>
      <c r="G11" s="416"/>
      <c r="H11" s="416"/>
      <c r="I11" s="416"/>
      <c r="J11" s="416"/>
      <c r="K11" s="416"/>
      <c r="L11" s="416"/>
      <c r="M11" s="417"/>
    </row>
    <row r="12" spans="1:13" ht="40" customHeight="1" thickBot="1">
      <c r="A12" s="15"/>
      <c r="B12" s="271"/>
      <c r="C12" s="271"/>
      <c r="D12" s="271"/>
      <c r="E12" s="268"/>
      <c r="F12" s="268"/>
      <c r="G12" s="268"/>
      <c r="H12" s="13"/>
      <c r="I12" s="13"/>
      <c r="J12" s="13"/>
      <c r="K12" s="13"/>
      <c r="L12" s="268"/>
    </row>
    <row r="13" spans="1:13" ht="40" customHeight="1" thickBot="1">
      <c r="A13" s="340" t="s">
        <v>271</v>
      </c>
      <c r="B13" s="433" t="s">
        <v>1093</v>
      </c>
      <c r="C13" s="434"/>
      <c r="D13" s="434"/>
      <c r="E13" s="341"/>
      <c r="F13" s="341"/>
      <c r="G13" s="341"/>
      <c r="H13" s="342"/>
      <c r="I13" s="342"/>
      <c r="J13" s="342"/>
      <c r="K13" s="342"/>
      <c r="L13" s="341"/>
    </row>
    <row r="14" spans="1:13" ht="40" customHeight="1" thickBot="1">
      <c r="A14" s="340" t="s">
        <v>266</v>
      </c>
      <c r="B14" s="338" t="s">
        <v>1092</v>
      </c>
      <c r="C14" s="338" t="s">
        <v>1091</v>
      </c>
      <c r="D14" s="338" t="s">
        <v>267</v>
      </c>
      <c r="E14" s="338" t="s">
        <v>268</v>
      </c>
      <c r="F14" s="338" t="s">
        <v>1090</v>
      </c>
      <c r="G14" s="338" t="s">
        <v>1089</v>
      </c>
      <c r="H14" s="339" t="s">
        <v>269</v>
      </c>
      <c r="I14" s="339" t="s">
        <v>270</v>
      </c>
      <c r="J14" s="339" t="s">
        <v>443</v>
      </c>
      <c r="K14" s="339" t="s">
        <v>444</v>
      </c>
      <c r="L14" s="338" t="s">
        <v>1088</v>
      </c>
    </row>
    <row r="15" spans="1:13" ht="40" customHeight="1" thickBot="1">
      <c r="A15" s="435" t="s">
        <v>1087</v>
      </c>
      <c r="B15" s="436"/>
      <c r="C15" s="436"/>
      <c r="D15" s="436"/>
      <c r="E15" s="436"/>
      <c r="F15" s="436"/>
      <c r="G15" s="436"/>
      <c r="H15" s="436"/>
      <c r="I15" s="436"/>
      <c r="J15" s="436"/>
      <c r="K15" s="436"/>
      <c r="L15" s="437"/>
    </row>
    <row r="16" spans="1:13" ht="40" customHeight="1">
      <c r="A16" s="314" t="s">
        <v>1086</v>
      </c>
      <c r="B16" s="308" t="s">
        <v>1085</v>
      </c>
      <c r="C16" s="337"/>
      <c r="D16" s="308">
        <v>1</v>
      </c>
      <c r="E16" s="308" t="s">
        <v>387</v>
      </c>
      <c r="F16" s="337"/>
      <c r="G16" s="335">
        <f t="shared" ref="G16:G37" si="0">F16*1.2</f>
        <v>0</v>
      </c>
      <c r="H16" s="337"/>
      <c r="I16" s="335">
        <f t="shared" ref="I16:I37" si="1">H16*1.2</f>
        <v>0</v>
      </c>
      <c r="J16" s="336">
        <f t="shared" ref="J16:J37" si="2">SUM(H16,F16)</f>
        <v>0</v>
      </c>
      <c r="K16" s="335">
        <f t="shared" ref="K16:K37" si="3">SUM(G16,I16)</f>
        <v>0</v>
      </c>
      <c r="L16" s="334"/>
    </row>
    <row r="17" spans="1:12" ht="40" customHeight="1">
      <c r="A17" s="309" t="s">
        <v>702</v>
      </c>
      <c r="B17" s="331" t="s">
        <v>701</v>
      </c>
      <c r="C17" s="327"/>
      <c r="D17" s="331">
        <v>1</v>
      </c>
      <c r="E17" s="331" t="s">
        <v>387</v>
      </c>
      <c r="F17" s="327"/>
      <c r="G17" s="325">
        <f t="shared" si="0"/>
        <v>0</v>
      </c>
      <c r="H17" s="327"/>
      <c r="I17" s="325">
        <f t="shared" si="1"/>
        <v>0</v>
      </c>
      <c r="J17" s="326">
        <f t="shared" si="2"/>
        <v>0</v>
      </c>
      <c r="K17" s="325">
        <f t="shared" si="3"/>
        <v>0</v>
      </c>
      <c r="L17" s="324"/>
    </row>
    <row r="18" spans="1:12" ht="40" customHeight="1">
      <c r="A18" s="309" t="s">
        <v>1084</v>
      </c>
      <c r="B18" s="331" t="s">
        <v>1083</v>
      </c>
      <c r="C18" s="330"/>
      <c r="D18" s="331">
        <v>1</v>
      </c>
      <c r="E18" s="331" t="s">
        <v>387</v>
      </c>
      <c r="F18" s="330"/>
      <c r="G18" s="325">
        <f t="shared" si="0"/>
        <v>0</v>
      </c>
      <c r="H18" s="330"/>
      <c r="I18" s="325">
        <f t="shared" si="1"/>
        <v>0</v>
      </c>
      <c r="J18" s="326">
        <f t="shared" si="2"/>
        <v>0</v>
      </c>
      <c r="K18" s="325">
        <f t="shared" si="3"/>
        <v>0</v>
      </c>
      <c r="L18" s="329"/>
    </row>
    <row r="19" spans="1:12" ht="40" customHeight="1">
      <c r="A19" s="309" t="s">
        <v>1082</v>
      </c>
      <c r="B19" s="331" t="s">
        <v>1081</v>
      </c>
      <c r="C19" s="327"/>
      <c r="D19" s="331">
        <v>1</v>
      </c>
      <c r="E19" s="331" t="s">
        <v>387</v>
      </c>
      <c r="F19" s="327"/>
      <c r="G19" s="325">
        <f t="shared" si="0"/>
        <v>0</v>
      </c>
      <c r="H19" s="327"/>
      <c r="I19" s="325">
        <f t="shared" si="1"/>
        <v>0</v>
      </c>
      <c r="J19" s="326">
        <f t="shared" si="2"/>
        <v>0</v>
      </c>
      <c r="K19" s="325">
        <f t="shared" si="3"/>
        <v>0</v>
      </c>
      <c r="L19" s="324"/>
    </row>
    <row r="20" spans="1:12" ht="40" customHeight="1">
      <c r="A20" s="309" t="s">
        <v>700</v>
      </c>
      <c r="B20" s="331" t="s">
        <v>699</v>
      </c>
      <c r="C20" s="330"/>
      <c r="D20" s="331">
        <v>1</v>
      </c>
      <c r="E20" s="331" t="s">
        <v>387</v>
      </c>
      <c r="F20" s="330"/>
      <c r="G20" s="325">
        <f t="shared" si="0"/>
        <v>0</v>
      </c>
      <c r="H20" s="330"/>
      <c r="I20" s="325">
        <f t="shared" si="1"/>
        <v>0</v>
      </c>
      <c r="J20" s="326">
        <f t="shared" si="2"/>
        <v>0</v>
      </c>
      <c r="K20" s="325">
        <f t="shared" si="3"/>
        <v>0</v>
      </c>
      <c r="L20" s="329"/>
    </row>
    <row r="21" spans="1:12" ht="40" customHeight="1">
      <c r="A21" s="309" t="s">
        <v>1080</v>
      </c>
      <c r="B21" s="331" t="s">
        <v>1079</v>
      </c>
      <c r="C21" s="327"/>
      <c r="D21" s="331">
        <v>1</v>
      </c>
      <c r="E21" s="331" t="s">
        <v>387</v>
      </c>
      <c r="F21" s="327"/>
      <c r="G21" s="325">
        <f t="shared" si="0"/>
        <v>0</v>
      </c>
      <c r="H21" s="327"/>
      <c r="I21" s="325">
        <f t="shared" si="1"/>
        <v>0</v>
      </c>
      <c r="J21" s="326">
        <f t="shared" si="2"/>
        <v>0</v>
      </c>
      <c r="K21" s="325">
        <f t="shared" si="3"/>
        <v>0</v>
      </c>
      <c r="L21" s="324"/>
    </row>
    <row r="22" spans="1:12" ht="40" customHeight="1">
      <c r="A22" s="309" t="s">
        <v>1078</v>
      </c>
      <c r="B22" s="331" t="s">
        <v>1077</v>
      </c>
      <c r="C22" s="330"/>
      <c r="D22" s="331">
        <v>1</v>
      </c>
      <c r="E22" s="331" t="s">
        <v>387</v>
      </c>
      <c r="F22" s="330"/>
      <c r="G22" s="325">
        <f t="shared" si="0"/>
        <v>0</v>
      </c>
      <c r="H22" s="330"/>
      <c r="I22" s="325">
        <f t="shared" si="1"/>
        <v>0</v>
      </c>
      <c r="J22" s="326">
        <f t="shared" si="2"/>
        <v>0</v>
      </c>
      <c r="K22" s="325">
        <f t="shared" si="3"/>
        <v>0</v>
      </c>
      <c r="L22" s="329"/>
    </row>
    <row r="23" spans="1:12" ht="40" customHeight="1">
      <c r="A23" s="309" t="s">
        <v>698</v>
      </c>
      <c r="B23" s="331" t="s">
        <v>697</v>
      </c>
      <c r="C23" s="327"/>
      <c r="D23" s="331">
        <v>1</v>
      </c>
      <c r="E23" s="331" t="s">
        <v>387</v>
      </c>
      <c r="F23" s="327"/>
      <c r="G23" s="325">
        <f t="shared" si="0"/>
        <v>0</v>
      </c>
      <c r="H23" s="327"/>
      <c r="I23" s="325">
        <f t="shared" si="1"/>
        <v>0</v>
      </c>
      <c r="J23" s="326">
        <f t="shared" si="2"/>
        <v>0</v>
      </c>
      <c r="K23" s="325">
        <f t="shared" si="3"/>
        <v>0</v>
      </c>
      <c r="L23" s="324"/>
    </row>
    <row r="24" spans="1:12" ht="40" customHeight="1">
      <c r="A24" s="309" t="s">
        <v>1076</v>
      </c>
      <c r="B24" s="331" t="s">
        <v>1075</v>
      </c>
      <c r="C24" s="330"/>
      <c r="D24" s="331">
        <v>1</v>
      </c>
      <c r="E24" s="331" t="s">
        <v>387</v>
      </c>
      <c r="F24" s="330"/>
      <c r="G24" s="325">
        <f t="shared" si="0"/>
        <v>0</v>
      </c>
      <c r="H24" s="330"/>
      <c r="I24" s="325">
        <f t="shared" si="1"/>
        <v>0</v>
      </c>
      <c r="J24" s="326">
        <f t="shared" si="2"/>
        <v>0</v>
      </c>
      <c r="K24" s="325">
        <f t="shared" si="3"/>
        <v>0</v>
      </c>
      <c r="L24" s="329"/>
    </row>
    <row r="25" spans="1:12" ht="40" customHeight="1">
      <c r="A25" s="309" t="s">
        <v>1074</v>
      </c>
      <c r="B25" s="331" t="s">
        <v>1073</v>
      </c>
      <c r="C25" s="327"/>
      <c r="D25" s="331">
        <v>1</v>
      </c>
      <c r="E25" s="331" t="s">
        <v>387</v>
      </c>
      <c r="F25" s="327"/>
      <c r="G25" s="325">
        <f t="shared" si="0"/>
        <v>0</v>
      </c>
      <c r="H25" s="327"/>
      <c r="I25" s="325">
        <f t="shared" si="1"/>
        <v>0</v>
      </c>
      <c r="J25" s="326">
        <f t="shared" si="2"/>
        <v>0</v>
      </c>
      <c r="K25" s="325">
        <f t="shared" si="3"/>
        <v>0</v>
      </c>
      <c r="L25" s="324"/>
    </row>
    <row r="26" spans="1:12" ht="40" customHeight="1">
      <c r="A26" s="309" t="s">
        <v>1072</v>
      </c>
      <c r="B26" s="331" t="s">
        <v>1071</v>
      </c>
      <c r="C26" s="330"/>
      <c r="D26" s="331">
        <v>1</v>
      </c>
      <c r="E26" s="331" t="s">
        <v>387</v>
      </c>
      <c r="F26" s="330"/>
      <c r="G26" s="325">
        <f t="shared" si="0"/>
        <v>0</v>
      </c>
      <c r="H26" s="330"/>
      <c r="I26" s="325">
        <f t="shared" si="1"/>
        <v>0</v>
      </c>
      <c r="J26" s="326">
        <f t="shared" si="2"/>
        <v>0</v>
      </c>
      <c r="K26" s="325">
        <f t="shared" si="3"/>
        <v>0</v>
      </c>
      <c r="L26" s="329"/>
    </row>
    <row r="27" spans="1:12" ht="40" customHeight="1">
      <c r="A27" s="309" t="s">
        <v>1070</v>
      </c>
      <c r="B27" s="331" t="s">
        <v>1069</v>
      </c>
      <c r="C27" s="327"/>
      <c r="D27" s="331">
        <v>1</v>
      </c>
      <c r="E27" s="331" t="s">
        <v>387</v>
      </c>
      <c r="F27" s="327"/>
      <c r="G27" s="325">
        <f t="shared" si="0"/>
        <v>0</v>
      </c>
      <c r="H27" s="327"/>
      <c r="I27" s="325">
        <f t="shared" si="1"/>
        <v>0</v>
      </c>
      <c r="J27" s="326">
        <f t="shared" si="2"/>
        <v>0</v>
      </c>
      <c r="K27" s="325">
        <f t="shared" si="3"/>
        <v>0</v>
      </c>
      <c r="L27" s="324"/>
    </row>
    <row r="28" spans="1:12" ht="40" customHeight="1">
      <c r="A28" s="309" t="s">
        <v>1068</v>
      </c>
      <c r="B28" s="331" t="s">
        <v>1067</v>
      </c>
      <c r="C28" s="330"/>
      <c r="D28" s="331">
        <v>1</v>
      </c>
      <c r="E28" s="331" t="s">
        <v>387</v>
      </c>
      <c r="F28" s="330"/>
      <c r="G28" s="325">
        <f t="shared" si="0"/>
        <v>0</v>
      </c>
      <c r="H28" s="330"/>
      <c r="I28" s="325">
        <f t="shared" si="1"/>
        <v>0</v>
      </c>
      <c r="J28" s="326">
        <f t="shared" si="2"/>
        <v>0</v>
      </c>
      <c r="K28" s="325">
        <f t="shared" si="3"/>
        <v>0</v>
      </c>
      <c r="L28" s="329"/>
    </row>
    <row r="29" spans="1:12" ht="40" customHeight="1">
      <c r="A29" s="309" t="s">
        <v>1066</v>
      </c>
      <c r="B29" s="331" t="s">
        <v>1065</v>
      </c>
      <c r="C29" s="327"/>
      <c r="D29" s="331">
        <v>1</v>
      </c>
      <c r="E29" s="331" t="s">
        <v>387</v>
      </c>
      <c r="F29" s="327"/>
      <c r="G29" s="325">
        <f t="shared" si="0"/>
        <v>0</v>
      </c>
      <c r="H29" s="327"/>
      <c r="I29" s="325">
        <f t="shared" si="1"/>
        <v>0</v>
      </c>
      <c r="J29" s="326">
        <f t="shared" si="2"/>
        <v>0</v>
      </c>
      <c r="K29" s="325">
        <f t="shared" si="3"/>
        <v>0</v>
      </c>
      <c r="L29" s="324"/>
    </row>
    <row r="30" spans="1:12" ht="40" customHeight="1">
      <c r="A30" s="309" t="s">
        <v>1064</v>
      </c>
      <c r="B30" s="331" t="s">
        <v>1063</v>
      </c>
      <c r="C30" s="330"/>
      <c r="D30" s="331">
        <v>1</v>
      </c>
      <c r="E30" s="331" t="s">
        <v>387</v>
      </c>
      <c r="F30" s="330"/>
      <c r="G30" s="325">
        <f t="shared" si="0"/>
        <v>0</v>
      </c>
      <c r="H30" s="330"/>
      <c r="I30" s="325">
        <f t="shared" si="1"/>
        <v>0</v>
      </c>
      <c r="J30" s="326">
        <f t="shared" si="2"/>
        <v>0</v>
      </c>
      <c r="K30" s="325">
        <f t="shared" si="3"/>
        <v>0</v>
      </c>
      <c r="L30" s="329"/>
    </row>
    <row r="31" spans="1:12" ht="40" customHeight="1">
      <c r="A31" s="309" t="s">
        <v>1062</v>
      </c>
      <c r="B31" s="331" t="s">
        <v>1061</v>
      </c>
      <c r="C31" s="327"/>
      <c r="D31" s="331">
        <v>1</v>
      </c>
      <c r="E31" s="331" t="s">
        <v>387</v>
      </c>
      <c r="F31" s="327"/>
      <c r="G31" s="325">
        <f t="shared" si="0"/>
        <v>0</v>
      </c>
      <c r="H31" s="327"/>
      <c r="I31" s="325">
        <f t="shared" si="1"/>
        <v>0</v>
      </c>
      <c r="J31" s="326">
        <f t="shared" si="2"/>
        <v>0</v>
      </c>
      <c r="K31" s="325">
        <f t="shared" si="3"/>
        <v>0</v>
      </c>
      <c r="L31" s="324"/>
    </row>
    <row r="32" spans="1:12" ht="40" customHeight="1">
      <c r="A32" s="309" t="s">
        <v>1060</v>
      </c>
      <c r="B32" s="331" t="s">
        <v>1059</v>
      </c>
      <c r="C32" s="330"/>
      <c r="D32" s="331">
        <v>1</v>
      </c>
      <c r="E32" s="331" t="s">
        <v>387</v>
      </c>
      <c r="F32" s="330"/>
      <c r="G32" s="325">
        <f t="shared" si="0"/>
        <v>0</v>
      </c>
      <c r="H32" s="330"/>
      <c r="I32" s="325">
        <f t="shared" si="1"/>
        <v>0</v>
      </c>
      <c r="J32" s="326">
        <f t="shared" si="2"/>
        <v>0</v>
      </c>
      <c r="K32" s="325">
        <f t="shared" si="3"/>
        <v>0</v>
      </c>
      <c r="L32" s="329"/>
    </row>
    <row r="33" spans="1:12" ht="40" customHeight="1">
      <c r="A33" s="309" t="s">
        <v>1058</v>
      </c>
      <c r="B33" s="331" t="s">
        <v>1057</v>
      </c>
      <c r="C33" s="327"/>
      <c r="D33" s="331">
        <v>1</v>
      </c>
      <c r="E33" s="331" t="s">
        <v>387</v>
      </c>
      <c r="F33" s="327"/>
      <c r="G33" s="325">
        <f t="shared" si="0"/>
        <v>0</v>
      </c>
      <c r="H33" s="327"/>
      <c r="I33" s="325">
        <f t="shared" si="1"/>
        <v>0</v>
      </c>
      <c r="J33" s="326">
        <f t="shared" si="2"/>
        <v>0</v>
      </c>
      <c r="K33" s="325">
        <f t="shared" si="3"/>
        <v>0</v>
      </c>
      <c r="L33" s="324"/>
    </row>
    <row r="34" spans="1:12" ht="40" customHeight="1">
      <c r="A34" s="309" t="s">
        <v>1056</v>
      </c>
      <c r="B34" s="331" t="s">
        <v>1055</v>
      </c>
      <c r="C34" s="330"/>
      <c r="D34" s="331">
        <v>1</v>
      </c>
      <c r="E34" s="331" t="s">
        <v>387</v>
      </c>
      <c r="F34" s="330"/>
      <c r="G34" s="325">
        <f t="shared" si="0"/>
        <v>0</v>
      </c>
      <c r="H34" s="330"/>
      <c r="I34" s="325">
        <f t="shared" si="1"/>
        <v>0</v>
      </c>
      <c r="J34" s="326">
        <f t="shared" si="2"/>
        <v>0</v>
      </c>
      <c r="K34" s="325">
        <f t="shared" si="3"/>
        <v>0</v>
      </c>
      <c r="L34" s="329"/>
    </row>
    <row r="35" spans="1:12" ht="40" customHeight="1">
      <c r="A35" s="309" t="s">
        <v>1054</v>
      </c>
      <c r="B35" s="331" t="s">
        <v>1053</v>
      </c>
      <c r="C35" s="327"/>
      <c r="D35" s="331">
        <v>1</v>
      </c>
      <c r="E35" s="331" t="s">
        <v>387</v>
      </c>
      <c r="F35" s="327"/>
      <c r="G35" s="325">
        <f t="shared" si="0"/>
        <v>0</v>
      </c>
      <c r="H35" s="327"/>
      <c r="I35" s="325">
        <f t="shared" si="1"/>
        <v>0</v>
      </c>
      <c r="J35" s="326">
        <f t="shared" si="2"/>
        <v>0</v>
      </c>
      <c r="K35" s="325">
        <f t="shared" si="3"/>
        <v>0</v>
      </c>
      <c r="L35" s="324"/>
    </row>
    <row r="36" spans="1:12" ht="40" customHeight="1">
      <c r="A36" s="309" t="s">
        <v>1052</v>
      </c>
      <c r="B36" s="331" t="s">
        <v>1051</v>
      </c>
      <c r="C36" s="330"/>
      <c r="D36" s="331">
        <v>1</v>
      </c>
      <c r="E36" s="331" t="s">
        <v>387</v>
      </c>
      <c r="F36" s="330"/>
      <c r="G36" s="325">
        <f t="shared" si="0"/>
        <v>0</v>
      </c>
      <c r="H36" s="330"/>
      <c r="I36" s="325">
        <f t="shared" si="1"/>
        <v>0</v>
      </c>
      <c r="J36" s="326">
        <f t="shared" si="2"/>
        <v>0</v>
      </c>
      <c r="K36" s="325">
        <f t="shared" si="3"/>
        <v>0</v>
      </c>
      <c r="L36" s="329"/>
    </row>
    <row r="37" spans="1:12" ht="40" customHeight="1">
      <c r="A37" s="309" t="s">
        <v>696</v>
      </c>
      <c r="B37" s="331" t="s">
        <v>695</v>
      </c>
      <c r="C37" s="327"/>
      <c r="D37" s="331">
        <v>1</v>
      </c>
      <c r="E37" s="331" t="s">
        <v>387</v>
      </c>
      <c r="F37" s="327"/>
      <c r="G37" s="325">
        <f t="shared" si="0"/>
        <v>0</v>
      </c>
      <c r="H37" s="327"/>
      <c r="I37" s="325">
        <f t="shared" si="1"/>
        <v>0</v>
      </c>
      <c r="J37" s="326">
        <f t="shared" si="2"/>
        <v>0</v>
      </c>
      <c r="K37" s="325">
        <f t="shared" si="3"/>
        <v>0</v>
      </c>
      <c r="L37" s="324"/>
    </row>
    <row r="38" spans="1:12" ht="40" customHeight="1">
      <c r="A38" s="427" t="s">
        <v>1050</v>
      </c>
      <c r="B38" s="428" t="s">
        <v>1049</v>
      </c>
      <c r="C38" s="428"/>
      <c r="D38" s="428"/>
      <c r="E38" s="428"/>
      <c r="F38" s="428"/>
      <c r="G38" s="428"/>
      <c r="H38" s="428"/>
      <c r="I38" s="428"/>
      <c r="J38" s="428"/>
      <c r="K38" s="428"/>
      <c r="L38" s="429"/>
    </row>
    <row r="39" spans="1:12" ht="40" customHeight="1">
      <c r="A39" s="309" t="s">
        <v>1048</v>
      </c>
      <c r="B39" s="331" t="s">
        <v>1047</v>
      </c>
      <c r="C39" s="330"/>
      <c r="D39" s="331">
        <v>1</v>
      </c>
      <c r="E39" s="331" t="s">
        <v>387</v>
      </c>
      <c r="F39" s="330"/>
      <c r="G39" s="325">
        <f t="shared" ref="G39:G71" si="4">F39*1.2</f>
        <v>0</v>
      </c>
      <c r="H39" s="330"/>
      <c r="I39" s="325">
        <f t="shared" ref="I39:I71" si="5">H39*1.2</f>
        <v>0</v>
      </c>
      <c r="J39" s="326">
        <f t="shared" ref="J39:J71" si="6">SUM(H39,F39)</f>
        <v>0</v>
      </c>
      <c r="K39" s="325">
        <f t="shared" ref="K39:K71" si="7">SUM(G39,I39)</f>
        <v>0</v>
      </c>
      <c r="L39" s="329"/>
    </row>
    <row r="40" spans="1:12" ht="40" customHeight="1">
      <c r="A40" s="309" t="s">
        <v>1046</v>
      </c>
      <c r="B40" s="331" t="s">
        <v>1045</v>
      </c>
      <c r="C40" s="327"/>
      <c r="D40" s="331">
        <v>1</v>
      </c>
      <c r="E40" s="331" t="s">
        <v>387</v>
      </c>
      <c r="F40" s="327"/>
      <c r="G40" s="325">
        <f t="shared" si="4"/>
        <v>0</v>
      </c>
      <c r="H40" s="327"/>
      <c r="I40" s="325">
        <f t="shared" si="5"/>
        <v>0</v>
      </c>
      <c r="J40" s="326">
        <f t="shared" si="6"/>
        <v>0</v>
      </c>
      <c r="K40" s="325">
        <f t="shared" si="7"/>
        <v>0</v>
      </c>
      <c r="L40" s="324"/>
    </row>
    <row r="41" spans="1:12" ht="40" customHeight="1">
      <c r="A41" s="309" t="s">
        <v>1044</v>
      </c>
      <c r="B41" s="331" t="s">
        <v>1043</v>
      </c>
      <c r="C41" s="330"/>
      <c r="D41" s="331">
        <v>1</v>
      </c>
      <c r="E41" s="331" t="s">
        <v>387</v>
      </c>
      <c r="F41" s="330"/>
      <c r="G41" s="325">
        <f t="shared" si="4"/>
        <v>0</v>
      </c>
      <c r="H41" s="330"/>
      <c r="I41" s="325">
        <f t="shared" si="5"/>
        <v>0</v>
      </c>
      <c r="J41" s="326">
        <f t="shared" si="6"/>
        <v>0</v>
      </c>
      <c r="K41" s="325">
        <f t="shared" si="7"/>
        <v>0</v>
      </c>
      <c r="L41" s="329"/>
    </row>
    <row r="42" spans="1:12" ht="40" customHeight="1">
      <c r="A42" s="309" t="s">
        <v>694</v>
      </c>
      <c r="B42" s="333" t="s">
        <v>693</v>
      </c>
      <c r="C42" s="327"/>
      <c r="D42" s="331">
        <v>1</v>
      </c>
      <c r="E42" s="331" t="s">
        <v>387</v>
      </c>
      <c r="F42" s="327"/>
      <c r="G42" s="325">
        <f t="shared" si="4"/>
        <v>0</v>
      </c>
      <c r="H42" s="327"/>
      <c r="I42" s="325">
        <f t="shared" si="5"/>
        <v>0</v>
      </c>
      <c r="J42" s="326">
        <f t="shared" si="6"/>
        <v>0</v>
      </c>
      <c r="K42" s="325">
        <f t="shared" si="7"/>
        <v>0</v>
      </c>
      <c r="L42" s="324"/>
    </row>
    <row r="43" spans="1:12" ht="40" customHeight="1">
      <c r="A43" s="309" t="s">
        <v>1042</v>
      </c>
      <c r="B43" s="333" t="s">
        <v>1041</v>
      </c>
      <c r="C43" s="330"/>
      <c r="D43" s="331">
        <v>1</v>
      </c>
      <c r="E43" s="331" t="s">
        <v>387</v>
      </c>
      <c r="F43" s="330"/>
      <c r="G43" s="325">
        <f t="shared" si="4"/>
        <v>0</v>
      </c>
      <c r="H43" s="330"/>
      <c r="I43" s="325">
        <f t="shared" si="5"/>
        <v>0</v>
      </c>
      <c r="J43" s="326">
        <f t="shared" si="6"/>
        <v>0</v>
      </c>
      <c r="K43" s="325">
        <f t="shared" si="7"/>
        <v>0</v>
      </c>
      <c r="L43" s="329"/>
    </row>
    <row r="44" spans="1:12" ht="40" customHeight="1">
      <c r="A44" s="309" t="s">
        <v>1040</v>
      </c>
      <c r="B44" s="333" t="s">
        <v>1039</v>
      </c>
      <c r="C44" s="327"/>
      <c r="D44" s="331">
        <v>1</v>
      </c>
      <c r="E44" s="331" t="s">
        <v>387</v>
      </c>
      <c r="F44" s="327"/>
      <c r="G44" s="325">
        <f t="shared" si="4"/>
        <v>0</v>
      </c>
      <c r="H44" s="327"/>
      <c r="I44" s="325">
        <f t="shared" si="5"/>
        <v>0</v>
      </c>
      <c r="J44" s="326">
        <f t="shared" si="6"/>
        <v>0</v>
      </c>
      <c r="K44" s="325">
        <f t="shared" si="7"/>
        <v>0</v>
      </c>
      <c r="L44" s="324"/>
    </row>
    <row r="45" spans="1:12" ht="40" customHeight="1">
      <c r="A45" s="309" t="s">
        <v>1038</v>
      </c>
      <c r="B45" s="333" t="s">
        <v>1037</v>
      </c>
      <c r="C45" s="330"/>
      <c r="D45" s="331">
        <v>1</v>
      </c>
      <c r="E45" s="331" t="s">
        <v>387</v>
      </c>
      <c r="F45" s="330"/>
      <c r="G45" s="325">
        <f t="shared" si="4"/>
        <v>0</v>
      </c>
      <c r="H45" s="330"/>
      <c r="I45" s="325">
        <f t="shared" si="5"/>
        <v>0</v>
      </c>
      <c r="J45" s="326">
        <f t="shared" si="6"/>
        <v>0</v>
      </c>
      <c r="K45" s="325">
        <f t="shared" si="7"/>
        <v>0</v>
      </c>
      <c r="L45" s="329"/>
    </row>
    <row r="46" spans="1:12" ht="40" customHeight="1">
      <c r="A46" s="309" t="s">
        <v>1036</v>
      </c>
      <c r="B46" s="333" t="s">
        <v>1035</v>
      </c>
      <c r="C46" s="327"/>
      <c r="D46" s="331">
        <v>1</v>
      </c>
      <c r="E46" s="331" t="s">
        <v>387</v>
      </c>
      <c r="F46" s="327"/>
      <c r="G46" s="325">
        <f t="shared" si="4"/>
        <v>0</v>
      </c>
      <c r="H46" s="327"/>
      <c r="I46" s="325">
        <f t="shared" si="5"/>
        <v>0</v>
      </c>
      <c r="J46" s="326">
        <f t="shared" si="6"/>
        <v>0</v>
      </c>
      <c r="K46" s="325">
        <f t="shared" si="7"/>
        <v>0</v>
      </c>
      <c r="L46" s="324"/>
    </row>
    <row r="47" spans="1:12" ht="40" customHeight="1">
      <c r="A47" s="309" t="s">
        <v>1034</v>
      </c>
      <c r="B47" s="333" t="s">
        <v>1033</v>
      </c>
      <c r="C47" s="330"/>
      <c r="D47" s="331">
        <v>1</v>
      </c>
      <c r="E47" s="331" t="s">
        <v>387</v>
      </c>
      <c r="F47" s="330"/>
      <c r="G47" s="325">
        <f t="shared" si="4"/>
        <v>0</v>
      </c>
      <c r="H47" s="330"/>
      <c r="I47" s="325">
        <f t="shared" si="5"/>
        <v>0</v>
      </c>
      <c r="J47" s="326">
        <f t="shared" si="6"/>
        <v>0</v>
      </c>
      <c r="K47" s="325">
        <f t="shared" si="7"/>
        <v>0</v>
      </c>
      <c r="L47" s="329"/>
    </row>
    <row r="48" spans="1:12" ht="40" customHeight="1">
      <c r="A48" s="309" t="s">
        <v>1032</v>
      </c>
      <c r="B48" s="333" t="s">
        <v>1031</v>
      </c>
      <c r="C48" s="327"/>
      <c r="D48" s="331">
        <v>1</v>
      </c>
      <c r="E48" s="331" t="s">
        <v>387</v>
      </c>
      <c r="F48" s="327"/>
      <c r="G48" s="325">
        <f t="shared" si="4"/>
        <v>0</v>
      </c>
      <c r="H48" s="327"/>
      <c r="I48" s="325">
        <f t="shared" si="5"/>
        <v>0</v>
      </c>
      <c r="J48" s="326">
        <f t="shared" si="6"/>
        <v>0</v>
      </c>
      <c r="K48" s="325">
        <f t="shared" si="7"/>
        <v>0</v>
      </c>
      <c r="L48" s="324"/>
    </row>
    <row r="49" spans="1:12" ht="40" customHeight="1">
      <c r="A49" s="309" t="s">
        <v>1030</v>
      </c>
      <c r="B49" s="333" t="s">
        <v>1029</v>
      </c>
      <c r="C49" s="330"/>
      <c r="D49" s="331">
        <v>1</v>
      </c>
      <c r="E49" s="331" t="s">
        <v>387</v>
      </c>
      <c r="F49" s="330"/>
      <c r="G49" s="325">
        <f t="shared" si="4"/>
        <v>0</v>
      </c>
      <c r="H49" s="330"/>
      <c r="I49" s="325">
        <f t="shared" si="5"/>
        <v>0</v>
      </c>
      <c r="J49" s="326">
        <f t="shared" si="6"/>
        <v>0</v>
      </c>
      <c r="K49" s="325">
        <f t="shared" si="7"/>
        <v>0</v>
      </c>
      <c r="L49" s="329"/>
    </row>
    <row r="50" spans="1:12" ht="40" customHeight="1">
      <c r="A50" s="309" t="s">
        <v>1028</v>
      </c>
      <c r="B50" s="333" t="s">
        <v>1027</v>
      </c>
      <c r="C50" s="327"/>
      <c r="D50" s="331">
        <v>1</v>
      </c>
      <c r="E50" s="331" t="s">
        <v>387</v>
      </c>
      <c r="F50" s="327"/>
      <c r="G50" s="325">
        <f t="shared" si="4"/>
        <v>0</v>
      </c>
      <c r="H50" s="327"/>
      <c r="I50" s="325">
        <f t="shared" si="5"/>
        <v>0</v>
      </c>
      <c r="J50" s="326">
        <f t="shared" si="6"/>
        <v>0</v>
      </c>
      <c r="K50" s="325">
        <f t="shared" si="7"/>
        <v>0</v>
      </c>
      <c r="L50" s="324"/>
    </row>
    <row r="51" spans="1:12" ht="40" customHeight="1">
      <c r="A51" s="309" t="s">
        <v>1026</v>
      </c>
      <c r="B51" s="333" t="s">
        <v>1025</v>
      </c>
      <c r="C51" s="330"/>
      <c r="D51" s="331">
        <v>1</v>
      </c>
      <c r="E51" s="331" t="s">
        <v>387</v>
      </c>
      <c r="F51" s="330"/>
      <c r="G51" s="325">
        <f t="shared" si="4"/>
        <v>0</v>
      </c>
      <c r="H51" s="330"/>
      <c r="I51" s="325">
        <f t="shared" si="5"/>
        <v>0</v>
      </c>
      <c r="J51" s="326">
        <f t="shared" si="6"/>
        <v>0</v>
      </c>
      <c r="K51" s="325">
        <f t="shared" si="7"/>
        <v>0</v>
      </c>
      <c r="L51" s="329"/>
    </row>
    <row r="52" spans="1:12" ht="40" customHeight="1">
      <c r="A52" s="309" t="s">
        <v>692</v>
      </c>
      <c r="B52" s="333" t="s">
        <v>1024</v>
      </c>
      <c r="C52" s="327"/>
      <c r="D52" s="331">
        <v>1</v>
      </c>
      <c r="E52" s="331" t="s">
        <v>387</v>
      </c>
      <c r="F52" s="327"/>
      <c r="G52" s="325">
        <f t="shared" si="4"/>
        <v>0</v>
      </c>
      <c r="H52" s="327"/>
      <c r="I52" s="325">
        <f t="shared" si="5"/>
        <v>0</v>
      </c>
      <c r="J52" s="326">
        <f t="shared" si="6"/>
        <v>0</v>
      </c>
      <c r="K52" s="325">
        <f t="shared" si="7"/>
        <v>0</v>
      </c>
      <c r="L52" s="324"/>
    </row>
    <row r="53" spans="1:12" ht="40" customHeight="1">
      <c r="A53" s="309" t="s">
        <v>1023</v>
      </c>
      <c r="B53" s="333" t="s">
        <v>1022</v>
      </c>
      <c r="C53" s="330"/>
      <c r="D53" s="331">
        <v>1</v>
      </c>
      <c r="E53" s="331" t="s">
        <v>387</v>
      </c>
      <c r="F53" s="330"/>
      <c r="G53" s="325">
        <f t="shared" si="4"/>
        <v>0</v>
      </c>
      <c r="H53" s="330"/>
      <c r="I53" s="325">
        <f t="shared" si="5"/>
        <v>0</v>
      </c>
      <c r="J53" s="326">
        <f t="shared" si="6"/>
        <v>0</v>
      </c>
      <c r="K53" s="325">
        <f t="shared" si="7"/>
        <v>0</v>
      </c>
      <c r="L53" s="329"/>
    </row>
    <row r="54" spans="1:12" ht="40" customHeight="1">
      <c r="A54" s="309" t="s">
        <v>1021</v>
      </c>
      <c r="B54" s="333" t="s">
        <v>1019</v>
      </c>
      <c r="C54" s="327"/>
      <c r="D54" s="331">
        <v>1</v>
      </c>
      <c r="E54" s="331" t="s">
        <v>387</v>
      </c>
      <c r="F54" s="327"/>
      <c r="G54" s="325">
        <f t="shared" si="4"/>
        <v>0</v>
      </c>
      <c r="H54" s="327"/>
      <c r="I54" s="325">
        <f t="shared" si="5"/>
        <v>0</v>
      </c>
      <c r="J54" s="326">
        <f t="shared" si="6"/>
        <v>0</v>
      </c>
      <c r="K54" s="325">
        <f t="shared" si="7"/>
        <v>0</v>
      </c>
      <c r="L54" s="324"/>
    </row>
    <row r="55" spans="1:12" ht="40" customHeight="1">
      <c r="A55" s="309" t="s">
        <v>1020</v>
      </c>
      <c r="B55" s="333" t="s">
        <v>1019</v>
      </c>
      <c r="C55" s="330"/>
      <c r="D55" s="331">
        <v>1</v>
      </c>
      <c r="E55" s="331" t="s">
        <v>387</v>
      </c>
      <c r="F55" s="330"/>
      <c r="G55" s="325">
        <f t="shared" si="4"/>
        <v>0</v>
      </c>
      <c r="H55" s="330"/>
      <c r="I55" s="325">
        <f t="shared" si="5"/>
        <v>0</v>
      </c>
      <c r="J55" s="326">
        <f t="shared" si="6"/>
        <v>0</v>
      </c>
      <c r="K55" s="325">
        <f t="shared" si="7"/>
        <v>0</v>
      </c>
      <c r="L55" s="329"/>
    </row>
    <row r="56" spans="1:12" ht="40" customHeight="1">
      <c r="A56" s="309" t="s">
        <v>1018</v>
      </c>
      <c r="B56" s="333" t="s">
        <v>1017</v>
      </c>
      <c r="C56" s="327"/>
      <c r="D56" s="331">
        <v>1</v>
      </c>
      <c r="E56" s="331" t="s">
        <v>387</v>
      </c>
      <c r="F56" s="327"/>
      <c r="G56" s="325">
        <f t="shared" si="4"/>
        <v>0</v>
      </c>
      <c r="H56" s="327"/>
      <c r="I56" s="325">
        <f t="shared" si="5"/>
        <v>0</v>
      </c>
      <c r="J56" s="326">
        <f t="shared" si="6"/>
        <v>0</v>
      </c>
      <c r="K56" s="325">
        <f t="shared" si="7"/>
        <v>0</v>
      </c>
      <c r="L56" s="324"/>
    </row>
    <row r="57" spans="1:12" ht="40" customHeight="1">
      <c r="A57" s="309" t="s">
        <v>1016</v>
      </c>
      <c r="B57" s="331" t="s">
        <v>1015</v>
      </c>
      <c r="C57" s="330"/>
      <c r="D57" s="331">
        <v>1</v>
      </c>
      <c r="E57" s="331" t="s">
        <v>387</v>
      </c>
      <c r="F57" s="330"/>
      <c r="G57" s="325">
        <f t="shared" si="4"/>
        <v>0</v>
      </c>
      <c r="H57" s="330"/>
      <c r="I57" s="325">
        <f t="shared" si="5"/>
        <v>0</v>
      </c>
      <c r="J57" s="326">
        <f t="shared" si="6"/>
        <v>0</v>
      </c>
      <c r="K57" s="325">
        <f t="shared" si="7"/>
        <v>0</v>
      </c>
      <c r="L57" s="329"/>
    </row>
    <row r="58" spans="1:12" ht="40" customHeight="1">
      <c r="A58" s="309" t="s">
        <v>1014</v>
      </c>
      <c r="B58" s="332" t="s">
        <v>1013</v>
      </c>
      <c r="C58" s="327"/>
      <c r="D58" s="331">
        <v>1</v>
      </c>
      <c r="E58" s="331" t="s">
        <v>387</v>
      </c>
      <c r="F58" s="327"/>
      <c r="G58" s="325">
        <f t="shared" si="4"/>
        <v>0</v>
      </c>
      <c r="H58" s="327"/>
      <c r="I58" s="325">
        <f t="shared" si="5"/>
        <v>0</v>
      </c>
      <c r="J58" s="326">
        <f t="shared" si="6"/>
        <v>0</v>
      </c>
      <c r="K58" s="325">
        <f t="shared" si="7"/>
        <v>0</v>
      </c>
      <c r="L58" s="324"/>
    </row>
    <row r="59" spans="1:12" ht="40" customHeight="1">
      <c r="A59" s="309" t="s">
        <v>1012</v>
      </c>
      <c r="B59" s="332" t="s">
        <v>1011</v>
      </c>
      <c r="C59" s="330"/>
      <c r="D59" s="331">
        <v>1</v>
      </c>
      <c r="E59" s="331" t="s">
        <v>387</v>
      </c>
      <c r="F59" s="330"/>
      <c r="G59" s="325">
        <f t="shared" si="4"/>
        <v>0</v>
      </c>
      <c r="H59" s="330"/>
      <c r="I59" s="325">
        <f t="shared" si="5"/>
        <v>0</v>
      </c>
      <c r="J59" s="326">
        <f t="shared" si="6"/>
        <v>0</v>
      </c>
      <c r="K59" s="325">
        <f t="shared" si="7"/>
        <v>0</v>
      </c>
      <c r="L59" s="329"/>
    </row>
    <row r="60" spans="1:12" ht="40" customHeight="1">
      <c r="A60" s="309" t="s">
        <v>1010</v>
      </c>
      <c r="B60" s="332" t="s">
        <v>1009</v>
      </c>
      <c r="C60" s="327"/>
      <c r="D60" s="331">
        <v>1</v>
      </c>
      <c r="E60" s="331" t="s">
        <v>387</v>
      </c>
      <c r="F60" s="327"/>
      <c r="G60" s="325">
        <f t="shared" si="4"/>
        <v>0</v>
      </c>
      <c r="H60" s="327"/>
      <c r="I60" s="325">
        <f t="shared" si="5"/>
        <v>0</v>
      </c>
      <c r="J60" s="326">
        <f t="shared" si="6"/>
        <v>0</v>
      </c>
      <c r="K60" s="325">
        <f t="shared" si="7"/>
        <v>0</v>
      </c>
      <c r="L60" s="324"/>
    </row>
    <row r="61" spans="1:12" ht="40" customHeight="1">
      <c r="A61" s="309" t="s">
        <v>1008</v>
      </c>
      <c r="B61" s="332" t="s">
        <v>1007</v>
      </c>
      <c r="C61" s="330"/>
      <c r="D61" s="331">
        <v>1</v>
      </c>
      <c r="E61" s="331" t="s">
        <v>387</v>
      </c>
      <c r="F61" s="330"/>
      <c r="G61" s="325">
        <f t="shared" si="4"/>
        <v>0</v>
      </c>
      <c r="H61" s="330"/>
      <c r="I61" s="325">
        <f t="shared" si="5"/>
        <v>0</v>
      </c>
      <c r="J61" s="326">
        <f t="shared" si="6"/>
        <v>0</v>
      </c>
      <c r="K61" s="325">
        <f t="shared" si="7"/>
        <v>0</v>
      </c>
      <c r="L61" s="329"/>
    </row>
    <row r="62" spans="1:12" ht="40" customHeight="1">
      <c r="A62" s="309" t="s">
        <v>1006</v>
      </c>
      <c r="B62" s="332" t="s">
        <v>1005</v>
      </c>
      <c r="C62" s="327"/>
      <c r="D62" s="331">
        <v>1</v>
      </c>
      <c r="E62" s="331" t="s">
        <v>387</v>
      </c>
      <c r="F62" s="327"/>
      <c r="G62" s="325">
        <f t="shared" si="4"/>
        <v>0</v>
      </c>
      <c r="H62" s="327"/>
      <c r="I62" s="325">
        <f t="shared" si="5"/>
        <v>0</v>
      </c>
      <c r="J62" s="326">
        <f t="shared" si="6"/>
        <v>0</v>
      </c>
      <c r="K62" s="325">
        <f t="shared" si="7"/>
        <v>0</v>
      </c>
      <c r="L62" s="324"/>
    </row>
    <row r="63" spans="1:12" ht="40" customHeight="1">
      <c r="A63" s="309" t="s">
        <v>1004</v>
      </c>
      <c r="B63" s="332" t="s">
        <v>1003</v>
      </c>
      <c r="C63" s="330"/>
      <c r="D63" s="331">
        <v>1</v>
      </c>
      <c r="E63" s="331" t="s">
        <v>387</v>
      </c>
      <c r="F63" s="330"/>
      <c r="G63" s="325">
        <f t="shared" si="4"/>
        <v>0</v>
      </c>
      <c r="H63" s="330"/>
      <c r="I63" s="325">
        <f t="shared" si="5"/>
        <v>0</v>
      </c>
      <c r="J63" s="326">
        <f t="shared" si="6"/>
        <v>0</v>
      </c>
      <c r="K63" s="325">
        <f t="shared" si="7"/>
        <v>0</v>
      </c>
      <c r="L63" s="329"/>
    </row>
    <row r="64" spans="1:12" ht="40" customHeight="1">
      <c r="A64" s="309" t="s">
        <v>1002</v>
      </c>
      <c r="B64" s="332" t="s">
        <v>1001</v>
      </c>
      <c r="C64" s="327"/>
      <c r="D64" s="331">
        <v>1</v>
      </c>
      <c r="E64" s="331" t="s">
        <v>387</v>
      </c>
      <c r="F64" s="327"/>
      <c r="G64" s="325">
        <f t="shared" si="4"/>
        <v>0</v>
      </c>
      <c r="H64" s="327"/>
      <c r="I64" s="325">
        <f t="shared" si="5"/>
        <v>0</v>
      </c>
      <c r="J64" s="326">
        <f t="shared" si="6"/>
        <v>0</v>
      </c>
      <c r="K64" s="325">
        <f t="shared" si="7"/>
        <v>0</v>
      </c>
      <c r="L64" s="324"/>
    </row>
    <row r="65" spans="1:12" ht="40" customHeight="1">
      <c r="A65" s="309" t="s">
        <v>1000</v>
      </c>
      <c r="B65" s="332" t="s">
        <v>999</v>
      </c>
      <c r="C65" s="330"/>
      <c r="D65" s="331">
        <v>1</v>
      </c>
      <c r="E65" s="331" t="s">
        <v>387</v>
      </c>
      <c r="F65" s="330"/>
      <c r="G65" s="325">
        <f t="shared" si="4"/>
        <v>0</v>
      </c>
      <c r="H65" s="330"/>
      <c r="I65" s="325">
        <f t="shared" si="5"/>
        <v>0</v>
      </c>
      <c r="J65" s="326">
        <f t="shared" si="6"/>
        <v>0</v>
      </c>
      <c r="K65" s="325">
        <f t="shared" si="7"/>
        <v>0</v>
      </c>
      <c r="L65" s="329"/>
    </row>
    <row r="66" spans="1:12" ht="40" customHeight="1">
      <c r="A66" s="309" t="s">
        <v>998</v>
      </c>
      <c r="B66" s="332" t="s">
        <v>997</v>
      </c>
      <c r="C66" s="327"/>
      <c r="D66" s="331">
        <v>1</v>
      </c>
      <c r="E66" s="331" t="s">
        <v>387</v>
      </c>
      <c r="F66" s="327"/>
      <c r="G66" s="325">
        <f t="shared" si="4"/>
        <v>0</v>
      </c>
      <c r="H66" s="327"/>
      <c r="I66" s="325">
        <f t="shared" si="5"/>
        <v>0</v>
      </c>
      <c r="J66" s="326">
        <f t="shared" si="6"/>
        <v>0</v>
      </c>
      <c r="K66" s="325">
        <f t="shared" si="7"/>
        <v>0</v>
      </c>
      <c r="L66" s="324"/>
    </row>
    <row r="67" spans="1:12" ht="40" customHeight="1">
      <c r="A67" s="309" t="s">
        <v>996</v>
      </c>
      <c r="B67" s="332" t="s">
        <v>995</v>
      </c>
      <c r="C67" s="330"/>
      <c r="D67" s="331">
        <v>1</v>
      </c>
      <c r="E67" s="331" t="s">
        <v>387</v>
      </c>
      <c r="F67" s="330"/>
      <c r="G67" s="325">
        <f t="shared" si="4"/>
        <v>0</v>
      </c>
      <c r="H67" s="330"/>
      <c r="I67" s="325">
        <f t="shared" si="5"/>
        <v>0</v>
      </c>
      <c r="J67" s="326">
        <f t="shared" si="6"/>
        <v>0</v>
      </c>
      <c r="K67" s="325">
        <f t="shared" si="7"/>
        <v>0</v>
      </c>
      <c r="L67" s="329"/>
    </row>
    <row r="68" spans="1:12" ht="40" customHeight="1">
      <c r="A68" s="309" t="s">
        <v>994</v>
      </c>
      <c r="B68" s="332" t="s">
        <v>993</v>
      </c>
      <c r="C68" s="327"/>
      <c r="D68" s="331">
        <v>1</v>
      </c>
      <c r="E68" s="331" t="s">
        <v>387</v>
      </c>
      <c r="F68" s="327"/>
      <c r="G68" s="325">
        <f t="shared" si="4"/>
        <v>0</v>
      </c>
      <c r="H68" s="327"/>
      <c r="I68" s="325">
        <f t="shared" si="5"/>
        <v>0</v>
      </c>
      <c r="J68" s="326">
        <f t="shared" si="6"/>
        <v>0</v>
      </c>
      <c r="K68" s="325">
        <f t="shared" si="7"/>
        <v>0</v>
      </c>
      <c r="L68" s="324"/>
    </row>
    <row r="69" spans="1:12" ht="40" customHeight="1">
      <c r="A69" s="309" t="s">
        <v>690</v>
      </c>
      <c r="B69" s="332" t="s">
        <v>689</v>
      </c>
      <c r="C69" s="330"/>
      <c r="D69" s="331">
        <v>1</v>
      </c>
      <c r="E69" s="331" t="s">
        <v>387</v>
      </c>
      <c r="F69" s="330"/>
      <c r="G69" s="325">
        <f t="shared" si="4"/>
        <v>0</v>
      </c>
      <c r="H69" s="330"/>
      <c r="I69" s="325">
        <f t="shared" si="5"/>
        <v>0</v>
      </c>
      <c r="J69" s="326">
        <f t="shared" si="6"/>
        <v>0</v>
      </c>
      <c r="K69" s="325">
        <f t="shared" si="7"/>
        <v>0</v>
      </c>
      <c r="L69" s="329"/>
    </row>
    <row r="70" spans="1:12" ht="40" customHeight="1">
      <c r="A70" s="309" t="s">
        <v>992</v>
      </c>
      <c r="B70" s="332" t="s">
        <v>991</v>
      </c>
      <c r="C70" s="327"/>
      <c r="D70" s="331">
        <v>1</v>
      </c>
      <c r="E70" s="331" t="s">
        <v>387</v>
      </c>
      <c r="F70" s="327"/>
      <c r="G70" s="325">
        <f t="shared" si="4"/>
        <v>0</v>
      </c>
      <c r="H70" s="327"/>
      <c r="I70" s="325">
        <f t="shared" si="5"/>
        <v>0</v>
      </c>
      <c r="J70" s="326">
        <f t="shared" si="6"/>
        <v>0</v>
      </c>
      <c r="K70" s="325">
        <f t="shared" si="7"/>
        <v>0</v>
      </c>
      <c r="L70" s="324"/>
    </row>
    <row r="71" spans="1:12" ht="40" customHeight="1">
      <c r="A71" s="309" t="s">
        <v>990</v>
      </c>
      <c r="B71" s="332" t="s">
        <v>989</v>
      </c>
      <c r="C71" s="330"/>
      <c r="D71" s="331">
        <v>1</v>
      </c>
      <c r="E71" s="331" t="s">
        <v>387</v>
      </c>
      <c r="F71" s="330"/>
      <c r="G71" s="325">
        <f t="shared" si="4"/>
        <v>0</v>
      </c>
      <c r="H71" s="330"/>
      <c r="I71" s="325">
        <f t="shared" si="5"/>
        <v>0</v>
      </c>
      <c r="J71" s="326">
        <f t="shared" si="6"/>
        <v>0</v>
      </c>
      <c r="K71" s="325">
        <f t="shared" si="7"/>
        <v>0</v>
      </c>
      <c r="L71" s="329"/>
    </row>
    <row r="72" spans="1:12" ht="40" customHeight="1">
      <c r="A72" s="427" t="s">
        <v>988</v>
      </c>
      <c r="B72" s="428"/>
      <c r="C72" s="428"/>
      <c r="D72" s="428"/>
      <c r="E72" s="428"/>
      <c r="F72" s="428"/>
      <c r="G72" s="428"/>
      <c r="H72" s="428"/>
      <c r="I72" s="428"/>
      <c r="J72" s="428"/>
      <c r="K72" s="428"/>
      <c r="L72" s="429"/>
    </row>
    <row r="73" spans="1:12" ht="40" customHeight="1">
      <c r="A73" s="309" t="s">
        <v>987</v>
      </c>
      <c r="B73" s="331" t="s">
        <v>986</v>
      </c>
      <c r="C73" s="327"/>
      <c r="D73" s="331">
        <v>1</v>
      </c>
      <c r="E73" s="331" t="s">
        <v>387</v>
      </c>
      <c r="F73" s="327"/>
      <c r="G73" s="325">
        <f t="shared" ref="G73:G104" si="8">F73*1.2</f>
        <v>0</v>
      </c>
      <c r="H73" s="327"/>
      <c r="I73" s="325">
        <f t="shared" ref="I73:I104" si="9">H73*1.2</f>
        <v>0</v>
      </c>
      <c r="J73" s="326">
        <f t="shared" ref="J73:J104" si="10">SUM(H73,F73)</f>
        <v>0</v>
      </c>
      <c r="K73" s="325">
        <f t="shared" ref="K73:K104" si="11">SUM(G73,I73)</f>
        <v>0</v>
      </c>
      <c r="L73" s="324"/>
    </row>
    <row r="74" spans="1:12" ht="40" customHeight="1">
      <c r="A74" s="309" t="s">
        <v>985</v>
      </c>
      <c r="B74" s="331" t="s">
        <v>984</v>
      </c>
      <c r="C74" s="330"/>
      <c r="D74" s="331">
        <v>1</v>
      </c>
      <c r="E74" s="331" t="s">
        <v>387</v>
      </c>
      <c r="F74" s="330"/>
      <c r="G74" s="325">
        <f t="shared" si="8"/>
        <v>0</v>
      </c>
      <c r="H74" s="330"/>
      <c r="I74" s="325">
        <f t="shared" si="9"/>
        <v>0</v>
      </c>
      <c r="J74" s="326">
        <f t="shared" si="10"/>
        <v>0</v>
      </c>
      <c r="K74" s="325">
        <f t="shared" si="11"/>
        <v>0</v>
      </c>
      <c r="L74" s="329"/>
    </row>
    <row r="75" spans="1:12" ht="40" customHeight="1">
      <c r="A75" s="309" t="s">
        <v>983</v>
      </c>
      <c r="B75" s="331" t="s">
        <v>982</v>
      </c>
      <c r="C75" s="327"/>
      <c r="D75" s="331">
        <v>1</v>
      </c>
      <c r="E75" s="331" t="s">
        <v>387</v>
      </c>
      <c r="F75" s="327"/>
      <c r="G75" s="325">
        <f t="shared" si="8"/>
        <v>0</v>
      </c>
      <c r="H75" s="327"/>
      <c r="I75" s="325">
        <f t="shared" si="9"/>
        <v>0</v>
      </c>
      <c r="J75" s="326">
        <f t="shared" si="10"/>
        <v>0</v>
      </c>
      <c r="K75" s="325">
        <f t="shared" si="11"/>
        <v>0</v>
      </c>
      <c r="L75" s="324"/>
    </row>
    <row r="76" spans="1:12" ht="40" customHeight="1">
      <c r="A76" s="309" t="s">
        <v>981</v>
      </c>
      <c r="B76" s="331" t="s">
        <v>980</v>
      </c>
      <c r="C76" s="330"/>
      <c r="D76" s="331">
        <v>1</v>
      </c>
      <c r="E76" s="331" t="s">
        <v>387</v>
      </c>
      <c r="F76" s="330"/>
      <c r="G76" s="325">
        <f t="shared" si="8"/>
        <v>0</v>
      </c>
      <c r="H76" s="330"/>
      <c r="I76" s="325">
        <f t="shared" si="9"/>
        <v>0</v>
      </c>
      <c r="J76" s="326">
        <f t="shared" si="10"/>
        <v>0</v>
      </c>
      <c r="K76" s="325">
        <f t="shared" si="11"/>
        <v>0</v>
      </c>
      <c r="L76" s="329"/>
    </row>
    <row r="77" spans="1:12" ht="40" customHeight="1">
      <c r="A77" s="309" t="s">
        <v>979</v>
      </c>
      <c r="B77" s="331" t="s">
        <v>978</v>
      </c>
      <c r="C77" s="327"/>
      <c r="D77" s="331">
        <v>1</v>
      </c>
      <c r="E77" s="331" t="s">
        <v>387</v>
      </c>
      <c r="F77" s="327"/>
      <c r="G77" s="325">
        <f t="shared" si="8"/>
        <v>0</v>
      </c>
      <c r="H77" s="327"/>
      <c r="I77" s="325">
        <f t="shared" si="9"/>
        <v>0</v>
      </c>
      <c r="J77" s="326">
        <f t="shared" si="10"/>
        <v>0</v>
      </c>
      <c r="K77" s="325">
        <f t="shared" si="11"/>
        <v>0</v>
      </c>
      <c r="L77" s="324"/>
    </row>
    <row r="78" spans="1:12" ht="40" customHeight="1">
      <c r="A78" s="309" t="s">
        <v>977</v>
      </c>
      <c r="B78" s="331" t="s">
        <v>976</v>
      </c>
      <c r="C78" s="330"/>
      <c r="D78" s="331">
        <v>1</v>
      </c>
      <c r="E78" s="331" t="s">
        <v>387</v>
      </c>
      <c r="F78" s="330"/>
      <c r="G78" s="325">
        <f t="shared" si="8"/>
        <v>0</v>
      </c>
      <c r="H78" s="330"/>
      <c r="I78" s="325">
        <f t="shared" si="9"/>
        <v>0</v>
      </c>
      <c r="J78" s="326">
        <f t="shared" si="10"/>
        <v>0</v>
      </c>
      <c r="K78" s="325">
        <f t="shared" si="11"/>
        <v>0</v>
      </c>
      <c r="L78" s="329"/>
    </row>
    <row r="79" spans="1:12" ht="40" customHeight="1">
      <c r="A79" s="309" t="s">
        <v>975</v>
      </c>
      <c r="B79" s="331" t="s">
        <v>974</v>
      </c>
      <c r="C79" s="327"/>
      <c r="D79" s="331">
        <v>1</v>
      </c>
      <c r="E79" s="331" t="s">
        <v>387</v>
      </c>
      <c r="F79" s="327"/>
      <c r="G79" s="325">
        <f t="shared" si="8"/>
        <v>0</v>
      </c>
      <c r="H79" s="327"/>
      <c r="I79" s="325">
        <f t="shared" si="9"/>
        <v>0</v>
      </c>
      <c r="J79" s="326">
        <f t="shared" si="10"/>
        <v>0</v>
      </c>
      <c r="K79" s="325">
        <f t="shared" si="11"/>
        <v>0</v>
      </c>
      <c r="L79" s="324"/>
    </row>
    <row r="80" spans="1:12" ht="40" customHeight="1">
      <c r="A80" s="309" t="s">
        <v>688</v>
      </c>
      <c r="B80" s="331" t="s">
        <v>687</v>
      </c>
      <c r="C80" s="330"/>
      <c r="D80" s="331">
        <v>1</v>
      </c>
      <c r="E80" s="331" t="s">
        <v>387</v>
      </c>
      <c r="F80" s="330"/>
      <c r="G80" s="325">
        <f t="shared" si="8"/>
        <v>0</v>
      </c>
      <c r="H80" s="330"/>
      <c r="I80" s="325">
        <f t="shared" si="9"/>
        <v>0</v>
      </c>
      <c r="J80" s="326">
        <f t="shared" si="10"/>
        <v>0</v>
      </c>
      <c r="K80" s="325">
        <f t="shared" si="11"/>
        <v>0</v>
      </c>
      <c r="L80" s="329"/>
    </row>
    <row r="81" spans="1:12" ht="40" customHeight="1">
      <c r="A81" s="309" t="s">
        <v>973</v>
      </c>
      <c r="B81" s="331" t="s">
        <v>972</v>
      </c>
      <c r="C81" s="327"/>
      <c r="D81" s="331">
        <v>1</v>
      </c>
      <c r="E81" s="331" t="s">
        <v>387</v>
      </c>
      <c r="F81" s="327"/>
      <c r="G81" s="325">
        <f t="shared" si="8"/>
        <v>0</v>
      </c>
      <c r="H81" s="327"/>
      <c r="I81" s="325">
        <f t="shared" si="9"/>
        <v>0</v>
      </c>
      <c r="J81" s="326">
        <f t="shared" si="10"/>
        <v>0</v>
      </c>
      <c r="K81" s="325">
        <f t="shared" si="11"/>
        <v>0</v>
      </c>
      <c r="L81" s="324"/>
    </row>
    <row r="82" spans="1:12" ht="40" customHeight="1">
      <c r="A82" s="309" t="s">
        <v>971</v>
      </c>
      <c r="B82" s="331" t="s">
        <v>970</v>
      </c>
      <c r="C82" s="330"/>
      <c r="D82" s="331">
        <v>1</v>
      </c>
      <c r="E82" s="331" t="s">
        <v>387</v>
      </c>
      <c r="F82" s="330"/>
      <c r="G82" s="325">
        <f t="shared" si="8"/>
        <v>0</v>
      </c>
      <c r="H82" s="330"/>
      <c r="I82" s="325">
        <f t="shared" si="9"/>
        <v>0</v>
      </c>
      <c r="J82" s="326">
        <f t="shared" si="10"/>
        <v>0</v>
      </c>
      <c r="K82" s="325">
        <f t="shared" si="11"/>
        <v>0</v>
      </c>
      <c r="L82" s="329"/>
    </row>
    <row r="83" spans="1:12" ht="40" customHeight="1">
      <c r="A83" s="309" t="s">
        <v>969</v>
      </c>
      <c r="B83" s="331" t="s">
        <v>968</v>
      </c>
      <c r="C83" s="327"/>
      <c r="D83" s="331">
        <v>1</v>
      </c>
      <c r="E83" s="331" t="s">
        <v>387</v>
      </c>
      <c r="F83" s="327"/>
      <c r="G83" s="325">
        <f t="shared" si="8"/>
        <v>0</v>
      </c>
      <c r="H83" s="327"/>
      <c r="I83" s="325">
        <f t="shared" si="9"/>
        <v>0</v>
      </c>
      <c r="J83" s="326">
        <f t="shared" si="10"/>
        <v>0</v>
      </c>
      <c r="K83" s="325">
        <f t="shared" si="11"/>
        <v>0</v>
      </c>
      <c r="L83" s="324"/>
    </row>
    <row r="84" spans="1:12" ht="40" customHeight="1">
      <c r="A84" s="309" t="s">
        <v>967</v>
      </c>
      <c r="B84" s="331" t="s">
        <v>966</v>
      </c>
      <c r="C84" s="330"/>
      <c r="D84" s="331">
        <v>1</v>
      </c>
      <c r="E84" s="331" t="s">
        <v>387</v>
      </c>
      <c r="F84" s="330"/>
      <c r="G84" s="325">
        <f t="shared" si="8"/>
        <v>0</v>
      </c>
      <c r="H84" s="330"/>
      <c r="I84" s="325">
        <f t="shared" si="9"/>
        <v>0</v>
      </c>
      <c r="J84" s="326">
        <f t="shared" si="10"/>
        <v>0</v>
      </c>
      <c r="K84" s="325">
        <f t="shared" si="11"/>
        <v>0</v>
      </c>
      <c r="L84" s="329"/>
    </row>
    <row r="85" spans="1:12" ht="40" customHeight="1">
      <c r="A85" s="309" t="s">
        <v>965</v>
      </c>
      <c r="B85" s="331" t="s">
        <v>964</v>
      </c>
      <c r="C85" s="327"/>
      <c r="D85" s="331">
        <v>1</v>
      </c>
      <c r="E85" s="331" t="s">
        <v>387</v>
      </c>
      <c r="F85" s="327"/>
      <c r="G85" s="325">
        <f t="shared" si="8"/>
        <v>0</v>
      </c>
      <c r="H85" s="327"/>
      <c r="I85" s="325">
        <f t="shared" si="9"/>
        <v>0</v>
      </c>
      <c r="J85" s="326">
        <f t="shared" si="10"/>
        <v>0</v>
      </c>
      <c r="K85" s="325">
        <f t="shared" si="11"/>
        <v>0</v>
      </c>
      <c r="L85" s="324"/>
    </row>
    <row r="86" spans="1:12" ht="40" customHeight="1">
      <c r="A86" s="309" t="s">
        <v>963</v>
      </c>
      <c r="B86" s="331" t="s">
        <v>962</v>
      </c>
      <c r="C86" s="330"/>
      <c r="D86" s="331">
        <v>1</v>
      </c>
      <c r="E86" s="331" t="s">
        <v>387</v>
      </c>
      <c r="F86" s="330"/>
      <c r="G86" s="325">
        <f t="shared" si="8"/>
        <v>0</v>
      </c>
      <c r="H86" s="330"/>
      <c r="I86" s="325">
        <f t="shared" si="9"/>
        <v>0</v>
      </c>
      <c r="J86" s="326">
        <f t="shared" si="10"/>
        <v>0</v>
      </c>
      <c r="K86" s="325">
        <f t="shared" si="11"/>
        <v>0</v>
      </c>
      <c r="L86" s="329"/>
    </row>
    <row r="87" spans="1:12" ht="40" customHeight="1">
      <c r="A87" s="309" t="s">
        <v>961</v>
      </c>
      <c r="B87" s="331" t="s">
        <v>960</v>
      </c>
      <c r="C87" s="327"/>
      <c r="D87" s="331">
        <v>1</v>
      </c>
      <c r="E87" s="331" t="s">
        <v>387</v>
      </c>
      <c r="F87" s="327"/>
      <c r="G87" s="325">
        <f t="shared" si="8"/>
        <v>0</v>
      </c>
      <c r="H87" s="327"/>
      <c r="I87" s="325">
        <f t="shared" si="9"/>
        <v>0</v>
      </c>
      <c r="J87" s="326">
        <f t="shared" si="10"/>
        <v>0</v>
      </c>
      <c r="K87" s="325">
        <f t="shared" si="11"/>
        <v>0</v>
      </c>
      <c r="L87" s="324"/>
    </row>
    <row r="88" spans="1:12" ht="40" customHeight="1">
      <c r="A88" s="309" t="s">
        <v>959</v>
      </c>
      <c r="B88" s="331" t="s">
        <v>958</v>
      </c>
      <c r="C88" s="330"/>
      <c r="D88" s="331">
        <v>1</v>
      </c>
      <c r="E88" s="331" t="s">
        <v>387</v>
      </c>
      <c r="F88" s="330"/>
      <c r="G88" s="325">
        <f t="shared" si="8"/>
        <v>0</v>
      </c>
      <c r="H88" s="330"/>
      <c r="I88" s="325">
        <f t="shared" si="9"/>
        <v>0</v>
      </c>
      <c r="J88" s="326">
        <f t="shared" si="10"/>
        <v>0</v>
      </c>
      <c r="K88" s="325">
        <f t="shared" si="11"/>
        <v>0</v>
      </c>
      <c r="L88" s="329"/>
    </row>
    <row r="89" spans="1:12" ht="40" customHeight="1">
      <c r="A89" s="309" t="s">
        <v>957</v>
      </c>
      <c r="B89" s="331" t="s">
        <v>956</v>
      </c>
      <c r="C89" s="327"/>
      <c r="D89" s="331">
        <v>1</v>
      </c>
      <c r="E89" s="331" t="s">
        <v>387</v>
      </c>
      <c r="F89" s="327"/>
      <c r="G89" s="325">
        <f t="shared" si="8"/>
        <v>0</v>
      </c>
      <c r="H89" s="327"/>
      <c r="I89" s="325">
        <f t="shared" si="9"/>
        <v>0</v>
      </c>
      <c r="J89" s="326">
        <f t="shared" si="10"/>
        <v>0</v>
      </c>
      <c r="K89" s="325">
        <f t="shared" si="11"/>
        <v>0</v>
      </c>
      <c r="L89" s="324"/>
    </row>
    <row r="90" spans="1:12" ht="40" customHeight="1">
      <c r="A90" s="309" t="s">
        <v>955</v>
      </c>
      <c r="B90" s="331" t="s">
        <v>954</v>
      </c>
      <c r="C90" s="330"/>
      <c r="D90" s="331">
        <v>1</v>
      </c>
      <c r="E90" s="331" t="s">
        <v>387</v>
      </c>
      <c r="F90" s="330"/>
      <c r="G90" s="325">
        <f t="shared" si="8"/>
        <v>0</v>
      </c>
      <c r="H90" s="330"/>
      <c r="I90" s="325">
        <f t="shared" si="9"/>
        <v>0</v>
      </c>
      <c r="J90" s="326">
        <f t="shared" si="10"/>
        <v>0</v>
      </c>
      <c r="K90" s="325">
        <f t="shared" si="11"/>
        <v>0</v>
      </c>
      <c r="L90" s="329"/>
    </row>
    <row r="91" spans="1:12" ht="40" customHeight="1">
      <c r="A91" s="309" t="s">
        <v>953</v>
      </c>
      <c r="B91" s="331" t="s">
        <v>952</v>
      </c>
      <c r="C91" s="327"/>
      <c r="D91" s="331">
        <v>1</v>
      </c>
      <c r="E91" s="331" t="s">
        <v>387</v>
      </c>
      <c r="F91" s="327"/>
      <c r="G91" s="325">
        <f t="shared" si="8"/>
        <v>0</v>
      </c>
      <c r="H91" s="327"/>
      <c r="I91" s="325">
        <f t="shared" si="9"/>
        <v>0</v>
      </c>
      <c r="J91" s="326">
        <f t="shared" si="10"/>
        <v>0</v>
      </c>
      <c r="K91" s="325">
        <f t="shared" si="11"/>
        <v>0</v>
      </c>
      <c r="L91" s="324"/>
    </row>
    <row r="92" spans="1:12" ht="40" customHeight="1">
      <c r="A92" s="309" t="s">
        <v>951</v>
      </c>
      <c r="B92" s="331" t="s">
        <v>950</v>
      </c>
      <c r="C92" s="330"/>
      <c r="D92" s="331">
        <v>1</v>
      </c>
      <c r="E92" s="331" t="s">
        <v>387</v>
      </c>
      <c r="F92" s="330"/>
      <c r="G92" s="325">
        <f t="shared" si="8"/>
        <v>0</v>
      </c>
      <c r="H92" s="330"/>
      <c r="I92" s="325">
        <f t="shared" si="9"/>
        <v>0</v>
      </c>
      <c r="J92" s="326">
        <f t="shared" si="10"/>
        <v>0</v>
      </c>
      <c r="K92" s="325">
        <f t="shared" si="11"/>
        <v>0</v>
      </c>
      <c r="L92" s="329"/>
    </row>
    <row r="93" spans="1:12" ht="40" customHeight="1">
      <c r="A93" s="309" t="s">
        <v>949</v>
      </c>
      <c r="B93" s="331" t="s">
        <v>948</v>
      </c>
      <c r="C93" s="327"/>
      <c r="D93" s="331">
        <v>1</v>
      </c>
      <c r="E93" s="331" t="s">
        <v>387</v>
      </c>
      <c r="F93" s="327"/>
      <c r="G93" s="325">
        <f t="shared" si="8"/>
        <v>0</v>
      </c>
      <c r="H93" s="327"/>
      <c r="I93" s="325">
        <f t="shared" si="9"/>
        <v>0</v>
      </c>
      <c r="J93" s="326">
        <f t="shared" si="10"/>
        <v>0</v>
      </c>
      <c r="K93" s="325">
        <f t="shared" si="11"/>
        <v>0</v>
      </c>
      <c r="L93" s="324"/>
    </row>
    <row r="94" spans="1:12" ht="40" customHeight="1">
      <c r="A94" s="309" t="s">
        <v>947</v>
      </c>
      <c r="B94" s="331" t="s">
        <v>946</v>
      </c>
      <c r="C94" s="330"/>
      <c r="D94" s="331">
        <v>1</v>
      </c>
      <c r="E94" s="331" t="s">
        <v>387</v>
      </c>
      <c r="F94" s="330"/>
      <c r="G94" s="325">
        <f t="shared" si="8"/>
        <v>0</v>
      </c>
      <c r="H94" s="330"/>
      <c r="I94" s="325">
        <f t="shared" si="9"/>
        <v>0</v>
      </c>
      <c r="J94" s="326">
        <f t="shared" si="10"/>
        <v>0</v>
      </c>
      <c r="K94" s="325">
        <f t="shared" si="11"/>
        <v>0</v>
      </c>
      <c r="L94" s="329"/>
    </row>
    <row r="95" spans="1:12" ht="40" customHeight="1">
      <c r="A95" s="309" t="s">
        <v>945</v>
      </c>
      <c r="B95" s="331" t="s">
        <v>944</v>
      </c>
      <c r="C95" s="327"/>
      <c r="D95" s="331">
        <v>1</v>
      </c>
      <c r="E95" s="331" t="s">
        <v>387</v>
      </c>
      <c r="F95" s="327"/>
      <c r="G95" s="325">
        <f t="shared" si="8"/>
        <v>0</v>
      </c>
      <c r="H95" s="327"/>
      <c r="I95" s="325">
        <f t="shared" si="9"/>
        <v>0</v>
      </c>
      <c r="J95" s="326">
        <f t="shared" si="10"/>
        <v>0</v>
      </c>
      <c r="K95" s="325">
        <f t="shared" si="11"/>
        <v>0</v>
      </c>
      <c r="L95" s="324"/>
    </row>
    <row r="96" spans="1:12" ht="40" customHeight="1">
      <c r="A96" s="309" t="s">
        <v>943</v>
      </c>
      <c r="B96" s="331" t="s">
        <v>942</v>
      </c>
      <c r="C96" s="330"/>
      <c r="D96" s="331">
        <v>1</v>
      </c>
      <c r="E96" s="331" t="s">
        <v>387</v>
      </c>
      <c r="F96" s="330"/>
      <c r="G96" s="325">
        <f t="shared" si="8"/>
        <v>0</v>
      </c>
      <c r="H96" s="330"/>
      <c r="I96" s="325">
        <f t="shared" si="9"/>
        <v>0</v>
      </c>
      <c r="J96" s="326">
        <f t="shared" si="10"/>
        <v>0</v>
      </c>
      <c r="K96" s="325">
        <f t="shared" si="11"/>
        <v>0</v>
      </c>
      <c r="L96" s="329"/>
    </row>
    <row r="97" spans="1:12" ht="40" customHeight="1">
      <c r="A97" s="309" t="s">
        <v>941</v>
      </c>
      <c r="B97" s="331" t="s">
        <v>940</v>
      </c>
      <c r="C97" s="327"/>
      <c r="D97" s="331">
        <v>1</v>
      </c>
      <c r="E97" s="331" t="s">
        <v>387</v>
      </c>
      <c r="F97" s="327"/>
      <c r="G97" s="325">
        <f t="shared" si="8"/>
        <v>0</v>
      </c>
      <c r="H97" s="327"/>
      <c r="I97" s="325">
        <f t="shared" si="9"/>
        <v>0</v>
      </c>
      <c r="J97" s="326">
        <f t="shared" si="10"/>
        <v>0</v>
      </c>
      <c r="K97" s="325">
        <f t="shared" si="11"/>
        <v>0</v>
      </c>
      <c r="L97" s="324"/>
    </row>
    <row r="98" spans="1:12" ht="40" customHeight="1">
      <c r="A98" s="309" t="s">
        <v>939</v>
      </c>
      <c r="B98" s="331" t="s">
        <v>938</v>
      </c>
      <c r="C98" s="330"/>
      <c r="D98" s="331">
        <v>1</v>
      </c>
      <c r="E98" s="331" t="s">
        <v>387</v>
      </c>
      <c r="F98" s="330"/>
      <c r="G98" s="325">
        <f t="shared" si="8"/>
        <v>0</v>
      </c>
      <c r="H98" s="330"/>
      <c r="I98" s="325">
        <f t="shared" si="9"/>
        <v>0</v>
      </c>
      <c r="J98" s="326">
        <f t="shared" si="10"/>
        <v>0</v>
      </c>
      <c r="K98" s="325">
        <f t="shared" si="11"/>
        <v>0</v>
      </c>
      <c r="L98" s="329"/>
    </row>
    <row r="99" spans="1:12" ht="40" customHeight="1">
      <c r="A99" s="309" t="s">
        <v>937</v>
      </c>
      <c r="B99" s="331" t="s">
        <v>936</v>
      </c>
      <c r="C99" s="327"/>
      <c r="D99" s="331">
        <v>1</v>
      </c>
      <c r="E99" s="331" t="s">
        <v>387</v>
      </c>
      <c r="F99" s="327"/>
      <c r="G99" s="325">
        <f t="shared" si="8"/>
        <v>0</v>
      </c>
      <c r="H99" s="327"/>
      <c r="I99" s="325">
        <f t="shared" si="9"/>
        <v>0</v>
      </c>
      <c r="J99" s="326">
        <f t="shared" si="10"/>
        <v>0</v>
      </c>
      <c r="K99" s="325">
        <f t="shared" si="11"/>
        <v>0</v>
      </c>
      <c r="L99" s="324"/>
    </row>
    <row r="100" spans="1:12" ht="40" customHeight="1">
      <c r="A100" s="309" t="s">
        <v>935</v>
      </c>
      <c r="B100" s="331" t="s">
        <v>934</v>
      </c>
      <c r="C100" s="330"/>
      <c r="D100" s="331">
        <v>1</v>
      </c>
      <c r="E100" s="331" t="s">
        <v>387</v>
      </c>
      <c r="F100" s="330"/>
      <c r="G100" s="325">
        <f t="shared" si="8"/>
        <v>0</v>
      </c>
      <c r="H100" s="330"/>
      <c r="I100" s="325">
        <f t="shared" si="9"/>
        <v>0</v>
      </c>
      <c r="J100" s="326">
        <f t="shared" si="10"/>
        <v>0</v>
      </c>
      <c r="K100" s="325">
        <f t="shared" si="11"/>
        <v>0</v>
      </c>
      <c r="L100" s="329"/>
    </row>
    <row r="101" spans="1:12" ht="40" customHeight="1">
      <c r="A101" s="309" t="s">
        <v>933</v>
      </c>
      <c r="B101" s="331" t="s">
        <v>932</v>
      </c>
      <c r="C101" s="327"/>
      <c r="D101" s="331">
        <v>1</v>
      </c>
      <c r="E101" s="331" t="s">
        <v>387</v>
      </c>
      <c r="F101" s="327"/>
      <c r="G101" s="325">
        <f t="shared" si="8"/>
        <v>0</v>
      </c>
      <c r="H101" s="327"/>
      <c r="I101" s="325">
        <f t="shared" si="9"/>
        <v>0</v>
      </c>
      <c r="J101" s="326">
        <f t="shared" si="10"/>
        <v>0</v>
      </c>
      <c r="K101" s="325">
        <f t="shared" si="11"/>
        <v>0</v>
      </c>
      <c r="L101" s="324"/>
    </row>
    <row r="102" spans="1:12" ht="40" customHeight="1">
      <c r="A102" s="309" t="s">
        <v>931</v>
      </c>
      <c r="B102" s="331" t="s">
        <v>930</v>
      </c>
      <c r="C102" s="330"/>
      <c r="D102" s="331">
        <v>1</v>
      </c>
      <c r="E102" s="331" t="s">
        <v>387</v>
      </c>
      <c r="F102" s="330"/>
      <c r="G102" s="325">
        <f t="shared" si="8"/>
        <v>0</v>
      </c>
      <c r="H102" s="330"/>
      <c r="I102" s="325">
        <f t="shared" si="9"/>
        <v>0</v>
      </c>
      <c r="J102" s="326">
        <f t="shared" si="10"/>
        <v>0</v>
      </c>
      <c r="K102" s="325">
        <f t="shared" si="11"/>
        <v>0</v>
      </c>
      <c r="L102" s="329"/>
    </row>
    <row r="103" spans="1:12" ht="40" customHeight="1">
      <c r="A103" s="309" t="s">
        <v>929</v>
      </c>
      <c r="B103" s="331" t="s">
        <v>928</v>
      </c>
      <c r="C103" s="327"/>
      <c r="D103" s="331">
        <v>1</v>
      </c>
      <c r="E103" s="331" t="s">
        <v>387</v>
      </c>
      <c r="F103" s="327"/>
      <c r="G103" s="325">
        <f t="shared" si="8"/>
        <v>0</v>
      </c>
      <c r="H103" s="327"/>
      <c r="I103" s="325">
        <f t="shared" si="9"/>
        <v>0</v>
      </c>
      <c r="J103" s="326">
        <f t="shared" si="10"/>
        <v>0</v>
      </c>
      <c r="K103" s="325">
        <f t="shared" si="11"/>
        <v>0</v>
      </c>
      <c r="L103" s="324"/>
    </row>
    <row r="104" spans="1:12" ht="40" customHeight="1">
      <c r="A104" s="309" t="s">
        <v>927</v>
      </c>
      <c r="B104" s="331" t="s">
        <v>926</v>
      </c>
      <c r="C104" s="330"/>
      <c r="D104" s="331">
        <v>1</v>
      </c>
      <c r="E104" s="331" t="s">
        <v>387</v>
      </c>
      <c r="F104" s="330"/>
      <c r="G104" s="325">
        <f t="shared" si="8"/>
        <v>0</v>
      </c>
      <c r="H104" s="330"/>
      <c r="I104" s="325">
        <f t="shared" si="9"/>
        <v>0</v>
      </c>
      <c r="J104" s="326">
        <f t="shared" si="10"/>
        <v>0</v>
      </c>
      <c r="K104" s="325">
        <f t="shared" si="11"/>
        <v>0</v>
      </c>
      <c r="L104" s="329"/>
    </row>
    <row r="105" spans="1:12" ht="40" customHeight="1">
      <c r="A105" s="309" t="s">
        <v>925</v>
      </c>
      <c r="B105" s="331" t="s">
        <v>924</v>
      </c>
      <c r="C105" s="327"/>
      <c r="D105" s="331">
        <v>1</v>
      </c>
      <c r="E105" s="331" t="s">
        <v>387</v>
      </c>
      <c r="F105" s="327"/>
      <c r="G105" s="325">
        <f t="shared" ref="G105:G127" si="12">F105*1.2</f>
        <v>0</v>
      </c>
      <c r="H105" s="327"/>
      <c r="I105" s="325">
        <f t="shared" ref="I105:I127" si="13">H105*1.2</f>
        <v>0</v>
      </c>
      <c r="J105" s="326">
        <f t="shared" ref="J105:J127" si="14">SUM(H105,F105)</f>
        <v>0</v>
      </c>
      <c r="K105" s="325">
        <f t="shared" ref="K105:K127" si="15">SUM(G105,I105)</f>
        <v>0</v>
      </c>
      <c r="L105" s="324"/>
    </row>
    <row r="106" spans="1:12" ht="40" customHeight="1">
      <c r="A106" s="309" t="s">
        <v>923</v>
      </c>
      <c r="B106" s="331" t="s">
        <v>922</v>
      </c>
      <c r="C106" s="330"/>
      <c r="D106" s="331">
        <v>1</v>
      </c>
      <c r="E106" s="331" t="s">
        <v>387</v>
      </c>
      <c r="F106" s="330"/>
      <c r="G106" s="325">
        <f t="shared" si="12"/>
        <v>0</v>
      </c>
      <c r="H106" s="330"/>
      <c r="I106" s="325">
        <f t="shared" si="13"/>
        <v>0</v>
      </c>
      <c r="J106" s="326">
        <f t="shared" si="14"/>
        <v>0</v>
      </c>
      <c r="K106" s="325">
        <f t="shared" si="15"/>
        <v>0</v>
      </c>
      <c r="L106" s="329"/>
    </row>
    <row r="107" spans="1:12" ht="40" customHeight="1">
      <c r="A107" s="309" t="s">
        <v>921</v>
      </c>
      <c r="B107" s="331" t="s">
        <v>920</v>
      </c>
      <c r="C107" s="327"/>
      <c r="D107" s="331">
        <v>1</v>
      </c>
      <c r="E107" s="331" t="s">
        <v>387</v>
      </c>
      <c r="F107" s="327"/>
      <c r="G107" s="325">
        <f t="shared" si="12"/>
        <v>0</v>
      </c>
      <c r="H107" s="327"/>
      <c r="I107" s="325">
        <f t="shared" si="13"/>
        <v>0</v>
      </c>
      <c r="J107" s="326">
        <f t="shared" si="14"/>
        <v>0</v>
      </c>
      <c r="K107" s="325">
        <f t="shared" si="15"/>
        <v>0</v>
      </c>
      <c r="L107" s="324"/>
    </row>
    <row r="108" spans="1:12" ht="40" customHeight="1">
      <c r="A108" s="309" t="s">
        <v>919</v>
      </c>
      <c r="B108" s="331" t="s">
        <v>918</v>
      </c>
      <c r="C108" s="330"/>
      <c r="D108" s="331">
        <v>1</v>
      </c>
      <c r="E108" s="331" t="s">
        <v>387</v>
      </c>
      <c r="F108" s="330"/>
      <c r="G108" s="325">
        <f t="shared" si="12"/>
        <v>0</v>
      </c>
      <c r="H108" s="330"/>
      <c r="I108" s="325">
        <f t="shared" si="13"/>
        <v>0</v>
      </c>
      <c r="J108" s="326">
        <f t="shared" si="14"/>
        <v>0</v>
      </c>
      <c r="K108" s="325">
        <f t="shared" si="15"/>
        <v>0</v>
      </c>
      <c r="L108" s="329"/>
    </row>
    <row r="109" spans="1:12" ht="40" customHeight="1">
      <c r="A109" s="309" t="s">
        <v>917</v>
      </c>
      <c r="B109" s="331" t="s">
        <v>916</v>
      </c>
      <c r="C109" s="327"/>
      <c r="D109" s="331">
        <v>1</v>
      </c>
      <c r="E109" s="331" t="s">
        <v>387</v>
      </c>
      <c r="F109" s="327"/>
      <c r="G109" s="325">
        <f t="shared" si="12"/>
        <v>0</v>
      </c>
      <c r="H109" s="327"/>
      <c r="I109" s="325">
        <f t="shared" si="13"/>
        <v>0</v>
      </c>
      <c r="J109" s="326">
        <f t="shared" si="14"/>
        <v>0</v>
      </c>
      <c r="K109" s="325">
        <f t="shared" si="15"/>
        <v>0</v>
      </c>
      <c r="L109" s="324"/>
    </row>
    <row r="110" spans="1:12" ht="40" customHeight="1">
      <c r="A110" s="309" t="s">
        <v>686</v>
      </c>
      <c r="B110" s="331" t="s">
        <v>685</v>
      </c>
      <c r="C110" s="330"/>
      <c r="D110" s="331">
        <v>1</v>
      </c>
      <c r="E110" s="331" t="s">
        <v>387</v>
      </c>
      <c r="F110" s="330"/>
      <c r="G110" s="325">
        <f t="shared" si="12"/>
        <v>0</v>
      </c>
      <c r="H110" s="330"/>
      <c r="I110" s="325">
        <f t="shared" si="13"/>
        <v>0</v>
      </c>
      <c r="J110" s="326">
        <f t="shared" si="14"/>
        <v>0</v>
      </c>
      <c r="K110" s="325">
        <f t="shared" si="15"/>
        <v>0</v>
      </c>
      <c r="L110" s="329"/>
    </row>
    <row r="111" spans="1:12" ht="40" customHeight="1">
      <c r="A111" s="309" t="s">
        <v>915</v>
      </c>
      <c r="B111" s="331" t="s">
        <v>914</v>
      </c>
      <c r="C111" s="327"/>
      <c r="D111" s="331">
        <v>1</v>
      </c>
      <c r="E111" s="331" t="s">
        <v>387</v>
      </c>
      <c r="F111" s="327"/>
      <c r="G111" s="325">
        <f t="shared" si="12"/>
        <v>0</v>
      </c>
      <c r="H111" s="327"/>
      <c r="I111" s="325">
        <f t="shared" si="13"/>
        <v>0</v>
      </c>
      <c r="J111" s="326">
        <f t="shared" si="14"/>
        <v>0</v>
      </c>
      <c r="K111" s="325">
        <f t="shared" si="15"/>
        <v>0</v>
      </c>
      <c r="L111" s="324"/>
    </row>
    <row r="112" spans="1:12" ht="40" customHeight="1">
      <c r="A112" s="309" t="s">
        <v>913</v>
      </c>
      <c r="B112" s="331" t="s">
        <v>912</v>
      </c>
      <c r="C112" s="330"/>
      <c r="D112" s="331">
        <v>1</v>
      </c>
      <c r="E112" s="331" t="s">
        <v>387</v>
      </c>
      <c r="F112" s="330"/>
      <c r="G112" s="325">
        <f t="shared" si="12"/>
        <v>0</v>
      </c>
      <c r="H112" s="330"/>
      <c r="I112" s="325">
        <f t="shared" si="13"/>
        <v>0</v>
      </c>
      <c r="J112" s="326">
        <f t="shared" si="14"/>
        <v>0</v>
      </c>
      <c r="K112" s="325">
        <f t="shared" si="15"/>
        <v>0</v>
      </c>
      <c r="L112" s="329"/>
    </row>
    <row r="113" spans="1:12" ht="40" customHeight="1">
      <c r="A113" s="309" t="s">
        <v>911</v>
      </c>
      <c r="B113" s="331" t="s">
        <v>910</v>
      </c>
      <c r="C113" s="327"/>
      <c r="D113" s="331">
        <v>1</v>
      </c>
      <c r="E113" s="331" t="s">
        <v>387</v>
      </c>
      <c r="F113" s="327"/>
      <c r="G113" s="325">
        <f t="shared" si="12"/>
        <v>0</v>
      </c>
      <c r="H113" s="327"/>
      <c r="I113" s="325">
        <f t="shared" si="13"/>
        <v>0</v>
      </c>
      <c r="J113" s="326">
        <f t="shared" si="14"/>
        <v>0</v>
      </c>
      <c r="K113" s="325">
        <f t="shared" si="15"/>
        <v>0</v>
      </c>
      <c r="L113" s="324"/>
    </row>
    <row r="114" spans="1:12" ht="40" customHeight="1">
      <c r="A114" s="309" t="s">
        <v>909</v>
      </c>
      <c r="B114" s="331" t="s">
        <v>908</v>
      </c>
      <c r="C114" s="330"/>
      <c r="D114" s="331">
        <v>1</v>
      </c>
      <c r="E114" s="331" t="s">
        <v>387</v>
      </c>
      <c r="F114" s="330"/>
      <c r="G114" s="325">
        <f t="shared" si="12"/>
        <v>0</v>
      </c>
      <c r="H114" s="330"/>
      <c r="I114" s="325">
        <f t="shared" si="13"/>
        <v>0</v>
      </c>
      <c r="J114" s="326">
        <f t="shared" si="14"/>
        <v>0</v>
      </c>
      <c r="K114" s="325">
        <f t="shared" si="15"/>
        <v>0</v>
      </c>
      <c r="L114" s="329"/>
    </row>
    <row r="115" spans="1:12" ht="40" customHeight="1">
      <c r="A115" s="309" t="s">
        <v>907</v>
      </c>
      <c r="B115" s="331" t="s">
        <v>906</v>
      </c>
      <c r="C115" s="327"/>
      <c r="D115" s="331">
        <v>1</v>
      </c>
      <c r="E115" s="331" t="s">
        <v>387</v>
      </c>
      <c r="F115" s="327"/>
      <c r="G115" s="325">
        <f t="shared" si="12"/>
        <v>0</v>
      </c>
      <c r="H115" s="327"/>
      <c r="I115" s="325">
        <f t="shared" si="13"/>
        <v>0</v>
      </c>
      <c r="J115" s="326">
        <f t="shared" si="14"/>
        <v>0</v>
      </c>
      <c r="K115" s="325">
        <f t="shared" si="15"/>
        <v>0</v>
      </c>
      <c r="L115" s="324"/>
    </row>
    <row r="116" spans="1:12" ht="40" customHeight="1">
      <c r="A116" s="309" t="s">
        <v>905</v>
      </c>
      <c r="B116" s="331" t="s">
        <v>904</v>
      </c>
      <c r="C116" s="330"/>
      <c r="D116" s="331">
        <v>1</v>
      </c>
      <c r="E116" s="331" t="s">
        <v>387</v>
      </c>
      <c r="F116" s="330"/>
      <c r="G116" s="325">
        <f t="shared" si="12"/>
        <v>0</v>
      </c>
      <c r="H116" s="330"/>
      <c r="I116" s="325">
        <f t="shared" si="13"/>
        <v>0</v>
      </c>
      <c r="J116" s="326">
        <f t="shared" si="14"/>
        <v>0</v>
      </c>
      <c r="K116" s="325">
        <f t="shared" si="15"/>
        <v>0</v>
      </c>
      <c r="L116" s="329"/>
    </row>
    <row r="117" spans="1:12" ht="40" customHeight="1">
      <c r="A117" s="309" t="s">
        <v>903</v>
      </c>
      <c r="B117" s="331" t="s">
        <v>902</v>
      </c>
      <c r="C117" s="327"/>
      <c r="D117" s="331">
        <v>1</v>
      </c>
      <c r="E117" s="331" t="s">
        <v>387</v>
      </c>
      <c r="F117" s="327"/>
      <c r="G117" s="325">
        <f t="shared" si="12"/>
        <v>0</v>
      </c>
      <c r="H117" s="327"/>
      <c r="I117" s="325">
        <f t="shared" si="13"/>
        <v>0</v>
      </c>
      <c r="J117" s="326">
        <f t="shared" si="14"/>
        <v>0</v>
      </c>
      <c r="K117" s="325">
        <f t="shared" si="15"/>
        <v>0</v>
      </c>
      <c r="L117" s="324"/>
    </row>
    <row r="118" spans="1:12" ht="40" customHeight="1">
      <c r="A118" s="309" t="s">
        <v>901</v>
      </c>
      <c r="B118" s="331" t="s">
        <v>900</v>
      </c>
      <c r="C118" s="330"/>
      <c r="D118" s="331">
        <v>1</v>
      </c>
      <c r="E118" s="331" t="s">
        <v>387</v>
      </c>
      <c r="F118" s="330"/>
      <c r="G118" s="325">
        <f t="shared" si="12"/>
        <v>0</v>
      </c>
      <c r="H118" s="330"/>
      <c r="I118" s="325">
        <f t="shared" si="13"/>
        <v>0</v>
      </c>
      <c r="J118" s="326">
        <f t="shared" si="14"/>
        <v>0</v>
      </c>
      <c r="K118" s="325">
        <f t="shared" si="15"/>
        <v>0</v>
      </c>
      <c r="L118" s="329"/>
    </row>
    <row r="119" spans="1:12" ht="40" customHeight="1">
      <c r="A119" s="309" t="s">
        <v>899</v>
      </c>
      <c r="B119" s="331" t="s">
        <v>898</v>
      </c>
      <c r="C119" s="327"/>
      <c r="D119" s="331">
        <v>1</v>
      </c>
      <c r="E119" s="331" t="s">
        <v>387</v>
      </c>
      <c r="F119" s="327"/>
      <c r="G119" s="325">
        <f t="shared" si="12"/>
        <v>0</v>
      </c>
      <c r="H119" s="327"/>
      <c r="I119" s="325">
        <f t="shared" si="13"/>
        <v>0</v>
      </c>
      <c r="J119" s="326">
        <f t="shared" si="14"/>
        <v>0</v>
      </c>
      <c r="K119" s="325">
        <f t="shared" si="15"/>
        <v>0</v>
      </c>
      <c r="L119" s="324"/>
    </row>
    <row r="120" spans="1:12" ht="40" customHeight="1">
      <c r="A120" s="309" t="s">
        <v>897</v>
      </c>
      <c r="B120" s="331" t="s">
        <v>896</v>
      </c>
      <c r="C120" s="330"/>
      <c r="D120" s="331">
        <v>1</v>
      </c>
      <c r="E120" s="331" t="s">
        <v>387</v>
      </c>
      <c r="F120" s="330"/>
      <c r="G120" s="325">
        <f t="shared" si="12"/>
        <v>0</v>
      </c>
      <c r="H120" s="330"/>
      <c r="I120" s="325">
        <f t="shared" si="13"/>
        <v>0</v>
      </c>
      <c r="J120" s="326">
        <f t="shared" si="14"/>
        <v>0</v>
      </c>
      <c r="K120" s="325">
        <f t="shared" si="15"/>
        <v>0</v>
      </c>
      <c r="L120" s="329"/>
    </row>
    <row r="121" spans="1:12" ht="40" customHeight="1">
      <c r="A121" s="309" t="s">
        <v>895</v>
      </c>
      <c r="B121" s="331" t="s">
        <v>894</v>
      </c>
      <c r="C121" s="327"/>
      <c r="D121" s="331">
        <v>1</v>
      </c>
      <c r="E121" s="331" t="s">
        <v>387</v>
      </c>
      <c r="F121" s="327"/>
      <c r="G121" s="325">
        <f t="shared" si="12"/>
        <v>0</v>
      </c>
      <c r="H121" s="327"/>
      <c r="I121" s="325">
        <f t="shared" si="13"/>
        <v>0</v>
      </c>
      <c r="J121" s="326">
        <f t="shared" si="14"/>
        <v>0</v>
      </c>
      <c r="K121" s="325">
        <f t="shared" si="15"/>
        <v>0</v>
      </c>
      <c r="L121" s="324"/>
    </row>
    <row r="122" spans="1:12" ht="40" customHeight="1">
      <c r="A122" s="309" t="s">
        <v>893</v>
      </c>
      <c r="B122" s="331" t="s">
        <v>892</v>
      </c>
      <c r="C122" s="330"/>
      <c r="D122" s="331">
        <v>1</v>
      </c>
      <c r="E122" s="331" t="s">
        <v>387</v>
      </c>
      <c r="F122" s="330"/>
      <c r="G122" s="325">
        <f t="shared" si="12"/>
        <v>0</v>
      </c>
      <c r="H122" s="330"/>
      <c r="I122" s="325">
        <f t="shared" si="13"/>
        <v>0</v>
      </c>
      <c r="J122" s="326">
        <f t="shared" si="14"/>
        <v>0</v>
      </c>
      <c r="K122" s="325">
        <f t="shared" si="15"/>
        <v>0</v>
      </c>
      <c r="L122" s="329"/>
    </row>
    <row r="123" spans="1:12" ht="40" customHeight="1">
      <c r="A123" s="309" t="s">
        <v>891</v>
      </c>
      <c r="B123" s="331" t="s">
        <v>890</v>
      </c>
      <c r="C123" s="327"/>
      <c r="D123" s="331">
        <v>1</v>
      </c>
      <c r="E123" s="331" t="s">
        <v>387</v>
      </c>
      <c r="F123" s="327"/>
      <c r="G123" s="325">
        <f t="shared" si="12"/>
        <v>0</v>
      </c>
      <c r="H123" s="327"/>
      <c r="I123" s="325">
        <f t="shared" si="13"/>
        <v>0</v>
      </c>
      <c r="J123" s="326">
        <f t="shared" si="14"/>
        <v>0</v>
      </c>
      <c r="K123" s="325">
        <f t="shared" si="15"/>
        <v>0</v>
      </c>
      <c r="L123" s="324"/>
    </row>
    <row r="124" spans="1:12" ht="40" customHeight="1">
      <c r="A124" s="309" t="s">
        <v>889</v>
      </c>
      <c r="B124" s="331" t="s">
        <v>888</v>
      </c>
      <c r="C124" s="330"/>
      <c r="D124" s="331">
        <v>1</v>
      </c>
      <c r="E124" s="331" t="s">
        <v>387</v>
      </c>
      <c r="F124" s="330"/>
      <c r="G124" s="325">
        <f t="shared" si="12"/>
        <v>0</v>
      </c>
      <c r="H124" s="330"/>
      <c r="I124" s="325">
        <f t="shared" si="13"/>
        <v>0</v>
      </c>
      <c r="J124" s="326">
        <f t="shared" si="14"/>
        <v>0</v>
      </c>
      <c r="K124" s="325">
        <f t="shared" si="15"/>
        <v>0</v>
      </c>
      <c r="L124" s="329"/>
    </row>
    <row r="125" spans="1:12" ht="40" customHeight="1">
      <c r="A125" s="309" t="s">
        <v>887</v>
      </c>
      <c r="B125" s="331" t="s">
        <v>886</v>
      </c>
      <c r="C125" s="327"/>
      <c r="D125" s="331">
        <v>1</v>
      </c>
      <c r="E125" s="331" t="s">
        <v>387</v>
      </c>
      <c r="F125" s="327"/>
      <c r="G125" s="325">
        <f t="shared" si="12"/>
        <v>0</v>
      </c>
      <c r="H125" s="327"/>
      <c r="I125" s="325">
        <f t="shared" si="13"/>
        <v>0</v>
      </c>
      <c r="J125" s="326">
        <f t="shared" si="14"/>
        <v>0</v>
      </c>
      <c r="K125" s="325">
        <f t="shared" si="15"/>
        <v>0</v>
      </c>
      <c r="L125" s="324"/>
    </row>
    <row r="126" spans="1:12" ht="40" customHeight="1">
      <c r="A126" s="309" t="s">
        <v>885</v>
      </c>
      <c r="B126" s="331" t="s">
        <v>884</v>
      </c>
      <c r="C126" s="330"/>
      <c r="D126" s="331">
        <v>1</v>
      </c>
      <c r="E126" s="331" t="s">
        <v>387</v>
      </c>
      <c r="F126" s="330"/>
      <c r="G126" s="325">
        <f t="shared" si="12"/>
        <v>0</v>
      </c>
      <c r="H126" s="330"/>
      <c r="I126" s="325">
        <f t="shared" si="13"/>
        <v>0</v>
      </c>
      <c r="J126" s="326">
        <f t="shared" si="14"/>
        <v>0</v>
      </c>
      <c r="K126" s="325">
        <f t="shared" si="15"/>
        <v>0</v>
      </c>
      <c r="L126" s="329"/>
    </row>
    <row r="127" spans="1:12" ht="40" customHeight="1">
      <c r="A127" s="309" t="s">
        <v>883</v>
      </c>
      <c r="B127" s="331" t="s">
        <v>882</v>
      </c>
      <c r="C127" s="327"/>
      <c r="D127" s="331">
        <v>1</v>
      </c>
      <c r="E127" s="331" t="s">
        <v>387</v>
      </c>
      <c r="F127" s="327"/>
      <c r="G127" s="325">
        <f t="shared" si="12"/>
        <v>0</v>
      </c>
      <c r="H127" s="327"/>
      <c r="I127" s="325">
        <f t="shared" si="13"/>
        <v>0</v>
      </c>
      <c r="J127" s="326">
        <f t="shared" si="14"/>
        <v>0</v>
      </c>
      <c r="K127" s="325">
        <f t="shared" si="15"/>
        <v>0</v>
      </c>
      <c r="L127" s="324"/>
    </row>
    <row r="128" spans="1:12" ht="40" customHeight="1">
      <c r="A128" s="427" t="s">
        <v>881</v>
      </c>
      <c r="B128" s="428"/>
      <c r="C128" s="428"/>
      <c r="D128" s="428"/>
      <c r="E128" s="428"/>
      <c r="F128" s="428"/>
      <c r="G128" s="428"/>
      <c r="H128" s="428"/>
      <c r="I128" s="428"/>
      <c r="J128" s="428"/>
      <c r="K128" s="428"/>
      <c r="L128" s="429"/>
    </row>
    <row r="129" spans="1:12" ht="40" customHeight="1">
      <c r="A129" s="309" t="s">
        <v>880</v>
      </c>
      <c r="B129" s="331" t="s">
        <v>879</v>
      </c>
      <c r="C129" s="330"/>
      <c r="D129" s="331">
        <v>1</v>
      </c>
      <c r="E129" s="331" t="s">
        <v>387</v>
      </c>
      <c r="F129" s="330"/>
      <c r="G129" s="325">
        <f t="shared" ref="G129:G173" si="16">F129*1.2</f>
        <v>0</v>
      </c>
      <c r="H129" s="330"/>
      <c r="I129" s="325">
        <f t="shared" ref="I129:I173" si="17">H129*1.2</f>
        <v>0</v>
      </c>
      <c r="J129" s="326">
        <f t="shared" ref="J129:J173" si="18">SUM(H129,F129)</f>
        <v>0</v>
      </c>
      <c r="K129" s="325">
        <f t="shared" ref="K129:K173" si="19">SUM(G129,I129)</f>
        <v>0</v>
      </c>
      <c r="L129" s="329"/>
    </row>
    <row r="130" spans="1:12" ht="40" customHeight="1">
      <c r="A130" s="309" t="s">
        <v>878</v>
      </c>
      <c r="B130" s="331" t="s">
        <v>877</v>
      </c>
      <c r="C130" s="327"/>
      <c r="D130" s="331">
        <v>1</v>
      </c>
      <c r="E130" s="331" t="s">
        <v>387</v>
      </c>
      <c r="F130" s="327"/>
      <c r="G130" s="325">
        <f t="shared" si="16"/>
        <v>0</v>
      </c>
      <c r="H130" s="327"/>
      <c r="I130" s="325">
        <f t="shared" si="17"/>
        <v>0</v>
      </c>
      <c r="J130" s="326">
        <f t="shared" si="18"/>
        <v>0</v>
      </c>
      <c r="K130" s="325">
        <f t="shared" si="19"/>
        <v>0</v>
      </c>
      <c r="L130" s="324"/>
    </row>
    <row r="131" spans="1:12" ht="40" customHeight="1">
      <c r="A131" s="309" t="s">
        <v>876</v>
      </c>
      <c r="B131" s="331" t="s">
        <v>875</v>
      </c>
      <c r="C131" s="330"/>
      <c r="D131" s="331">
        <v>1</v>
      </c>
      <c r="E131" s="331" t="s">
        <v>387</v>
      </c>
      <c r="F131" s="330"/>
      <c r="G131" s="325">
        <f t="shared" si="16"/>
        <v>0</v>
      </c>
      <c r="H131" s="330"/>
      <c r="I131" s="325">
        <f t="shared" si="17"/>
        <v>0</v>
      </c>
      <c r="J131" s="326">
        <f t="shared" si="18"/>
        <v>0</v>
      </c>
      <c r="K131" s="325">
        <f t="shared" si="19"/>
        <v>0</v>
      </c>
      <c r="L131" s="329"/>
    </row>
    <row r="132" spans="1:12" ht="40" customHeight="1">
      <c r="A132" s="309" t="s">
        <v>874</v>
      </c>
      <c r="B132" s="331" t="s">
        <v>873</v>
      </c>
      <c r="C132" s="327"/>
      <c r="D132" s="331">
        <v>1</v>
      </c>
      <c r="E132" s="331" t="s">
        <v>387</v>
      </c>
      <c r="F132" s="327"/>
      <c r="G132" s="325">
        <f t="shared" si="16"/>
        <v>0</v>
      </c>
      <c r="H132" s="327"/>
      <c r="I132" s="325">
        <f t="shared" si="17"/>
        <v>0</v>
      </c>
      <c r="J132" s="326">
        <f t="shared" si="18"/>
        <v>0</v>
      </c>
      <c r="K132" s="325">
        <f t="shared" si="19"/>
        <v>0</v>
      </c>
      <c r="L132" s="324"/>
    </row>
    <row r="133" spans="1:12" ht="40" customHeight="1">
      <c r="A133" s="309" t="s">
        <v>872</v>
      </c>
      <c r="B133" s="331" t="s">
        <v>871</v>
      </c>
      <c r="C133" s="330"/>
      <c r="D133" s="331">
        <v>1</v>
      </c>
      <c r="E133" s="331" t="s">
        <v>387</v>
      </c>
      <c r="F133" s="330"/>
      <c r="G133" s="325">
        <f t="shared" si="16"/>
        <v>0</v>
      </c>
      <c r="H133" s="330"/>
      <c r="I133" s="325">
        <f t="shared" si="17"/>
        <v>0</v>
      </c>
      <c r="J133" s="326">
        <f t="shared" si="18"/>
        <v>0</v>
      </c>
      <c r="K133" s="325">
        <f t="shared" si="19"/>
        <v>0</v>
      </c>
      <c r="L133" s="329"/>
    </row>
    <row r="134" spans="1:12" ht="40" customHeight="1">
      <c r="A134" s="309" t="s">
        <v>870</v>
      </c>
      <c r="B134" s="331" t="s">
        <v>869</v>
      </c>
      <c r="C134" s="327"/>
      <c r="D134" s="331">
        <v>1</v>
      </c>
      <c r="E134" s="331" t="s">
        <v>387</v>
      </c>
      <c r="F134" s="327"/>
      <c r="G134" s="325">
        <f t="shared" si="16"/>
        <v>0</v>
      </c>
      <c r="H134" s="327"/>
      <c r="I134" s="325">
        <f t="shared" si="17"/>
        <v>0</v>
      </c>
      <c r="J134" s="326">
        <f t="shared" si="18"/>
        <v>0</v>
      </c>
      <c r="K134" s="325">
        <f t="shared" si="19"/>
        <v>0</v>
      </c>
      <c r="L134" s="324"/>
    </row>
    <row r="135" spans="1:12" ht="40" customHeight="1">
      <c r="A135" s="309" t="s">
        <v>868</v>
      </c>
      <c r="B135" s="331" t="s">
        <v>867</v>
      </c>
      <c r="C135" s="330"/>
      <c r="D135" s="331">
        <v>1</v>
      </c>
      <c r="E135" s="331" t="s">
        <v>387</v>
      </c>
      <c r="F135" s="330"/>
      <c r="G135" s="325">
        <f t="shared" si="16"/>
        <v>0</v>
      </c>
      <c r="H135" s="330"/>
      <c r="I135" s="325">
        <f t="shared" si="17"/>
        <v>0</v>
      </c>
      <c r="J135" s="326">
        <f t="shared" si="18"/>
        <v>0</v>
      </c>
      <c r="K135" s="325">
        <f t="shared" si="19"/>
        <v>0</v>
      </c>
      <c r="L135" s="329"/>
    </row>
    <row r="136" spans="1:12" ht="40" customHeight="1">
      <c r="A136" s="309" t="s">
        <v>866</v>
      </c>
      <c r="B136" s="331" t="s">
        <v>865</v>
      </c>
      <c r="C136" s="327"/>
      <c r="D136" s="331">
        <v>1</v>
      </c>
      <c r="E136" s="331" t="s">
        <v>387</v>
      </c>
      <c r="F136" s="327"/>
      <c r="G136" s="325">
        <f t="shared" si="16"/>
        <v>0</v>
      </c>
      <c r="H136" s="327"/>
      <c r="I136" s="325">
        <f t="shared" si="17"/>
        <v>0</v>
      </c>
      <c r="J136" s="326">
        <f t="shared" si="18"/>
        <v>0</v>
      </c>
      <c r="K136" s="325">
        <f t="shared" si="19"/>
        <v>0</v>
      </c>
      <c r="L136" s="324"/>
    </row>
    <row r="137" spans="1:12" ht="40" customHeight="1">
      <c r="A137" s="309" t="s">
        <v>864</v>
      </c>
      <c r="B137" s="331" t="s">
        <v>863</v>
      </c>
      <c r="C137" s="330"/>
      <c r="D137" s="331">
        <v>1</v>
      </c>
      <c r="E137" s="331" t="s">
        <v>387</v>
      </c>
      <c r="F137" s="330"/>
      <c r="G137" s="325">
        <f t="shared" si="16"/>
        <v>0</v>
      </c>
      <c r="H137" s="330"/>
      <c r="I137" s="325">
        <f t="shared" si="17"/>
        <v>0</v>
      </c>
      <c r="J137" s="326">
        <f t="shared" si="18"/>
        <v>0</v>
      </c>
      <c r="K137" s="325">
        <f t="shared" si="19"/>
        <v>0</v>
      </c>
      <c r="L137" s="329"/>
    </row>
    <row r="138" spans="1:12" ht="40" customHeight="1">
      <c r="A138" s="309" t="s">
        <v>862</v>
      </c>
      <c r="B138" s="331" t="s">
        <v>861</v>
      </c>
      <c r="C138" s="327"/>
      <c r="D138" s="331">
        <v>1</v>
      </c>
      <c r="E138" s="331" t="s">
        <v>387</v>
      </c>
      <c r="F138" s="327"/>
      <c r="G138" s="325">
        <f t="shared" si="16"/>
        <v>0</v>
      </c>
      <c r="H138" s="327"/>
      <c r="I138" s="325">
        <f t="shared" si="17"/>
        <v>0</v>
      </c>
      <c r="J138" s="326">
        <f t="shared" si="18"/>
        <v>0</v>
      </c>
      <c r="K138" s="325">
        <f t="shared" si="19"/>
        <v>0</v>
      </c>
      <c r="L138" s="324"/>
    </row>
    <row r="139" spans="1:12" ht="40" customHeight="1">
      <c r="A139" s="309" t="s">
        <v>860</v>
      </c>
      <c r="B139" s="331" t="s">
        <v>859</v>
      </c>
      <c r="C139" s="330"/>
      <c r="D139" s="331">
        <v>1</v>
      </c>
      <c r="E139" s="331" t="s">
        <v>387</v>
      </c>
      <c r="F139" s="330"/>
      <c r="G139" s="325">
        <f t="shared" si="16"/>
        <v>0</v>
      </c>
      <c r="H139" s="330"/>
      <c r="I139" s="325">
        <f t="shared" si="17"/>
        <v>0</v>
      </c>
      <c r="J139" s="326">
        <f t="shared" si="18"/>
        <v>0</v>
      </c>
      <c r="K139" s="325">
        <f t="shared" si="19"/>
        <v>0</v>
      </c>
      <c r="L139" s="329"/>
    </row>
    <row r="140" spans="1:12" ht="40" customHeight="1">
      <c r="A140" s="309" t="s">
        <v>858</v>
      </c>
      <c r="B140" s="331" t="s">
        <v>857</v>
      </c>
      <c r="C140" s="327"/>
      <c r="D140" s="331">
        <v>1</v>
      </c>
      <c r="E140" s="331" t="s">
        <v>387</v>
      </c>
      <c r="F140" s="327"/>
      <c r="G140" s="325">
        <f t="shared" si="16"/>
        <v>0</v>
      </c>
      <c r="H140" s="327"/>
      <c r="I140" s="325">
        <f t="shared" si="17"/>
        <v>0</v>
      </c>
      <c r="J140" s="326">
        <f t="shared" si="18"/>
        <v>0</v>
      </c>
      <c r="K140" s="325">
        <f t="shared" si="19"/>
        <v>0</v>
      </c>
      <c r="L140" s="324"/>
    </row>
    <row r="141" spans="1:12" ht="40" customHeight="1">
      <c r="A141" s="309" t="s">
        <v>856</v>
      </c>
      <c r="B141" s="331" t="s">
        <v>855</v>
      </c>
      <c r="C141" s="330"/>
      <c r="D141" s="331">
        <v>1</v>
      </c>
      <c r="E141" s="331" t="s">
        <v>387</v>
      </c>
      <c r="F141" s="330"/>
      <c r="G141" s="325">
        <f t="shared" si="16"/>
        <v>0</v>
      </c>
      <c r="H141" s="330"/>
      <c r="I141" s="325">
        <f t="shared" si="17"/>
        <v>0</v>
      </c>
      <c r="J141" s="326">
        <f t="shared" si="18"/>
        <v>0</v>
      </c>
      <c r="K141" s="325">
        <f t="shared" si="19"/>
        <v>0</v>
      </c>
      <c r="L141" s="329"/>
    </row>
    <row r="142" spans="1:12" ht="40" customHeight="1">
      <c r="A142" s="309" t="s">
        <v>854</v>
      </c>
      <c r="B142" s="331" t="s">
        <v>853</v>
      </c>
      <c r="C142" s="327"/>
      <c r="D142" s="331">
        <v>1</v>
      </c>
      <c r="E142" s="331" t="s">
        <v>387</v>
      </c>
      <c r="F142" s="327"/>
      <c r="G142" s="325">
        <f t="shared" si="16"/>
        <v>0</v>
      </c>
      <c r="H142" s="327"/>
      <c r="I142" s="325">
        <f t="shared" si="17"/>
        <v>0</v>
      </c>
      <c r="J142" s="326">
        <f t="shared" si="18"/>
        <v>0</v>
      </c>
      <c r="K142" s="325">
        <f t="shared" si="19"/>
        <v>0</v>
      </c>
      <c r="L142" s="324"/>
    </row>
    <row r="143" spans="1:12" ht="40" customHeight="1">
      <c r="A143" s="309" t="s">
        <v>852</v>
      </c>
      <c r="B143" s="331" t="s">
        <v>851</v>
      </c>
      <c r="C143" s="330"/>
      <c r="D143" s="331">
        <v>1</v>
      </c>
      <c r="E143" s="331" t="s">
        <v>387</v>
      </c>
      <c r="F143" s="330"/>
      <c r="G143" s="325">
        <f t="shared" si="16"/>
        <v>0</v>
      </c>
      <c r="H143" s="330"/>
      <c r="I143" s="325">
        <f t="shared" si="17"/>
        <v>0</v>
      </c>
      <c r="J143" s="326">
        <f t="shared" si="18"/>
        <v>0</v>
      </c>
      <c r="K143" s="325">
        <f t="shared" si="19"/>
        <v>0</v>
      </c>
      <c r="L143" s="329"/>
    </row>
    <row r="144" spans="1:12" ht="40" customHeight="1">
      <c r="A144" s="309" t="s">
        <v>850</v>
      </c>
      <c r="B144" s="331" t="s">
        <v>849</v>
      </c>
      <c r="C144" s="327"/>
      <c r="D144" s="331">
        <v>1</v>
      </c>
      <c r="E144" s="331" t="s">
        <v>387</v>
      </c>
      <c r="F144" s="327"/>
      <c r="G144" s="325">
        <f t="shared" si="16"/>
        <v>0</v>
      </c>
      <c r="H144" s="327"/>
      <c r="I144" s="325">
        <f t="shared" si="17"/>
        <v>0</v>
      </c>
      <c r="J144" s="326">
        <f t="shared" si="18"/>
        <v>0</v>
      </c>
      <c r="K144" s="325">
        <f t="shared" si="19"/>
        <v>0</v>
      </c>
      <c r="L144" s="324"/>
    </row>
    <row r="145" spans="1:12" ht="40" customHeight="1">
      <c r="A145" s="309" t="s">
        <v>848</v>
      </c>
      <c r="B145" s="331" t="s">
        <v>847</v>
      </c>
      <c r="C145" s="330"/>
      <c r="D145" s="331">
        <v>1</v>
      </c>
      <c r="E145" s="331" t="s">
        <v>387</v>
      </c>
      <c r="F145" s="330"/>
      <c r="G145" s="325">
        <f t="shared" si="16"/>
        <v>0</v>
      </c>
      <c r="H145" s="330"/>
      <c r="I145" s="325">
        <f t="shared" si="17"/>
        <v>0</v>
      </c>
      <c r="J145" s="326">
        <f t="shared" si="18"/>
        <v>0</v>
      </c>
      <c r="K145" s="325">
        <f t="shared" si="19"/>
        <v>0</v>
      </c>
      <c r="L145" s="329"/>
    </row>
    <row r="146" spans="1:12" ht="40" customHeight="1">
      <c r="A146" s="309" t="s">
        <v>846</v>
      </c>
      <c r="B146" s="331" t="s">
        <v>845</v>
      </c>
      <c r="C146" s="327"/>
      <c r="D146" s="331">
        <v>1</v>
      </c>
      <c r="E146" s="331" t="s">
        <v>387</v>
      </c>
      <c r="F146" s="327"/>
      <c r="G146" s="325">
        <f t="shared" si="16"/>
        <v>0</v>
      </c>
      <c r="H146" s="327"/>
      <c r="I146" s="325">
        <f t="shared" si="17"/>
        <v>0</v>
      </c>
      <c r="J146" s="326">
        <f t="shared" si="18"/>
        <v>0</v>
      </c>
      <c r="K146" s="325">
        <f t="shared" si="19"/>
        <v>0</v>
      </c>
      <c r="L146" s="324"/>
    </row>
    <row r="147" spans="1:12" ht="40" customHeight="1">
      <c r="A147" s="309" t="s">
        <v>844</v>
      </c>
      <c r="B147" s="331" t="s">
        <v>843</v>
      </c>
      <c r="C147" s="330"/>
      <c r="D147" s="331">
        <v>1</v>
      </c>
      <c r="E147" s="331" t="s">
        <v>387</v>
      </c>
      <c r="F147" s="330"/>
      <c r="G147" s="325">
        <f t="shared" si="16"/>
        <v>0</v>
      </c>
      <c r="H147" s="330"/>
      <c r="I147" s="325">
        <f t="shared" si="17"/>
        <v>0</v>
      </c>
      <c r="J147" s="326">
        <f t="shared" si="18"/>
        <v>0</v>
      </c>
      <c r="K147" s="325">
        <f t="shared" si="19"/>
        <v>0</v>
      </c>
      <c r="L147" s="329"/>
    </row>
    <row r="148" spans="1:12" ht="40" customHeight="1">
      <c r="A148" s="309" t="s">
        <v>842</v>
      </c>
      <c r="B148" s="331" t="s">
        <v>841</v>
      </c>
      <c r="C148" s="327"/>
      <c r="D148" s="331">
        <v>1</v>
      </c>
      <c r="E148" s="331" t="s">
        <v>387</v>
      </c>
      <c r="F148" s="327"/>
      <c r="G148" s="325">
        <f t="shared" si="16"/>
        <v>0</v>
      </c>
      <c r="H148" s="327"/>
      <c r="I148" s="325">
        <f t="shared" si="17"/>
        <v>0</v>
      </c>
      <c r="J148" s="326">
        <f t="shared" si="18"/>
        <v>0</v>
      </c>
      <c r="K148" s="325">
        <f t="shared" si="19"/>
        <v>0</v>
      </c>
      <c r="L148" s="324"/>
    </row>
    <row r="149" spans="1:12" ht="40" customHeight="1">
      <c r="A149" s="309" t="s">
        <v>840</v>
      </c>
      <c r="B149" s="331" t="s">
        <v>839</v>
      </c>
      <c r="C149" s="330"/>
      <c r="D149" s="331">
        <v>1</v>
      </c>
      <c r="E149" s="331" t="s">
        <v>387</v>
      </c>
      <c r="F149" s="330"/>
      <c r="G149" s="325">
        <f t="shared" si="16"/>
        <v>0</v>
      </c>
      <c r="H149" s="330"/>
      <c r="I149" s="325">
        <f t="shared" si="17"/>
        <v>0</v>
      </c>
      <c r="J149" s="326">
        <f t="shared" si="18"/>
        <v>0</v>
      </c>
      <c r="K149" s="325">
        <f t="shared" si="19"/>
        <v>0</v>
      </c>
      <c r="L149" s="329"/>
    </row>
    <row r="150" spans="1:12" ht="40" customHeight="1">
      <c r="A150" s="309" t="s">
        <v>838</v>
      </c>
      <c r="B150" s="331" t="s">
        <v>837</v>
      </c>
      <c r="C150" s="327"/>
      <c r="D150" s="331">
        <v>1</v>
      </c>
      <c r="E150" s="331" t="s">
        <v>387</v>
      </c>
      <c r="F150" s="327"/>
      <c r="G150" s="325">
        <f t="shared" si="16"/>
        <v>0</v>
      </c>
      <c r="H150" s="327"/>
      <c r="I150" s="325">
        <f t="shared" si="17"/>
        <v>0</v>
      </c>
      <c r="J150" s="326">
        <f t="shared" si="18"/>
        <v>0</v>
      </c>
      <c r="K150" s="325">
        <f t="shared" si="19"/>
        <v>0</v>
      </c>
      <c r="L150" s="324"/>
    </row>
    <row r="151" spans="1:12" ht="40" customHeight="1">
      <c r="A151" s="309" t="s">
        <v>836</v>
      </c>
      <c r="B151" s="331" t="s">
        <v>835</v>
      </c>
      <c r="C151" s="330"/>
      <c r="D151" s="331">
        <v>1</v>
      </c>
      <c r="E151" s="331" t="s">
        <v>387</v>
      </c>
      <c r="F151" s="330"/>
      <c r="G151" s="325">
        <f t="shared" si="16"/>
        <v>0</v>
      </c>
      <c r="H151" s="330"/>
      <c r="I151" s="325">
        <f t="shared" si="17"/>
        <v>0</v>
      </c>
      <c r="J151" s="326">
        <f t="shared" si="18"/>
        <v>0</v>
      </c>
      <c r="K151" s="325">
        <f t="shared" si="19"/>
        <v>0</v>
      </c>
      <c r="L151" s="329"/>
    </row>
    <row r="152" spans="1:12" ht="40" customHeight="1">
      <c r="A152" s="309" t="s">
        <v>834</v>
      </c>
      <c r="B152" s="331" t="s">
        <v>833</v>
      </c>
      <c r="C152" s="327"/>
      <c r="D152" s="331">
        <v>1</v>
      </c>
      <c r="E152" s="331" t="s">
        <v>387</v>
      </c>
      <c r="F152" s="327"/>
      <c r="G152" s="325">
        <f t="shared" si="16"/>
        <v>0</v>
      </c>
      <c r="H152" s="327"/>
      <c r="I152" s="325">
        <f t="shared" si="17"/>
        <v>0</v>
      </c>
      <c r="J152" s="326">
        <f t="shared" si="18"/>
        <v>0</v>
      </c>
      <c r="K152" s="325">
        <f t="shared" si="19"/>
        <v>0</v>
      </c>
      <c r="L152" s="324"/>
    </row>
    <row r="153" spans="1:12" ht="40" customHeight="1">
      <c r="A153" s="309" t="s">
        <v>832</v>
      </c>
      <c r="B153" s="331" t="s">
        <v>831</v>
      </c>
      <c r="C153" s="330"/>
      <c r="D153" s="331">
        <v>1</v>
      </c>
      <c r="E153" s="331" t="s">
        <v>387</v>
      </c>
      <c r="F153" s="330"/>
      <c r="G153" s="325">
        <f t="shared" si="16"/>
        <v>0</v>
      </c>
      <c r="H153" s="330"/>
      <c r="I153" s="325">
        <f t="shared" si="17"/>
        <v>0</v>
      </c>
      <c r="J153" s="326">
        <f t="shared" si="18"/>
        <v>0</v>
      </c>
      <c r="K153" s="325">
        <f t="shared" si="19"/>
        <v>0</v>
      </c>
      <c r="L153" s="329"/>
    </row>
    <row r="154" spans="1:12" ht="40" customHeight="1">
      <c r="A154" s="309" t="s">
        <v>684</v>
      </c>
      <c r="B154" s="331" t="s">
        <v>683</v>
      </c>
      <c r="C154" s="327"/>
      <c r="D154" s="331">
        <v>1</v>
      </c>
      <c r="E154" s="331" t="s">
        <v>387</v>
      </c>
      <c r="F154" s="327"/>
      <c r="G154" s="325">
        <f t="shared" si="16"/>
        <v>0</v>
      </c>
      <c r="H154" s="327"/>
      <c r="I154" s="325">
        <f t="shared" si="17"/>
        <v>0</v>
      </c>
      <c r="J154" s="326">
        <f t="shared" si="18"/>
        <v>0</v>
      </c>
      <c r="K154" s="325">
        <f t="shared" si="19"/>
        <v>0</v>
      </c>
      <c r="L154" s="324"/>
    </row>
    <row r="155" spans="1:12" ht="40" customHeight="1">
      <c r="A155" s="309" t="s">
        <v>830</v>
      </c>
      <c r="B155" s="331" t="s">
        <v>829</v>
      </c>
      <c r="C155" s="330"/>
      <c r="D155" s="331">
        <v>1</v>
      </c>
      <c r="E155" s="331" t="s">
        <v>387</v>
      </c>
      <c r="F155" s="330"/>
      <c r="G155" s="325">
        <f t="shared" si="16"/>
        <v>0</v>
      </c>
      <c r="H155" s="330"/>
      <c r="I155" s="325">
        <f t="shared" si="17"/>
        <v>0</v>
      </c>
      <c r="J155" s="326">
        <f t="shared" si="18"/>
        <v>0</v>
      </c>
      <c r="K155" s="325">
        <f t="shared" si="19"/>
        <v>0</v>
      </c>
      <c r="L155" s="329"/>
    </row>
    <row r="156" spans="1:12" ht="40" customHeight="1">
      <c r="A156" s="309" t="s">
        <v>828</v>
      </c>
      <c r="B156" s="331" t="s">
        <v>827</v>
      </c>
      <c r="C156" s="327"/>
      <c r="D156" s="331">
        <v>1</v>
      </c>
      <c r="E156" s="331" t="s">
        <v>387</v>
      </c>
      <c r="F156" s="327"/>
      <c r="G156" s="325">
        <f t="shared" si="16"/>
        <v>0</v>
      </c>
      <c r="H156" s="327"/>
      <c r="I156" s="325">
        <f t="shared" si="17"/>
        <v>0</v>
      </c>
      <c r="J156" s="326">
        <f t="shared" si="18"/>
        <v>0</v>
      </c>
      <c r="K156" s="325">
        <f t="shared" si="19"/>
        <v>0</v>
      </c>
      <c r="L156" s="324"/>
    </row>
    <row r="157" spans="1:12" ht="40" customHeight="1">
      <c r="A157" s="309" t="s">
        <v>826</v>
      </c>
      <c r="B157" s="331" t="s">
        <v>825</v>
      </c>
      <c r="C157" s="330"/>
      <c r="D157" s="331">
        <v>1</v>
      </c>
      <c r="E157" s="331" t="s">
        <v>387</v>
      </c>
      <c r="F157" s="330"/>
      <c r="G157" s="325">
        <f t="shared" si="16"/>
        <v>0</v>
      </c>
      <c r="H157" s="330"/>
      <c r="I157" s="325">
        <f t="shared" si="17"/>
        <v>0</v>
      </c>
      <c r="J157" s="326">
        <f t="shared" si="18"/>
        <v>0</v>
      </c>
      <c r="K157" s="325">
        <f t="shared" si="19"/>
        <v>0</v>
      </c>
      <c r="L157" s="329"/>
    </row>
    <row r="158" spans="1:12" ht="40" customHeight="1">
      <c r="A158" s="309" t="s">
        <v>824</v>
      </c>
      <c r="B158" s="331" t="s">
        <v>823</v>
      </c>
      <c r="C158" s="327"/>
      <c r="D158" s="331">
        <v>1</v>
      </c>
      <c r="E158" s="331" t="s">
        <v>387</v>
      </c>
      <c r="F158" s="327"/>
      <c r="G158" s="325">
        <f t="shared" si="16"/>
        <v>0</v>
      </c>
      <c r="H158" s="327"/>
      <c r="I158" s="325">
        <f t="shared" si="17"/>
        <v>0</v>
      </c>
      <c r="J158" s="326">
        <f t="shared" si="18"/>
        <v>0</v>
      </c>
      <c r="K158" s="325">
        <f t="shared" si="19"/>
        <v>0</v>
      </c>
      <c r="L158" s="324"/>
    </row>
    <row r="159" spans="1:12" ht="40" customHeight="1">
      <c r="A159" s="309" t="s">
        <v>822</v>
      </c>
      <c r="B159" s="331" t="s">
        <v>821</v>
      </c>
      <c r="C159" s="330"/>
      <c r="D159" s="331">
        <v>1</v>
      </c>
      <c r="E159" s="331" t="s">
        <v>387</v>
      </c>
      <c r="F159" s="330"/>
      <c r="G159" s="325">
        <f t="shared" si="16"/>
        <v>0</v>
      </c>
      <c r="H159" s="330"/>
      <c r="I159" s="325">
        <f t="shared" si="17"/>
        <v>0</v>
      </c>
      <c r="J159" s="326">
        <f t="shared" si="18"/>
        <v>0</v>
      </c>
      <c r="K159" s="325">
        <f t="shared" si="19"/>
        <v>0</v>
      </c>
      <c r="L159" s="329"/>
    </row>
    <row r="160" spans="1:12" ht="40" customHeight="1">
      <c r="A160" s="309" t="s">
        <v>820</v>
      </c>
      <c r="B160" s="331" t="s">
        <v>819</v>
      </c>
      <c r="C160" s="327"/>
      <c r="D160" s="331">
        <v>1</v>
      </c>
      <c r="E160" s="331" t="s">
        <v>387</v>
      </c>
      <c r="F160" s="327"/>
      <c r="G160" s="325">
        <f t="shared" si="16"/>
        <v>0</v>
      </c>
      <c r="H160" s="327"/>
      <c r="I160" s="325">
        <f t="shared" si="17"/>
        <v>0</v>
      </c>
      <c r="J160" s="326">
        <f t="shared" si="18"/>
        <v>0</v>
      </c>
      <c r="K160" s="325">
        <f t="shared" si="19"/>
        <v>0</v>
      </c>
      <c r="L160" s="324"/>
    </row>
    <row r="161" spans="1:12" ht="40" customHeight="1">
      <c r="A161" s="309" t="s">
        <v>818</v>
      </c>
      <c r="B161" s="331" t="s">
        <v>817</v>
      </c>
      <c r="C161" s="330"/>
      <c r="D161" s="331">
        <v>1</v>
      </c>
      <c r="E161" s="331" t="s">
        <v>387</v>
      </c>
      <c r="F161" s="330"/>
      <c r="G161" s="325">
        <f t="shared" si="16"/>
        <v>0</v>
      </c>
      <c r="H161" s="330"/>
      <c r="I161" s="325">
        <f t="shared" si="17"/>
        <v>0</v>
      </c>
      <c r="J161" s="326">
        <f t="shared" si="18"/>
        <v>0</v>
      </c>
      <c r="K161" s="325">
        <f t="shared" si="19"/>
        <v>0</v>
      </c>
      <c r="L161" s="329"/>
    </row>
    <row r="162" spans="1:12" ht="40" customHeight="1">
      <c r="A162" s="309" t="s">
        <v>816</v>
      </c>
      <c r="B162" s="331" t="s">
        <v>815</v>
      </c>
      <c r="C162" s="327"/>
      <c r="D162" s="331">
        <v>1</v>
      </c>
      <c r="E162" s="331" t="s">
        <v>387</v>
      </c>
      <c r="F162" s="327"/>
      <c r="G162" s="325">
        <f t="shared" si="16"/>
        <v>0</v>
      </c>
      <c r="H162" s="327"/>
      <c r="I162" s="325">
        <f t="shared" si="17"/>
        <v>0</v>
      </c>
      <c r="J162" s="326">
        <f t="shared" si="18"/>
        <v>0</v>
      </c>
      <c r="K162" s="325">
        <f t="shared" si="19"/>
        <v>0</v>
      </c>
      <c r="L162" s="324"/>
    </row>
    <row r="163" spans="1:12" ht="40" customHeight="1">
      <c r="A163" s="309" t="s">
        <v>814</v>
      </c>
      <c r="B163" s="332" t="s">
        <v>813</v>
      </c>
      <c r="C163" s="330"/>
      <c r="D163" s="331">
        <v>1</v>
      </c>
      <c r="E163" s="331" t="s">
        <v>387</v>
      </c>
      <c r="F163" s="330"/>
      <c r="G163" s="325">
        <f t="shared" si="16"/>
        <v>0</v>
      </c>
      <c r="H163" s="330"/>
      <c r="I163" s="325">
        <f t="shared" si="17"/>
        <v>0</v>
      </c>
      <c r="J163" s="326">
        <f t="shared" si="18"/>
        <v>0</v>
      </c>
      <c r="K163" s="325">
        <f t="shared" si="19"/>
        <v>0</v>
      </c>
      <c r="L163" s="329"/>
    </row>
    <row r="164" spans="1:12" ht="40" customHeight="1">
      <c r="A164" s="309" t="s">
        <v>812</v>
      </c>
      <c r="B164" s="332" t="s">
        <v>811</v>
      </c>
      <c r="C164" s="327"/>
      <c r="D164" s="331">
        <v>1</v>
      </c>
      <c r="E164" s="331" t="s">
        <v>387</v>
      </c>
      <c r="F164" s="327"/>
      <c r="G164" s="325">
        <f t="shared" si="16"/>
        <v>0</v>
      </c>
      <c r="H164" s="327"/>
      <c r="I164" s="325">
        <f t="shared" si="17"/>
        <v>0</v>
      </c>
      <c r="J164" s="326">
        <f t="shared" si="18"/>
        <v>0</v>
      </c>
      <c r="K164" s="325">
        <f t="shared" si="19"/>
        <v>0</v>
      </c>
      <c r="L164" s="324"/>
    </row>
    <row r="165" spans="1:12" ht="40" customHeight="1">
      <c r="A165" s="309" t="s">
        <v>810</v>
      </c>
      <c r="B165" s="332" t="s">
        <v>809</v>
      </c>
      <c r="C165" s="330"/>
      <c r="D165" s="331">
        <v>1</v>
      </c>
      <c r="E165" s="331" t="s">
        <v>387</v>
      </c>
      <c r="F165" s="330"/>
      <c r="G165" s="325">
        <f t="shared" si="16"/>
        <v>0</v>
      </c>
      <c r="H165" s="330"/>
      <c r="I165" s="325">
        <f t="shared" si="17"/>
        <v>0</v>
      </c>
      <c r="J165" s="326">
        <f t="shared" si="18"/>
        <v>0</v>
      </c>
      <c r="K165" s="325">
        <f t="shared" si="19"/>
        <v>0</v>
      </c>
      <c r="L165" s="329"/>
    </row>
    <row r="166" spans="1:12" ht="40" customHeight="1">
      <c r="A166" s="309" t="s">
        <v>808</v>
      </c>
      <c r="B166" s="332" t="s">
        <v>807</v>
      </c>
      <c r="C166" s="327"/>
      <c r="D166" s="331">
        <v>1</v>
      </c>
      <c r="E166" s="331" t="s">
        <v>387</v>
      </c>
      <c r="F166" s="327"/>
      <c r="G166" s="325">
        <f t="shared" si="16"/>
        <v>0</v>
      </c>
      <c r="H166" s="327"/>
      <c r="I166" s="325">
        <f t="shared" si="17"/>
        <v>0</v>
      </c>
      <c r="J166" s="326">
        <f t="shared" si="18"/>
        <v>0</v>
      </c>
      <c r="K166" s="325">
        <f t="shared" si="19"/>
        <v>0</v>
      </c>
      <c r="L166" s="324"/>
    </row>
    <row r="167" spans="1:12" ht="40" customHeight="1">
      <c r="A167" s="309" t="s">
        <v>806</v>
      </c>
      <c r="B167" s="332" t="s">
        <v>805</v>
      </c>
      <c r="C167" s="330"/>
      <c r="D167" s="331">
        <v>1</v>
      </c>
      <c r="E167" s="331" t="s">
        <v>387</v>
      </c>
      <c r="F167" s="330"/>
      <c r="G167" s="325">
        <f t="shared" si="16"/>
        <v>0</v>
      </c>
      <c r="H167" s="330"/>
      <c r="I167" s="325">
        <f t="shared" si="17"/>
        <v>0</v>
      </c>
      <c r="J167" s="326">
        <f t="shared" si="18"/>
        <v>0</v>
      </c>
      <c r="K167" s="325">
        <f t="shared" si="19"/>
        <v>0</v>
      </c>
      <c r="L167" s="329"/>
    </row>
    <row r="168" spans="1:12" ht="40" customHeight="1">
      <c r="A168" s="309" t="s">
        <v>804</v>
      </c>
      <c r="B168" s="332" t="s">
        <v>803</v>
      </c>
      <c r="C168" s="327"/>
      <c r="D168" s="331">
        <v>1</v>
      </c>
      <c r="E168" s="331" t="s">
        <v>387</v>
      </c>
      <c r="F168" s="327"/>
      <c r="G168" s="325">
        <f t="shared" si="16"/>
        <v>0</v>
      </c>
      <c r="H168" s="327"/>
      <c r="I168" s="325">
        <f t="shared" si="17"/>
        <v>0</v>
      </c>
      <c r="J168" s="326">
        <f t="shared" si="18"/>
        <v>0</v>
      </c>
      <c r="K168" s="325">
        <f t="shared" si="19"/>
        <v>0</v>
      </c>
      <c r="L168" s="324"/>
    </row>
    <row r="169" spans="1:12" ht="40" customHeight="1">
      <c r="A169" s="309" t="s">
        <v>802</v>
      </c>
      <c r="B169" s="332" t="s">
        <v>801</v>
      </c>
      <c r="C169" s="330"/>
      <c r="D169" s="331">
        <v>1</v>
      </c>
      <c r="E169" s="331" t="s">
        <v>387</v>
      </c>
      <c r="F169" s="330"/>
      <c r="G169" s="325">
        <f t="shared" si="16"/>
        <v>0</v>
      </c>
      <c r="H169" s="330"/>
      <c r="I169" s="325">
        <f t="shared" si="17"/>
        <v>0</v>
      </c>
      <c r="J169" s="326">
        <f t="shared" si="18"/>
        <v>0</v>
      </c>
      <c r="K169" s="325">
        <f t="shared" si="19"/>
        <v>0</v>
      </c>
      <c r="L169" s="329"/>
    </row>
    <row r="170" spans="1:12" ht="40" customHeight="1">
      <c r="A170" s="309" t="s">
        <v>800</v>
      </c>
      <c r="B170" s="332" t="s">
        <v>799</v>
      </c>
      <c r="C170" s="327"/>
      <c r="D170" s="331">
        <v>1</v>
      </c>
      <c r="E170" s="331" t="s">
        <v>387</v>
      </c>
      <c r="F170" s="327"/>
      <c r="G170" s="325">
        <f t="shared" si="16"/>
        <v>0</v>
      </c>
      <c r="H170" s="327"/>
      <c r="I170" s="325">
        <f t="shared" si="17"/>
        <v>0</v>
      </c>
      <c r="J170" s="326">
        <f t="shared" si="18"/>
        <v>0</v>
      </c>
      <c r="K170" s="325">
        <f t="shared" si="19"/>
        <v>0</v>
      </c>
      <c r="L170" s="324"/>
    </row>
    <row r="171" spans="1:12" ht="40" customHeight="1">
      <c r="A171" s="309" t="s">
        <v>798</v>
      </c>
      <c r="B171" s="332" t="s">
        <v>797</v>
      </c>
      <c r="C171" s="330"/>
      <c r="D171" s="331">
        <v>1</v>
      </c>
      <c r="E171" s="331" t="s">
        <v>387</v>
      </c>
      <c r="F171" s="330"/>
      <c r="G171" s="325">
        <f t="shared" si="16"/>
        <v>0</v>
      </c>
      <c r="H171" s="330"/>
      <c r="I171" s="325">
        <f t="shared" si="17"/>
        <v>0</v>
      </c>
      <c r="J171" s="326">
        <f t="shared" si="18"/>
        <v>0</v>
      </c>
      <c r="K171" s="325">
        <f t="shared" si="19"/>
        <v>0</v>
      </c>
      <c r="L171" s="329"/>
    </row>
    <row r="172" spans="1:12" ht="40" customHeight="1">
      <c r="A172" s="309" t="s">
        <v>796</v>
      </c>
      <c r="B172" s="332" t="s">
        <v>795</v>
      </c>
      <c r="C172" s="327"/>
      <c r="D172" s="331">
        <v>1</v>
      </c>
      <c r="E172" s="331" t="s">
        <v>387</v>
      </c>
      <c r="F172" s="327"/>
      <c r="G172" s="325">
        <f t="shared" si="16"/>
        <v>0</v>
      </c>
      <c r="H172" s="327"/>
      <c r="I172" s="325">
        <f t="shared" si="17"/>
        <v>0</v>
      </c>
      <c r="J172" s="326">
        <f t="shared" si="18"/>
        <v>0</v>
      </c>
      <c r="K172" s="325">
        <f t="shared" si="19"/>
        <v>0</v>
      </c>
      <c r="L172" s="324"/>
    </row>
    <row r="173" spans="1:12" ht="40" customHeight="1">
      <c r="A173" s="309" t="s">
        <v>794</v>
      </c>
      <c r="B173" s="332" t="s">
        <v>793</v>
      </c>
      <c r="C173" s="330"/>
      <c r="D173" s="331">
        <v>1</v>
      </c>
      <c r="E173" s="331" t="s">
        <v>387</v>
      </c>
      <c r="F173" s="330"/>
      <c r="G173" s="325">
        <f t="shared" si="16"/>
        <v>0</v>
      </c>
      <c r="H173" s="330"/>
      <c r="I173" s="325">
        <f t="shared" si="17"/>
        <v>0</v>
      </c>
      <c r="J173" s="326">
        <f t="shared" si="18"/>
        <v>0</v>
      </c>
      <c r="K173" s="325">
        <f t="shared" si="19"/>
        <v>0</v>
      </c>
      <c r="L173" s="329"/>
    </row>
    <row r="174" spans="1:12" ht="40" customHeight="1">
      <c r="A174" s="427" t="s">
        <v>792</v>
      </c>
      <c r="B174" s="428"/>
      <c r="C174" s="428"/>
      <c r="D174" s="428"/>
      <c r="E174" s="428"/>
      <c r="F174" s="428"/>
      <c r="G174" s="428"/>
      <c r="H174" s="428"/>
      <c r="I174" s="428"/>
      <c r="J174" s="428"/>
      <c r="K174" s="428"/>
      <c r="L174" s="429"/>
    </row>
    <row r="175" spans="1:12" ht="40" customHeight="1">
      <c r="A175" s="309" t="s">
        <v>791</v>
      </c>
      <c r="B175" s="332" t="s">
        <v>311</v>
      </c>
      <c r="C175" s="327"/>
      <c r="D175" s="331">
        <v>1</v>
      </c>
      <c r="E175" s="331" t="s">
        <v>387</v>
      </c>
      <c r="F175" s="327"/>
      <c r="G175" s="325">
        <f>F175*1.2</f>
        <v>0</v>
      </c>
      <c r="H175" s="327"/>
      <c r="I175" s="325">
        <f>H175*1.2</f>
        <v>0</v>
      </c>
      <c r="J175" s="326">
        <f>SUM(H175,F175)</f>
        <v>0</v>
      </c>
      <c r="K175" s="325">
        <f>SUM(G175,I175)</f>
        <v>0</v>
      </c>
      <c r="L175" s="324"/>
    </row>
    <row r="176" spans="1:12" ht="40" customHeight="1">
      <c r="A176" s="309" t="s">
        <v>790</v>
      </c>
      <c r="B176" s="332" t="s">
        <v>312</v>
      </c>
      <c r="C176" s="330"/>
      <c r="D176" s="331">
        <v>1</v>
      </c>
      <c r="E176" s="331" t="s">
        <v>387</v>
      </c>
      <c r="F176" s="330"/>
      <c r="G176" s="325">
        <f>F176*1.2</f>
        <v>0</v>
      </c>
      <c r="H176" s="330"/>
      <c r="I176" s="325">
        <f>H176*1.2</f>
        <v>0</v>
      </c>
      <c r="J176" s="326">
        <f>SUM(H176,F176)</f>
        <v>0</v>
      </c>
      <c r="K176" s="325">
        <f>SUM(G176,I176)</f>
        <v>0</v>
      </c>
      <c r="L176" s="329"/>
    </row>
    <row r="177" spans="1:12" ht="40" customHeight="1">
      <c r="A177" s="309" t="s">
        <v>789</v>
      </c>
      <c r="B177" s="332" t="s">
        <v>313</v>
      </c>
      <c r="C177" s="327"/>
      <c r="D177" s="331">
        <v>1</v>
      </c>
      <c r="E177" s="331" t="s">
        <v>387</v>
      </c>
      <c r="F177" s="327"/>
      <c r="G177" s="325">
        <f>F177*1.2</f>
        <v>0</v>
      </c>
      <c r="H177" s="327"/>
      <c r="I177" s="325">
        <f>H177*1.2</f>
        <v>0</v>
      </c>
      <c r="J177" s="326">
        <f>SUM(H177,F177)</f>
        <v>0</v>
      </c>
      <c r="K177" s="325">
        <f>SUM(G177,I177)</f>
        <v>0</v>
      </c>
      <c r="L177" s="324"/>
    </row>
    <row r="178" spans="1:12" ht="40" customHeight="1">
      <c r="A178" s="427" t="s">
        <v>788</v>
      </c>
      <c r="B178" s="428"/>
      <c r="C178" s="428"/>
      <c r="D178" s="428"/>
      <c r="E178" s="428"/>
      <c r="F178" s="428"/>
      <c r="G178" s="428"/>
      <c r="H178" s="428"/>
      <c r="I178" s="428"/>
      <c r="J178" s="428"/>
      <c r="K178" s="428"/>
      <c r="L178" s="429"/>
    </row>
    <row r="179" spans="1:12" ht="40" customHeight="1">
      <c r="A179" s="309" t="s">
        <v>787</v>
      </c>
      <c r="B179" s="328" t="s">
        <v>786</v>
      </c>
      <c r="C179" s="330"/>
      <c r="D179" s="328">
        <v>1</v>
      </c>
      <c r="E179" s="328" t="s">
        <v>387</v>
      </c>
      <c r="F179" s="330"/>
      <c r="G179" s="325">
        <f t="shared" ref="G179:G193" si="20">F179*1.2</f>
        <v>0</v>
      </c>
      <c r="H179" s="330"/>
      <c r="I179" s="325">
        <f t="shared" ref="I179:I193" si="21">H179*1.2</f>
        <v>0</v>
      </c>
      <c r="J179" s="326">
        <f t="shared" ref="J179:J193" si="22">SUM(H179,F179)</f>
        <v>0</v>
      </c>
      <c r="K179" s="325">
        <f t="shared" ref="K179:K193" si="23">SUM(G179,I179)</f>
        <v>0</v>
      </c>
      <c r="L179" s="329"/>
    </row>
    <row r="180" spans="1:12" ht="40" customHeight="1">
      <c r="A180" s="309" t="s">
        <v>785</v>
      </c>
      <c r="B180" s="328" t="s">
        <v>784</v>
      </c>
      <c r="C180" s="327"/>
      <c r="D180" s="328">
        <v>1</v>
      </c>
      <c r="E180" s="328" t="s">
        <v>387</v>
      </c>
      <c r="F180" s="327"/>
      <c r="G180" s="325">
        <f t="shared" si="20"/>
        <v>0</v>
      </c>
      <c r="H180" s="327"/>
      <c r="I180" s="325">
        <f t="shared" si="21"/>
        <v>0</v>
      </c>
      <c r="J180" s="326">
        <f t="shared" si="22"/>
        <v>0</v>
      </c>
      <c r="K180" s="325">
        <f t="shared" si="23"/>
        <v>0</v>
      </c>
      <c r="L180" s="324"/>
    </row>
    <row r="181" spans="1:12" ht="40" customHeight="1">
      <c r="A181" s="309" t="s">
        <v>783</v>
      </c>
      <c r="B181" s="328" t="s">
        <v>782</v>
      </c>
      <c r="C181" s="330"/>
      <c r="D181" s="328">
        <v>1</v>
      </c>
      <c r="E181" s="328" t="s">
        <v>387</v>
      </c>
      <c r="F181" s="330"/>
      <c r="G181" s="325">
        <f t="shared" si="20"/>
        <v>0</v>
      </c>
      <c r="H181" s="330"/>
      <c r="I181" s="325">
        <f t="shared" si="21"/>
        <v>0</v>
      </c>
      <c r="J181" s="326">
        <f t="shared" si="22"/>
        <v>0</v>
      </c>
      <c r="K181" s="325">
        <f t="shared" si="23"/>
        <v>0</v>
      </c>
      <c r="L181" s="329"/>
    </row>
    <row r="182" spans="1:12" ht="40" customHeight="1">
      <c r="A182" s="309" t="s">
        <v>682</v>
      </c>
      <c r="B182" s="328" t="s">
        <v>681</v>
      </c>
      <c r="C182" s="327"/>
      <c r="D182" s="328">
        <v>1</v>
      </c>
      <c r="E182" s="328" t="s">
        <v>387</v>
      </c>
      <c r="F182" s="327"/>
      <c r="G182" s="325">
        <f t="shared" si="20"/>
        <v>0</v>
      </c>
      <c r="H182" s="327"/>
      <c r="I182" s="325">
        <f t="shared" si="21"/>
        <v>0</v>
      </c>
      <c r="J182" s="326">
        <f t="shared" si="22"/>
        <v>0</v>
      </c>
      <c r="K182" s="325">
        <f t="shared" si="23"/>
        <v>0</v>
      </c>
      <c r="L182" s="324"/>
    </row>
    <row r="183" spans="1:12" ht="40" customHeight="1">
      <c r="A183" s="309" t="s">
        <v>781</v>
      </c>
      <c r="B183" s="328" t="s">
        <v>780</v>
      </c>
      <c r="C183" s="330"/>
      <c r="D183" s="328">
        <v>1</v>
      </c>
      <c r="E183" s="328" t="s">
        <v>387</v>
      </c>
      <c r="F183" s="330"/>
      <c r="G183" s="325">
        <f t="shared" si="20"/>
        <v>0</v>
      </c>
      <c r="H183" s="330"/>
      <c r="I183" s="325">
        <f t="shared" si="21"/>
        <v>0</v>
      </c>
      <c r="J183" s="326">
        <f t="shared" si="22"/>
        <v>0</v>
      </c>
      <c r="K183" s="325">
        <f t="shared" si="23"/>
        <v>0</v>
      </c>
      <c r="L183" s="329"/>
    </row>
    <row r="184" spans="1:12" ht="40" customHeight="1">
      <c r="A184" s="309" t="s">
        <v>779</v>
      </c>
      <c r="B184" s="328" t="s">
        <v>778</v>
      </c>
      <c r="C184" s="327"/>
      <c r="D184" s="328">
        <v>1</v>
      </c>
      <c r="E184" s="328" t="s">
        <v>387</v>
      </c>
      <c r="F184" s="327"/>
      <c r="G184" s="325">
        <f t="shared" si="20"/>
        <v>0</v>
      </c>
      <c r="H184" s="327"/>
      <c r="I184" s="325">
        <f t="shared" si="21"/>
        <v>0</v>
      </c>
      <c r="J184" s="326">
        <f t="shared" si="22"/>
        <v>0</v>
      </c>
      <c r="K184" s="325">
        <f t="shared" si="23"/>
        <v>0</v>
      </c>
      <c r="L184" s="324"/>
    </row>
    <row r="185" spans="1:12" ht="40" customHeight="1">
      <c r="A185" s="309" t="s">
        <v>777</v>
      </c>
      <c r="B185" s="328" t="s">
        <v>776</v>
      </c>
      <c r="C185" s="330"/>
      <c r="D185" s="328">
        <v>1</v>
      </c>
      <c r="E185" s="328" t="s">
        <v>387</v>
      </c>
      <c r="F185" s="330"/>
      <c r="G185" s="325">
        <f t="shared" si="20"/>
        <v>0</v>
      </c>
      <c r="H185" s="330"/>
      <c r="I185" s="325">
        <f t="shared" si="21"/>
        <v>0</v>
      </c>
      <c r="J185" s="326">
        <f t="shared" si="22"/>
        <v>0</v>
      </c>
      <c r="K185" s="325">
        <f t="shared" si="23"/>
        <v>0</v>
      </c>
      <c r="L185" s="329"/>
    </row>
    <row r="186" spans="1:12" ht="30" customHeight="1">
      <c r="A186" s="309" t="s">
        <v>775</v>
      </c>
      <c r="B186" s="328" t="s">
        <v>774</v>
      </c>
      <c r="C186" s="327"/>
      <c r="D186" s="328">
        <v>1</v>
      </c>
      <c r="E186" s="328" t="s">
        <v>387</v>
      </c>
      <c r="F186" s="327"/>
      <c r="G186" s="325">
        <f t="shared" si="20"/>
        <v>0</v>
      </c>
      <c r="H186" s="327"/>
      <c r="I186" s="325">
        <f t="shared" si="21"/>
        <v>0</v>
      </c>
      <c r="J186" s="326">
        <f t="shared" si="22"/>
        <v>0</v>
      </c>
      <c r="K186" s="325">
        <f t="shared" si="23"/>
        <v>0</v>
      </c>
      <c r="L186" s="324"/>
    </row>
    <row r="187" spans="1:12" ht="30" customHeight="1">
      <c r="A187" s="309" t="s">
        <v>773</v>
      </c>
      <c r="B187" s="328" t="s">
        <v>772</v>
      </c>
      <c r="C187" s="330"/>
      <c r="D187" s="328">
        <v>1</v>
      </c>
      <c r="E187" s="328" t="s">
        <v>387</v>
      </c>
      <c r="F187" s="330"/>
      <c r="G187" s="325">
        <f t="shared" si="20"/>
        <v>0</v>
      </c>
      <c r="H187" s="330"/>
      <c r="I187" s="325">
        <f t="shared" si="21"/>
        <v>0</v>
      </c>
      <c r="J187" s="326">
        <f t="shared" si="22"/>
        <v>0</v>
      </c>
      <c r="K187" s="325">
        <f t="shared" si="23"/>
        <v>0</v>
      </c>
      <c r="L187" s="329"/>
    </row>
    <row r="188" spans="1:12" ht="30" customHeight="1">
      <c r="A188" s="309" t="s">
        <v>771</v>
      </c>
      <c r="B188" s="328" t="s">
        <v>770</v>
      </c>
      <c r="C188" s="327"/>
      <c r="D188" s="328">
        <v>1</v>
      </c>
      <c r="E188" s="328" t="s">
        <v>387</v>
      </c>
      <c r="F188" s="327"/>
      <c r="G188" s="325">
        <f t="shared" si="20"/>
        <v>0</v>
      </c>
      <c r="H188" s="327"/>
      <c r="I188" s="325">
        <f t="shared" si="21"/>
        <v>0</v>
      </c>
      <c r="J188" s="326">
        <f t="shared" si="22"/>
        <v>0</v>
      </c>
      <c r="K188" s="325">
        <f t="shared" si="23"/>
        <v>0</v>
      </c>
      <c r="L188" s="324"/>
    </row>
    <row r="189" spans="1:12" ht="18.5">
      <c r="A189" s="309" t="s">
        <v>769</v>
      </c>
      <c r="B189" s="328" t="s">
        <v>768</v>
      </c>
      <c r="C189" s="330"/>
      <c r="D189" s="328">
        <v>1</v>
      </c>
      <c r="E189" s="328" t="s">
        <v>387</v>
      </c>
      <c r="F189" s="330"/>
      <c r="G189" s="325">
        <f t="shared" si="20"/>
        <v>0</v>
      </c>
      <c r="H189" s="330"/>
      <c r="I189" s="325">
        <f t="shared" si="21"/>
        <v>0</v>
      </c>
      <c r="J189" s="326">
        <f t="shared" si="22"/>
        <v>0</v>
      </c>
      <c r="K189" s="325">
        <f t="shared" si="23"/>
        <v>0</v>
      </c>
      <c r="L189" s="329"/>
    </row>
    <row r="190" spans="1:12" ht="18.5">
      <c r="A190" s="309" t="s">
        <v>767</v>
      </c>
      <c r="B190" s="328" t="s">
        <v>766</v>
      </c>
      <c r="C190" s="327"/>
      <c r="D190" s="328">
        <v>1</v>
      </c>
      <c r="E190" s="328" t="s">
        <v>387</v>
      </c>
      <c r="F190" s="327"/>
      <c r="G190" s="325">
        <f t="shared" si="20"/>
        <v>0</v>
      </c>
      <c r="H190" s="327"/>
      <c r="I190" s="325">
        <f t="shared" si="21"/>
        <v>0</v>
      </c>
      <c r="J190" s="326">
        <f t="shared" si="22"/>
        <v>0</v>
      </c>
      <c r="K190" s="325">
        <f t="shared" si="23"/>
        <v>0</v>
      </c>
      <c r="L190" s="324"/>
    </row>
    <row r="191" spans="1:12" ht="18.5">
      <c r="A191" s="309" t="s">
        <v>765</v>
      </c>
      <c r="B191" s="328" t="s">
        <v>764</v>
      </c>
      <c r="C191" s="330"/>
      <c r="D191" s="328">
        <v>1</v>
      </c>
      <c r="E191" s="328" t="s">
        <v>387</v>
      </c>
      <c r="F191" s="330"/>
      <c r="G191" s="325">
        <f t="shared" si="20"/>
        <v>0</v>
      </c>
      <c r="H191" s="330"/>
      <c r="I191" s="325">
        <f t="shared" si="21"/>
        <v>0</v>
      </c>
      <c r="J191" s="326">
        <f t="shared" si="22"/>
        <v>0</v>
      </c>
      <c r="K191" s="325">
        <f t="shared" si="23"/>
        <v>0</v>
      </c>
      <c r="L191" s="329"/>
    </row>
    <row r="192" spans="1:12" ht="18.5">
      <c r="A192" s="309" t="s">
        <v>763</v>
      </c>
      <c r="B192" s="328" t="s">
        <v>762</v>
      </c>
      <c r="C192" s="327"/>
      <c r="D192" s="328">
        <v>1</v>
      </c>
      <c r="E192" s="328" t="s">
        <v>759</v>
      </c>
      <c r="F192" s="327"/>
      <c r="G192" s="325">
        <f t="shared" si="20"/>
        <v>0</v>
      </c>
      <c r="H192" s="327"/>
      <c r="I192" s="325">
        <f t="shared" si="21"/>
        <v>0</v>
      </c>
      <c r="J192" s="326">
        <f t="shared" si="22"/>
        <v>0</v>
      </c>
      <c r="K192" s="325">
        <f t="shared" si="23"/>
        <v>0</v>
      </c>
      <c r="L192" s="324"/>
    </row>
    <row r="193" spans="1:12" ht="18.5">
      <c r="A193" s="309" t="s">
        <v>761</v>
      </c>
      <c r="B193" s="328" t="s">
        <v>760</v>
      </c>
      <c r="C193" s="330"/>
      <c r="D193" s="328">
        <v>1</v>
      </c>
      <c r="E193" s="328" t="s">
        <v>759</v>
      </c>
      <c r="F193" s="330"/>
      <c r="G193" s="325">
        <f t="shared" si="20"/>
        <v>0</v>
      </c>
      <c r="H193" s="330"/>
      <c r="I193" s="325">
        <f t="shared" si="21"/>
        <v>0</v>
      </c>
      <c r="J193" s="326">
        <f t="shared" si="22"/>
        <v>0</v>
      </c>
      <c r="K193" s="325">
        <f t="shared" si="23"/>
        <v>0</v>
      </c>
      <c r="L193" s="329"/>
    </row>
    <row r="194" spans="1:12">
      <c r="A194" s="430" t="s">
        <v>758</v>
      </c>
      <c r="B194" s="431"/>
      <c r="C194" s="431"/>
      <c r="D194" s="431"/>
      <c r="E194" s="431"/>
      <c r="F194" s="431"/>
      <c r="G194" s="431"/>
      <c r="H194" s="431"/>
      <c r="I194" s="431"/>
      <c r="J194" s="431"/>
      <c r="K194" s="431"/>
      <c r="L194" s="432"/>
    </row>
    <row r="195" spans="1:12" ht="18.5">
      <c r="A195" s="309" t="s">
        <v>757</v>
      </c>
      <c r="B195" s="328" t="s">
        <v>756</v>
      </c>
      <c r="C195" s="327"/>
      <c r="D195" s="328">
        <v>1</v>
      </c>
      <c r="E195" s="328" t="s">
        <v>387</v>
      </c>
      <c r="F195" s="327"/>
      <c r="G195" s="325">
        <f>F195*1.2</f>
        <v>0</v>
      </c>
      <c r="H195" s="327"/>
      <c r="I195" s="325">
        <f>H195*1.2</f>
        <v>0</v>
      </c>
      <c r="J195" s="326">
        <f>SUM(H195,F195)</f>
        <v>0</v>
      </c>
      <c r="K195" s="325">
        <f>SUM(G195,I195)</f>
        <v>0</v>
      </c>
      <c r="L195" s="324"/>
    </row>
    <row r="196" spans="1:12" ht="19" thickBot="1">
      <c r="A196" s="323" t="s">
        <v>680</v>
      </c>
      <c r="B196" s="322" t="s">
        <v>755</v>
      </c>
      <c r="C196" s="321"/>
      <c r="D196" s="322">
        <v>1</v>
      </c>
      <c r="E196" s="322" t="s">
        <v>387</v>
      </c>
      <c r="F196" s="321"/>
      <c r="G196" s="319">
        <f>F196*1.2</f>
        <v>0</v>
      </c>
      <c r="H196" s="321"/>
      <c r="I196" s="319">
        <f>H196*1.2</f>
        <v>0</v>
      </c>
      <c r="J196" s="320">
        <f>SUM(H196,F196)</f>
        <v>0</v>
      </c>
      <c r="K196" s="319">
        <f>SUM(G196,I196)</f>
        <v>0</v>
      </c>
      <c r="L196" s="318"/>
    </row>
  </sheetData>
  <mergeCells count="17">
    <mergeCell ref="A174:L174"/>
    <mergeCell ref="A178:L178"/>
    <mergeCell ref="A194:L194"/>
    <mergeCell ref="A72:L72"/>
    <mergeCell ref="B13:D13"/>
    <mergeCell ref="A15:L15"/>
    <mergeCell ref="A38:L38"/>
    <mergeCell ref="A128:L128"/>
    <mergeCell ref="F7:J7"/>
    <mergeCell ref="A9:M9"/>
    <mergeCell ref="A10:L10"/>
    <mergeCell ref="A11:M11"/>
    <mergeCell ref="A1:M1"/>
    <mergeCell ref="G3:H3"/>
    <mergeCell ref="G4:H4"/>
    <mergeCell ref="G5:H5"/>
    <mergeCell ref="G6:H6"/>
  </mergeCells>
  <conditionalFormatting sqref="A1 A6:E6 F3:F7 G5:G6">
    <cfRule type="containsText" dxfId="2" priority="1" stopIfTrue="1" operator="containsText" text="PAS DE DAI">
      <formula>NOT(ISERROR(SEARCH("PAS DE DAI",#REF!)))</formula>
    </cfRule>
  </conditionalFormatting>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0"/>
  <sheetViews>
    <sheetView zoomScale="55" zoomScaleNormal="55" workbookViewId="0">
      <selection activeCell="F24" sqref="F24"/>
    </sheetView>
  </sheetViews>
  <sheetFormatPr baseColWidth="10" defaultColWidth="8.7265625" defaultRowHeight="14.5"/>
  <cols>
    <col min="1" max="1" width="11.54296875" customWidth="1"/>
    <col min="2" max="2" width="89.54296875" bestFit="1" customWidth="1"/>
    <col min="3" max="3" width="18.453125" customWidth="1"/>
    <col min="4" max="4" width="14.1796875" customWidth="1"/>
    <col min="5" max="5" width="17.26953125" bestFit="1" customWidth="1"/>
    <col min="6" max="6" width="23.7265625" customWidth="1"/>
    <col min="7" max="7" width="31.26953125" customWidth="1"/>
    <col min="8" max="10" width="36.81640625" customWidth="1"/>
    <col min="11" max="11" width="22.1796875" customWidth="1"/>
    <col min="12" max="12" width="56.7265625" customWidth="1"/>
  </cols>
  <sheetData>
    <row r="1" spans="1:13" ht="25">
      <c r="A1" s="418" t="s">
        <v>1096</v>
      </c>
      <c r="B1" s="419"/>
      <c r="C1" s="419"/>
      <c r="D1" s="419"/>
      <c r="E1" s="419"/>
      <c r="F1" s="411"/>
      <c r="G1" s="411"/>
      <c r="H1" s="411"/>
      <c r="I1" s="411"/>
      <c r="J1" s="411"/>
      <c r="K1" s="411"/>
      <c r="L1" s="411"/>
      <c r="M1" s="411"/>
    </row>
    <row r="2" spans="1:13">
      <c r="D2" s="229"/>
      <c r="E2" s="229"/>
      <c r="F2" s="44"/>
    </row>
    <row r="3" spans="1:13" ht="18">
      <c r="D3" s="229"/>
      <c r="E3" s="229"/>
      <c r="F3" s="228" t="s">
        <v>551</v>
      </c>
      <c r="G3" s="420" t="s">
        <v>561</v>
      </c>
      <c r="H3" s="411"/>
    </row>
    <row r="4" spans="1:13" ht="18">
      <c r="D4" s="229"/>
      <c r="E4" s="229"/>
      <c r="F4" s="228" t="s">
        <v>557</v>
      </c>
      <c r="G4" s="420" t="s">
        <v>1095</v>
      </c>
      <c r="H4" s="411"/>
    </row>
    <row r="5" spans="1:13" ht="54.5" thickBot="1">
      <c r="D5" s="229"/>
      <c r="E5" s="229"/>
      <c r="F5" s="232" t="s">
        <v>558</v>
      </c>
      <c r="G5" s="407"/>
      <c r="H5" s="408"/>
    </row>
    <row r="6" spans="1:13" ht="18.5" thickBot="1">
      <c r="A6" s="230"/>
      <c r="B6" s="230"/>
      <c r="C6" s="230"/>
      <c r="D6" s="231"/>
      <c r="E6" s="227"/>
      <c r="F6" s="228" t="s">
        <v>554</v>
      </c>
      <c r="G6" s="407"/>
      <c r="H6" s="408"/>
      <c r="M6" s="6" t="s">
        <v>1</v>
      </c>
    </row>
    <row r="7" spans="1:13" ht="23">
      <c r="D7" s="266"/>
      <c r="F7" s="414" t="s">
        <v>555</v>
      </c>
      <c r="G7" s="414"/>
      <c r="H7" s="414"/>
      <c r="I7" s="414"/>
      <c r="J7" s="414"/>
    </row>
    <row r="8" spans="1:13">
      <c r="D8" s="266"/>
      <c r="F8" s="44"/>
    </row>
    <row r="9" spans="1:13" ht="18">
      <c r="A9" s="415" t="s">
        <v>1094</v>
      </c>
      <c r="B9" s="415"/>
      <c r="C9" s="415"/>
      <c r="D9" s="415"/>
      <c r="E9" s="415"/>
      <c r="F9" s="415"/>
      <c r="G9" s="415"/>
      <c r="H9" s="415"/>
      <c r="I9" s="415"/>
      <c r="J9" s="415"/>
      <c r="K9" s="415"/>
      <c r="L9" s="415"/>
      <c r="M9" s="415"/>
    </row>
    <row r="10" spans="1:13" ht="15">
      <c r="A10" s="416" t="s">
        <v>14</v>
      </c>
      <c r="B10" s="416"/>
      <c r="C10" s="416"/>
      <c r="D10" s="416"/>
      <c r="E10" s="416"/>
      <c r="F10" s="416"/>
      <c r="G10" s="416"/>
      <c r="H10" s="416"/>
      <c r="I10" s="416"/>
      <c r="J10" s="416"/>
      <c r="K10" s="416"/>
      <c r="L10" s="416"/>
      <c r="M10" s="268"/>
    </row>
    <row r="11" spans="1:13" ht="15">
      <c r="A11" s="416" t="s">
        <v>559</v>
      </c>
      <c r="B11" s="416"/>
      <c r="C11" s="416"/>
      <c r="D11" s="416"/>
      <c r="E11" s="416"/>
      <c r="F11" s="416"/>
      <c r="G11" s="416"/>
      <c r="H11" s="416"/>
      <c r="I11" s="416"/>
      <c r="J11" s="416"/>
      <c r="K11" s="416"/>
      <c r="L11" s="416"/>
      <c r="M11" s="417"/>
    </row>
    <row r="12" spans="1:13" ht="30" customHeight="1" thickBot="1">
      <c r="A12" s="15"/>
      <c r="B12" s="271"/>
      <c r="C12" s="271"/>
      <c r="D12" s="271"/>
      <c r="E12" s="268"/>
      <c r="F12" s="268"/>
      <c r="G12" s="268"/>
      <c r="H12" s="13"/>
      <c r="I12" s="13"/>
      <c r="J12" s="13"/>
      <c r="K12" s="13"/>
      <c r="L12" s="268"/>
    </row>
    <row r="13" spans="1:13" ht="30" customHeight="1" thickBot="1">
      <c r="A13" s="16" t="s">
        <v>1259</v>
      </c>
      <c r="B13" s="438" t="s">
        <v>1093</v>
      </c>
      <c r="C13" s="439"/>
      <c r="D13" s="439"/>
      <c r="E13" s="269"/>
      <c r="F13" s="269"/>
      <c r="G13" s="269"/>
      <c r="H13" s="348"/>
      <c r="I13" s="348"/>
      <c r="J13" s="348"/>
      <c r="K13" s="348"/>
      <c r="L13" s="269"/>
    </row>
    <row r="14" spans="1:13" ht="30" customHeight="1" thickBot="1">
      <c r="A14" s="347" t="s">
        <v>266</v>
      </c>
      <c r="B14" s="346" t="s">
        <v>1092</v>
      </c>
      <c r="C14" s="346" t="s">
        <v>1091</v>
      </c>
      <c r="D14" s="346" t="s">
        <v>267</v>
      </c>
      <c r="E14" s="346" t="s">
        <v>268</v>
      </c>
      <c r="F14" s="338" t="s">
        <v>1090</v>
      </c>
      <c r="G14" s="338" t="s">
        <v>1089</v>
      </c>
      <c r="H14" s="339" t="s">
        <v>269</v>
      </c>
      <c r="I14" s="339" t="s">
        <v>270</v>
      </c>
      <c r="J14" s="339" t="s">
        <v>443</v>
      </c>
      <c r="K14" s="339" t="s">
        <v>444</v>
      </c>
      <c r="L14" s="338" t="s">
        <v>1088</v>
      </c>
    </row>
    <row r="15" spans="1:13" ht="30" customHeight="1" thickBot="1">
      <c r="A15" s="440" t="s">
        <v>1258</v>
      </c>
      <c r="B15" s="441"/>
      <c r="C15" s="441"/>
      <c r="D15" s="441"/>
      <c r="E15" s="441"/>
      <c r="F15" s="441"/>
      <c r="G15" s="441"/>
      <c r="H15" s="441"/>
      <c r="I15" s="441"/>
      <c r="J15" s="441"/>
      <c r="K15" s="441"/>
      <c r="L15" s="442"/>
    </row>
    <row r="16" spans="1:13" ht="30" customHeight="1">
      <c r="A16" s="314" t="s">
        <v>752</v>
      </c>
      <c r="B16" s="308" t="s">
        <v>751</v>
      </c>
      <c r="C16" s="337"/>
      <c r="D16" s="308">
        <v>1</v>
      </c>
      <c r="E16" s="308" t="s">
        <v>759</v>
      </c>
      <c r="F16" s="337"/>
      <c r="G16" s="335">
        <f t="shared" ref="G16:G33" si="0">F16*1.2</f>
        <v>0</v>
      </c>
      <c r="H16" s="337"/>
      <c r="I16" s="335">
        <f t="shared" ref="I16:I33" si="1">H16*1.2</f>
        <v>0</v>
      </c>
      <c r="J16" s="336">
        <f t="shared" ref="J16:J33" si="2">SUM(H16,F16)</f>
        <v>0</v>
      </c>
      <c r="K16" s="335">
        <f t="shared" ref="K16:K33" si="3">SUM(G16,I16)</f>
        <v>0</v>
      </c>
      <c r="L16" s="334"/>
    </row>
    <row r="17" spans="1:12" ht="30" customHeight="1">
      <c r="A17" s="309" t="s">
        <v>750</v>
      </c>
      <c r="B17" s="331" t="s">
        <v>749</v>
      </c>
      <c r="C17" s="327"/>
      <c r="D17" s="331">
        <v>1</v>
      </c>
      <c r="E17" s="331" t="s">
        <v>759</v>
      </c>
      <c r="F17" s="327"/>
      <c r="G17" s="325">
        <f t="shared" si="0"/>
        <v>0</v>
      </c>
      <c r="H17" s="327"/>
      <c r="I17" s="325">
        <f t="shared" si="1"/>
        <v>0</v>
      </c>
      <c r="J17" s="326">
        <f t="shared" si="2"/>
        <v>0</v>
      </c>
      <c r="K17" s="325">
        <f t="shared" si="3"/>
        <v>0</v>
      </c>
      <c r="L17" s="324"/>
    </row>
    <row r="18" spans="1:12" ht="30" customHeight="1">
      <c r="A18" s="309" t="s">
        <v>1257</v>
      </c>
      <c r="B18" s="331" t="s">
        <v>1256</v>
      </c>
      <c r="C18" s="330"/>
      <c r="D18" s="331">
        <v>1</v>
      </c>
      <c r="E18" s="331" t="s">
        <v>759</v>
      </c>
      <c r="F18" s="330"/>
      <c r="G18" s="325">
        <f t="shared" si="0"/>
        <v>0</v>
      </c>
      <c r="H18" s="330"/>
      <c r="I18" s="325">
        <f t="shared" si="1"/>
        <v>0</v>
      </c>
      <c r="J18" s="326">
        <f t="shared" si="2"/>
        <v>0</v>
      </c>
      <c r="K18" s="325">
        <f t="shared" si="3"/>
        <v>0</v>
      </c>
      <c r="L18" s="329"/>
    </row>
    <row r="19" spans="1:12" ht="30" customHeight="1">
      <c r="A19" s="309" t="s">
        <v>1255</v>
      </c>
      <c r="B19" s="331" t="s">
        <v>1254</v>
      </c>
      <c r="C19" s="327"/>
      <c r="D19" s="331">
        <v>1</v>
      </c>
      <c r="E19" s="331" t="s">
        <v>759</v>
      </c>
      <c r="F19" s="327"/>
      <c r="G19" s="325">
        <f t="shared" si="0"/>
        <v>0</v>
      </c>
      <c r="H19" s="327"/>
      <c r="I19" s="325">
        <f t="shared" si="1"/>
        <v>0</v>
      </c>
      <c r="J19" s="326">
        <f t="shared" si="2"/>
        <v>0</v>
      </c>
      <c r="K19" s="325">
        <f t="shared" si="3"/>
        <v>0</v>
      </c>
      <c r="L19" s="324"/>
    </row>
    <row r="20" spans="1:12" ht="30" customHeight="1">
      <c r="A20" s="309" t="s">
        <v>748</v>
      </c>
      <c r="B20" s="331" t="s">
        <v>747</v>
      </c>
      <c r="C20" s="330"/>
      <c r="D20" s="331">
        <v>1</v>
      </c>
      <c r="E20" s="331" t="s">
        <v>759</v>
      </c>
      <c r="F20" s="330"/>
      <c r="G20" s="325">
        <f t="shared" si="0"/>
        <v>0</v>
      </c>
      <c r="H20" s="330"/>
      <c r="I20" s="325">
        <f t="shared" si="1"/>
        <v>0</v>
      </c>
      <c r="J20" s="326">
        <f t="shared" si="2"/>
        <v>0</v>
      </c>
      <c r="K20" s="325">
        <f t="shared" si="3"/>
        <v>0</v>
      </c>
      <c r="L20" s="329"/>
    </row>
    <row r="21" spans="1:12" ht="30" customHeight="1">
      <c r="A21" s="309" t="s">
        <v>746</v>
      </c>
      <c r="B21" s="331" t="s">
        <v>745</v>
      </c>
      <c r="C21" s="327"/>
      <c r="D21" s="331">
        <v>1</v>
      </c>
      <c r="E21" s="331" t="s">
        <v>759</v>
      </c>
      <c r="F21" s="327"/>
      <c r="G21" s="325">
        <f t="shared" si="0"/>
        <v>0</v>
      </c>
      <c r="H21" s="327"/>
      <c r="I21" s="325">
        <f t="shared" si="1"/>
        <v>0</v>
      </c>
      <c r="J21" s="326">
        <f t="shared" si="2"/>
        <v>0</v>
      </c>
      <c r="K21" s="325">
        <f t="shared" si="3"/>
        <v>0</v>
      </c>
      <c r="L21" s="324"/>
    </row>
    <row r="22" spans="1:12" ht="30" customHeight="1">
      <c r="A22" s="309" t="s">
        <v>1253</v>
      </c>
      <c r="B22" s="331" t="s">
        <v>1252</v>
      </c>
      <c r="C22" s="330"/>
      <c r="D22" s="331">
        <v>1</v>
      </c>
      <c r="E22" s="331" t="s">
        <v>759</v>
      </c>
      <c r="F22" s="330"/>
      <c r="G22" s="325">
        <f t="shared" si="0"/>
        <v>0</v>
      </c>
      <c r="H22" s="330"/>
      <c r="I22" s="325">
        <f t="shared" si="1"/>
        <v>0</v>
      </c>
      <c r="J22" s="326">
        <f t="shared" si="2"/>
        <v>0</v>
      </c>
      <c r="K22" s="325">
        <f t="shared" si="3"/>
        <v>0</v>
      </c>
      <c r="L22" s="329"/>
    </row>
    <row r="23" spans="1:12" ht="30" customHeight="1">
      <c r="A23" s="309" t="s">
        <v>1251</v>
      </c>
      <c r="B23" s="331" t="s">
        <v>1250</v>
      </c>
      <c r="C23" s="327"/>
      <c r="D23" s="331">
        <v>1</v>
      </c>
      <c r="E23" s="331" t="s">
        <v>759</v>
      </c>
      <c r="F23" s="327"/>
      <c r="G23" s="325">
        <f t="shared" si="0"/>
        <v>0</v>
      </c>
      <c r="H23" s="327"/>
      <c r="I23" s="325">
        <f t="shared" si="1"/>
        <v>0</v>
      </c>
      <c r="J23" s="326">
        <f t="shared" si="2"/>
        <v>0</v>
      </c>
      <c r="K23" s="325">
        <f t="shared" si="3"/>
        <v>0</v>
      </c>
      <c r="L23" s="324"/>
    </row>
    <row r="24" spans="1:12" ht="30" customHeight="1">
      <c r="A24" s="309" t="s">
        <v>1249</v>
      </c>
      <c r="B24" s="331" t="s">
        <v>1248</v>
      </c>
      <c r="C24" s="330"/>
      <c r="D24" s="331">
        <v>1</v>
      </c>
      <c r="E24" s="331" t="s">
        <v>759</v>
      </c>
      <c r="F24" s="330"/>
      <c r="G24" s="325">
        <f t="shared" si="0"/>
        <v>0</v>
      </c>
      <c r="H24" s="330"/>
      <c r="I24" s="325">
        <f t="shared" si="1"/>
        <v>0</v>
      </c>
      <c r="J24" s="326">
        <f t="shared" si="2"/>
        <v>0</v>
      </c>
      <c r="K24" s="325">
        <f t="shared" si="3"/>
        <v>0</v>
      </c>
      <c r="L24" s="329"/>
    </row>
    <row r="25" spans="1:12" ht="30" customHeight="1">
      <c r="A25" s="309" t="s">
        <v>1247</v>
      </c>
      <c r="B25" s="331" t="s">
        <v>1246</v>
      </c>
      <c r="C25" s="327"/>
      <c r="D25" s="331">
        <v>1</v>
      </c>
      <c r="E25" s="331" t="s">
        <v>759</v>
      </c>
      <c r="F25" s="327"/>
      <c r="G25" s="325">
        <f t="shared" si="0"/>
        <v>0</v>
      </c>
      <c r="H25" s="327"/>
      <c r="I25" s="325">
        <f t="shared" si="1"/>
        <v>0</v>
      </c>
      <c r="J25" s="326">
        <f t="shared" si="2"/>
        <v>0</v>
      </c>
      <c r="K25" s="325">
        <f t="shared" si="3"/>
        <v>0</v>
      </c>
      <c r="L25" s="324"/>
    </row>
    <row r="26" spans="1:12" ht="30" customHeight="1">
      <c r="A26" s="309" t="s">
        <v>1245</v>
      </c>
      <c r="B26" s="331" t="s">
        <v>1244</v>
      </c>
      <c r="C26" s="330"/>
      <c r="D26" s="331">
        <v>1</v>
      </c>
      <c r="E26" s="331" t="s">
        <v>759</v>
      </c>
      <c r="F26" s="330"/>
      <c r="G26" s="325">
        <f t="shared" si="0"/>
        <v>0</v>
      </c>
      <c r="H26" s="330"/>
      <c r="I26" s="325">
        <f t="shared" si="1"/>
        <v>0</v>
      </c>
      <c r="J26" s="326">
        <f t="shared" si="2"/>
        <v>0</v>
      </c>
      <c r="K26" s="325">
        <f t="shared" si="3"/>
        <v>0</v>
      </c>
      <c r="L26" s="329"/>
    </row>
    <row r="27" spans="1:12" ht="30" customHeight="1">
      <c r="A27" s="309" t="s">
        <v>1243</v>
      </c>
      <c r="B27" s="331" t="s">
        <v>1242</v>
      </c>
      <c r="C27" s="327"/>
      <c r="D27" s="331">
        <v>1</v>
      </c>
      <c r="E27" s="331" t="s">
        <v>759</v>
      </c>
      <c r="F27" s="327"/>
      <c r="G27" s="325">
        <f t="shared" si="0"/>
        <v>0</v>
      </c>
      <c r="H27" s="327"/>
      <c r="I27" s="325">
        <f t="shared" si="1"/>
        <v>0</v>
      </c>
      <c r="J27" s="326">
        <f t="shared" si="2"/>
        <v>0</v>
      </c>
      <c r="K27" s="325">
        <f t="shared" si="3"/>
        <v>0</v>
      </c>
      <c r="L27" s="324"/>
    </row>
    <row r="28" spans="1:12" ht="30" customHeight="1">
      <c r="A28" s="309" t="s">
        <v>1241</v>
      </c>
      <c r="B28" s="331" t="s">
        <v>1240</v>
      </c>
      <c r="C28" s="330"/>
      <c r="D28" s="331">
        <v>1</v>
      </c>
      <c r="E28" s="331" t="s">
        <v>759</v>
      </c>
      <c r="F28" s="330"/>
      <c r="G28" s="325">
        <f t="shared" si="0"/>
        <v>0</v>
      </c>
      <c r="H28" s="330"/>
      <c r="I28" s="325">
        <f t="shared" si="1"/>
        <v>0</v>
      </c>
      <c r="J28" s="326">
        <f t="shared" si="2"/>
        <v>0</v>
      </c>
      <c r="K28" s="325">
        <f t="shared" si="3"/>
        <v>0</v>
      </c>
      <c r="L28" s="329"/>
    </row>
    <row r="29" spans="1:12" ht="30" customHeight="1">
      <c r="A29" s="309" t="s">
        <v>744</v>
      </c>
      <c r="B29" s="331" t="s">
        <v>743</v>
      </c>
      <c r="C29" s="327"/>
      <c r="D29" s="331">
        <v>1</v>
      </c>
      <c r="E29" s="331" t="s">
        <v>759</v>
      </c>
      <c r="F29" s="327"/>
      <c r="G29" s="325">
        <f t="shared" si="0"/>
        <v>0</v>
      </c>
      <c r="H29" s="327"/>
      <c r="I29" s="325">
        <f t="shared" si="1"/>
        <v>0</v>
      </c>
      <c r="J29" s="326">
        <f t="shared" si="2"/>
        <v>0</v>
      </c>
      <c r="K29" s="325">
        <f t="shared" si="3"/>
        <v>0</v>
      </c>
      <c r="L29" s="324"/>
    </row>
    <row r="30" spans="1:12" ht="30" customHeight="1">
      <c r="A30" s="309" t="s">
        <v>1239</v>
      </c>
      <c r="B30" s="331" t="s">
        <v>1238</v>
      </c>
      <c r="C30" s="330"/>
      <c r="D30" s="331">
        <v>1</v>
      </c>
      <c r="E30" s="331" t="s">
        <v>759</v>
      </c>
      <c r="F30" s="330"/>
      <c r="G30" s="325">
        <f t="shared" si="0"/>
        <v>0</v>
      </c>
      <c r="H30" s="330"/>
      <c r="I30" s="325">
        <f t="shared" si="1"/>
        <v>0</v>
      </c>
      <c r="J30" s="326">
        <f t="shared" si="2"/>
        <v>0</v>
      </c>
      <c r="K30" s="325">
        <f t="shared" si="3"/>
        <v>0</v>
      </c>
      <c r="L30" s="329"/>
    </row>
    <row r="31" spans="1:12" ht="30" customHeight="1">
      <c r="A31" s="309" t="s">
        <v>1237</v>
      </c>
      <c r="B31" s="331" t="s">
        <v>1236</v>
      </c>
      <c r="C31" s="327"/>
      <c r="D31" s="331">
        <v>1</v>
      </c>
      <c r="E31" s="331" t="s">
        <v>759</v>
      </c>
      <c r="F31" s="327"/>
      <c r="G31" s="325">
        <f t="shared" si="0"/>
        <v>0</v>
      </c>
      <c r="H31" s="327"/>
      <c r="I31" s="325">
        <f t="shared" si="1"/>
        <v>0</v>
      </c>
      <c r="J31" s="326">
        <f t="shared" si="2"/>
        <v>0</v>
      </c>
      <c r="K31" s="325">
        <f t="shared" si="3"/>
        <v>0</v>
      </c>
      <c r="L31" s="324"/>
    </row>
    <row r="32" spans="1:12" ht="30" customHeight="1">
      <c r="A32" s="309" t="s">
        <v>1235</v>
      </c>
      <c r="B32" s="331" t="s">
        <v>1234</v>
      </c>
      <c r="C32" s="330"/>
      <c r="D32" s="331">
        <v>1</v>
      </c>
      <c r="E32" s="331" t="s">
        <v>759</v>
      </c>
      <c r="F32" s="330"/>
      <c r="G32" s="325">
        <f t="shared" si="0"/>
        <v>0</v>
      </c>
      <c r="H32" s="330"/>
      <c r="I32" s="325">
        <f t="shared" si="1"/>
        <v>0</v>
      </c>
      <c r="J32" s="326">
        <f t="shared" si="2"/>
        <v>0</v>
      </c>
      <c r="K32" s="325">
        <f t="shared" si="3"/>
        <v>0</v>
      </c>
      <c r="L32" s="329"/>
    </row>
    <row r="33" spans="1:12" ht="30" customHeight="1">
      <c r="A33" s="309" t="s">
        <v>1233</v>
      </c>
      <c r="B33" s="331" t="s">
        <v>1232</v>
      </c>
      <c r="C33" s="327"/>
      <c r="D33" s="331">
        <v>1</v>
      </c>
      <c r="E33" s="331" t="s">
        <v>759</v>
      </c>
      <c r="F33" s="327"/>
      <c r="G33" s="325">
        <f t="shared" si="0"/>
        <v>0</v>
      </c>
      <c r="H33" s="327"/>
      <c r="I33" s="325">
        <f t="shared" si="1"/>
        <v>0</v>
      </c>
      <c r="J33" s="326">
        <f t="shared" si="2"/>
        <v>0</v>
      </c>
      <c r="K33" s="325">
        <f t="shared" si="3"/>
        <v>0</v>
      </c>
      <c r="L33" s="324"/>
    </row>
    <row r="34" spans="1:12" ht="30" customHeight="1">
      <c r="A34" s="427" t="s">
        <v>484</v>
      </c>
      <c r="B34" s="428"/>
      <c r="C34" s="428"/>
      <c r="D34" s="428"/>
      <c r="E34" s="428"/>
      <c r="F34" s="428"/>
      <c r="G34" s="428"/>
      <c r="H34" s="428"/>
      <c r="I34" s="428"/>
      <c r="J34" s="428"/>
      <c r="K34" s="428"/>
      <c r="L34" s="429"/>
    </row>
    <row r="35" spans="1:12" ht="30" customHeight="1">
      <c r="A35" s="309" t="s">
        <v>1231</v>
      </c>
      <c r="B35" s="331" t="s">
        <v>393</v>
      </c>
      <c r="C35" s="330"/>
      <c r="D35" s="331">
        <v>1</v>
      </c>
      <c r="E35" s="331" t="s">
        <v>759</v>
      </c>
      <c r="F35" s="330"/>
      <c r="G35" s="325">
        <f t="shared" ref="G35:G62" si="4">F35*1.2</f>
        <v>0</v>
      </c>
      <c r="H35" s="330"/>
      <c r="I35" s="325">
        <f t="shared" ref="I35:I62" si="5">H35*1.2</f>
        <v>0</v>
      </c>
      <c r="J35" s="326">
        <f t="shared" ref="J35:J62" si="6">SUM(H35,F35)</f>
        <v>0</v>
      </c>
      <c r="K35" s="325">
        <f t="shared" ref="K35:K62" si="7">SUM(G35,I35)</f>
        <v>0</v>
      </c>
      <c r="L35" s="329"/>
    </row>
    <row r="36" spans="1:12" ht="30" customHeight="1">
      <c r="A36" s="309" t="s">
        <v>1230</v>
      </c>
      <c r="B36" s="331" t="s">
        <v>394</v>
      </c>
      <c r="C36" s="327"/>
      <c r="D36" s="331">
        <v>1</v>
      </c>
      <c r="E36" s="331" t="s">
        <v>759</v>
      </c>
      <c r="F36" s="327"/>
      <c r="G36" s="325">
        <f t="shared" si="4"/>
        <v>0</v>
      </c>
      <c r="H36" s="327"/>
      <c r="I36" s="325">
        <f t="shared" si="5"/>
        <v>0</v>
      </c>
      <c r="J36" s="326">
        <f t="shared" si="6"/>
        <v>0</v>
      </c>
      <c r="K36" s="325">
        <f t="shared" si="7"/>
        <v>0</v>
      </c>
      <c r="L36" s="324"/>
    </row>
    <row r="37" spans="1:12" ht="30" customHeight="1">
      <c r="A37" s="309" t="s">
        <v>742</v>
      </c>
      <c r="B37" s="331" t="s">
        <v>395</v>
      </c>
      <c r="C37" s="330"/>
      <c r="D37" s="331">
        <v>1</v>
      </c>
      <c r="E37" s="331" t="s">
        <v>759</v>
      </c>
      <c r="F37" s="330"/>
      <c r="G37" s="325">
        <f t="shared" si="4"/>
        <v>0</v>
      </c>
      <c r="H37" s="330"/>
      <c r="I37" s="325">
        <f t="shared" si="5"/>
        <v>0</v>
      </c>
      <c r="J37" s="326">
        <f t="shared" si="6"/>
        <v>0</v>
      </c>
      <c r="K37" s="325">
        <f t="shared" si="7"/>
        <v>0</v>
      </c>
      <c r="L37" s="329"/>
    </row>
    <row r="38" spans="1:12" ht="30" customHeight="1">
      <c r="A38" s="309" t="s">
        <v>741</v>
      </c>
      <c r="B38" s="331" t="s">
        <v>396</v>
      </c>
      <c r="C38" s="327"/>
      <c r="D38" s="331">
        <v>1</v>
      </c>
      <c r="E38" s="331" t="s">
        <v>759</v>
      </c>
      <c r="F38" s="327"/>
      <c r="G38" s="325">
        <f t="shared" si="4"/>
        <v>0</v>
      </c>
      <c r="H38" s="327"/>
      <c r="I38" s="325">
        <f t="shared" si="5"/>
        <v>0</v>
      </c>
      <c r="J38" s="326">
        <f t="shared" si="6"/>
        <v>0</v>
      </c>
      <c r="K38" s="325">
        <f t="shared" si="7"/>
        <v>0</v>
      </c>
      <c r="L38" s="324"/>
    </row>
    <row r="39" spans="1:12" ht="30" customHeight="1">
      <c r="A39" s="309" t="s">
        <v>740</v>
      </c>
      <c r="B39" s="331" t="s">
        <v>397</v>
      </c>
      <c r="C39" s="330"/>
      <c r="D39" s="331">
        <v>1</v>
      </c>
      <c r="E39" s="331" t="s">
        <v>759</v>
      </c>
      <c r="F39" s="330"/>
      <c r="G39" s="325">
        <f t="shared" si="4"/>
        <v>0</v>
      </c>
      <c r="H39" s="330"/>
      <c r="I39" s="325">
        <f t="shared" si="5"/>
        <v>0</v>
      </c>
      <c r="J39" s="326">
        <f t="shared" si="6"/>
        <v>0</v>
      </c>
      <c r="K39" s="325">
        <f t="shared" si="7"/>
        <v>0</v>
      </c>
      <c r="L39" s="329"/>
    </row>
    <row r="40" spans="1:12" ht="30" customHeight="1">
      <c r="A40" s="309" t="s">
        <v>1229</v>
      </c>
      <c r="B40" s="331" t="s">
        <v>471</v>
      </c>
      <c r="C40" s="327"/>
      <c r="D40" s="331">
        <v>1</v>
      </c>
      <c r="E40" s="331" t="s">
        <v>759</v>
      </c>
      <c r="F40" s="327"/>
      <c r="G40" s="325">
        <f t="shared" si="4"/>
        <v>0</v>
      </c>
      <c r="H40" s="327"/>
      <c r="I40" s="325">
        <f t="shared" si="5"/>
        <v>0</v>
      </c>
      <c r="J40" s="326">
        <f t="shared" si="6"/>
        <v>0</v>
      </c>
      <c r="K40" s="325">
        <f t="shared" si="7"/>
        <v>0</v>
      </c>
      <c r="L40" s="324"/>
    </row>
    <row r="41" spans="1:12" ht="30" customHeight="1">
      <c r="A41" s="309" t="s">
        <v>1228</v>
      </c>
      <c r="B41" s="331" t="s">
        <v>472</v>
      </c>
      <c r="C41" s="330"/>
      <c r="D41" s="331">
        <v>1</v>
      </c>
      <c r="E41" s="331" t="s">
        <v>759</v>
      </c>
      <c r="F41" s="330"/>
      <c r="G41" s="325">
        <f t="shared" si="4"/>
        <v>0</v>
      </c>
      <c r="H41" s="330"/>
      <c r="I41" s="325">
        <f t="shared" si="5"/>
        <v>0</v>
      </c>
      <c r="J41" s="326">
        <f t="shared" si="6"/>
        <v>0</v>
      </c>
      <c r="K41" s="325">
        <f t="shared" si="7"/>
        <v>0</v>
      </c>
      <c r="L41" s="329"/>
    </row>
    <row r="42" spans="1:12" ht="30" customHeight="1">
      <c r="A42" s="309" t="s">
        <v>1227</v>
      </c>
      <c r="B42" s="331" t="s">
        <v>473</v>
      </c>
      <c r="C42" s="327"/>
      <c r="D42" s="331">
        <v>1</v>
      </c>
      <c r="E42" s="331" t="s">
        <v>759</v>
      </c>
      <c r="F42" s="327"/>
      <c r="G42" s="325">
        <f t="shared" si="4"/>
        <v>0</v>
      </c>
      <c r="H42" s="327"/>
      <c r="I42" s="325">
        <f t="shared" si="5"/>
        <v>0</v>
      </c>
      <c r="J42" s="326">
        <f t="shared" si="6"/>
        <v>0</v>
      </c>
      <c r="K42" s="325">
        <f t="shared" si="7"/>
        <v>0</v>
      </c>
      <c r="L42" s="324"/>
    </row>
    <row r="43" spans="1:12" ht="30" customHeight="1">
      <c r="A43" s="309" t="s">
        <v>1226</v>
      </c>
      <c r="B43" s="331" t="s">
        <v>474</v>
      </c>
      <c r="C43" s="330"/>
      <c r="D43" s="331">
        <v>1</v>
      </c>
      <c r="E43" s="331" t="s">
        <v>759</v>
      </c>
      <c r="F43" s="330"/>
      <c r="G43" s="325">
        <f t="shared" si="4"/>
        <v>0</v>
      </c>
      <c r="H43" s="330"/>
      <c r="I43" s="325">
        <f t="shared" si="5"/>
        <v>0</v>
      </c>
      <c r="J43" s="326">
        <f t="shared" si="6"/>
        <v>0</v>
      </c>
      <c r="K43" s="325">
        <f t="shared" si="7"/>
        <v>0</v>
      </c>
      <c r="L43" s="329"/>
    </row>
    <row r="44" spans="1:12" ht="30" customHeight="1">
      <c r="A44" s="309" t="s">
        <v>1225</v>
      </c>
      <c r="B44" s="331" t="s">
        <v>475</v>
      </c>
      <c r="C44" s="327"/>
      <c r="D44" s="331">
        <v>1</v>
      </c>
      <c r="E44" s="331" t="s">
        <v>759</v>
      </c>
      <c r="F44" s="327"/>
      <c r="G44" s="325">
        <f t="shared" si="4"/>
        <v>0</v>
      </c>
      <c r="H44" s="327"/>
      <c r="I44" s="325">
        <f t="shared" si="5"/>
        <v>0</v>
      </c>
      <c r="J44" s="326">
        <f t="shared" si="6"/>
        <v>0</v>
      </c>
      <c r="K44" s="325">
        <f t="shared" si="7"/>
        <v>0</v>
      </c>
      <c r="L44" s="324"/>
    </row>
    <row r="45" spans="1:12" ht="30" customHeight="1">
      <c r="A45" s="309" t="s">
        <v>1224</v>
      </c>
      <c r="B45" s="331" t="s">
        <v>476</v>
      </c>
      <c r="C45" s="330"/>
      <c r="D45" s="331">
        <v>1</v>
      </c>
      <c r="E45" s="331" t="s">
        <v>759</v>
      </c>
      <c r="F45" s="330"/>
      <c r="G45" s="325">
        <f t="shared" si="4"/>
        <v>0</v>
      </c>
      <c r="H45" s="330"/>
      <c r="I45" s="325">
        <f t="shared" si="5"/>
        <v>0</v>
      </c>
      <c r="J45" s="326">
        <f t="shared" si="6"/>
        <v>0</v>
      </c>
      <c r="K45" s="325">
        <f t="shared" si="7"/>
        <v>0</v>
      </c>
      <c r="L45" s="329"/>
    </row>
    <row r="46" spans="1:12" ht="30" customHeight="1">
      <c r="A46" s="309" t="s">
        <v>1223</v>
      </c>
      <c r="B46" s="331" t="s">
        <v>477</v>
      </c>
      <c r="C46" s="327"/>
      <c r="D46" s="331">
        <v>1</v>
      </c>
      <c r="E46" s="331" t="s">
        <v>759</v>
      </c>
      <c r="F46" s="327"/>
      <c r="G46" s="325">
        <f t="shared" si="4"/>
        <v>0</v>
      </c>
      <c r="H46" s="327"/>
      <c r="I46" s="325">
        <f t="shared" si="5"/>
        <v>0</v>
      </c>
      <c r="J46" s="326">
        <f t="shared" si="6"/>
        <v>0</v>
      </c>
      <c r="K46" s="325">
        <f t="shared" si="7"/>
        <v>0</v>
      </c>
      <c r="L46" s="324"/>
    </row>
    <row r="47" spans="1:12" ht="30" customHeight="1">
      <c r="A47" s="309" t="s">
        <v>1222</v>
      </c>
      <c r="B47" s="331" t="s">
        <v>478</v>
      </c>
      <c r="C47" s="330"/>
      <c r="D47" s="331">
        <v>1</v>
      </c>
      <c r="E47" s="331" t="s">
        <v>759</v>
      </c>
      <c r="F47" s="330"/>
      <c r="G47" s="325">
        <f t="shared" si="4"/>
        <v>0</v>
      </c>
      <c r="H47" s="330"/>
      <c r="I47" s="325">
        <f t="shared" si="5"/>
        <v>0</v>
      </c>
      <c r="J47" s="326">
        <f t="shared" si="6"/>
        <v>0</v>
      </c>
      <c r="K47" s="325">
        <f t="shared" si="7"/>
        <v>0</v>
      </c>
      <c r="L47" s="329"/>
    </row>
    <row r="48" spans="1:12" ht="30" customHeight="1">
      <c r="A48" s="309" t="s">
        <v>1221</v>
      </c>
      <c r="B48" s="331" t="s">
        <v>479</v>
      </c>
      <c r="C48" s="327"/>
      <c r="D48" s="331">
        <v>1</v>
      </c>
      <c r="E48" s="331" t="s">
        <v>759</v>
      </c>
      <c r="F48" s="327"/>
      <c r="G48" s="325">
        <f t="shared" si="4"/>
        <v>0</v>
      </c>
      <c r="H48" s="327"/>
      <c r="I48" s="325">
        <f t="shared" si="5"/>
        <v>0</v>
      </c>
      <c r="J48" s="326">
        <f t="shared" si="6"/>
        <v>0</v>
      </c>
      <c r="K48" s="325">
        <f t="shared" si="7"/>
        <v>0</v>
      </c>
      <c r="L48" s="324"/>
    </row>
    <row r="49" spans="1:12" ht="30" customHeight="1">
      <c r="A49" s="309" t="s">
        <v>1220</v>
      </c>
      <c r="B49" s="331" t="s">
        <v>480</v>
      </c>
      <c r="C49" s="330"/>
      <c r="D49" s="331">
        <v>1</v>
      </c>
      <c r="E49" s="331" t="s">
        <v>759</v>
      </c>
      <c r="F49" s="330"/>
      <c r="G49" s="325">
        <f t="shared" si="4"/>
        <v>0</v>
      </c>
      <c r="H49" s="330"/>
      <c r="I49" s="325">
        <f t="shared" si="5"/>
        <v>0</v>
      </c>
      <c r="J49" s="326">
        <f t="shared" si="6"/>
        <v>0</v>
      </c>
      <c r="K49" s="325">
        <f t="shared" si="7"/>
        <v>0</v>
      </c>
      <c r="L49" s="329"/>
    </row>
    <row r="50" spans="1:12" ht="30" customHeight="1">
      <c r="A50" s="309" t="s">
        <v>1219</v>
      </c>
      <c r="B50" s="331" t="s">
        <v>481</v>
      </c>
      <c r="C50" s="327"/>
      <c r="D50" s="331">
        <v>1</v>
      </c>
      <c r="E50" s="331" t="s">
        <v>759</v>
      </c>
      <c r="F50" s="327"/>
      <c r="G50" s="325">
        <f t="shared" si="4"/>
        <v>0</v>
      </c>
      <c r="H50" s="327"/>
      <c r="I50" s="325">
        <f t="shared" si="5"/>
        <v>0</v>
      </c>
      <c r="J50" s="326">
        <f t="shared" si="6"/>
        <v>0</v>
      </c>
      <c r="K50" s="325">
        <f t="shared" si="7"/>
        <v>0</v>
      </c>
      <c r="L50" s="324"/>
    </row>
    <row r="51" spans="1:12" ht="30" customHeight="1">
      <c r="A51" s="309" t="s">
        <v>1218</v>
      </c>
      <c r="B51" s="331" t="s">
        <v>482</v>
      </c>
      <c r="C51" s="330"/>
      <c r="D51" s="331">
        <v>1</v>
      </c>
      <c r="E51" s="331" t="s">
        <v>759</v>
      </c>
      <c r="F51" s="330"/>
      <c r="G51" s="325">
        <f t="shared" si="4"/>
        <v>0</v>
      </c>
      <c r="H51" s="330"/>
      <c r="I51" s="325">
        <f t="shared" si="5"/>
        <v>0</v>
      </c>
      <c r="J51" s="326">
        <f t="shared" si="6"/>
        <v>0</v>
      </c>
      <c r="K51" s="325">
        <f t="shared" si="7"/>
        <v>0</v>
      </c>
      <c r="L51" s="329"/>
    </row>
    <row r="52" spans="1:12" ht="30" customHeight="1">
      <c r="A52" s="309" t="s">
        <v>1217</v>
      </c>
      <c r="B52" s="331" t="s">
        <v>483</v>
      </c>
      <c r="C52" s="327"/>
      <c r="D52" s="331">
        <v>1</v>
      </c>
      <c r="E52" s="331" t="s">
        <v>759</v>
      </c>
      <c r="F52" s="327"/>
      <c r="G52" s="325">
        <f t="shared" si="4"/>
        <v>0</v>
      </c>
      <c r="H52" s="327"/>
      <c r="I52" s="325">
        <f t="shared" si="5"/>
        <v>0</v>
      </c>
      <c r="J52" s="326">
        <f t="shared" si="6"/>
        <v>0</v>
      </c>
      <c r="K52" s="325">
        <f t="shared" si="7"/>
        <v>0</v>
      </c>
      <c r="L52" s="324"/>
    </row>
    <row r="53" spans="1:12" ht="30" customHeight="1">
      <c r="A53" s="309" t="s">
        <v>1216</v>
      </c>
      <c r="B53" s="331" t="s">
        <v>398</v>
      </c>
      <c r="C53" s="330"/>
      <c r="D53" s="331">
        <v>1</v>
      </c>
      <c r="E53" s="331" t="s">
        <v>759</v>
      </c>
      <c r="F53" s="330"/>
      <c r="G53" s="325">
        <f t="shared" si="4"/>
        <v>0</v>
      </c>
      <c r="H53" s="330"/>
      <c r="I53" s="325">
        <f t="shared" si="5"/>
        <v>0</v>
      </c>
      <c r="J53" s="326">
        <f t="shared" si="6"/>
        <v>0</v>
      </c>
      <c r="K53" s="325">
        <f t="shared" si="7"/>
        <v>0</v>
      </c>
      <c r="L53" s="329"/>
    </row>
    <row r="54" spans="1:12" ht="30" customHeight="1">
      <c r="A54" s="309" t="s">
        <v>1215</v>
      </c>
      <c r="B54" s="331" t="s">
        <v>314</v>
      </c>
      <c r="C54" s="327"/>
      <c r="D54" s="331">
        <v>1</v>
      </c>
      <c r="E54" s="331" t="s">
        <v>759</v>
      </c>
      <c r="F54" s="327"/>
      <c r="G54" s="325">
        <f t="shared" si="4"/>
        <v>0</v>
      </c>
      <c r="H54" s="327"/>
      <c r="I54" s="325">
        <f t="shared" si="5"/>
        <v>0</v>
      </c>
      <c r="J54" s="326">
        <f t="shared" si="6"/>
        <v>0</v>
      </c>
      <c r="K54" s="325">
        <f t="shared" si="7"/>
        <v>0</v>
      </c>
      <c r="L54" s="324"/>
    </row>
    <row r="55" spans="1:12" ht="30" customHeight="1">
      <c r="A55" s="309" t="s">
        <v>1214</v>
      </c>
      <c r="B55" s="331" t="s">
        <v>329</v>
      </c>
      <c r="C55" s="330"/>
      <c r="D55" s="331">
        <v>1</v>
      </c>
      <c r="E55" s="331" t="s">
        <v>759</v>
      </c>
      <c r="F55" s="330"/>
      <c r="G55" s="325">
        <f t="shared" si="4"/>
        <v>0</v>
      </c>
      <c r="H55" s="330"/>
      <c r="I55" s="325">
        <f t="shared" si="5"/>
        <v>0</v>
      </c>
      <c r="J55" s="326">
        <f t="shared" si="6"/>
        <v>0</v>
      </c>
      <c r="K55" s="325">
        <f t="shared" si="7"/>
        <v>0</v>
      </c>
      <c r="L55" s="329"/>
    </row>
    <row r="56" spans="1:12" ht="30" customHeight="1">
      <c r="A56" s="309" t="s">
        <v>1213</v>
      </c>
      <c r="B56" s="331" t="s">
        <v>399</v>
      </c>
      <c r="C56" s="327"/>
      <c r="D56" s="331">
        <v>1</v>
      </c>
      <c r="E56" s="331" t="s">
        <v>759</v>
      </c>
      <c r="F56" s="327"/>
      <c r="G56" s="325">
        <f t="shared" si="4"/>
        <v>0</v>
      </c>
      <c r="H56" s="327"/>
      <c r="I56" s="325">
        <f t="shared" si="5"/>
        <v>0</v>
      </c>
      <c r="J56" s="326">
        <f t="shared" si="6"/>
        <v>0</v>
      </c>
      <c r="K56" s="325">
        <f t="shared" si="7"/>
        <v>0</v>
      </c>
      <c r="L56" s="324"/>
    </row>
    <row r="57" spans="1:12" ht="30" customHeight="1">
      <c r="A57" s="309" t="s">
        <v>1212</v>
      </c>
      <c r="B57" s="331" t="s">
        <v>333</v>
      </c>
      <c r="C57" s="330"/>
      <c r="D57" s="331">
        <v>1</v>
      </c>
      <c r="E57" s="331" t="s">
        <v>759</v>
      </c>
      <c r="F57" s="330"/>
      <c r="G57" s="325">
        <f t="shared" si="4"/>
        <v>0</v>
      </c>
      <c r="H57" s="330"/>
      <c r="I57" s="325">
        <f t="shared" si="5"/>
        <v>0</v>
      </c>
      <c r="J57" s="326">
        <f t="shared" si="6"/>
        <v>0</v>
      </c>
      <c r="K57" s="325">
        <f t="shared" si="7"/>
        <v>0</v>
      </c>
      <c r="L57" s="329"/>
    </row>
    <row r="58" spans="1:12" ht="30" customHeight="1">
      <c r="A58" s="309" t="s">
        <v>1211</v>
      </c>
      <c r="B58" s="331" t="s">
        <v>400</v>
      </c>
      <c r="C58" s="327"/>
      <c r="D58" s="331">
        <v>1</v>
      </c>
      <c r="E58" s="331" t="s">
        <v>759</v>
      </c>
      <c r="F58" s="327"/>
      <c r="G58" s="325">
        <f t="shared" si="4"/>
        <v>0</v>
      </c>
      <c r="H58" s="327"/>
      <c r="I58" s="325">
        <f t="shared" si="5"/>
        <v>0</v>
      </c>
      <c r="J58" s="326">
        <f t="shared" si="6"/>
        <v>0</v>
      </c>
      <c r="K58" s="325">
        <f t="shared" si="7"/>
        <v>0</v>
      </c>
      <c r="L58" s="324"/>
    </row>
    <row r="59" spans="1:12" ht="30" customHeight="1">
      <c r="A59" s="309" t="s">
        <v>1210</v>
      </c>
      <c r="B59" s="331" t="s">
        <v>332</v>
      </c>
      <c r="C59" s="330"/>
      <c r="D59" s="331">
        <v>1</v>
      </c>
      <c r="E59" s="331" t="s">
        <v>759</v>
      </c>
      <c r="F59" s="330"/>
      <c r="G59" s="325">
        <f t="shared" si="4"/>
        <v>0</v>
      </c>
      <c r="H59" s="330"/>
      <c r="I59" s="325">
        <f t="shared" si="5"/>
        <v>0</v>
      </c>
      <c r="J59" s="326">
        <f t="shared" si="6"/>
        <v>0</v>
      </c>
      <c r="K59" s="325">
        <f t="shared" si="7"/>
        <v>0</v>
      </c>
      <c r="L59" s="329"/>
    </row>
    <row r="60" spans="1:12" ht="30" customHeight="1">
      <c r="A60" s="309" t="s">
        <v>1209</v>
      </c>
      <c r="B60" s="331" t="s">
        <v>331</v>
      </c>
      <c r="C60" s="327"/>
      <c r="D60" s="331">
        <v>1</v>
      </c>
      <c r="E60" s="331" t="s">
        <v>759</v>
      </c>
      <c r="F60" s="327"/>
      <c r="G60" s="325">
        <f t="shared" si="4"/>
        <v>0</v>
      </c>
      <c r="H60" s="327"/>
      <c r="I60" s="325">
        <f t="shared" si="5"/>
        <v>0</v>
      </c>
      <c r="J60" s="326">
        <f t="shared" si="6"/>
        <v>0</v>
      </c>
      <c r="K60" s="325">
        <f t="shared" si="7"/>
        <v>0</v>
      </c>
      <c r="L60" s="324"/>
    </row>
    <row r="61" spans="1:12" ht="30" customHeight="1">
      <c r="A61" s="309" t="s">
        <v>1208</v>
      </c>
      <c r="B61" s="331" t="s">
        <v>401</v>
      </c>
      <c r="C61" s="330"/>
      <c r="D61" s="331">
        <v>1</v>
      </c>
      <c r="E61" s="331" t="s">
        <v>759</v>
      </c>
      <c r="F61" s="330"/>
      <c r="G61" s="325">
        <f t="shared" si="4"/>
        <v>0</v>
      </c>
      <c r="H61" s="330"/>
      <c r="I61" s="325">
        <f t="shared" si="5"/>
        <v>0</v>
      </c>
      <c r="J61" s="326">
        <f t="shared" si="6"/>
        <v>0</v>
      </c>
      <c r="K61" s="325">
        <f t="shared" si="7"/>
        <v>0</v>
      </c>
      <c r="L61" s="329"/>
    </row>
    <row r="62" spans="1:12" ht="30" customHeight="1">
      <c r="A62" s="309" t="s">
        <v>1207</v>
      </c>
      <c r="B62" s="331" t="s">
        <v>330</v>
      </c>
      <c r="C62" s="327"/>
      <c r="D62" s="331">
        <v>1</v>
      </c>
      <c r="E62" s="331" t="s">
        <v>759</v>
      </c>
      <c r="F62" s="327"/>
      <c r="G62" s="325">
        <f t="shared" si="4"/>
        <v>0</v>
      </c>
      <c r="H62" s="327"/>
      <c r="I62" s="325">
        <f t="shared" si="5"/>
        <v>0</v>
      </c>
      <c r="J62" s="326">
        <f t="shared" si="6"/>
        <v>0</v>
      </c>
      <c r="K62" s="325">
        <f t="shared" si="7"/>
        <v>0</v>
      </c>
      <c r="L62" s="324"/>
    </row>
    <row r="63" spans="1:12" ht="30" customHeight="1">
      <c r="A63" s="427" t="s">
        <v>485</v>
      </c>
      <c r="B63" s="428"/>
      <c r="C63" s="428"/>
      <c r="D63" s="428"/>
      <c r="E63" s="428"/>
      <c r="F63" s="428"/>
      <c r="G63" s="428"/>
      <c r="H63" s="428"/>
      <c r="I63" s="428"/>
      <c r="J63" s="428"/>
      <c r="K63" s="428"/>
      <c r="L63" s="429"/>
    </row>
    <row r="64" spans="1:12" ht="30" customHeight="1">
      <c r="A64" s="309" t="s">
        <v>739</v>
      </c>
      <c r="B64" s="331" t="s">
        <v>402</v>
      </c>
      <c r="C64" s="330"/>
      <c r="D64" s="331">
        <v>1</v>
      </c>
      <c r="E64" s="331" t="s">
        <v>759</v>
      </c>
      <c r="F64" s="330"/>
      <c r="G64" s="325">
        <f t="shared" ref="G64:G82" si="8">F64*1.2</f>
        <v>0</v>
      </c>
      <c r="H64" s="330"/>
      <c r="I64" s="325">
        <f t="shared" ref="I64:I82" si="9">H64*1.2</f>
        <v>0</v>
      </c>
      <c r="J64" s="326">
        <f t="shared" ref="J64:J82" si="10">SUM(H64,F64)</f>
        <v>0</v>
      </c>
      <c r="K64" s="325">
        <f t="shared" ref="K64:K82" si="11">SUM(G64,I64)</f>
        <v>0</v>
      </c>
      <c r="L64" s="329"/>
    </row>
    <row r="65" spans="1:12" ht="30" customHeight="1">
      <c r="A65" s="309" t="s">
        <v>738</v>
      </c>
      <c r="B65" s="331" t="s">
        <v>315</v>
      </c>
      <c r="C65" s="327"/>
      <c r="D65" s="331">
        <v>1</v>
      </c>
      <c r="E65" s="331" t="s">
        <v>759</v>
      </c>
      <c r="F65" s="327"/>
      <c r="G65" s="325">
        <f t="shared" si="8"/>
        <v>0</v>
      </c>
      <c r="H65" s="327"/>
      <c r="I65" s="325">
        <f t="shared" si="9"/>
        <v>0</v>
      </c>
      <c r="J65" s="326">
        <f t="shared" si="10"/>
        <v>0</v>
      </c>
      <c r="K65" s="325">
        <f t="shared" si="11"/>
        <v>0</v>
      </c>
      <c r="L65" s="324"/>
    </row>
    <row r="66" spans="1:12" ht="30" customHeight="1">
      <c r="A66" s="309" t="s">
        <v>1206</v>
      </c>
      <c r="B66" s="331" t="s">
        <v>486</v>
      </c>
      <c r="C66" s="330"/>
      <c r="D66" s="331">
        <v>1</v>
      </c>
      <c r="E66" s="331" t="s">
        <v>759</v>
      </c>
      <c r="F66" s="330"/>
      <c r="G66" s="325">
        <f t="shared" si="8"/>
        <v>0</v>
      </c>
      <c r="H66" s="330"/>
      <c r="I66" s="325">
        <f t="shared" si="9"/>
        <v>0</v>
      </c>
      <c r="J66" s="326">
        <f t="shared" si="10"/>
        <v>0</v>
      </c>
      <c r="K66" s="325">
        <f t="shared" si="11"/>
        <v>0</v>
      </c>
      <c r="L66" s="329"/>
    </row>
    <row r="67" spans="1:12" ht="30" customHeight="1">
      <c r="A67" s="309" t="s">
        <v>1205</v>
      </c>
      <c r="B67" s="331" t="s">
        <v>487</v>
      </c>
      <c r="C67" s="327"/>
      <c r="D67" s="331">
        <v>1</v>
      </c>
      <c r="E67" s="331" t="s">
        <v>759</v>
      </c>
      <c r="F67" s="327"/>
      <c r="G67" s="325">
        <f t="shared" si="8"/>
        <v>0</v>
      </c>
      <c r="H67" s="327"/>
      <c r="I67" s="325">
        <f t="shared" si="9"/>
        <v>0</v>
      </c>
      <c r="J67" s="326">
        <f t="shared" si="10"/>
        <v>0</v>
      </c>
      <c r="K67" s="325">
        <f t="shared" si="11"/>
        <v>0</v>
      </c>
      <c r="L67" s="324"/>
    </row>
    <row r="68" spans="1:12" ht="30" customHeight="1">
      <c r="A68" s="309" t="s">
        <v>737</v>
      </c>
      <c r="B68" s="331" t="s">
        <v>488</v>
      </c>
      <c r="C68" s="330"/>
      <c r="D68" s="331">
        <v>1</v>
      </c>
      <c r="E68" s="331" t="s">
        <v>759</v>
      </c>
      <c r="F68" s="330"/>
      <c r="G68" s="325">
        <f t="shared" si="8"/>
        <v>0</v>
      </c>
      <c r="H68" s="330"/>
      <c r="I68" s="325">
        <f t="shared" si="9"/>
        <v>0</v>
      </c>
      <c r="J68" s="326">
        <f t="shared" si="10"/>
        <v>0</v>
      </c>
      <c r="K68" s="325">
        <f t="shared" si="11"/>
        <v>0</v>
      </c>
      <c r="L68" s="329"/>
    </row>
    <row r="69" spans="1:12" ht="30" customHeight="1">
      <c r="A69" s="309" t="s">
        <v>736</v>
      </c>
      <c r="B69" s="331" t="s">
        <v>489</v>
      </c>
      <c r="C69" s="327"/>
      <c r="D69" s="331">
        <v>1</v>
      </c>
      <c r="E69" s="331" t="s">
        <v>759</v>
      </c>
      <c r="F69" s="327"/>
      <c r="G69" s="325">
        <f t="shared" si="8"/>
        <v>0</v>
      </c>
      <c r="H69" s="327"/>
      <c r="I69" s="325">
        <f t="shared" si="9"/>
        <v>0</v>
      </c>
      <c r="J69" s="326">
        <f t="shared" si="10"/>
        <v>0</v>
      </c>
      <c r="K69" s="325">
        <f t="shared" si="11"/>
        <v>0</v>
      </c>
      <c r="L69" s="324"/>
    </row>
    <row r="70" spans="1:12" ht="30" customHeight="1">
      <c r="A70" s="309" t="s">
        <v>1204</v>
      </c>
      <c r="B70" s="331" t="s">
        <v>490</v>
      </c>
      <c r="C70" s="330"/>
      <c r="D70" s="331">
        <v>1</v>
      </c>
      <c r="E70" s="331" t="s">
        <v>759</v>
      </c>
      <c r="F70" s="330"/>
      <c r="G70" s="325">
        <f t="shared" si="8"/>
        <v>0</v>
      </c>
      <c r="H70" s="330"/>
      <c r="I70" s="325">
        <f t="shared" si="9"/>
        <v>0</v>
      </c>
      <c r="J70" s="326">
        <f t="shared" si="10"/>
        <v>0</v>
      </c>
      <c r="K70" s="325">
        <f t="shared" si="11"/>
        <v>0</v>
      </c>
      <c r="L70" s="329"/>
    </row>
    <row r="71" spans="1:12" ht="30" customHeight="1">
      <c r="A71" s="309" t="s">
        <v>1203</v>
      </c>
      <c r="B71" s="331" t="s">
        <v>491</v>
      </c>
      <c r="C71" s="327"/>
      <c r="D71" s="331">
        <v>1</v>
      </c>
      <c r="E71" s="331" t="s">
        <v>759</v>
      </c>
      <c r="F71" s="327"/>
      <c r="G71" s="325">
        <f t="shared" si="8"/>
        <v>0</v>
      </c>
      <c r="H71" s="327"/>
      <c r="I71" s="325">
        <f t="shared" si="9"/>
        <v>0</v>
      </c>
      <c r="J71" s="326">
        <f t="shared" si="10"/>
        <v>0</v>
      </c>
      <c r="K71" s="325">
        <f t="shared" si="11"/>
        <v>0</v>
      </c>
      <c r="L71" s="324"/>
    </row>
    <row r="72" spans="1:12" ht="30" customHeight="1">
      <c r="A72" s="309" t="s">
        <v>1202</v>
      </c>
      <c r="B72" s="331" t="s">
        <v>492</v>
      </c>
      <c r="C72" s="330"/>
      <c r="D72" s="331">
        <v>1</v>
      </c>
      <c r="E72" s="331" t="s">
        <v>759</v>
      </c>
      <c r="F72" s="330"/>
      <c r="G72" s="325">
        <f t="shared" si="8"/>
        <v>0</v>
      </c>
      <c r="H72" s="330"/>
      <c r="I72" s="325">
        <f t="shared" si="9"/>
        <v>0</v>
      </c>
      <c r="J72" s="326">
        <f t="shared" si="10"/>
        <v>0</v>
      </c>
      <c r="K72" s="325">
        <f t="shared" si="11"/>
        <v>0</v>
      </c>
      <c r="L72" s="329"/>
    </row>
    <row r="73" spans="1:12" ht="30" customHeight="1">
      <c r="A73" s="309" t="s">
        <v>1201</v>
      </c>
      <c r="B73" s="331" t="s">
        <v>493</v>
      </c>
      <c r="C73" s="327"/>
      <c r="D73" s="331">
        <v>1</v>
      </c>
      <c r="E73" s="331" t="s">
        <v>759</v>
      </c>
      <c r="F73" s="327"/>
      <c r="G73" s="325">
        <f t="shared" si="8"/>
        <v>0</v>
      </c>
      <c r="H73" s="327"/>
      <c r="I73" s="325">
        <f t="shared" si="9"/>
        <v>0</v>
      </c>
      <c r="J73" s="326">
        <f t="shared" si="10"/>
        <v>0</v>
      </c>
      <c r="K73" s="325">
        <f t="shared" si="11"/>
        <v>0</v>
      </c>
      <c r="L73" s="324"/>
    </row>
    <row r="74" spans="1:12" ht="30" customHeight="1">
      <c r="A74" s="309" t="s">
        <v>1200</v>
      </c>
      <c r="B74" s="331" t="s">
        <v>494</v>
      </c>
      <c r="C74" s="330"/>
      <c r="D74" s="331">
        <v>1</v>
      </c>
      <c r="E74" s="331" t="s">
        <v>759</v>
      </c>
      <c r="F74" s="330"/>
      <c r="G74" s="325">
        <f t="shared" si="8"/>
        <v>0</v>
      </c>
      <c r="H74" s="330"/>
      <c r="I74" s="325">
        <f t="shared" si="9"/>
        <v>0</v>
      </c>
      <c r="J74" s="326">
        <f t="shared" si="10"/>
        <v>0</v>
      </c>
      <c r="K74" s="325">
        <f t="shared" si="11"/>
        <v>0</v>
      </c>
      <c r="L74" s="329"/>
    </row>
    <row r="75" spans="1:12" ht="30" customHeight="1">
      <c r="A75" s="309" t="s">
        <v>1199</v>
      </c>
      <c r="B75" s="331" t="s">
        <v>495</v>
      </c>
      <c r="C75" s="327"/>
      <c r="D75" s="331">
        <v>1</v>
      </c>
      <c r="E75" s="331" t="s">
        <v>759</v>
      </c>
      <c r="F75" s="327"/>
      <c r="G75" s="325">
        <f t="shared" si="8"/>
        <v>0</v>
      </c>
      <c r="H75" s="327"/>
      <c r="I75" s="325">
        <f t="shared" si="9"/>
        <v>0</v>
      </c>
      <c r="J75" s="326">
        <f t="shared" si="10"/>
        <v>0</v>
      </c>
      <c r="K75" s="325">
        <f t="shared" si="11"/>
        <v>0</v>
      </c>
      <c r="L75" s="324"/>
    </row>
    <row r="76" spans="1:12" ht="30" customHeight="1">
      <c r="A76" s="309" t="s">
        <v>1198</v>
      </c>
      <c r="B76" s="331" t="s">
        <v>496</v>
      </c>
      <c r="C76" s="330"/>
      <c r="D76" s="331">
        <v>1</v>
      </c>
      <c r="E76" s="331" t="s">
        <v>759</v>
      </c>
      <c r="F76" s="330"/>
      <c r="G76" s="325">
        <f t="shared" si="8"/>
        <v>0</v>
      </c>
      <c r="H76" s="330"/>
      <c r="I76" s="325">
        <f t="shared" si="9"/>
        <v>0</v>
      </c>
      <c r="J76" s="326">
        <f t="shared" si="10"/>
        <v>0</v>
      </c>
      <c r="K76" s="325">
        <f t="shared" si="11"/>
        <v>0</v>
      </c>
      <c r="L76" s="329"/>
    </row>
    <row r="77" spans="1:12" ht="30" customHeight="1">
      <c r="A77" s="309" t="s">
        <v>1197</v>
      </c>
      <c r="B77" s="331" t="s">
        <v>497</v>
      </c>
      <c r="C77" s="327"/>
      <c r="D77" s="331">
        <v>1</v>
      </c>
      <c r="E77" s="331" t="s">
        <v>759</v>
      </c>
      <c r="F77" s="327"/>
      <c r="G77" s="325">
        <f t="shared" si="8"/>
        <v>0</v>
      </c>
      <c r="H77" s="327"/>
      <c r="I77" s="325">
        <f t="shared" si="9"/>
        <v>0</v>
      </c>
      <c r="J77" s="326">
        <f t="shared" si="10"/>
        <v>0</v>
      </c>
      <c r="K77" s="325">
        <f t="shared" si="11"/>
        <v>0</v>
      </c>
      <c r="L77" s="324"/>
    </row>
    <row r="78" spans="1:12" ht="30" customHeight="1">
      <c r="A78" s="309" t="s">
        <v>1196</v>
      </c>
      <c r="B78" s="331" t="s">
        <v>498</v>
      </c>
      <c r="C78" s="330"/>
      <c r="D78" s="331">
        <v>1</v>
      </c>
      <c r="E78" s="331" t="s">
        <v>759</v>
      </c>
      <c r="F78" s="330"/>
      <c r="G78" s="325">
        <f t="shared" si="8"/>
        <v>0</v>
      </c>
      <c r="H78" s="330"/>
      <c r="I78" s="325">
        <f t="shared" si="9"/>
        <v>0</v>
      </c>
      <c r="J78" s="326">
        <f t="shared" si="10"/>
        <v>0</v>
      </c>
      <c r="K78" s="325">
        <f t="shared" si="11"/>
        <v>0</v>
      </c>
      <c r="L78" s="329"/>
    </row>
    <row r="79" spans="1:12" ht="30" customHeight="1">
      <c r="A79" s="309" t="s">
        <v>1195</v>
      </c>
      <c r="B79" s="331" t="s">
        <v>499</v>
      </c>
      <c r="C79" s="327"/>
      <c r="D79" s="331">
        <v>1</v>
      </c>
      <c r="E79" s="331" t="s">
        <v>759</v>
      </c>
      <c r="F79" s="327"/>
      <c r="G79" s="325">
        <f t="shared" si="8"/>
        <v>0</v>
      </c>
      <c r="H79" s="327"/>
      <c r="I79" s="325">
        <f t="shared" si="9"/>
        <v>0</v>
      </c>
      <c r="J79" s="326">
        <f t="shared" si="10"/>
        <v>0</v>
      </c>
      <c r="K79" s="325">
        <f t="shared" si="11"/>
        <v>0</v>
      </c>
      <c r="L79" s="324"/>
    </row>
    <row r="80" spans="1:12" ht="30" customHeight="1">
      <c r="A80" s="309" t="s">
        <v>1194</v>
      </c>
      <c r="B80" s="331" t="s">
        <v>500</v>
      </c>
      <c r="C80" s="330"/>
      <c r="D80" s="331">
        <v>1</v>
      </c>
      <c r="E80" s="331" t="s">
        <v>759</v>
      </c>
      <c r="F80" s="330"/>
      <c r="G80" s="325">
        <f t="shared" si="8"/>
        <v>0</v>
      </c>
      <c r="H80" s="330"/>
      <c r="I80" s="325">
        <f t="shared" si="9"/>
        <v>0</v>
      </c>
      <c r="J80" s="326">
        <f t="shared" si="10"/>
        <v>0</v>
      </c>
      <c r="K80" s="325">
        <f t="shared" si="11"/>
        <v>0</v>
      </c>
      <c r="L80" s="329"/>
    </row>
    <row r="81" spans="1:12" ht="30" customHeight="1">
      <c r="A81" s="309" t="s">
        <v>1193</v>
      </c>
      <c r="B81" s="331" t="s">
        <v>501</v>
      </c>
      <c r="C81" s="327"/>
      <c r="D81" s="331">
        <v>1</v>
      </c>
      <c r="E81" s="331" t="s">
        <v>759</v>
      </c>
      <c r="F81" s="327"/>
      <c r="G81" s="325">
        <f t="shared" si="8"/>
        <v>0</v>
      </c>
      <c r="H81" s="327"/>
      <c r="I81" s="325">
        <f t="shared" si="9"/>
        <v>0</v>
      </c>
      <c r="J81" s="326">
        <f t="shared" si="10"/>
        <v>0</v>
      </c>
      <c r="K81" s="325">
        <f t="shared" si="11"/>
        <v>0</v>
      </c>
      <c r="L81" s="324"/>
    </row>
    <row r="82" spans="1:12" ht="30" customHeight="1">
      <c r="A82" s="309" t="s">
        <v>1192</v>
      </c>
      <c r="B82" s="331" t="s">
        <v>502</v>
      </c>
      <c r="C82" s="330"/>
      <c r="D82" s="331">
        <v>1</v>
      </c>
      <c r="E82" s="331" t="s">
        <v>759</v>
      </c>
      <c r="F82" s="330"/>
      <c r="G82" s="325">
        <f t="shared" si="8"/>
        <v>0</v>
      </c>
      <c r="H82" s="330"/>
      <c r="I82" s="325">
        <f t="shared" si="9"/>
        <v>0</v>
      </c>
      <c r="J82" s="326">
        <f t="shared" si="10"/>
        <v>0</v>
      </c>
      <c r="K82" s="325">
        <f t="shared" si="11"/>
        <v>0</v>
      </c>
      <c r="L82" s="329"/>
    </row>
    <row r="83" spans="1:12" ht="30" customHeight="1">
      <c r="A83" s="427" t="s">
        <v>389</v>
      </c>
      <c r="B83" s="428"/>
      <c r="C83" s="428"/>
      <c r="D83" s="428"/>
      <c r="E83" s="428"/>
      <c r="F83" s="428"/>
      <c r="G83" s="428"/>
      <c r="H83" s="428"/>
      <c r="I83" s="428"/>
      <c r="J83" s="428"/>
      <c r="K83" s="428"/>
      <c r="L83" s="429"/>
    </row>
    <row r="84" spans="1:12" ht="30" customHeight="1">
      <c r="A84" s="309" t="s">
        <v>1191</v>
      </c>
      <c r="B84" s="331" t="s">
        <v>322</v>
      </c>
      <c r="C84" s="327"/>
      <c r="D84" s="331">
        <v>1</v>
      </c>
      <c r="E84" s="331" t="s">
        <v>1097</v>
      </c>
      <c r="F84" s="327"/>
      <c r="G84" s="325">
        <f t="shared" ref="G84:G100" si="12">F84*1.2</f>
        <v>0</v>
      </c>
      <c r="H84" s="327"/>
      <c r="I84" s="325">
        <f t="shared" ref="I84:I100" si="13">H84*1.2</f>
        <v>0</v>
      </c>
      <c r="J84" s="326">
        <f t="shared" ref="J84:J100" si="14">SUM(H84,F84)</f>
        <v>0</v>
      </c>
      <c r="K84" s="325">
        <f t="shared" ref="K84:K100" si="15">SUM(G84,I84)</f>
        <v>0</v>
      </c>
      <c r="L84" s="324"/>
    </row>
    <row r="85" spans="1:12" ht="30" customHeight="1">
      <c r="A85" s="309" t="s">
        <v>1190</v>
      </c>
      <c r="B85" s="331" t="s">
        <v>323</v>
      </c>
      <c r="C85" s="330"/>
      <c r="D85" s="331">
        <v>1</v>
      </c>
      <c r="E85" s="331" t="s">
        <v>1097</v>
      </c>
      <c r="F85" s="330"/>
      <c r="G85" s="325">
        <f t="shared" si="12"/>
        <v>0</v>
      </c>
      <c r="H85" s="330"/>
      <c r="I85" s="325">
        <f t="shared" si="13"/>
        <v>0</v>
      </c>
      <c r="J85" s="326">
        <f t="shared" si="14"/>
        <v>0</v>
      </c>
      <c r="K85" s="325">
        <f t="shared" si="15"/>
        <v>0</v>
      </c>
      <c r="L85" s="329"/>
    </row>
    <row r="86" spans="1:12" ht="30" customHeight="1">
      <c r="A86" s="309" t="s">
        <v>1189</v>
      </c>
      <c r="B86" s="331" t="s">
        <v>1188</v>
      </c>
      <c r="C86" s="327"/>
      <c r="D86" s="331">
        <v>1</v>
      </c>
      <c r="E86" s="331" t="s">
        <v>1097</v>
      </c>
      <c r="F86" s="327"/>
      <c r="G86" s="325">
        <f t="shared" si="12"/>
        <v>0</v>
      </c>
      <c r="H86" s="327"/>
      <c r="I86" s="325">
        <f t="shared" si="13"/>
        <v>0</v>
      </c>
      <c r="J86" s="326">
        <f t="shared" si="14"/>
        <v>0</v>
      </c>
      <c r="K86" s="325">
        <f t="shared" si="15"/>
        <v>0</v>
      </c>
      <c r="L86" s="324"/>
    </row>
    <row r="87" spans="1:12" ht="30" customHeight="1">
      <c r="A87" s="309" t="s">
        <v>1187</v>
      </c>
      <c r="B87" s="331" t="s">
        <v>1186</v>
      </c>
      <c r="C87" s="330"/>
      <c r="D87" s="331">
        <v>1</v>
      </c>
      <c r="E87" s="331" t="s">
        <v>1097</v>
      </c>
      <c r="F87" s="330"/>
      <c r="G87" s="325">
        <f t="shared" si="12"/>
        <v>0</v>
      </c>
      <c r="H87" s="330"/>
      <c r="I87" s="325">
        <f t="shared" si="13"/>
        <v>0</v>
      </c>
      <c r="J87" s="326">
        <f t="shared" si="14"/>
        <v>0</v>
      </c>
      <c r="K87" s="325">
        <f t="shared" si="15"/>
        <v>0</v>
      </c>
      <c r="L87" s="329"/>
    </row>
    <row r="88" spans="1:12" ht="30" customHeight="1">
      <c r="A88" s="309" t="s">
        <v>1185</v>
      </c>
      <c r="B88" s="331" t="s">
        <v>1184</v>
      </c>
      <c r="C88" s="327"/>
      <c r="D88" s="331">
        <v>1</v>
      </c>
      <c r="E88" s="331" t="s">
        <v>1097</v>
      </c>
      <c r="F88" s="327"/>
      <c r="G88" s="325">
        <f t="shared" si="12"/>
        <v>0</v>
      </c>
      <c r="H88" s="327"/>
      <c r="I88" s="325">
        <f t="shared" si="13"/>
        <v>0</v>
      </c>
      <c r="J88" s="326">
        <f t="shared" si="14"/>
        <v>0</v>
      </c>
      <c r="K88" s="325">
        <f t="shared" si="15"/>
        <v>0</v>
      </c>
      <c r="L88" s="324"/>
    </row>
    <row r="89" spans="1:12" ht="30" customHeight="1">
      <c r="A89" s="309" t="s">
        <v>1183</v>
      </c>
      <c r="B89" s="331" t="s">
        <v>1182</v>
      </c>
      <c r="C89" s="330"/>
      <c r="D89" s="331">
        <v>1</v>
      </c>
      <c r="E89" s="331" t="s">
        <v>1097</v>
      </c>
      <c r="F89" s="330"/>
      <c r="G89" s="325">
        <f t="shared" si="12"/>
        <v>0</v>
      </c>
      <c r="H89" s="330"/>
      <c r="I89" s="325">
        <f t="shared" si="13"/>
        <v>0</v>
      </c>
      <c r="J89" s="326">
        <f t="shared" si="14"/>
        <v>0</v>
      </c>
      <c r="K89" s="325">
        <f t="shared" si="15"/>
        <v>0</v>
      </c>
      <c r="L89" s="329"/>
    </row>
    <row r="90" spans="1:12" ht="30" customHeight="1">
      <c r="A90" s="309" t="s">
        <v>1181</v>
      </c>
      <c r="B90" s="331" t="s">
        <v>1180</v>
      </c>
      <c r="C90" s="327"/>
      <c r="D90" s="331">
        <v>1</v>
      </c>
      <c r="E90" s="331" t="s">
        <v>1097</v>
      </c>
      <c r="F90" s="327"/>
      <c r="G90" s="325">
        <f t="shared" si="12"/>
        <v>0</v>
      </c>
      <c r="H90" s="327"/>
      <c r="I90" s="325">
        <f t="shared" si="13"/>
        <v>0</v>
      </c>
      <c r="J90" s="326">
        <f t="shared" si="14"/>
        <v>0</v>
      </c>
      <c r="K90" s="325">
        <f t="shared" si="15"/>
        <v>0</v>
      </c>
      <c r="L90" s="324"/>
    </row>
    <row r="91" spans="1:12" ht="30" customHeight="1">
      <c r="A91" s="309" t="s">
        <v>1179</v>
      </c>
      <c r="B91" s="331" t="s">
        <v>324</v>
      </c>
      <c r="C91" s="330"/>
      <c r="D91" s="331">
        <v>1</v>
      </c>
      <c r="E91" s="331" t="s">
        <v>1097</v>
      </c>
      <c r="F91" s="330"/>
      <c r="G91" s="325">
        <f t="shared" si="12"/>
        <v>0</v>
      </c>
      <c r="H91" s="330"/>
      <c r="I91" s="325">
        <f t="shared" si="13"/>
        <v>0</v>
      </c>
      <c r="J91" s="326">
        <f t="shared" si="14"/>
        <v>0</v>
      </c>
      <c r="K91" s="325">
        <f t="shared" si="15"/>
        <v>0</v>
      </c>
      <c r="L91" s="329"/>
    </row>
    <row r="92" spans="1:12" ht="30" customHeight="1">
      <c r="A92" s="309" t="s">
        <v>1178</v>
      </c>
      <c r="B92" s="331" t="s">
        <v>325</v>
      </c>
      <c r="C92" s="327"/>
      <c r="D92" s="331">
        <v>1</v>
      </c>
      <c r="E92" s="331" t="s">
        <v>1097</v>
      </c>
      <c r="F92" s="327"/>
      <c r="G92" s="325">
        <f t="shared" si="12"/>
        <v>0</v>
      </c>
      <c r="H92" s="327"/>
      <c r="I92" s="325">
        <f t="shared" si="13"/>
        <v>0</v>
      </c>
      <c r="J92" s="326">
        <f t="shared" si="14"/>
        <v>0</v>
      </c>
      <c r="K92" s="325">
        <f t="shared" si="15"/>
        <v>0</v>
      </c>
      <c r="L92" s="324"/>
    </row>
    <row r="93" spans="1:12" ht="30" customHeight="1">
      <c r="A93" s="309" t="s">
        <v>1177</v>
      </c>
      <c r="B93" s="331" t="s">
        <v>326</v>
      </c>
      <c r="C93" s="330"/>
      <c r="D93" s="331">
        <v>1</v>
      </c>
      <c r="E93" s="331" t="s">
        <v>1097</v>
      </c>
      <c r="F93" s="330"/>
      <c r="G93" s="325">
        <f t="shared" si="12"/>
        <v>0</v>
      </c>
      <c r="H93" s="330"/>
      <c r="I93" s="325">
        <f t="shared" si="13"/>
        <v>0</v>
      </c>
      <c r="J93" s="326">
        <f t="shared" si="14"/>
        <v>0</v>
      </c>
      <c r="K93" s="325">
        <f t="shared" si="15"/>
        <v>0</v>
      </c>
      <c r="L93" s="329"/>
    </row>
    <row r="94" spans="1:12" ht="30" customHeight="1">
      <c r="A94" s="309" t="s">
        <v>735</v>
      </c>
      <c r="B94" s="331" t="s">
        <v>327</v>
      </c>
      <c r="C94" s="327"/>
      <c r="D94" s="331">
        <v>1</v>
      </c>
      <c r="E94" s="331" t="s">
        <v>1097</v>
      </c>
      <c r="F94" s="327"/>
      <c r="G94" s="325">
        <f t="shared" si="12"/>
        <v>0</v>
      </c>
      <c r="H94" s="327"/>
      <c r="I94" s="325">
        <f t="shared" si="13"/>
        <v>0</v>
      </c>
      <c r="J94" s="326">
        <f t="shared" si="14"/>
        <v>0</v>
      </c>
      <c r="K94" s="325">
        <f t="shared" si="15"/>
        <v>0</v>
      </c>
      <c r="L94" s="324"/>
    </row>
    <row r="95" spans="1:12" ht="30" customHeight="1">
      <c r="A95" s="309" t="s">
        <v>1176</v>
      </c>
      <c r="B95" s="331" t="s">
        <v>328</v>
      </c>
      <c r="C95" s="330"/>
      <c r="D95" s="331">
        <v>1</v>
      </c>
      <c r="E95" s="331" t="s">
        <v>1097</v>
      </c>
      <c r="F95" s="330"/>
      <c r="G95" s="325">
        <f t="shared" si="12"/>
        <v>0</v>
      </c>
      <c r="H95" s="330"/>
      <c r="I95" s="325">
        <f t="shared" si="13"/>
        <v>0</v>
      </c>
      <c r="J95" s="326">
        <f t="shared" si="14"/>
        <v>0</v>
      </c>
      <c r="K95" s="325">
        <f t="shared" si="15"/>
        <v>0</v>
      </c>
      <c r="L95" s="329"/>
    </row>
    <row r="96" spans="1:12" ht="30" customHeight="1">
      <c r="A96" s="309" t="s">
        <v>1175</v>
      </c>
      <c r="B96" s="331" t="s">
        <v>1174</v>
      </c>
      <c r="C96" s="327"/>
      <c r="D96" s="331">
        <v>1</v>
      </c>
      <c r="E96" s="331" t="s">
        <v>1097</v>
      </c>
      <c r="F96" s="327"/>
      <c r="G96" s="325">
        <f t="shared" si="12"/>
        <v>0</v>
      </c>
      <c r="H96" s="327"/>
      <c r="I96" s="325">
        <f t="shared" si="13"/>
        <v>0</v>
      </c>
      <c r="J96" s="326">
        <f t="shared" si="14"/>
        <v>0</v>
      </c>
      <c r="K96" s="325">
        <f t="shared" si="15"/>
        <v>0</v>
      </c>
      <c r="L96" s="324"/>
    </row>
    <row r="97" spans="1:12" ht="30" customHeight="1">
      <c r="A97" s="309" t="s">
        <v>1173</v>
      </c>
      <c r="B97" s="331" t="s">
        <v>1172</v>
      </c>
      <c r="C97" s="330"/>
      <c r="D97" s="331">
        <v>1</v>
      </c>
      <c r="E97" s="331" t="s">
        <v>1097</v>
      </c>
      <c r="F97" s="330"/>
      <c r="G97" s="325">
        <f t="shared" si="12"/>
        <v>0</v>
      </c>
      <c r="H97" s="330"/>
      <c r="I97" s="325">
        <f t="shared" si="13"/>
        <v>0</v>
      </c>
      <c r="J97" s="326">
        <f t="shared" si="14"/>
        <v>0</v>
      </c>
      <c r="K97" s="325">
        <f t="shared" si="15"/>
        <v>0</v>
      </c>
      <c r="L97" s="329"/>
    </row>
    <row r="98" spans="1:12" ht="30" customHeight="1">
      <c r="A98" s="309" t="s">
        <v>1171</v>
      </c>
      <c r="B98" s="331" t="s">
        <v>1170</v>
      </c>
      <c r="C98" s="327"/>
      <c r="D98" s="331">
        <v>1</v>
      </c>
      <c r="E98" s="331" t="s">
        <v>1097</v>
      </c>
      <c r="F98" s="327"/>
      <c r="G98" s="325">
        <f t="shared" si="12"/>
        <v>0</v>
      </c>
      <c r="H98" s="327"/>
      <c r="I98" s="325">
        <f t="shared" si="13"/>
        <v>0</v>
      </c>
      <c r="J98" s="326">
        <f t="shared" si="14"/>
        <v>0</v>
      </c>
      <c r="K98" s="325">
        <f t="shared" si="15"/>
        <v>0</v>
      </c>
      <c r="L98" s="324"/>
    </row>
    <row r="99" spans="1:12" ht="30" customHeight="1">
      <c r="A99" s="309" t="s">
        <v>1169</v>
      </c>
      <c r="B99" s="331" t="s">
        <v>1168</v>
      </c>
      <c r="C99" s="330"/>
      <c r="D99" s="331">
        <v>1</v>
      </c>
      <c r="E99" s="331" t="s">
        <v>1097</v>
      </c>
      <c r="F99" s="330"/>
      <c r="G99" s="325">
        <f t="shared" si="12"/>
        <v>0</v>
      </c>
      <c r="H99" s="330"/>
      <c r="I99" s="325">
        <f t="shared" si="13"/>
        <v>0</v>
      </c>
      <c r="J99" s="326">
        <f t="shared" si="14"/>
        <v>0</v>
      </c>
      <c r="K99" s="325">
        <f t="shared" si="15"/>
        <v>0</v>
      </c>
      <c r="L99" s="329"/>
    </row>
    <row r="100" spans="1:12" ht="30" customHeight="1">
      <c r="A100" s="309" t="s">
        <v>1167</v>
      </c>
      <c r="B100" s="331" t="s">
        <v>1166</v>
      </c>
      <c r="C100" s="327"/>
      <c r="D100" s="331">
        <v>1</v>
      </c>
      <c r="E100" s="331" t="s">
        <v>1097</v>
      </c>
      <c r="F100" s="327"/>
      <c r="G100" s="325">
        <f t="shared" si="12"/>
        <v>0</v>
      </c>
      <c r="H100" s="327"/>
      <c r="I100" s="325">
        <f t="shared" si="13"/>
        <v>0</v>
      </c>
      <c r="J100" s="326">
        <f t="shared" si="14"/>
        <v>0</v>
      </c>
      <c r="K100" s="325">
        <f t="shared" si="15"/>
        <v>0</v>
      </c>
      <c r="L100" s="324"/>
    </row>
    <row r="101" spans="1:12" ht="30" customHeight="1">
      <c r="A101" s="427" t="s">
        <v>503</v>
      </c>
      <c r="B101" s="428"/>
      <c r="C101" s="428"/>
      <c r="D101" s="428"/>
      <c r="E101" s="428"/>
      <c r="F101" s="428"/>
      <c r="G101" s="428"/>
      <c r="H101" s="428"/>
      <c r="I101" s="428"/>
      <c r="J101" s="428"/>
      <c r="K101" s="428"/>
      <c r="L101" s="429"/>
    </row>
    <row r="102" spans="1:12" ht="30" customHeight="1">
      <c r="A102" s="309" t="s">
        <v>734</v>
      </c>
      <c r="B102" s="331" t="s">
        <v>733</v>
      </c>
      <c r="C102" s="327"/>
      <c r="D102" s="331">
        <v>1</v>
      </c>
      <c r="E102" s="331" t="s">
        <v>1097</v>
      </c>
      <c r="F102" s="327"/>
      <c r="G102" s="325">
        <f t="shared" ref="G102:G128" si="16">F102*1.2</f>
        <v>0</v>
      </c>
      <c r="H102" s="327"/>
      <c r="I102" s="325">
        <f t="shared" ref="I102:I128" si="17">H102*1.2</f>
        <v>0</v>
      </c>
      <c r="J102" s="326">
        <f t="shared" ref="J102:J128" si="18">SUM(H102,F102)</f>
        <v>0</v>
      </c>
      <c r="K102" s="325">
        <f t="shared" ref="K102:K128" si="19">SUM(G102,I102)</f>
        <v>0</v>
      </c>
      <c r="L102" s="324"/>
    </row>
    <row r="103" spans="1:12" ht="30" customHeight="1">
      <c r="A103" s="309" t="s">
        <v>732</v>
      </c>
      <c r="B103" s="331" t="s">
        <v>731</v>
      </c>
      <c r="C103" s="330"/>
      <c r="D103" s="331">
        <v>1</v>
      </c>
      <c r="E103" s="331" t="s">
        <v>1097</v>
      </c>
      <c r="F103" s="330"/>
      <c r="G103" s="325">
        <f t="shared" si="16"/>
        <v>0</v>
      </c>
      <c r="H103" s="330"/>
      <c r="I103" s="325">
        <f t="shared" si="17"/>
        <v>0</v>
      </c>
      <c r="J103" s="326">
        <f t="shared" si="18"/>
        <v>0</v>
      </c>
      <c r="K103" s="325">
        <f t="shared" si="19"/>
        <v>0</v>
      </c>
      <c r="L103" s="329"/>
    </row>
    <row r="104" spans="1:12" ht="30" customHeight="1">
      <c r="A104" s="309" t="s">
        <v>730</v>
      </c>
      <c r="B104" s="331" t="s">
        <v>729</v>
      </c>
      <c r="C104" s="327"/>
      <c r="D104" s="331">
        <v>1</v>
      </c>
      <c r="E104" s="331" t="s">
        <v>1097</v>
      </c>
      <c r="F104" s="327"/>
      <c r="G104" s="325">
        <f t="shared" si="16"/>
        <v>0</v>
      </c>
      <c r="H104" s="327"/>
      <c r="I104" s="325">
        <f t="shared" si="17"/>
        <v>0</v>
      </c>
      <c r="J104" s="326">
        <f t="shared" si="18"/>
        <v>0</v>
      </c>
      <c r="K104" s="325">
        <f t="shared" si="19"/>
        <v>0</v>
      </c>
      <c r="L104" s="324"/>
    </row>
    <row r="105" spans="1:12" ht="30" customHeight="1">
      <c r="A105" s="309" t="s">
        <v>728</v>
      </c>
      <c r="B105" s="331" t="s">
        <v>727</v>
      </c>
      <c r="C105" s="330"/>
      <c r="D105" s="331">
        <v>1</v>
      </c>
      <c r="E105" s="331" t="s">
        <v>1097</v>
      </c>
      <c r="F105" s="330"/>
      <c r="G105" s="325">
        <f t="shared" si="16"/>
        <v>0</v>
      </c>
      <c r="H105" s="330"/>
      <c r="I105" s="325">
        <f t="shared" si="17"/>
        <v>0</v>
      </c>
      <c r="J105" s="326">
        <f t="shared" si="18"/>
        <v>0</v>
      </c>
      <c r="K105" s="325">
        <f t="shared" si="19"/>
        <v>0</v>
      </c>
      <c r="L105" s="329"/>
    </row>
    <row r="106" spans="1:12" ht="30" customHeight="1">
      <c r="A106" s="309" t="s">
        <v>1165</v>
      </c>
      <c r="B106" s="331" t="s">
        <v>1164</v>
      </c>
      <c r="C106" s="327"/>
      <c r="D106" s="331">
        <v>1</v>
      </c>
      <c r="E106" s="331" t="s">
        <v>1097</v>
      </c>
      <c r="F106" s="327"/>
      <c r="G106" s="325">
        <f t="shared" si="16"/>
        <v>0</v>
      </c>
      <c r="H106" s="327"/>
      <c r="I106" s="325">
        <f t="shared" si="17"/>
        <v>0</v>
      </c>
      <c r="J106" s="326">
        <f t="shared" si="18"/>
        <v>0</v>
      </c>
      <c r="K106" s="325">
        <f t="shared" si="19"/>
        <v>0</v>
      </c>
      <c r="L106" s="324"/>
    </row>
    <row r="107" spans="1:12" ht="30" customHeight="1">
      <c r="A107" s="309" t="s">
        <v>1163</v>
      </c>
      <c r="B107" s="331" t="s">
        <v>1162</v>
      </c>
      <c r="C107" s="330"/>
      <c r="D107" s="331">
        <v>1</v>
      </c>
      <c r="E107" s="331" t="s">
        <v>1097</v>
      </c>
      <c r="F107" s="330"/>
      <c r="G107" s="325">
        <f t="shared" si="16"/>
        <v>0</v>
      </c>
      <c r="H107" s="330"/>
      <c r="I107" s="325">
        <f t="shared" si="17"/>
        <v>0</v>
      </c>
      <c r="J107" s="326">
        <f t="shared" si="18"/>
        <v>0</v>
      </c>
      <c r="K107" s="325">
        <f t="shared" si="19"/>
        <v>0</v>
      </c>
      <c r="L107" s="329"/>
    </row>
    <row r="108" spans="1:12" ht="30" customHeight="1">
      <c r="A108" s="309" t="s">
        <v>1161</v>
      </c>
      <c r="B108" s="331" t="s">
        <v>1160</v>
      </c>
      <c r="C108" s="327"/>
      <c r="D108" s="331">
        <v>1</v>
      </c>
      <c r="E108" s="331" t="s">
        <v>1097</v>
      </c>
      <c r="F108" s="327"/>
      <c r="G108" s="325">
        <f t="shared" si="16"/>
        <v>0</v>
      </c>
      <c r="H108" s="327"/>
      <c r="I108" s="325">
        <f t="shared" si="17"/>
        <v>0</v>
      </c>
      <c r="J108" s="326">
        <f t="shared" si="18"/>
        <v>0</v>
      </c>
      <c r="K108" s="325">
        <f t="shared" si="19"/>
        <v>0</v>
      </c>
      <c r="L108" s="324"/>
    </row>
    <row r="109" spans="1:12" ht="30" customHeight="1">
      <c r="A109" s="309" t="s">
        <v>1159</v>
      </c>
      <c r="B109" s="331" t="s">
        <v>1158</v>
      </c>
      <c r="C109" s="330"/>
      <c r="D109" s="331">
        <v>1</v>
      </c>
      <c r="E109" s="331" t="s">
        <v>1097</v>
      </c>
      <c r="F109" s="330"/>
      <c r="G109" s="325">
        <f t="shared" si="16"/>
        <v>0</v>
      </c>
      <c r="H109" s="330"/>
      <c r="I109" s="325">
        <f t="shared" si="17"/>
        <v>0</v>
      </c>
      <c r="J109" s="326">
        <f t="shared" si="18"/>
        <v>0</v>
      </c>
      <c r="K109" s="325">
        <f t="shared" si="19"/>
        <v>0</v>
      </c>
      <c r="L109" s="329"/>
    </row>
    <row r="110" spans="1:12" ht="30" customHeight="1">
      <c r="A110" s="309" t="s">
        <v>1157</v>
      </c>
      <c r="B110" s="331" t="s">
        <v>1156</v>
      </c>
      <c r="C110" s="327"/>
      <c r="D110" s="331">
        <v>1</v>
      </c>
      <c r="E110" s="331" t="s">
        <v>1097</v>
      </c>
      <c r="F110" s="327"/>
      <c r="G110" s="325">
        <f t="shared" si="16"/>
        <v>0</v>
      </c>
      <c r="H110" s="327"/>
      <c r="I110" s="325">
        <f t="shared" si="17"/>
        <v>0</v>
      </c>
      <c r="J110" s="326">
        <f t="shared" si="18"/>
        <v>0</v>
      </c>
      <c r="K110" s="325">
        <f t="shared" si="19"/>
        <v>0</v>
      </c>
      <c r="L110" s="324"/>
    </row>
    <row r="111" spans="1:12" ht="30" customHeight="1">
      <c r="A111" s="309" t="s">
        <v>1155</v>
      </c>
      <c r="B111" s="331" t="s">
        <v>1154</v>
      </c>
      <c r="C111" s="330"/>
      <c r="D111" s="331">
        <v>1</v>
      </c>
      <c r="E111" s="331" t="s">
        <v>1097</v>
      </c>
      <c r="F111" s="330"/>
      <c r="G111" s="325">
        <f t="shared" si="16"/>
        <v>0</v>
      </c>
      <c r="H111" s="330"/>
      <c r="I111" s="325">
        <f t="shared" si="17"/>
        <v>0</v>
      </c>
      <c r="J111" s="326">
        <f t="shared" si="18"/>
        <v>0</v>
      </c>
      <c r="K111" s="325">
        <f t="shared" si="19"/>
        <v>0</v>
      </c>
      <c r="L111" s="329"/>
    </row>
    <row r="112" spans="1:12" ht="30" customHeight="1">
      <c r="A112" s="309" t="s">
        <v>1153</v>
      </c>
      <c r="B112" s="331" t="s">
        <v>1152</v>
      </c>
      <c r="C112" s="327"/>
      <c r="D112" s="331">
        <v>1</v>
      </c>
      <c r="E112" s="331" t="s">
        <v>1097</v>
      </c>
      <c r="F112" s="327"/>
      <c r="G112" s="325">
        <f t="shared" si="16"/>
        <v>0</v>
      </c>
      <c r="H112" s="327"/>
      <c r="I112" s="325">
        <f t="shared" si="17"/>
        <v>0</v>
      </c>
      <c r="J112" s="326">
        <f t="shared" si="18"/>
        <v>0</v>
      </c>
      <c r="K112" s="325">
        <f t="shared" si="19"/>
        <v>0</v>
      </c>
      <c r="L112" s="324"/>
    </row>
    <row r="113" spans="1:12" ht="30" customHeight="1">
      <c r="A113" s="309" t="s">
        <v>1151</v>
      </c>
      <c r="B113" s="331" t="s">
        <v>1150</v>
      </c>
      <c r="C113" s="330"/>
      <c r="D113" s="331">
        <v>1</v>
      </c>
      <c r="E113" s="331" t="s">
        <v>1097</v>
      </c>
      <c r="F113" s="330"/>
      <c r="G113" s="325">
        <f t="shared" si="16"/>
        <v>0</v>
      </c>
      <c r="H113" s="330"/>
      <c r="I113" s="325">
        <f t="shared" si="17"/>
        <v>0</v>
      </c>
      <c r="J113" s="326">
        <f t="shared" si="18"/>
        <v>0</v>
      </c>
      <c r="K113" s="325">
        <f t="shared" si="19"/>
        <v>0</v>
      </c>
      <c r="L113" s="329"/>
    </row>
    <row r="114" spans="1:12" ht="30" customHeight="1">
      <c r="A114" s="309" t="s">
        <v>1149</v>
      </c>
      <c r="B114" s="331" t="s">
        <v>1148</v>
      </c>
      <c r="C114" s="327"/>
      <c r="D114" s="331">
        <v>1</v>
      </c>
      <c r="E114" s="331" t="s">
        <v>1097</v>
      </c>
      <c r="F114" s="327"/>
      <c r="G114" s="325">
        <f t="shared" si="16"/>
        <v>0</v>
      </c>
      <c r="H114" s="327"/>
      <c r="I114" s="325">
        <f t="shared" si="17"/>
        <v>0</v>
      </c>
      <c r="J114" s="326">
        <f t="shared" si="18"/>
        <v>0</v>
      </c>
      <c r="K114" s="325">
        <f t="shared" si="19"/>
        <v>0</v>
      </c>
      <c r="L114" s="324"/>
    </row>
    <row r="115" spans="1:12" ht="30" customHeight="1">
      <c r="A115" s="309" t="s">
        <v>726</v>
      </c>
      <c r="B115" s="331" t="s">
        <v>504</v>
      </c>
      <c r="C115" s="330"/>
      <c r="D115" s="331">
        <v>1</v>
      </c>
      <c r="E115" s="331" t="s">
        <v>1097</v>
      </c>
      <c r="F115" s="330"/>
      <c r="G115" s="325">
        <f t="shared" si="16"/>
        <v>0</v>
      </c>
      <c r="H115" s="330"/>
      <c r="I115" s="325">
        <f t="shared" si="17"/>
        <v>0</v>
      </c>
      <c r="J115" s="326">
        <f t="shared" si="18"/>
        <v>0</v>
      </c>
      <c r="K115" s="325">
        <f t="shared" si="19"/>
        <v>0</v>
      </c>
      <c r="L115" s="329"/>
    </row>
    <row r="116" spans="1:12" ht="30" customHeight="1">
      <c r="A116" s="309" t="s">
        <v>725</v>
      </c>
      <c r="B116" s="331" t="s">
        <v>505</v>
      </c>
      <c r="C116" s="327"/>
      <c r="D116" s="331">
        <v>1</v>
      </c>
      <c r="E116" s="331" t="s">
        <v>1097</v>
      </c>
      <c r="F116" s="327"/>
      <c r="G116" s="325">
        <f t="shared" si="16"/>
        <v>0</v>
      </c>
      <c r="H116" s="327"/>
      <c r="I116" s="325">
        <f t="shared" si="17"/>
        <v>0</v>
      </c>
      <c r="J116" s="326">
        <f t="shared" si="18"/>
        <v>0</v>
      </c>
      <c r="K116" s="325">
        <f t="shared" si="19"/>
        <v>0</v>
      </c>
      <c r="L116" s="324"/>
    </row>
    <row r="117" spans="1:12" ht="30" customHeight="1">
      <c r="A117" s="309" t="s">
        <v>724</v>
      </c>
      <c r="B117" s="331" t="s">
        <v>723</v>
      </c>
      <c r="C117" s="330"/>
      <c r="D117" s="331">
        <v>1</v>
      </c>
      <c r="E117" s="331" t="s">
        <v>1097</v>
      </c>
      <c r="F117" s="330"/>
      <c r="G117" s="325">
        <f t="shared" si="16"/>
        <v>0</v>
      </c>
      <c r="H117" s="330"/>
      <c r="I117" s="325">
        <f t="shared" si="17"/>
        <v>0</v>
      </c>
      <c r="J117" s="326">
        <f t="shared" si="18"/>
        <v>0</v>
      </c>
      <c r="K117" s="325">
        <f t="shared" si="19"/>
        <v>0</v>
      </c>
      <c r="L117" s="329"/>
    </row>
    <row r="118" spans="1:12" ht="30" customHeight="1">
      <c r="A118" s="309" t="s">
        <v>722</v>
      </c>
      <c r="B118" s="331" t="s">
        <v>506</v>
      </c>
      <c r="C118" s="327"/>
      <c r="D118" s="331">
        <v>1</v>
      </c>
      <c r="E118" s="331" t="s">
        <v>1097</v>
      </c>
      <c r="F118" s="327"/>
      <c r="G118" s="325">
        <f t="shared" si="16"/>
        <v>0</v>
      </c>
      <c r="H118" s="327"/>
      <c r="I118" s="325">
        <f t="shared" si="17"/>
        <v>0</v>
      </c>
      <c r="J118" s="326">
        <f t="shared" si="18"/>
        <v>0</v>
      </c>
      <c r="K118" s="325">
        <f t="shared" si="19"/>
        <v>0</v>
      </c>
      <c r="L118" s="324"/>
    </row>
    <row r="119" spans="1:12" ht="30" customHeight="1">
      <c r="A119" s="309" t="s">
        <v>721</v>
      </c>
      <c r="B119" s="331" t="s">
        <v>507</v>
      </c>
      <c r="C119" s="327"/>
      <c r="D119" s="331">
        <v>1</v>
      </c>
      <c r="E119" s="331" t="s">
        <v>1097</v>
      </c>
      <c r="F119" s="327"/>
      <c r="G119" s="325">
        <f t="shared" si="16"/>
        <v>0</v>
      </c>
      <c r="H119" s="327"/>
      <c r="I119" s="325">
        <f t="shared" si="17"/>
        <v>0</v>
      </c>
      <c r="J119" s="326">
        <f t="shared" si="18"/>
        <v>0</v>
      </c>
      <c r="K119" s="325">
        <f t="shared" si="19"/>
        <v>0</v>
      </c>
      <c r="L119" s="324"/>
    </row>
    <row r="120" spans="1:12" ht="30" customHeight="1">
      <c r="A120" s="309" t="s">
        <v>720</v>
      </c>
      <c r="B120" s="331" t="s">
        <v>508</v>
      </c>
      <c r="C120" s="330"/>
      <c r="D120" s="331">
        <v>1</v>
      </c>
      <c r="E120" s="331" t="s">
        <v>1097</v>
      </c>
      <c r="F120" s="330"/>
      <c r="G120" s="325">
        <f t="shared" si="16"/>
        <v>0</v>
      </c>
      <c r="H120" s="330"/>
      <c r="I120" s="325">
        <f t="shared" si="17"/>
        <v>0</v>
      </c>
      <c r="J120" s="326">
        <f t="shared" si="18"/>
        <v>0</v>
      </c>
      <c r="K120" s="325">
        <f t="shared" si="19"/>
        <v>0</v>
      </c>
      <c r="L120" s="329"/>
    </row>
    <row r="121" spans="1:12" ht="18.5">
      <c r="A121" s="309" t="s">
        <v>719</v>
      </c>
      <c r="B121" s="331" t="s">
        <v>509</v>
      </c>
      <c r="C121" s="327"/>
      <c r="D121" s="331">
        <v>1</v>
      </c>
      <c r="E121" s="331" t="s">
        <v>1097</v>
      </c>
      <c r="F121" s="327"/>
      <c r="G121" s="325">
        <f t="shared" si="16"/>
        <v>0</v>
      </c>
      <c r="H121" s="327"/>
      <c r="I121" s="325">
        <f t="shared" si="17"/>
        <v>0</v>
      </c>
      <c r="J121" s="326">
        <f t="shared" si="18"/>
        <v>0</v>
      </c>
      <c r="K121" s="325">
        <f t="shared" si="19"/>
        <v>0</v>
      </c>
      <c r="L121" s="324"/>
    </row>
    <row r="122" spans="1:12" ht="18.5">
      <c r="A122" s="309" t="s">
        <v>718</v>
      </c>
      <c r="B122" s="331" t="s">
        <v>510</v>
      </c>
      <c r="C122" s="330"/>
      <c r="D122" s="331">
        <v>1</v>
      </c>
      <c r="E122" s="331" t="s">
        <v>1097</v>
      </c>
      <c r="F122" s="330"/>
      <c r="G122" s="325">
        <f t="shared" si="16"/>
        <v>0</v>
      </c>
      <c r="H122" s="330"/>
      <c r="I122" s="325">
        <f t="shared" si="17"/>
        <v>0</v>
      </c>
      <c r="J122" s="326">
        <f t="shared" si="18"/>
        <v>0</v>
      </c>
      <c r="K122" s="325">
        <f t="shared" si="19"/>
        <v>0</v>
      </c>
      <c r="L122" s="329"/>
    </row>
    <row r="123" spans="1:12" ht="18.5">
      <c r="A123" s="309" t="s">
        <v>717</v>
      </c>
      <c r="B123" s="331" t="s">
        <v>511</v>
      </c>
      <c r="C123" s="327"/>
      <c r="D123" s="331">
        <v>1</v>
      </c>
      <c r="E123" s="331" t="s">
        <v>1097</v>
      </c>
      <c r="F123" s="327"/>
      <c r="G123" s="325">
        <f t="shared" si="16"/>
        <v>0</v>
      </c>
      <c r="H123" s="327"/>
      <c r="I123" s="325">
        <f t="shared" si="17"/>
        <v>0</v>
      </c>
      <c r="J123" s="326">
        <f t="shared" si="18"/>
        <v>0</v>
      </c>
      <c r="K123" s="325">
        <f t="shared" si="19"/>
        <v>0</v>
      </c>
      <c r="L123" s="324"/>
    </row>
    <row r="124" spans="1:12" ht="18.5">
      <c r="A124" s="309" t="s">
        <v>1147</v>
      </c>
      <c r="B124" s="331" t="s">
        <v>512</v>
      </c>
      <c r="C124" s="330"/>
      <c r="D124" s="331">
        <v>1</v>
      </c>
      <c r="E124" s="331" t="s">
        <v>1097</v>
      </c>
      <c r="F124" s="330"/>
      <c r="G124" s="325">
        <f t="shared" si="16"/>
        <v>0</v>
      </c>
      <c r="H124" s="330"/>
      <c r="I124" s="325">
        <f t="shared" si="17"/>
        <v>0</v>
      </c>
      <c r="J124" s="326">
        <f t="shared" si="18"/>
        <v>0</v>
      </c>
      <c r="K124" s="325">
        <f t="shared" si="19"/>
        <v>0</v>
      </c>
      <c r="L124" s="329"/>
    </row>
    <row r="125" spans="1:12" ht="18.5">
      <c r="A125" s="309" t="s">
        <v>1146</v>
      </c>
      <c r="B125" s="331" t="s">
        <v>1145</v>
      </c>
      <c r="C125" s="327"/>
      <c r="D125" s="331">
        <v>1</v>
      </c>
      <c r="E125" s="331" t="s">
        <v>1097</v>
      </c>
      <c r="F125" s="327"/>
      <c r="G125" s="325">
        <f t="shared" si="16"/>
        <v>0</v>
      </c>
      <c r="H125" s="327"/>
      <c r="I125" s="325">
        <f t="shared" si="17"/>
        <v>0</v>
      </c>
      <c r="J125" s="326">
        <f t="shared" si="18"/>
        <v>0</v>
      </c>
      <c r="K125" s="325">
        <f t="shared" si="19"/>
        <v>0</v>
      </c>
      <c r="L125" s="324"/>
    </row>
    <row r="126" spans="1:12" ht="18.5">
      <c r="A126" s="309" t="s">
        <v>1144</v>
      </c>
      <c r="B126" s="331" t="s">
        <v>1143</v>
      </c>
      <c r="C126" s="330"/>
      <c r="D126" s="331">
        <v>1</v>
      </c>
      <c r="E126" s="331" t="s">
        <v>1097</v>
      </c>
      <c r="F126" s="330"/>
      <c r="G126" s="325">
        <f t="shared" si="16"/>
        <v>0</v>
      </c>
      <c r="H126" s="330"/>
      <c r="I126" s="325">
        <f t="shared" si="17"/>
        <v>0</v>
      </c>
      <c r="J126" s="326">
        <f t="shared" si="18"/>
        <v>0</v>
      </c>
      <c r="K126" s="325">
        <f t="shared" si="19"/>
        <v>0</v>
      </c>
      <c r="L126" s="329"/>
    </row>
    <row r="127" spans="1:12" ht="18.5">
      <c r="A127" s="309" t="s">
        <v>1142</v>
      </c>
      <c r="B127" s="331" t="s">
        <v>1141</v>
      </c>
      <c r="C127" s="327"/>
      <c r="D127" s="331">
        <v>1</v>
      </c>
      <c r="E127" s="331" t="s">
        <v>1097</v>
      </c>
      <c r="F127" s="327"/>
      <c r="G127" s="325">
        <f t="shared" si="16"/>
        <v>0</v>
      </c>
      <c r="H127" s="327"/>
      <c r="I127" s="325">
        <f t="shared" si="17"/>
        <v>0</v>
      </c>
      <c r="J127" s="326">
        <f t="shared" si="18"/>
        <v>0</v>
      </c>
      <c r="K127" s="325">
        <f t="shared" si="19"/>
        <v>0</v>
      </c>
      <c r="L127" s="324"/>
    </row>
    <row r="128" spans="1:12" ht="18.5">
      <c r="A128" s="309" t="s">
        <v>1140</v>
      </c>
      <c r="B128" s="331" t="s">
        <v>1139</v>
      </c>
      <c r="C128" s="330"/>
      <c r="D128" s="331">
        <v>1</v>
      </c>
      <c r="E128" s="331" t="s">
        <v>1097</v>
      </c>
      <c r="F128" s="330"/>
      <c r="G128" s="325">
        <f t="shared" si="16"/>
        <v>0</v>
      </c>
      <c r="H128" s="330"/>
      <c r="I128" s="325">
        <f t="shared" si="17"/>
        <v>0</v>
      </c>
      <c r="J128" s="326">
        <f t="shared" si="18"/>
        <v>0</v>
      </c>
      <c r="K128" s="325">
        <f t="shared" si="19"/>
        <v>0</v>
      </c>
      <c r="L128" s="329"/>
    </row>
    <row r="129" spans="1:12" ht="18.5">
      <c r="A129" s="427" t="s">
        <v>1138</v>
      </c>
      <c r="B129" s="428"/>
      <c r="C129" s="428"/>
      <c r="D129" s="428"/>
      <c r="E129" s="428"/>
      <c r="F129" s="428"/>
      <c r="G129" s="428"/>
      <c r="H129" s="428"/>
      <c r="I129" s="428"/>
      <c r="J129" s="428"/>
      <c r="K129" s="428"/>
      <c r="L129" s="429"/>
    </row>
    <row r="130" spans="1:12" ht="18.5">
      <c r="A130" s="309" t="s">
        <v>1137</v>
      </c>
      <c r="B130" s="331" t="s">
        <v>1136</v>
      </c>
      <c r="C130" s="327"/>
      <c r="D130" s="331">
        <v>1</v>
      </c>
      <c r="E130" s="331" t="s">
        <v>1097</v>
      </c>
      <c r="F130" s="327"/>
      <c r="G130" s="325">
        <f t="shared" ref="G130:G150" si="20">F130*1.2</f>
        <v>0</v>
      </c>
      <c r="H130" s="327"/>
      <c r="I130" s="325">
        <f t="shared" ref="I130:I150" si="21">H130*1.2</f>
        <v>0</v>
      </c>
      <c r="J130" s="326">
        <f t="shared" ref="J130:J150" si="22">SUM(H130,F130)</f>
        <v>0</v>
      </c>
      <c r="K130" s="325">
        <f t="shared" ref="K130:K150" si="23">SUM(G130,I130)</f>
        <v>0</v>
      </c>
      <c r="L130" s="324"/>
    </row>
    <row r="131" spans="1:12" ht="18.5">
      <c r="A131" s="309" t="s">
        <v>1135</v>
      </c>
      <c r="B131" s="331" t="s">
        <v>1134</v>
      </c>
      <c r="C131" s="330"/>
      <c r="D131" s="331">
        <v>1</v>
      </c>
      <c r="E131" s="331" t="s">
        <v>1097</v>
      </c>
      <c r="F131" s="330"/>
      <c r="G131" s="325">
        <f t="shared" si="20"/>
        <v>0</v>
      </c>
      <c r="H131" s="330"/>
      <c r="I131" s="325">
        <f t="shared" si="21"/>
        <v>0</v>
      </c>
      <c r="J131" s="326">
        <f t="shared" si="22"/>
        <v>0</v>
      </c>
      <c r="K131" s="325">
        <f t="shared" si="23"/>
        <v>0</v>
      </c>
      <c r="L131" s="329"/>
    </row>
    <row r="132" spans="1:12" ht="18.5">
      <c r="A132" s="309" t="s">
        <v>1133</v>
      </c>
      <c r="B132" s="331" t="s">
        <v>1132</v>
      </c>
      <c r="C132" s="327"/>
      <c r="D132" s="331">
        <v>1</v>
      </c>
      <c r="E132" s="331" t="s">
        <v>1097</v>
      </c>
      <c r="F132" s="327"/>
      <c r="G132" s="325">
        <f t="shared" si="20"/>
        <v>0</v>
      </c>
      <c r="H132" s="327"/>
      <c r="I132" s="325">
        <f t="shared" si="21"/>
        <v>0</v>
      </c>
      <c r="J132" s="326">
        <f t="shared" si="22"/>
        <v>0</v>
      </c>
      <c r="K132" s="325">
        <f t="shared" si="23"/>
        <v>0</v>
      </c>
      <c r="L132" s="324"/>
    </row>
    <row r="133" spans="1:12" ht="18.5">
      <c r="A133" s="309" t="s">
        <v>1131</v>
      </c>
      <c r="B133" s="331" t="s">
        <v>1130</v>
      </c>
      <c r="C133" s="330"/>
      <c r="D133" s="331">
        <v>1</v>
      </c>
      <c r="E133" s="331" t="s">
        <v>1097</v>
      </c>
      <c r="F133" s="330"/>
      <c r="G133" s="325">
        <f t="shared" si="20"/>
        <v>0</v>
      </c>
      <c r="H133" s="330"/>
      <c r="I133" s="325">
        <f t="shared" si="21"/>
        <v>0</v>
      </c>
      <c r="J133" s="326">
        <f t="shared" si="22"/>
        <v>0</v>
      </c>
      <c r="K133" s="325">
        <f t="shared" si="23"/>
        <v>0</v>
      </c>
      <c r="L133" s="329"/>
    </row>
    <row r="134" spans="1:12" ht="18.5">
      <c r="A134" s="309" t="s">
        <v>716</v>
      </c>
      <c r="B134" s="331" t="s">
        <v>715</v>
      </c>
      <c r="C134" s="327"/>
      <c r="D134" s="331">
        <v>1</v>
      </c>
      <c r="E134" s="331" t="s">
        <v>1097</v>
      </c>
      <c r="F134" s="327"/>
      <c r="G134" s="325">
        <f t="shared" si="20"/>
        <v>0</v>
      </c>
      <c r="H134" s="327"/>
      <c r="I134" s="325">
        <f t="shared" si="21"/>
        <v>0</v>
      </c>
      <c r="J134" s="326">
        <f t="shared" si="22"/>
        <v>0</v>
      </c>
      <c r="K134" s="325">
        <f t="shared" si="23"/>
        <v>0</v>
      </c>
      <c r="L134" s="324"/>
    </row>
    <row r="135" spans="1:12" ht="18.5">
      <c r="A135" s="309" t="s">
        <v>1129</v>
      </c>
      <c r="B135" s="331" t="s">
        <v>1128</v>
      </c>
      <c r="C135" s="330"/>
      <c r="D135" s="331">
        <v>1</v>
      </c>
      <c r="E135" s="331" t="s">
        <v>1097</v>
      </c>
      <c r="F135" s="330"/>
      <c r="G135" s="325">
        <f t="shared" si="20"/>
        <v>0</v>
      </c>
      <c r="H135" s="330"/>
      <c r="I135" s="325">
        <f t="shared" si="21"/>
        <v>0</v>
      </c>
      <c r="J135" s="326">
        <f t="shared" si="22"/>
        <v>0</v>
      </c>
      <c r="K135" s="325">
        <f t="shared" si="23"/>
        <v>0</v>
      </c>
      <c r="L135" s="329"/>
    </row>
    <row r="136" spans="1:12" ht="18.5">
      <c r="A136" s="309" t="s">
        <v>1127</v>
      </c>
      <c r="B136" s="331" t="s">
        <v>1126</v>
      </c>
      <c r="C136" s="327"/>
      <c r="D136" s="331">
        <v>1</v>
      </c>
      <c r="E136" s="331" t="s">
        <v>1097</v>
      </c>
      <c r="F136" s="327"/>
      <c r="G136" s="325">
        <f t="shared" si="20"/>
        <v>0</v>
      </c>
      <c r="H136" s="327"/>
      <c r="I136" s="325">
        <f t="shared" si="21"/>
        <v>0</v>
      </c>
      <c r="J136" s="326">
        <f t="shared" si="22"/>
        <v>0</v>
      </c>
      <c r="K136" s="325">
        <f t="shared" si="23"/>
        <v>0</v>
      </c>
      <c r="L136" s="324"/>
    </row>
    <row r="137" spans="1:12" ht="18.5">
      <c r="A137" s="309" t="s">
        <v>1125</v>
      </c>
      <c r="B137" s="331" t="s">
        <v>1124</v>
      </c>
      <c r="C137" s="330"/>
      <c r="D137" s="331">
        <v>1</v>
      </c>
      <c r="E137" s="331" t="s">
        <v>1097</v>
      </c>
      <c r="F137" s="330"/>
      <c r="G137" s="325">
        <f t="shared" si="20"/>
        <v>0</v>
      </c>
      <c r="H137" s="330"/>
      <c r="I137" s="325">
        <f t="shared" si="21"/>
        <v>0</v>
      </c>
      <c r="J137" s="326">
        <f t="shared" si="22"/>
        <v>0</v>
      </c>
      <c r="K137" s="325">
        <f t="shared" si="23"/>
        <v>0</v>
      </c>
      <c r="L137" s="329"/>
    </row>
    <row r="138" spans="1:12" ht="18.5">
      <c r="A138" s="309" t="s">
        <v>1123</v>
      </c>
      <c r="B138" s="331" t="s">
        <v>1122</v>
      </c>
      <c r="C138" s="327"/>
      <c r="D138" s="331">
        <v>1</v>
      </c>
      <c r="E138" s="331" t="s">
        <v>1097</v>
      </c>
      <c r="F138" s="327"/>
      <c r="G138" s="325">
        <f t="shared" si="20"/>
        <v>0</v>
      </c>
      <c r="H138" s="327"/>
      <c r="I138" s="325">
        <f t="shared" si="21"/>
        <v>0</v>
      </c>
      <c r="J138" s="326">
        <f t="shared" si="22"/>
        <v>0</v>
      </c>
      <c r="K138" s="325">
        <f t="shared" si="23"/>
        <v>0</v>
      </c>
      <c r="L138" s="324"/>
    </row>
    <row r="139" spans="1:12" ht="18.5">
      <c r="A139" s="309" t="s">
        <v>1121</v>
      </c>
      <c r="B139" s="331" t="s">
        <v>1120</v>
      </c>
      <c r="C139" s="330"/>
      <c r="D139" s="331">
        <v>1</v>
      </c>
      <c r="E139" s="331" t="s">
        <v>1097</v>
      </c>
      <c r="F139" s="330"/>
      <c r="G139" s="325">
        <f t="shared" si="20"/>
        <v>0</v>
      </c>
      <c r="H139" s="330"/>
      <c r="I139" s="325">
        <f t="shared" si="21"/>
        <v>0</v>
      </c>
      <c r="J139" s="326">
        <f t="shared" si="22"/>
        <v>0</v>
      </c>
      <c r="K139" s="325">
        <f t="shared" si="23"/>
        <v>0</v>
      </c>
      <c r="L139" s="329"/>
    </row>
    <row r="140" spans="1:12" ht="18.5">
      <c r="A140" s="309" t="s">
        <v>1119</v>
      </c>
      <c r="B140" s="331" t="s">
        <v>1118</v>
      </c>
      <c r="C140" s="327"/>
      <c r="D140" s="331">
        <v>1</v>
      </c>
      <c r="E140" s="331" t="s">
        <v>1097</v>
      </c>
      <c r="F140" s="327"/>
      <c r="G140" s="325">
        <f t="shared" si="20"/>
        <v>0</v>
      </c>
      <c r="H140" s="327"/>
      <c r="I140" s="325">
        <f t="shared" si="21"/>
        <v>0</v>
      </c>
      <c r="J140" s="326">
        <f t="shared" si="22"/>
        <v>0</v>
      </c>
      <c r="K140" s="325">
        <f t="shared" si="23"/>
        <v>0</v>
      </c>
      <c r="L140" s="324"/>
    </row>
    <row r="141" spans="1:12" ht="18.5">
      <c r="A141" s="309" t="s">
        <v>1117</v>
      </c>
      <c r="B141" s="331" t="s">
        <v>1116</v>
      </c>
      <c r="C141" s="330"/>
      <c r="D141" s="331">
        <v>1</v>
      </c>
      <c r="E141" s="331" t="s">
        <v>1097</v>
      </c>
      <c r="F141" s="330"/>
      <c r="G141" s="325">
        <f t="shared" si="20"/>
        <v>0</v>
      </c>
      <c r="H141" s="330"/>
      <c r="I141" s="325">
        <f t="shared" si="21"/>
        <v>0</v>
      </c>
      <c r="J141" s="326">
        <f t="shared" si="22"/>
        <v>0</v>
      </c>
      <c r="K141" s="325">
        <f t="shared" si="23"/>
        <v>0</v>
      </c>
      <c r="L141" s="329"/>
    </row>
    <row r="142" spans="1:12" ht="18.5">
      <c r="A142" s="309" t="s">
        <v>1115</v>
      </c>
      <c r="B142" s="331" t="s">
        <v>1114</v>
      </c>
      <c r="C142" s="327"/>
      <c r="D142" s="331">
        <v>1</v>
      </c>
      <c r="E142" s="331" t="s">
        <v>1097</v>
      </c>
      <c r="F142" s="327"/>
      <c r="G142" s="325">
        <f t="shared" si="20"/>
        <v>0</v>
      </c>
      <c r="H142" s="327"/>
      <c r="I142" s="325">
        <f t="shared" si="21"/>
        <v>0</v>
      </c>
      <c r="J142" s="326">
        <f t="shared" si="22"/>
        <v>0</v>
      </c>
      <c r="K142" s="325">
        <f t="shared" si="23"/>
        <v>0</v>
      </c>
      <c r="L142" s="324"/>
    </row>
    <row r="143" spans="1:12" ht="18.5">
      <c r="A143" s="309" t="s">
        <v>1113</v>
      </c>
      <c r="B143" s="331" t="s">
        <v>1112</v>
      </c>
      <c r="C143" s="330"/>
      <c r="D143" s="331">
        <v>1</v>
      </c>
      <c r="E143" s="331" t="s">
        <v>1097</v>
      </c>
      <c r="F143" s="330"/>
      <c r="G143" s="325">
        <f t="shared" si="20"/>
        <v>0</v>
      </c>
      <c r="H143" s="330"/>
      <c r="I143" s="325">
        <f t="shared" si="21"/>
        <v>0</v>
      </c>
      <c r="J143" s="326">
        <f t="shared" si="22"/>
        <v>0</v>
      </c>
      <c r="K143" s="325">
        <f t="shared" si="23"/>
        <v>0</v>
      </c>
      <c r="L143" s="329"/>
    </row>
    <row r="144" spans="1:12" ht="18.5">
      <c r="A144" s="309" t="s">
        <v>1111</v>
      </c>
      <c r="B144" s="331" t="s">
        <v>1110</v>
      </c>
      <c r="C144" s="327"/>
      <c r="D144" s="331">
        <v>1</v>
      </c>
      <c r="E144" s="331" t="s">
        <v>1097</v>
      </c>
      <c r="F144" s="327"/>
      <c r="G144" s="325">
        <f t="shared" si="20"/>
        <v>0</v>
      </c>
      <c r="H144" s="327"/>
      <c r="I144" s="325">
        <f t="shared" si="21"/>
        <v>0</v>
      </c>
      <c r="J144" s="326">
        <f t="shared" si="22"/>
        <v>0</v>
      </c>
      <c r="K144" s="325">
        <f t="shared" si="23"/>
        <v>0</v>
      </c>
      <c r="L144" s="324"/>
    </row>
    <row r="145" spans="1:12" ht="18.5">
      <c r="A145" s="309" t="s">
        <v>1109</v>
      </c>
      <c r="B145" s="331" t="s">
        <v>1108</v>
      </c>
      <c r="C145" s="330"/>
      <c r="D145" s="331">
        <v>1</v>
      </c>
      <c r="E145" s="331" t="s">
        <v>1097</v>
      </c>
      <c r="F145" s="330"/>
      <c r="G145" s="325">
        <f t="shared" si="20"/>
        <v>0</v>
      </c>
      <c r="H145" s="330"/>
      <c r="I145" s="325">
        <f t="shared" si="21"/>
        <v>0</v>
      </c>
      <c r="J145" s="326">
        <f t="shared" si="22"/>
        <v>0</v>
      </c>
      <c r="K145" s="325">
        <f t="shared" si="23"/>
        <v>0</v>
      </c>
      <c r="L145" s="329"/>
    </row>
    <row r="146" spans="1:12" ht="18.5">
      <c r="A146" s="309" t="s">
        <v>1107</v>
      </c>
      <c r="B146" s="331" t="s">
        <v>1106</v>
      </c>
      <c r="C146" s="327"/>
      <c r="D146" s="331">
        <v>1</v>
      </c>
      <c r="E146" s="331" t="s">
        <v>1097</v>
      </c>
      <c r="F146" s="327"/>
      <c r="G146" s="325">
        <f t="shared" si="20"/>
        <v>0</v>
      </c>
      <c r="H146" s="327"/>
      <c r="I146" s="325">
        <f t="shared" si="21"/>
        <v>0</v>
      </c>
      <c r="J146" s="326">
        <f t="shared" si="22"/>
        <v>0</v>
      </c>
      <c r="K146" s="325">
        <f t="shared" si="23"/>
        <v>0</v>
      </c>
      <c r="L146" s="324"/>
    </row>
    <row r="147" spans="1:12" ht="18.5">
      <c r="A147" s="309" t="s">
        <v>1105</v>
      </c>
      <c r="B147" s="331" t="s">
        <v>1104</v>
      </c>
      <c r="C147" s="330"/>
      <c r="D147" s="331">
        <v>1</v>
      </c>
      <c r="E147" s="331" t="s">
        <v>1097</v>
      </c>
      <c r="F147" s="330"/>
      <c r="G147" s="325">
        <f t="shared" si="20"/>
        <v>0</v>
      </c>
      <c r="H147" s="330"/>
      <c r="I147" s="325">
        <f t="shared" si="21"/>
        <v>0</v>
      </c>
      <c r="J147" s="326">
        <f t="shared" si="22"/>
        <v>0</v>
      </c>
      <c r="K147" s="325">
        <f t="shared" si="23"/>
        <v>0</v>
      </c>
      <c r="L147" s="329"/>
    </row>
    <row r="148" spans="1:12" ht="18.5">
      <c r="A148" s="309" t="s">
        <v>1103</v>
      </c>
      <c r="B148" s="331" t="s">
        <v>1102</v>
      </c>
      <c r="C148" s="327"/>
      <c r="D148" s="331">
        <v>1</v>
      </c>
      <c r="E148" s="331" t="s">
        <v>1097</v>
      </c>
      <c r="F148" s="327"/>
      <c r="G148" s="325">
        <f t="shared" si="20"/>
        <v>0</v>
      </c>
      <c r="H148" s="327"/>
      <c r="I148" s="325">
        <f t="shared" si="21"/>
        <v>0</v>
      </c>
      <c r="J148" s="326">
        <f t="shared" si="22"/>
        <v>0</v>
      </c>
      <c r="K148" s="325">
        <f t="shared" si="23"/>
        <v>0</v>
      </c>
      <c r="L148" s="324"/>
    </row>
    <row r="149" spans="1:12" ht="18.5">
      <c r="A149" s="309" t="s">
        <v>1101</v>
      </c>
      <c r="B149" s="331" t="s">
        <v>1100</v>
      </c>
      <c r="C149" s="330"/>
      <c r="D149" s="331">
        <v>1</v>
      </c>
      <c r="E149" s="331" t="s">
        <v>1097</v>
      </c>
      <c r="F149" s="330"/>
      <c r="G149" s="325">
        <f t="shared" si="20"/>
        <v>0</v>
      </c>
      <c r="H149" s="330"/>
      <c r="I149" s="325">
        <f t="shared" si="21"/>
        <v>0</v>
      </c>
      <c r="J149" s="326">
        <f t="shared" si="22"/>
        <v>0</v>
      </c>
      <c r="K149" s="325">
        <f t="shared" si="23"/>
        <v>0</v>
      </c>
      <c r="L149" s="329"/>
    </row>
    <row r="150" spans="1:12" ht="19" thickBot="1">
      <c r="A150" s="323" t="s">
        <v>1099</v>
      </c>
      <c r="B150" s="345" t="s">
        <v>1098</v>
      </c>
      <c r="C150" s="344"/>
      <c r="D150" s="345">
        <v>1</v>
      </c>
      <c r="E150" s="345" t="s">
        <v>1097</v>
      </c>
      <c r="F150" s="344"/>
      <c r="G150" s="319">
        <f t="shared" si="20"/>
        <v>0</v>
      </c>
      <c r="H150" s="344"/>
      <c r="I150" s="319">
        <f t="shared" si="21"/>
        <v>0</v>
      </c>
      <c r="J150" s="320">
        <f t="shared" si="22"/>
        <v>0</v>
      </c>
      <c r="K150" s="319">
        <f t="shared" si="23"/>
        <v>0</v>
      </c>
      <c r="L150" s="343"/>
    </row>
  </sheetData>
  <mergeCells count="16">
    <mergeCell ref="A129:L129"/>
    <mergeCell ref="A83:L83"/>
    <mergeCell ref="A101:L101"/>
    <mergeCell ref="B13:D13"/>
    <mergeCell ref="A15:L15"/>
    <mergeCell ref="A34:L34"/>
    <mergeCell ref="A63:L63"/>
    <mergeCell ref="F7:J7"/>
    <mergeCell ref="A9:M9"/>
    <mergeCell ref="A10:L10"/>
    <mergeCell ref="A11:M11"/>
    <mergeCell ref="A1:M1"/>
    <mergeCell ref="G3:H3"/>
    <mergeCell ref="G4:H4"/>
    <mergeCell ref="G5:H5"/>
    <mergeCell ref="G6:H6"/>
  </mergeCells>
  <hyperlinks>
    <hyperlink ref="B132" r:id="rId1" display="https://www.achat-electrique.com/fr/5224-a9xph424-schneider-peigne-tetrapolaire-pour-disjoncteur-4p-pas-18mm-24-modules-acti9-ic60.html"/>
    <hyperlink ref="B133" r:id="rId2" display="https://www.achat-electrique.com/fr/5223-a9xph412-schneider-peigne-tetrapolaire-pour-disjoncteur-4p-pas-18mm-12-modules-acti9-ic60.html"/>
    <hyperlink ref="B134" r:id="rId3" display="https://www.achat-electrique.com/fr/5222-a9xph357-schneider-peigne-triphase-pour-disjoncteur-3p-pas-18mm-57-modules-acti9-ic60.html"/>
    <hyperlink ref="B137" r:id="rId4" display="https://www.achat-electrique.com/fr/7752-gv2g554-peigne-tripolaire-pour-disjoncteur-moteur-63a-5derivations-pas-54mm-schneider-tesys-gv.html"/>
    <hyperlink ref="B138" r:id="rId5" display="https://www.achat-electrique.com/fr/7751-gv2g472-peigne-tripolaire-pour-disjoncteur-moteur-63a-4derivations-pas-72mm-schneider-tesys-gv.html"/>
    <hyperlink ref="B139" r:id="rId6" display="https://www.achat-electrique.com/fr/7750-gv2g454-peigne-tripolaire-pour-disjoncteur-moteur-63a-4derivations-pas-54mm-schneider-tesys-gv.html"/>
    <hyperlink ref="B135" r:id="rId7" display="https://www.achat-electrique.com/fr/5226-a9xph524-schneider-peigne-d-equilibrage-tetrapolaire-vers-disjoncteur-2p-pas-18mm-24-modules-acti9-ic60.html"/>
    <hyperlink ref="B136" r:id="rId8" display="https://www.achat-electrique.com/fr/5217-a9xpf521-schneider-peigne-de-distribution-tetrapolaire-vers-vigi-25a-2p-pas-18mm-ic60-acti9.html"/>
  </hyperlinks>
  <pageMargins left="0.7" right="0.7" top="0.75" bottom="0.75" header="0.3" footer="0.3"/>
  <pageSetup paperSize="9" orientation="portrait" r:id="rId9"/>
  <extLst>
    <ext xmlns:x14="http://schemas.microsoft.com/office/spreadsheetml/2009/9/main" uri="{78C0D931-6437-407d-A8EE-F0AAD7539E65}">
      <x14:conditionalFormattings>
        <x14:conditionalFormatting xmlns:xm="http://schemas.microsoft.com/office/excel/2006/main">
          <x14:cfRule type="containsText" priority="1" stopIfTrue="1" operator="containsText" text="PAS DE DAI" id="{B8445CAB-7BFB-40C1-8D4F-4BA9C98C6AD3}">
            <xm:f>NOT(ISERROR(SEARCH("PAS DE DAI",' Equipement de désenfumage'!#REF!)))</xm:f>
            <x14:dxf>
              <font>
                <b/>
                <i val="0"/>
                <strike val="0"/>
                <color rgb="FFFF0000"/>
              </font>
              <fill>
                <patternFill patternType="lightTrellis"/>
              </fill>
            </x14:dxf>
          </x14:cfRule>
          <xm:sqref>A1 A6:E6 F3:F7 G5:G6</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topLeftCell="A10" zoomScale="85" zoomScaleNormal="85" workbookViewId="0">
      <selection activeCell="K36" sqref="K36"/>
    </sheetView>
  </sheetViews>
  <sheetFormatPr baseColWidth="10" defaultRowHeight="14.5"/>
  <cols>
    <col min="1" max="1" width="17.453125" customWidth="1"/>
    <col min="2" max="2" width="83.1796875" bestFit="1" customWidth="1"/>
    <col min="3" max="3" width="15.7265625" customWidth="1"/>
    <col min="6" max="6" width="31.7265625" customWidth="1"/>
    <col min="7" max="7" width="29" customWidth="1"/>
    <col min="8" max="8" width="21.81640625" customWidth="1"/>
    <col min="9" max="11" width="24.81640625" customWidth="1"/>
    <col min="12" max="12" width="37" customWidth="1"/>
  </cols>
  <sheetData>
    <row r="1" spans="1:13" ht="59.25" customHeight="1">
      <c r="A1" s="418" t="s">
        <v>1096</v>
      </c>
      <c r="B1" s="419"/>
      <c r="C1" s="419"/>
      <c r="D1" s="419"/>
      <c r="E1" s="419"/>
      <c r="F1" s="411"/>
      <c r="G1" s="411"/>
      <c r="H1" s="411"/>
      <c r="I1" s="411"/>
      <c r="J1" s="411"/>
      <c r="K1" s="411"/>
      <c r="L1" s="411"/>
      <c r="M1" s="411"/>
    </row>
    <row r="2" spans="1:13">
      <c r="D2" s="229"/>
      <c r="E2" s="229"/>
      <c r="F2" s="44"/>
    </row>
    <row r="3" spans="1:13" ht="18">
      <c r="D3" s="229"/>
      <c r="E3" s="229"/>
      <c r="F3" s="228" t="s">
        <v>551</v>
      </c>
      <c r="G3" s="420" t="s">
        <v>561</v>
      </c>
      <c r="H3" s="411"/>
    </row>
    <row r="4" spans="1:13" ht="18">
      <c r="D4" s="229"/>
      <c r="E4" s="229"/>
      <c r="F4" s="228" t="s">
        <v>557</v>
      </c>
      <c r="G4" s="420" t="s">
        <v>1095</v>
      </c>
      <c r="H4" s="411"/>
    </row>
    <row r="5" spans="1:13" ht="36.5" thickBot="1">
      <c r="D5" s="229"/>
      <c r="E5" s="229"/>
      <c r="F5" s="232" t="s">
        <v>558</v>
      </c>
      <c r="G5" s="407"/>
      <c r="H5" s="408"/>
    </row>
    <row r="6" spans="1:13" ht="18.5" thickBot="1">
      <c r="A6" s="230"/>
      <c r="B6" s="230"/>
      <c r="C6" s="230"/>
      <c r="D6" s="231"/>
      <c r="E6" s="227"/>
      <c r="F6" s="228" t="s">
        <v>554</v>
      </c>
      <c r="G6" s="407"/>
      <c r="H6" s="408"/>
      <c r="M6" s="6" t="s">
        <v>1</v>
      </c>
    </row>
    <row r="7" spans="1:13" ht="23">
      <c r="D7" s="266"/>
      <c r="F7" s="414" t="s">
        <v>555</v>
      </c>
      <c r="G7" s="414"/>
      <c r="H7" s="414"/>
      <c r="I7" s="414"/>
      <c r="J7" s="414"/>
    </row>
    <row r="8" spans="1:13">
      <c r="D8" s="266"/>
      <c r="F8" s="44"/>
    </row>
    <row r="9" spans="1:13" ht="18">
      <c r="A9" s="415" t="s">
        <v>1094</v>
      </c>
      <c r="B9" s="415"/>
      <c r="C9" s="415"/>
      <c r="D9" s="415"/>
      <c r="E9" s="415"/>
      <c r="F9" s="415"/>
      <c r="G9" s="415"/>
      <c r="H9" s="415"/>
      <c r="I9" s="415"/>
      <c r="J9" s="415"/>
      <c r="K9" s="415"/>
      <c r="L9" s="415"/>
      <c r="M9" s="415"/>
    </row>
    <row r="10" spans="1:13" ht="15">
      <c r="A10" s="416" t="s">
        <v>14</v>
      </c>
      <c r="B10" s="416"/>
      <c r="C10" s="416"/>
      <c r="D10" s="416"/>
      <c r="E10" s="416"/>
      <c r="F10" s="416"/>
      <c r="G10" s="416"/>
      <c r="H10" s="416"/>
      <c r="I10" s="416"/>
      <c r="J10" s="416"/>
      <c r="K10" s="416"/>
      <c r="L10" s="416"/>
      <c r="M10" s="268"/>
    </row>
    <row r="11" spans="1:13" ht="15.75" customHeight="1">
      <c r="A11" s="416" t="s">
        <v>559</v>
      </c>
      <c r="B11" s="416"/>
      <c r="C11" s="416"/>
      <c r="D11" s="416"/>
      <c r="E11" s="416"/>
      <c r="F11" s="416"/>
      <c r="G11" s="416"/>
      <c r="H11" s="416"/>
      <c r="I11" s="416"/>
      <c r="J11" s="416"/>
      <c r="K11" s="416"/>
      <c r="L11" s="416"/>
      <c r="M11" s="417"/>
    </row>
    <row r="12" spans="1:13" ht="19" thickBot="1">
      <c r="A12" s="15"/>
      <c r="B12" s="271"/>
      <c r="C12" s="271"/>
      <c r="D12" s="271"/>
      <c r="E12" s="268"/>
      <c r="F12" s="268"/>
      <c r="G12" s="268"/>
      <c r="H12" s="13"/>
      <c r="I12" s="13"/>
      <c r="J12" s="13"/>
      <c r="K12" s="13"/>
      <c r="L12" s="268"/>
    </row>
    <row r="13" spans="1:13" ht="16" thickBot="1">
      <c r="A13" s="82" t="s">
        <v>1265</v>
      </c>
      <c r="B13" s="438" t="s">
        <v>1093</v>
      </c>
      <c r="C13" s="439"/>
      <c r="D13" s="439"/>
      <c r="E13" s="269"/>
      <c r="F13" s="269"/>
      <c r="G13" s="269"/>
      <c r="H13" s="348"/>
      <c r="I13" s="348"/>
      <c r="J13" s="348"/>
      <c r="K13" s="348"/>
      <c r="L13" s="269"/>
    </row>
    <row r="14" spans="1:13" ht="90.5" thickBot="1">
      <c r="A14" s="347" t="s">
        <v>266</v>
      </c>
      <c r="B14" s="354" t="s">
        <v>1092</v>
      </c>
      <c r="C14" s="346" t="s">
        <v>1091</v>
      </c>
      <c r="D14" s="346" t="s">
        <v>267</v>
      </c>
      <c r="E14" s="346" t="s">
        <v>268</v>
      </c>
      <c r="F14" s="338" t="s">
        <v>1090</v>
      </c>
      <c r="G14" s="338" t="s">
        <v>1089</v>
      </c>
      <c r="H14" s="339" t="s">
        <v>269</v>
      </c>
      <c r="I14" s="339" t="s">
        <v>270</v>
      </c>
      <c r="J14" s="339" t="s">
        <v>443</v>
      </c>
      <c r="K14" s="339" t="s">
        <v>444</v>
      </c>
      <c r="L14" s="338" t="s">
        <v>1088</v>
      </c>
    </row>
    <row r="15" spans="1:13" ht="19" thickBot="1">
      <c r="A15" s="443" t="s">
        <v>1258</v>
      </c>
      <c r="B15" s="444"/>
      <c r="C15" s="444"/>
      <c r="D15" s="444"/>
      <c r="E15" s="444"/>
      <c r="F15" s="444"/>
      <c r="G15" s="444"/>
      <c r="H15" s="444"/>
      <c r="I15" s="444"/>
      <c r="J15" s="444"/>
      <c r="K15" s="444"/>
      <c r="L15" s="445"/>
    </row>
    <row r="16" spans="1:13" ht="18.5">
      <c r="A16" s="314" t="s">
        <v>714</v>
      </c>
      <c r="B16" s="353" t="s">
        <v>713</v>
      </c>
      <c r="C16" s="350"/>
      <c r="D16" s="308">
        <v>1</v>
      </c>
      <c r="E16" s="308" t="s">
        <v>1097</v>
      </c>
      <c r="F16" s="350"/>
      <c r="G16" s="335">
        <f t="shared" ref="G16:G22" si="0">F16*1.2</f>
        <v>0</v>
      </c>
      <c r="H16" s="350"/>
      <c r="I16" s="335">
        <f t="shared" ref="I16:I22" si="1">H16*1.2</f>
        <v>0</v>
      </c>
      <c r="J16" s="336">
        <f t="shared" ref="J16:J22" si="2">SUM(H16,F16)</f>
        <v>0</v>
      </c>
      <c r="K16" s="335">
        <f t="shared" ref="K16:K22" si="3">SUM(G16,I16)</f>
        <v>0</v>
      </c>
      <c r="L16" s="350"/>
    </row>
    <row r="17" spans="1:12" ht="18.5">
      <c r="A17" s="309" t="s">
        <v>712</v>
      </c>
      <c r="B17" s="352" t="s">
        <v>711</v>
      </c>
      <c r="C17" s="327"/>
      <c r="D17" s="331">
        <v>1</v>
      </c>
      <c r="E17" s="331" t="s">
        <v>1097</v>
      </c>
      <c r="F17" s="327"/>
      <c r="G17" s="325">
        <f t="shared" si="0"/>
        <v>0</v>
      </c>
      <c r="H17" s="327"/>
      <c r="I17" s="325">
        <f t="shared" si="1"/>
        <v>0</v>
      </c>
      <c r="J17" s="326">
        <f t="shared" si="2"/>
        <v>0</v>
      </c>
      <c r="K17" s="325">
        <f t="shared" si="3"/>
        <v>0</v>
      </c>
      <c r="L17" s="327"/>
    </row>
    <row r="18" spans="1:12" ht="18.5">
      <c r="A18" s="309" t="s">
        <v>710</v>
      </c>
      <c r="B18" s="352" t="s">
        <v>709</v>
      </c>
      <c r="C18" s="350"/>
      <c r="D18" s="331">
        <v>1</v>
      </c>
      <c r="E18" s="331" t="s">
        <v>1097</v>
      </c>
      <c r="F18" s="350"/>
      <c r="G18" s="325">
        <f t="shared" si="0"/>
        <v>0</v>
      </c>
      <c r="H18" s="350"/>
      <c r="I18" s="325">
        <f t="shared" si="1"/>
        <v>0</v>
      </c>
      <c r="J18" s="326">
        <f t="shared" si="2"/>
        <v>0</v>
      </c>
      <c r="K18" s="325">
        <f t="shared" si="3"/>
        <v>0</v>
      </c>
      <c r="L18" s="350"/>
    </row>
    <row r="19" spans="1:12" ht="18.5">
      <c r="A19" s="309" t="s">
        <v>1264</v>
      </c>
      <c r="B19" s="352" t="s">
        <v>1263</v>
      </c>
      <c r="C19" s="327"/>
      <c r="D19" s="331">
        <v>1</v>
      </c>
      <c r="E19" s="331" t="s">
        <v>1097</v>
      </c>
      <c r="F19" s="327"/>
      <c r="G19" s="325">
        <f t="shared" si="0"/>
        <v>0</v>
      </c>
      <c r="H19" s="327"/>
      <c r="I19" s="325">
        <f t="shared" si="1"/>
        <v>0</v>
      </c>
      <c r="J19" s="326">
        <f t="shared" si="2"/>
        <v>0</v>
      </c>
      <c r="K19" s="325">
        <f t="shared" si="3"/>
        <v>0</v>
      </c>
      <c r="L19" s="327"/>
    </row>
    <row r="20" spans="1:12" ht="18.5">
      <c r="A20" s="309" t="s">
        <v>1262</v>
      </c>
      <c r="B20" s="352" t="s">
        <v>468</v>
      </c>
      <c r="C20" s="350"/>
      <c r="D20" s="331">
        <v>1</v>
      </c>
      <c r="E20" s="331" t="s">
        <v>1097</v>
      </c>
      <c r="F20" s="350"/>
      <c r="G20" s="325">
        <f t="shared" si="0"/>
        <v>0</v>
      </c>
      <c r="H20" s="350"/>
      <c r="I20" s="325">
        <f t="shared" si="1"/>
        <v>0</v>
      </c>
      <c r="J20" s="326">
        <f t="shared" si="2"/>
        <v>0</v>
      </c>
      <c r="K20" s="325">
        <f t="shared" si="3"/>
        <v>0</v>
      </c>
      <c r="L20" s="350"/>
    </row>
    <row r="21" spans="1:12" ht="18.5">
      <c r="A21" s="309" t="s">
        <v>1261</v>
      </c>
      <c r="B21" s="352" t="s">
        <v>469</v>
      </c>
      <c r="C21" s="327"/>
      <c r="D21" s="331">
        <v>1</v>
      </c>
      <c r="E21" s="331" t="s">
        <v>1097</v>
      </c>
      <c r="F21" s="327"/>
      <c r="G21" s="325">
        <f t="shared" si="0"/>
        <v>0</v>
      </c>
      <c r="H21" s="327"/>
      <c r="I21" s="325">
        <f t="shared" si="1"/>
        <v>0</v>
      </c>
      <c r="J21" s="326">
        <f t="shared" si="2"/>
        <v>0</v>
      </c>
      <c r="K21" s="325">
        <f t="shared" si="3"/>
        <v>0</v>
      </c>
      <c r="L21" s="327"/>
    </row>
    <row r="22" spans="1:12" ht="19" thickBot="1">
      <c r="A22" s="323" t="s">
        <v>1260</v>
      </c>
      <c r="B22" s="351" t="s">
        <v>470</v>
      </c>
      <c r="C22" s="350"/>
      <c r="D22" s="345">
        <v>1</v>
      </c>
      <c r="E22" s="345" t="s">
        <v>1097</v>
      </c>
      <c r="F22" s="350"/>
      <c r="G22" s="319">
        <f t="shared" si="0"/>
        <v>0</v>
      </c>
      <c r="H22" s="350"/>
      <c r="I22" s="319">
        <f t="shared" si="1"/>
        <v>0</v>
      </c>
      <c r="J22" s="320">
        <f t="shared" si="2"/>
        <v>0</v>
      </c>
      <c r="K22" s="319">
        <f t="shared" si="3"/>
        <v>0</v>
      </c>
      <c r="L22" s="350"/>
    </row>
    <row r="27" spans="1:12" ht="26">
      <c r="B27" s="349"/>
    </row>
  </sheetData>
  <mergeCells count="11">
    <mergeCell ref="A11:M11"/>
    <mergeCell ref="B13:D13"/>
    <mergeCell ref="A15:L15"/>
    <mergeCell ref="A1:M1"/>
    <mergeCell ref="G3:H3"/>
    <mergeCell ref="G4:H4"/>
    <mergeCell ref="G5:H5"/>
    <mergeCell ref="G6:H6"/>
    <mergeCell ref="F7:J7"/>
    <mergeCell ref="A9:M9"/>
    <mergeCell ref="A10:L10"/>
  </mergeCell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1" stopIfTrue="1" operator="containsText" text="PAS DE DAI" id="{234110C5-02EA-491E-A82F-DAED1FA00A4D}">
            <xm:f>NOT(ISERROR(SEARCH("PAS DE DAI",' Equipement de désenfumage'!#REF!)))</xm:f>
            <x14:dxf>
              <font>
                <b/>
                <i val="0"/>
                <strike val="0"/>
                <color rgb="FFFF0000"/>
              </font>
              <fill>
                <patternFill patternType="lightTrellis"/>
              </fill>
            </x14:dxf>
          </x14:cfRule>
          <xm:sqref>A1 A6:E6 F3:F7 G5:G6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7"/>
  <sheetViews>
    <sheetView view="pageBreakPreview" zoomScale="85" zoomScaleNormal="85" zoomScaleSheetLayoutView="85" workbookViewId="0">
      <selection activeCell="A58" sqref="A58"/>
    </sheetView>
  </sheetViews>
  <sheetFormatPr baseColWidth="10" defaultRowHeight="14.5"/>
  <cols>
    <col min="1" max="1" width="28.1796875" customWidth="1"/>
    <col min="2" max="2" width="90.7265625" customWidth="1"/>
    <col min="3" max="3" width="11.453125" customWidth="1"/>
    <col min="4" max="4" width="23.54296875" customWidth="1"/>
    <col min="7" max="7" width="19.1796875" customWidth="1"/>
    <col min="8" max="8" width="25.7265625" customWidth="1"/>
    <col min="9" max="9" width="10.7265625" customWidth="1"/>
    <col min="10" max="10" width="25.7265625" customWidth="1"/>
  </cols>
  <sheetData>
    <row r="1" spans="1:12" ht="46.5" thickBot="1">
      <c r="A1" s="34" t="s">
        <v>377</v>
      </c>
      <c r="B1" s="12"/>
      <c r="C1" s="12"/>
      <c r="D1" s="12"/>
      <c r="E1" s="7"/>
      <c r="F1" s="7"/>
      <c r="G1" s="7"/>
      <c r="H1" s="13"/>
      <c r="I1" s="13"/>
      <c r="J1" s="7"/>
      <c r="K1" s="7"/>
      <c r="L1" s="7"/>
    </row>
    <row r="2" spans="1:12" ht="18.5" thickBot="1">
      <c r="A2" s="382" t="s">
        <v>564</v>
      </c>
      <c r="B2" s="383"/>
      <c r="C2" s="383"/>
      <c r="D2" s="383"/>
      <c r="E2" s="383"/>
      <c r="F2" s="383"/>
      <c r="G2" s="383"/>
      <c r="H2" s="4"/>
      <c r="I2" s="6" t="s">
        <v>1</v>
      </c>
      <c r="J2" s="7"/>
      <c r="K2" s="7"/>
      <c r="L2" s="7"/>
    </row>
    <row r="3" spans="1:12" ht="18">
      <c r="A3" s="2"/>
      <c r="B3" s="12"/>
      <c r="C3" s="12"/>
      <c r="D3" s="12"/>
      <c r="E3" s="1"/>
      <c r="F3" s="1"/>
      <c r="G3" s="1"/>
      <c r="H3" s="4"/>
      <c r="I3" s="35"/>
      <c r="J3" s="7"/>
      <c r="K3" s="7"/>
      <c r="L3" s="7"/>
    </row>
    <row r="4" spans="1:12" ht="18">
      <c r="A4" s="2"/>
      <c r="B4" s="12"/>
      <c r="C4" s="12"/>
      <c r="D4" s="12"/>
      <c r="E4" s="1"/>
      <c r="F4" s="1"/>
      <c r="G4" s="1"/>
      <c r="H4" s="4"/>
      <c r="I4" s="35"/>
      <c r="J4" s="7"/>
      <c r="K4" s="7"/>
      <c r="L4" s="7"/>
    </row>
    <row r="5" spans="1:12" ht="15" thickBot="1">
      <c r="A5" s="1"/>
      <c r="B5" s="12"/>
      <c r="C5" s="12"/>
      <c r="D5" s="12"/>
      <c r="E5" s="7"/>
      <c r="F5" s="7"/>
      <c r="G5" s="7"/>
      <c r="H5" s="13"/>
      <c r="I5" s="13"/>
      <c r="J5" s="7"/>
      <c r="K5" s="7"/>
      <c r="L5" s="7"/>
    </row>
    <row r="6" spans="1:12" ht="26.5" thickBot="1">
      <c r="A6" s="51" t="s">
        <v>447</v>
      </c>
      <c r="B6" s="51" t="s">
        <v>379</v>
      </c>
      <c r="C6" s="65" t="s">
        <v>380</v>
      </c>
      <c r="D6" s="65" t="s">
        <v>381</v>
      </c>
      <c r="E6" s="66" t="s">
        <v>384</v>
      </c>
      <c r="F6" s="59" t="s">
        <v>385</v>
      </c>
      <c r="G6" s="59" t="s">
        <v>448</v>
      </c>
      <c r="H6" s="60" t="s">
        <v>386</v>
      </c>
      <c r="I6" s="60" t="s">
        <v>361</v>
      </c>
      <c r="J6" s="61" t="s">
        <v>5</v>
      </c>
      <c r="K6" s="7"/>
      <c r="L6" s="7"/>
    </row>
    <row r="7" spans="1:12" ht="21">
      <c r="A7" s="96" t="s">
        <v>33</v>
      </c>
      <c r="B7" s="205" t="s">
        <v>454</v>
      </c>
      <c r="C7" s="206" t="s">
        <v>388</v>
      </c>
      <c r="D7" s="205" t="s">
        <v>34</v>
      </c>
      <c r="E7" s="239" t="s">
        <v>387</v>
      </c>
      <c r="F7" s="198">
        <v>80</v>
      </c>
      <c r="G7" s="240">
        <f>SUM('BPU SSI DEF ANTARES LOT1'!K21)</f>
        <v>0</v>
      </c>
      <c r="H7" s="240">
        <f>SUM(F7*G7)</f>
        <v>0</v>
      </c>
      <c r="I7" s="241">
        <v>0.2</v>
      </c>
      <c r="J7" s="242">
        <f>H7*1.2</f>
        <v>0</v>
      </c>
      <c r="K7" s="7"/>
      <c r="L7" s="7"/>
    </row>
    <row r="8" spans="1:12" ht="21">
      <c r="A8" s="96" t="s">
        <v>590</v>
      </c>
      <c r="B8" s="205" t="s">
        <v>89</v>
      </c>
      <c r="C8" s="206" t="s">
        <v>388</v>
      </c>
      <c r="D8" s="205" t="s">
        <v>90</v>
      </c>
      <c r="E8" s="213" t="s">
        <v>387</v>
      </c>
      <c r="F8" s="201">
        <v>10</v>
      </c>
      <c r="G8" s="207">
        <f>SUM('BPU SSI DEF ANTARES LOT1'!K51)</f>
        <v>0</v>
      </c>
      <c r="H8" s="207">
        <f t="shared" ref="H8" si="0">SUM(F8*G8)</f>
        <v>0</v>
      </c>
      <c r="I8" s="214">
        <v>0.2</v>
      </c>
      <c r="J8" s="208">
        <f t="shared" ref="J8" si="1">H8*1.2</f>
        <v>0</v>
      </c>
      <c r="K8" s="7"/>
      <c r="L8" s="7"/>
    </row>
    <row r="9" spans="1:12" ht="21">
      <c r="A9" s="96" t="s">
        <v>58</v>
      </c>
      <c r="B9" s="205" t="s">
        <v>94</v>
      </c>
      <c r="C9" s="206" t="s">
        <v>388</v>
      </c>
      <c r="D9" s="205" t="s">
        <v>95</v>
      </c>
      <c r="E9" s="213" t="s">
        <v>387</v>
      </c>
      <c r="F9" s="201">
        <v>20</v>
      </c>
      <c r="G9" s="207">
        <f>SUM('BPU SSI DEF ANTARES LOT1'!K57)</f>
        <v>0</v>
      </c>
      <c r="H9" s="207">
        <f t="shared" ref="H9:H32" si="2">SUM(F9*G9)</f>
        <v>0</v>
      </c>
      <c r="I9" s="214">
        <v>0.2</v>
      </c>
      <c r="J9" s="208">
        <f t="shared" ref="J9:J32" si="3">H9*1.2</f>
        <v>0</v>
      </c>
      <c r="K9" s="7"/>
      <c r="L9" s="7"/>
    </row>
    <row r="10" spans="1:12" ht="21">
      <c r="A10" s="96" t="s">
        <v>594</v>
      </c>
      <c r="B10" s="205" t="s">
        <v>99</v>
      </c>
      <c r="C10" s="206" t="s">
        <v>388</v>
      </c>
      <c r="D10" s="205" t="s">
        <v>100</v>
      </c>
      <c r="E10" s="213" t="s">
        <v>387</v>
      </c>
      <c r="F10" s="201">
        <v>100</v>
      </c>
      <c r="G10" s="207">
        <f>SUM('BPU SSI DEF ANTARES LOT1'!K60)</f>
        <v>0</v>
      </c>
      <c r="H10" s="207">
        <f t="shared" si="2"/>
        <v>0</v>
      </c>
      <c r="I10" s="214">
        <v>0.2</v>
      </c>
      <c r="J10" s="208">
        <f t="shared" si="3"/>
        <v>0</v>
      </c>
      <c r="K10" s="7"/>
      <c r="L10" s="7"/>
    </row>
    <row r="11" spans="1:12" ht="21">
      <c r="A11" s="96" t="s">
        <v>598</v>
      </c>
      <c r="B11" s="205" t="s">
        <v>109</v>
      </c>
      <c r="C11" s="206" t="s">
        <v>388</v>
      </c>
      <c r="D11" s="205" t="s">
        <v>110</v>
      </c>
      <c r="E11" s="213" t="s">
        <v>387</v>
      </c>
      <c r="F11" s="201">
        <v>10</v>
      </c>
      <c r="G11" s="207">
        <f>SUM('BPU SSI DEF ANTARES LOT1'!K66)</f>
        <v>0</v>
      </c>
      <c r="H11" s="207">
        <f t="shared" si="2"/>
        <v>0</v>
      </c>
      <c r="I11" s="214">
        <v>0.2</v>
      </c>
      <c r="J11" s="208">
        <f t="shared" si="3"/>
        <v>0</v>
      </c>
      <c r="K11" s="7"/>
      <c r="L11" s="7"/>
    </row>
    <row r="12" spans="1:12" ht="21">
      <c r="A12" s="96" t="s">
        <v>602</v>
      </c>
      <c r="B12" s="205" t="s">
        <v>122</v>
      </c>
      <c r="C12" s="206" t="s">
        <v>388</v>
      </c>
      <c r="D12" s="205" t="s">
        <v>123</v>
      </c>
      <c r="E12" s="213" t="s">
        <v>387</v>
      </c>
      <c r="F12" s="201">
        <v>50</v>
      </c>
      <c r="G12" s="207">
        <f>SUM('BPU SSI DEF ANTARES LOT1'!K71)</f>
        <v>0</v>
      </c>
      <c r="H12" s="207">
        <f t="shared" si="2"/>
        <v>0</v>
      </c>
      <c r="I12" s="214">
        <v>0.2</v>
      </c>
      <c r="J12" s="208">
        <f t="shared" si="3"/>
        <v>0</v>
      </c>
      <c r="K12" s="7"/>
      <c r="L12" s="7"/>
    </row>
    <row r="13" spans="1:12" ht="21">
      <c r="A13" s="96" t="s">
        <v>603</v>
      </c>
      <c r="B13" s="205" t="s">
        <v>457</v>
      </c>
      <c r="C13" s="206" t="s">
        <v>388</v>
      </c>
      <c r="D13" s="205" t="s">
        <v>124</v>
      </c>
      <c r="E13" s="213" t="s">
        <v>387</v>
      </c>
      <c r="F13" s="201">
        <v>30</v>
      </c>
      <c r="G13" s="207">
        <f>SUM('BPU SSI DEF ANTARES LOT1'!K72)</f>
        <v>0</v>
      </c>
      <c r="H13" s="207">
        <f t="shared" si="2"/>
        <v>0</v>
      </c>
      <c r="I13" s="214">
        <v>0.2</v>
      </c>
      <c r="J13" s="208">
        <f t="shared" si="3"/>
        <v>0</v>
      </c>
      <c r="K13" s="7"/>
      <c r="L13" s="7"/>
    </row>
    <row r="14" spans="1:12" ht="21">
      <c r="A14" s="264" t="s">
        <v>576</v>
      </c>
      <c r="B14" s="205" t="s">
        <v>44</v>
      </c>
      <c r="C14" s="206" t="s">
        <v>388</v>
      </c>
      <c r="D14" s="205" t="s">
        <v>36</v>
      </c>
      <c r="E14" s="213" t="s">
        <v>387</v>
      </c>
      <c r="F14" s="201">
        <v>10</v>
      </c>
      <c r="G14" s="207">
        <f>SUM('BPU SSI DEF ANTARES LOT1'!K24)</f>
        <v>0</v>
      </c>
      <c r="H14" s="207">
        <f t="shared" si="2"/>
        <v>0</v>
      </c>
      <c r="I14" s="214">
        <v>0.2</v>
      </c>
      <c r="J14" s="208">
        <f t="shared" si="3"/>
        <v>0</v>
      </c>
      <c r="K14" s="7"/>
      <c r="L14" s="7"/>
    </row>
    <row r="15" spans="1:12" ht="21">
      <c r="A15" s="96" t="s">
        <v>577</v>
      </c>
      <c r="B15" s="205" t="s">
        <v>46</v>
      </c>
      <c r="C15" s="206" t="s">
        <v>388</v>
      </c>
      <c r="D15" s="205" t="s">
        <v>47</v>
      </c>
      <c r="E15" s="213" t="s">
        <v>387</v>
      </c>
      <c r="F15" s="201">
        <v>15</v>
      </c>
      <c r="G15" s="207">
        <f>SUM('BPU SSI DEF ANTARES LOT1'!K25)</f>
        <v>0</v>
      </c>
      <c r="H15" s="207">
        <f t="shared" si="2"/>
        <v>0</v>
      </c>
      <c r="I15" s="214">
        <v>0.2</v>
      </c>
      <c r="J15" s="208">
        <f t="shared" si="3"/>
        <v>0</v>
      </c>
      <c r="K15" s="7"/>
      <c r="L15" s="7"/>
    </row>
    <row r="16" spans="1:12" ht="21">
      <c r="A16" s="96" t="s">
        <v>21</v>
      </c>
      <c r="B16" s="205" t="s">
        <v>23</v>
      </c>
      <c r="C16" s="206" t="s">
        <v>388</v>
      </c>
      <c r="D16" s="205" t="s">
        <v>24</v>
      </c>
      <c r="E16" s="213" t="s">
        <v>387</v>
      </c>
      <c r="F16" s="201">
        <v>4</v>
      </c>
      <c r="G16" s="207">
        <f>SUM('BPU SSI DEF ANTARES LOT1'!K17)</f>
        <v>0</v>
      </c>
      <c r="H16" s="207">
        <f t="shared" si="2"/>
        <v>0</v>
      </c>
      <c r="I16" s="214">
        <v>0.2</v>
      </c>
      <c r="J16" s="208">
        <f t="shared" si="3"/>
        <v>0</v>
      </c>
      <c r="K16" s="7"/>
      <c r="L16" s="7"/>
    </row>
    <row r="17" spans="1:12" ht="21">
      <c r="A17" s="264" t="s">
        <v>22</v>
      </c>
      <c r="B17" s="205" t="s">
        <v>26</v>
      </c>
      <c r="C17" s="206" t="s">
        <v>388</v>
      </c>
      <c r="D17" s="205" t="s">
        <v>27</v>
      </c>
      <c r="E17" s="213" t="s">
        <v>387</v>
      </c>
      <c r="F17" s="201">
        <v>8</v>
      </c>
      <c r="G17" s="207">
        <f>SUM('BPU SSI DEF ANTARES LOT1'!K18)</f>
        <v>0</v>
      </c>
      <c r="H17" s="207">
        <f t="shared" si="2"/>
        <v>0</v>
      </c>
      <c r="I17" s="214">
        <v>0.2</v>
      </c>
      <c r="J17" s="208">
        <f t="shared" si="3"/>
        <v>0</v>
      </c>
      <c r="K17" s="7"/>
      <c r="L17" s="7"/>
    </row>
    <row r="18" spans="1:12" ht="21">
      <c r="A18" s="264" t="s">
        <v>25</v>
      </c>
      <c r="B18" s="205" t="s">
        <v>29</v>
      </c>
      <c r="C18" s="206" t="s">
        <v>388</v>
      </c>
      <c r="D18" s="206" t="s">
        <v>30</v>
      </c>
      <c r="E18" s="213" t="s">
        <v>387</v>
      </c>
      <c r="F18" s="201">
        <v>10</v>
      </c>
      <c r="G18" s="207">
        <f>SUM('BPU SSI DEF ANTARES LOT1'!K19)</f>
        <v>0</v>
      </c>
      <c r="H18" s="207">
        <f t="shared" si="2"/>
        <v>0</v>
      </c>
      <c r="I18" s="214">
        <v>0.2</v>
      </c>
      <c r="J18" s="208">
        <f t="shared" si="3"/>
        <v>0</v>
      </c>
      <c r="K18" s="7"/>
      <c r="L18" s="7"/>
    </row>
    <row r="19" spans="1:12" ht="21">
      <c r="A19" s="96" t="s">
        <v>43</v>
      </c>
      <c r="B19" s="205" t="s">
        <v>456</v>
      </c>
      <c r="C19" s="206" t="s">
        <v>388</v>
      </c>
      <c r="D19" s="205" t="s">
        <v>66</v>
      </c>
      <c r="E19" s="213" t="s">
        <v>387</v>
      </c>
      <c r="F19" s="201">
        <v>100</v>
      </c>
      <c r="G19" s="207">
        <f>SUM('BPU SSI DEF ANTARES LOT1'!K36)</f>
        <v>0</v>
      </c>
      <c r="H19" s="207">
        <f t="shared" si="2"/>
        <v>0</v>
      </c>
      <c r="I19" s="214">
        <v>0.2</v>
      </c>
      <c r="J19" s="208">
        <f t="shared" si="3"/>
        <v>0</v>
      </c>
      <c r="K19" s="7"/>
      <c r="L19" s="7"/>
    </row>
    <row r="20" spans="1:12" ht="21">
      <c r="A20" s="96" t="s">
        <v>588</v>
      </c>
      <c r="B20" s="205" t="s">
        <v>71</v>
      </c>
      <c r="C20" s="206" t="s">
        <v>388</v>
      </c>
      <c r="D20" s="205" t="s">
        <v>72</v>
      </c>
      <c r="E20" s="213" t="s">
        <v>387</v>
      </c>
      <c r="F20" s="201">
        <v>400</v>
      </c>
      <c r="G20" s="207">
        <f>SUM('BPU SSI DEF ANTARES LOT1'!K45)</f>
        <v>0</v>
      </c>
      <c r="H20" s="207">
        <f t="shared" si="2"/>
        <v>0</v>
      </c>
      <c r="I20" s="214">
        <v>0.2</v>
      </c>
      <c r="J20" s="208">
        <f t="shared" si="3"/>
        <v>0</v>
      </c>
      <c r="K20" s="7"/>
      <c r="L20" s="7"/>
    </row>
    <row r="21" spans="1:12" ht="21">
      <c r="A21" s="96" t="s">
        <v>52</v>
      </c>
      <c r="B21" s="205" t="s">
        <v>78</v>
      </c>
      <c r="C21" s="206" t="s">
        <v>388</v>
      </c>
      <c r="D21" s="205" t="s">
        <v>79</v>
      </c>
      <c r="E21" s="213" t="s">
        <v>387</v>
      </c>
      <c r="F21" s="201">
        <v>500</v>
      </c>
      <c r="G21" s="207">
        <f>SUM('BPU SSI DEF ANTARES LOT1'!K47)</f>
        <v>0</v>
      </c>
      <c r="H21" s="207">
        <f t="shared" si="2"/>
        <v>0</v>
      </c>
      <c r="I21" s="214">
        <v>0.2</v>
      </c>
      <c r="J21" s="208">
        <f t="shared" si="3"/>
        <v>0</v>
      </c>
      <c r="K21" s="7"/>
      <c r="L21" s="7"/>
    </row>
    <row r="22" spans="1:12" ht="21">
      <c r="A22" s="96" t="s">
        <v>605</v>
      </c>
      <c r="B22" s="205" t="s">
        <v>458</v>
      </c>
      <c r="C22" s="206" t="s">
        <v>388</v>
      </c>
      <c r="D22" s="205" t="s">
        <v>127</v>
      </c>
      <c r="E22" s="213" t="s">
        <v>387</v>
      </c>
      <c r="F22" s="201">
        <v>50</v>
      </c>
      <c r="G22" s="207">
        <f>SUM('BPU SSI DEF ANTARES LOT1'!K74)</f>
        <v>0</v>
      </c>
      <c r="H22" s="207">
        <f t="shared" si="2"/>
        <v>0</v>
      </c>
      <c r="I22" s="214">
        <v>0.2</v>
      </c>
      <c r="J22" s="208">
        <f t="shared" si="3"/>
        <v>0</v>
      </c>
      <c r="K22" s="7"/>
      <c r="L22" s="7"/>
    </row>
    <row r="23" spans="1:12" ht="21">
      <c r="A23" s="96" t="s">
        <v>73</v>
      </c>
      <c r="B23" s="205" t="s">
        <v>160</v>
      </c>
      <c r="C23" s="206" t="s">
        <v>388</v>
      </c>
      <c r="D23" s="205" t="s">
        <v>161</v>
      </c>
      <c r="E23" s="213" t="s">
        <v>387</v>
      </c>
      <c r="F23" s="201">
        <v>10</v>
      </c>
      <c r="G23" s="207">
        <f>SUM('BPU SSI DEF ANTARES LOT1'!K92)</f>
        <v>0</v>
      </c>
      <c r="H23" s="207">
        <f t="shared" si="2"/>
        <v>0</v>
      </c>
      <c r="I23" s="214">
        <v>0.2</v>
      </c>
      <c r="J23" s="208">
        <f t="shared" si="3"/>
        <v>0</v>
      </c>
      <c r="K23" s="7"/>
      <c r="L23" s="7"/>
    </row>
    <row r="24" spans="1:12" ht="21">
      <c r="A24" s="171" t="s">
        <v>1298</v>
      </c>
      <c r="B24" s="244" t="s">
        <v>215</v>
      </c>
      <c r="C24" s="206" t="s">
        <v>539</v>
      </c>
      <c r="D24" s="244" t="s">
        <v>216</v>
      </c>
      <c r="E24" s="213" t="s">
        <v>387</v>
      </c>
      <c r="F24" s="201">
        <v>5</v>
      </c>
      <c r="G24" s="207">
        <f>SUM('BPU SSI ESSER lot 1'!K24)</f>
        <v>0</v>
      </c>
      <c r="H24" s="207">
        <f t="shared" si="2"/>
        <v>0</v>
      </c>
      <c r="I24" s="214">
        <v>0.2</v>
      </c>
      <c r="J24" s="208">
        <f t="shared" si="3"/>
        <v>0</v>
      </c>
      <c r="K24" s="7"/>
      <c r="L24" s="7"/>
    </row>
    <row r="25" spans="1:12" ht="21">
      <c r="A25" s="171" t="s">
        <v>1307</v>
      </c>
      <c r="B25" s="209" t="s">
        <v>253</v>
      </c>
      <c r="C25" s="206" t="s">
        <v>539</v>
      </c>
      <c r="D25" s="209" t="s">
        <v>254</v>
      </c>
      <c r="E25" s="213" t="s">
        <v>387</v>
      </c>
      <c r="F25" s="201">
        <v>10</v>
      </c>
      <c r="G25" s="207">
        <f>SUM('BPU SSI ESSER lot 1'!K37)</f>
        <v>0</v>
      </c>
      <c r="H25" s="207">
        <f t="shared" si="2"/>
        <v>0</v>
      </c>
      <c r="I25" s="214">
        <v>0.2</v>
      </c>
      <c r="J25" s="208">
        <f t="shared" si="3"/>
        <v>0</v>
      </c>
      <c r="K25" s="7"/>
      <c r="L25" s="7"/>
    </row>
    <row r="26" spans="1:12" ht="31">
      <c r="A26" s="171" t="s">
        <v>1309</v>
      </c>
      <c r="B26" s="209" t="s">
        <v>259</v>
      </c>
      <c r="C26" s="206" t="s">
        <v>539</v>
      </c>
      <c r="D26" s="245" t="s">
        <v>260</v>
      </c>
      <c r="E26" s="213" t="s">
        <v>387</v>
      </c>
      <c r="F26" s="201">
        <v>6</v>
      </c>
      <c r="G26" s="207">
        <f>SUM('BPU SSI ESSER lot 1'!K40)</f>
        <v>0</v>
      </c>
      <c r="H26" s="207">
        <f t="shared" si="2"/>
        <v>0</v>
      </c>
      <c r="I26" s="214">
        <v>0.2</v>
      </c>
      <c r="J26" s="208">
        <f t="shared" si="3"/>
        <v>0</v>
      </c>
      <c r="K26" s="7"/>
      <c r="L26" s="7"/>
    </row>
    <row r="27" spans="1:12" ht="21">
      <c r="A27" s="171" t="s">
        <v>1310</v>
      </c>
      <c r="B27" s="209" t="s">
        <v>262</v>
      </c>
      <c r="C27" s="206" t="s">
        <v>539</v>
      </c>
      <c r="D27" s="209" t="s">
        <v>263</v>
      </c>
      <c r="E27" s="213" t="s">
        <v>387</v>
      </c>
      <c r="F27" s="201">
        <v>5</v>
      </c>
      <c r="G27" s="207">
        <f>SUM('BPU SSI ESSER lot 1'!K42)</f>
        <v>0</v>
      </c>
      <c r="H27" s="207">
        <f t="shared" si="2"/>
        <v>0</v>
      </c>
      <c r="I27" s="214">
        <v>0.2</v>
      </c>
      <c r="J27" s="208">
        <f t="shared" si="3"/>
        <v>0</v>
      </c>
      <c r="K27" s="7"/>
      <c r="L27" s="7"/>
    </row>
    <row r="28" spans="1:12" ht="21">
      <c r="A28" s="171" t="s">
        <v>1311</v>
      </c>
      <c r="B28" s="209" t="s">
        <v>265</v>
      </c>
      <c r="C28" s="206" t="s">
        <v>539</v>
      </c>
      <c r="D28" s="205"/>
      <c r="E28" s="213" t="s">
        <v>387</v>
      </c>
      <c r="F28" s="201">
        <v>20</v>
      </c>
      <c r="G28" s="207">
        <f>SUM('BPU SSI ESSER lot 1'!K44)</f>
        <v>0</v>
      </c>
      <c r="H28" s="207">
        <f t="shared" si="2"/>
        <v>0</v>
      </c>
      <c r="I28" s="214">
        <v>0.2</v>
      </c>
      <c r="J28" s="208">
        <f t="shared" si="3"/>
        <v>0</v>
      </c>
      <c r="K28" s="7"/>
      <c r="L28" s="7"/>
    </row>
    <row r="29" spans="1:12" ht="21">
      <c r="A29" s="171" t="s">
        <v>1301</v>
      </c>
      <c r="B29" s="209" t="s">
        <v>233</v>
      </c>
      <c r="C29" s="206" t="s">
        <v>539</v>
      </c>
      <c r="D29" s="209" t="s">
        <v>234</v>
      </c>
      <c r="E29" s="213" t="s">
        <v>387</v>
      </c>
      <c r="F29" s="201">
        <v>2</v>
      </c>
      <c r="G29" s="207">
        <f>SUM('BPU SSI ESSER lot 1'!K29)</f>
        <v>0</v>
      </c>
      <c r="H29" s="207">
        <f t="shared" ref="H29" si="4">SUM(F29*G29)</f>
        <v>0</v>
      </c>
      <c r="I29" s="214">
        <v>0.2</v>
      </c>
      <c r="J29" s="208">
        <f t="shared" ref="J29" si="5">H29*1.2</f>
        <v>0</v>
      </c>
      <c r="K29" s="7"/>
      <c r="L29" s="7"/>
    </row>
    <row r="30" spans="1:12" ht="21">
      <c r="A30" s="96" t="s">
        <v>279</v>
      </c>
      <c r="B30" s="206" t="s">
        <v>298</v>
      </c>
      <c r="C30" s="206" t="s">
        <v>540</v>
      </c>
      <c r="D30" s="206" t="s">
        <v>297</v>
      </c>
      <c r="E30" s="213" t="s">
        <v>387</v>
      </c>
      <c r="F30" s="201">
        <v>3</v>
      </c>
      <c r="G30" s="207">
        <f>SUM('BPU SSI SEFI LOT 1 '!K20)</f>
        <v>0</v>
      </c>
      <c r="H30" s="207">
        <f t="shared" si="2"/>
        <v>0</v>
      </c>
      <c r="I30" s="214">
        <v>0.2</v>
      </c>
      <c r="J30" s="208">
        <f t="shared" si="3"/>
        <v>0</v>
      </c>
      <c r="K30" s="7"/>
      <c r="L30" s="7"/>
    </row>
    <row r="31" spans="1:12" ht="21">
      <c r="A31" s="96" t="s">
        <v>665</v>
      </c>
      <c r="B31" s="246" t="s">
        <v>303</v>
      </c>
      <c r="C31" s="206" t="s">
        <v>540</v>
      </c>
      <c r="D31" s="206" t="s">
        <v>302</v>
      </c>
      <c r="E31" s="213" t="s">
        <v>387</v>
      </c>
      <c r="F31" s="201">
        <v>10</v>
      </c>
      <c r="G31" s="207">
        <f>SUM('BPU SSI SEFI LOT 1 '!K24)</f>
        <v>0</v>
      </c>
      <c r="H31" s="207">
        <f t="shared" si="2"/>
        <v>0</v>
      </c>
      <c r="I31" s="214">
        <v>0.2</v>
      </c>
      <c r="J31" s="208">
        <f t="shared" si="3"/>
        <v>0</v>
      </c>
      <c r="K31" s="7"/>
      <c r="L31" s="7"/>
    </row>
    <row r="32" spans="1:12" ht="31">
      <c r="A32" s="96" t="s">
        <v>674</v>
      </c>
      <c r="B32" s="247" t="s">
        <v>285</v>
      </c>
      <c r="C32" s="206" t="s">
        <v>540</v>
      </c>
      <c r="D32" s="206" t="s">
        <v>178</v>
      </c>
      <c r="E32" s="213" t="s">
        <v>387</v>
      </c>
      <c r="F32" s="201">
        <v>10</v>
      </c>
      <c r="G32" s="207">
        <f>SUM('BPU SSI SEFI LOT 1 '!K36)</f>
        <v>0</v>
      </c>
      <c r="H32" s="207">
        <f t="shared" si="2"/>
        <v>0</v>
      </c>
      <c r="I32" s="214">
        <v>0.2</v>
      </c>
      <c r="J32" s="208">
        <f t="shared" si="3"/>
        <v>0</v>
      </c>
      <c r="K32" s="7"/>
      <c r="L32" s="7"/>
    </row>
    <row r="33" spans="1:12" ht="31">
      <c r="A33" s="96" t="s">
        <v>404</v>
      </c>
      <c r="B33" s="247" t="s">
        <v>405</v>
      </c>
      <c r="C33" s="206" t="s">
        <v>542</v>
      </c>
      <c r="D33" s="206" t="s">
        <v>406</v>
      </c>
      <c r="E33" s="213" t="s">
        <v>387</v>
      </c>
      <c r="F33" s="201">
        <v>3</v>
      </c>
      <c r="G33" s="207">
        <f>SUM('BPU SSI UGIS'!K16)</f>
        <v>0</v>
      </c>
      <c r="H33" s="207">
        <f t="shared" ref="H33:H34" si="6">SUM(F33*G33)</f>
        <v>0</v>
      </c>
      <c r="I33" s="214">
        <v>0.2</v>
      </c>
      <c r="J33" s="208">
        <f t="shared" ref="J33:J34" si="7">H33*1.2</f>
        <v>0</v>
      </c>
      <c r="K33" s="190"/>
      <c r="L33" s="190"/>
    </row>
    <row r="34" spans="1:12" ht="21">
      <c r="A34" s="264" t="s">
        <v>414</v>
      </c>
      <c r="B34" s="206" t="s">
        <v>412</v>
      </c>
      <c r="C34" s="206" t="s">
        <v>542</v>
      </c>
      <c r="D34" s="206" t="s">
        <v>433</v>
      </c>
      <c r="E34" s="213" t="s">
        <v>387</v>
      </c>
      <c r="F34" s="201">
        <v>40</v>
      </c>
      <c r="G34" s="207">
        <f>SUM('BPU SSI UGIS'!K20)</f>
        <v>0</v>
      </c>
      <c r="H34" s="207">
        <f t="shared" si="6"/>
        <v>0</v>
      </c>
      <c r="I34" s="214">
        <v>0.2</v>
      </c>
      <c r="J34" s="208">
        <f t="shared" si="7"/>
        <v>0</v>
      </c>
      <c r="K34" s="190"/>
      <c r="L34" s="190"/>
    </row>
    <row r="35" spans="1:12" ht="47" thickBot="1">
      <c r="A35" s="191" t="s">
        <v>432</v>
      </c>
      <c r="B35" s="248" t="s">
        <v>428</v>
      </c>
      <c r="C35" s="217" t="s">
        <v>542</v>
      </c>
      <c r="D35" s="212" t="s">
        <v>431</v>
      </c>
      <c r="E35" s="215" t="s">
        <v>387</v>
      </c>
      <c r="F35" s="202">
        <v>10</v>
      </c>
      <c r="G35" s="210">
        <f>SUM('BPU SSI UGIS'!K28)</f>
        <v>0</v>
      </c>
      <c r="H35" s="210">
        <f t="shared" ref="H35" si="8">SUM(F35*G35)</f>
        <v>0</v>
      </c>
      <c r="I35" s="216">
        <v>0.2</v>
      </c>
      <c r="J35" s="211">
        <f t="shared" ref="J35" si="9">H35*1.2</f>
        <v>0</v>
      </c>
      <c r="K35" s="190"/>
      <c r="L35" s="190"/>
    </row>
    <row r="36" spans="1:12" ht="19" thickBot="1">
      <c r="A36" s="219"/>
      <c r="B36" s="392" t="s">
        <v>543</v>
      </c>
      <c r="C36" s="393"/>
      <c r="D36" s="393"/>
      <c r="E36" s="393"/>
      <c r="F36" s="393"/>
      <c r="G36" s="394"/>
      <c r="H36" s="218">
        <f>SUM(H7:H35)</f>
        <v>0</v>
      </c>
      <c r="I36" s="64"/>
      <c r="J36" s="64">
        <f>SUM(J7:J35)</f>
        <v>0</v>
      </c>
      <c r="K36" s="7"/>
      <c r="L36" s="7"/>
    </row>
    <row r="37" spans="1:12">
      <c r="A37" s="1"/>
      <c r="B37" s="12"/>
      <c r="C37" s="12"/>
      <c r="D37" s="12"/>
      <c r="E37" s="7"/>
      <c r="F37" s="7"/>
      <c r="G37" s="7"/>
      <c r="H37" s="13"/>
      <c r="I37" s="13"/>
      <c r="J37" s="7"/>
      <c r="K37" s="7"/>
      <c r="L37" s="7"/>
    </row>
    <row r="38" spans="1:12" ht="15" thickBot="1">
      <c r="A38" s="1"/>
      <c r="B38" s="12"/>
      <c r="C38" s="12"/>
      <c r="D38" s="12"/>
      <c r="E38" s="7"/>
      <c r="F38" s="7"/>
      <c r="G38" s="7"/>
      <c r="H38" s="13"/>
      <c r="I38" s="13"/>
      <c r="J38" s="7"/>
      <c r="K38" s="7"/>
      <c r="L38" s="7"/>
    </row>
    <row r="39" spans="1:12" ht="19" thickBot="1">
      <c r="A39" s="395" t="s">
        <v>378</v>
      </c>
      <c r="B39" s="40" t="s">
        <v>390</v>
      </c>
      <c r="C39" s="41"/>
      <c r="D39" s="41"/>
      <c r="E39" s="36" t="s">
        <v>382</v>
      </c>
      <c r="F39" s="37"/>
      <c r="G39" s="36" t="s">
        <v>383</v>
      </c>
      <c r="H39" s="38"/>
      <c r="I39" s="38"/>
      <c r="J39" s="37"/>
      <c r="K39" s="7"/>
      <c r="L39" s="7"/>
    </row>
    <row r="40" spans="1:12" ht="26.5" thickBot="1">
      <c r="A40" s="396"/>
      <c r="B40" s="71" t="s">
        <v>391</v>
      </c>
      <c r="C40" s="72"/>
      <c r="D40" s="73"/>
      <c r="E40" s="67" t="s">
        <v>384</v>
      </c>
      <c r="F40" s="68" t="s">
        <v>385</v>
      </c>
      <c r="G40" s="59" t="s">
        <v>448</v>
      </c>
      <c r="H40" s="69" t="s">
        <v>386</v>
      </c>
      <c r="I40" s="69" t="s">
        <v>361</v>
      </c>
      <c r="J40" s="70" t="s">
        <v>5</v>
      </c>
      <c r="K40" s="7"/>
      <c r="L40" s="7"/>
    </row>
    <row r="41" spans="1:12" ht="21">
      <c r="A41" s="249" t="s">
        <v>527</v>
      </c>
      <c r="B41" s="250" t="s">
        <v>522</v>
      </c>
      <c r="C41" s="204"/>
      <c r="D41" s="204"/>
      <c r="E41" s="239" t="s">
        <v>387</v>
      </c>
      <c r="F41" s="198">
        <v>200</v>
      </c>
      <c r="G41" s="199">
        <f>SUM('BPU PIECE COMPLEMENTAIRE'!K15)</f>
        <v>0</v>
      </c>
      <c r="H41" s="199">
        <f>SUM(F41*G41)</f>
        <v>0</v>
      </c>
      <c r="I41" s="197">
        <v>0.2</v>
      </c>
      <c r="J41" s="62">
        <f>H41*1.2</f>
        <v>0</v>
      </c>
      <c r="K41" s="7"/>
      <c r="L41" s="7"/>
    </row>
    <row r="42" spans="1:12" ht="21">
      <c r="A42" s="243" t="s">
        <v>1295</v>
      </c>
      <c r="B42" s="205" t="s">
        <v>466</v>
      </c>
      <c r="C42" s="195"/>
      <c r="D42" s="195"/>
      <c r="E42" s="213" t="s">
        <v>541</v>
      </c>
      <c r="F42" s="201">
        <v>50</v>
      </c>
      <c r="G42" s="196">
        <f>SUM('Moyen levage'!J16)</f>
        <v>0</v>
      </c>
      <c r="H42" s="196">
        <f>SUM(F42*G42)</f>
        <v>0</v>
      </c>
      <c r="I42" s="203">
        <v>0.2</v>
      </c>
      <c r="J42" s="63">
        <f>H42*1.2</f>
        <v>0</v>
      </c>
      <c r="K42" s="7"/>
      <c r="L42" s="7"/>
    </row>
    <row r="43" spans="1:12" ht="21">
      <c r="A43" s="243" t="s">
        <v>1296</v>
      </c>
      <c r="B43" s="205" t="s">
        <v>467</v>
      </c>
      <c r="C43" s="195"/>
      <c r="D43" s="195"/>
      <c r="E43" s="213" t="s">
        <v>541</v>
      </c>
      <c r="F43" s="201">
        <v>15</v>
      </c>
      <c r="G43" s="196">
        <f>SUM('Moyen levage'!J18)</f>
        <v>0</v>
      </c>
      <c r="H43" s="196">
        <f>SUM(F43*G43)</f>
        <v>0</v>
      </c>
      <c r="I43" s="203">
        <v>0.2</v>
      </c>
      <c r="J43" s="63">
        <f>H43*1.2</f>
        <v>0</v>
      </c>
      <c r="K43" s="7"/>
      <c r="L43" s="7"/>
    </row>
    <row r="44" spans="1:12" ht="21">
      <c r="A44" s="171" t="s">
        <v>1336</v>
      </c>
      <c r="B44" s="206" t="s">
        <v>534</v>
      </c>
      <c r="C44" s="200"/>
      <c r="D44" s="200"/>
      <c r="E44" s="213" t="s">
        <v>387</v>
      </c>
      <c r="F44" s="201">
        <v>10</v>
      </c>
      <c r="G44" s="196">
        <f>SUM('BPU SSI ESSER lot 1'!K88)</f>
        <v>0</v>
      </c>
      <c r="H44" s="196">
        <f t="shared" ref="H44:H48" si="10">SUM(F44*G44)</f>
        <v>0</v>
      </c>
      <c r="I44" s="203">
        <v>0.2</v>
      </c>
      <c r="J44" s="63">
        <f t="shared" ref="J44:J48" si="11">H44*1.2</f>
        <v>0</v>
      </c>
      <c r="K44" s="7"/>
      <c r="L44" s="7"/>
    </row>
    <row r="45" spans="1:12" ht="21.5" thickBot="1">
      <c r="A45" s="171" t="s">
        <v>1337</v>
      </c>
      <c r="B45" s="217" t="s">
        <v>570</v>
      </c>
      <c r="C45" s="200"/>
      <c r="D45" s="200"/>
      <c r="E45" s="213" t="s">
        <v>387</v>
      </c>
      <c r="F45" s="201">
        <v>2</v>
      </c>
      <c r="G45" s="196">
        <f>SUM('BPU SSI ESSER lot 1'!K89)</f>
        <v>0</v>
      </c>
      <c r="H45" s="196">
        <f t="shared" si="10"/>
        <v>0</v>
      </c>
      <c r="I45" s="203">
        <v>0.2</v>
      </c>
      <c r="J45" s="63">
        <f t="shared" si="11"/>
        <v>0</v>
      </c>
      <c r="K45" s="7"/>
      <c r="L45" s="7"/>
    </row>
    <row r="46" spans="1:12" ht="21">
      <c r="A46" s="96" t="s">
        <v>657</v>
      </c>
      <c r="B46" s="206" t="s">
        <v>534</v>
      </c>
      <c r="C46" s="200"/>
      <c r="D46" s="200"/>
      <c r="E46" s="213" t="s">
        <v>387</v>
      </c>
      <c r="F46" s="201">
        <v>300</v>
      </c>
      <c r="G46" s="196">
        <f>SUM('BPU SSI DEF ANTARES LOT1'!K160)</f>
        <v>0</v>
      </c>
      <c r="H46" s="196">
        <f t="shared" ref="H46:H47" si="12">SUM(F46*G46)</f>
        <v>0</v>
      </c>
      <c r="I46" s="203">
        <v>0.2</v>
      </c>
      <c r="J46" s="63">
        <f t="shared" ref="J46:J47" si="13">H46*1.2</f>
        <v>0</v>
      </c>
      <c r="K46" s="190"/>
      <c r="L46" s="190"/>
    </row>
    <row r="47" spans="1:12" ht="21">
      <c r="A47" s="96" t="s">
        <v>149</v>
      </c>
      <c r="B47" s="206" t="s">
        <v>275</v>
      </c>
      <c r="C47" s="200"/>
      <c r="D47" s="200"/>
      <c r="E47" s="213" t="s">
        <v>387</v>
      </c>
      <c r="F47" s="201">
        <v>5</v>
      </c>
      <c r="G47" s="196">
        <f>SUM('BPU SSI DEF ANTARES LOT1'!K161)</f>
        <v>0</v>
      </c>
      <c r="H47" s="196">
        <f t="shared" si="12"/>
        <v>0</v>
      </c>
      <c r="I47" s="203">
        <v>0.2</v>
      </c>
      <c r="J47" s="63">
        <f t="shared" si="13"/>
        <v>0</v>
      </c>
      <c r="K47" s="190"/>
      <c r="L47" s="190"/>
    </row>
    <row r="48" spans="1:12" ht="21">
      <c r="A48" s="96" t="s">
        <v>676</v>
      </c>
      <c r="B48" s="206" t="s">
        <v>534</v>
      </c>
      <c r="C48" s="200"/>
      <c r="D48" s="200"/>
      <c r="E48" s="213" t="s">
        <v>387</v>
      </c>
      <c r="F48" s="201">
        <v>50</v>
      </c>
      <c r="G48" s="196">
        <f>SUM('BPU SSI SEFI LOT 1 '!K40)</f>
        <v>0</v>
      </c>
      <c r="H48" s="196">
        <f t="shared" si="10"/>
        <v>0</v>
      </c>
      <c r="I48" s="203">
        <v>0.2</v>
      </c>
      <c r="J48" s="63">
        <f t="shared" si="11"/>
        <v>0</v>
      </c>
      <c r="K48" s="7"/>
      <c r="L48" s="7"/>
    </row>
    <row r="49" spans="1:12" ht="21.5" thickBot="1">
      <c r="A49" s="96" t="s">
        <v>677</v>
      </c>
      <c r="B49" s="217" t="s">
        <v>571</v>
      </c>
      <c r="C49" s="200"/>
      <c r="D49" s="200"/>
      <c r="E49" s="213" t="s">
        <v>387</v>
      </c>
      <c r="F49" s="201">
        <v>3</v>
      </c>
      <c r="G49" s="196">
        <f>SUM('BPU SSI SEFI LOT 1 '!K41)</f>
        <v>0</v>
      </c>
      <c r="H49" s="196">
        <f>SUM(F49*G49)</f>
        <v>0</v>
      </c>
      <c r="I49" s="203">
        <v>0.2</v>
      </c>
      <c r="J49" s="63">
        <f>H49*1.2</f>
        <v>0</v>
      </c>
      <c r="K49" s="7"/>
      <c r="L49" s="7"/>
    </row>
    <row r="50" spans="1:12" ht="21">
      <c r="A50" s="96" t="s">
        <v>1348</v>
      </c>
      <c r="B50" s="251" t="s">
        <v>534</v>
      </c>
      <c r="C50" s="200"/>
      <c r="D50" s="200"/>
      <c r="E50" s="213" t="s">
        <v>387</v>
      </c>
      <c r="F50" s="201">
        <v>20</v>
      </c>
      <c r="G50" s="196">
        <f>SUM('BPU SSI AVISS LOT1 '!K31)</f>
        <v>0</v>
      </c>
      <c r="H50" s="196">
        <f>SUM(F50*G50)</f>
        <v>0</v>
      </c>
      <c r="I50" s="203">
        <v>0.2</v>
      </c>
      <c r="J50" s="63">
        <f>H50*1.2</f>
        <v>0</v>
      </c>
      <c r="K50" s="190"/>
      <c r="L50" s="190"/>
    </row>
    <row r="51" spans="1:12" ht="21.5" thickBot="1">
      <c r="A51" s="96" t="s">
        <v>1349</v>
      </c>
      <c r="B51" s="252" t="s">
        <v>572</v>
      </c>
      <c r="C51" s="235"/>
      <c r="D51" s="235"/>
      <c r="E51" s="215" t="s">
        <v>387</v>
      </c>
      <c r="F51" s="202">
        <v>2</v>
      </c>
      <c r="G51" s="236">
        <f>SUM('BPU SSI AVISS LOT1 '!K32)</f>
        <v>0</v>
      </c>
      <c r="H51" s="236">
        <f>SUM(F51*G51)</f>
        <v>0</v>
      </c>
      <c r="I51" s="237">
        <v>0.2</v>
      </c>
      <c r="J51" s="238">
        <f>H51*1.2</f>
        <v>0</v>
      </c>
      <c r="K51" s="190"/>
      <c r="L51" s="190"/>
    </row>
    <row r="52" spans="1:12" ht="19" thickBot="1">
      <c r="A52" s="219"/>
      <c r="B52" s="384" t="str">
        <f>CONCATENATE("Sous total ",B39," :")</f>
        <v>Sous total Prestations au DQE :</v>
      </c>
      <c r="C52" s="385"/>
      <c r="D52" s="386"/>
      <c r="E52" s="387"/>
      <c r="F52" s="387"/>
      <c r="G52" s="387"/>
      <c r="H52" s="218">
        <f>SUM(H41:H51)</f>
        <v>0</v>
      </c>
      <c r="I52" s="64"/>
      <c r="J52" s="64">
        <f>SUM(J41:J51)</f>
        <v>0</v>
      </c>
      <c r="K52" s="7"/>
      <c r="L52" s="7"/>
    </row>
    <row r="53" spans="1:12" ht="21.5" thickBot="1">
      <c r="A53" s="219"/>
      <c r="B53" s="388" t="s">
        <v>392</v>
      </c>
      <c r="C53" s="389"/>
      <c r="D53" s="390"/>
      <c r="E53" s="391"/>
      <c r="F53" s="391"/>
      <c r="G53" s="391"/>
      <c r="H53" s="220">
        <f>SUM(H52,H36)</f>
        <v>0</v>
      </c>
      <c r="I53" s="39"/>
      <c r="J53" s="39">
        <f>SUM(J52,J36)</f>
        <v>0</v>
      </c>
      <c r="K53" s="7"/>
      <c r="L53" s="7"/>
    </row>
    <row r="54" spans="1:12">
      <c r="A54" s="1"/>
      <c r="B54" s="12"/>
      <c r="C54" s="12"/>
      <c r="D54" s="12"/>
      <c r="E54" s="7"/>
      <c r="F54" s="7"/>
      <c r="G54" s="7"/>
      <c r="H54" s="13"/>
      <c r="I54" s="13"/>
      <c r="J54" s="7"/>
      <c r="K54" s="7"/>
      <c r="L54" s="7"/>
    </row>
    <row r="55" spans="1:12">
      <c r="A55" s="1"/>
      <c r="B55" s="12"/>
      <c r="C55" s="12"/>
      <c r="D55" s="12"/>
      <c r="E55" s="7"/>
      <c r="F55" s="7"/>
      <c r="G55" s="7"/>
      <c r="H55" s="13"/>
      <c r="I55" s="13"/>
      <c r="J55" s="7"/>
      <c r="K55" s="7"/>
      <c r="L55" s="7"/>
    </row>
    <row r="56" spans="1:12">
      <c r="A56" s="1"/>
      <c r="B56" s="12"/>
      <c r="C56" s="12"/>
      <c r="D56" s="12"/>
      <c r="E56" s="7"/>
      <c r="F56" s="7"/>
      <c r="G56" s="7"/>
      <c r="H56" s="13"/>
      <c r="I56" s="13"/>
      <c r="J56" s="7"/>
      <c r="K56" s="7"/>
      <c r="L56" s="7"/>
    </row>
    <row r="57" spans="1:12">
      <c r="A57" s="1"/>
      <c r="B57" s="12"/>
      <c r="C57" s="12"/>
      <c r="D57" s="12"/>
      <c r="E57" s="7"/>
      <c r="F57" s="7"/>
      <c r="G57" s="7"/>
      <c r="H57" s="13"/>
      <c r="I57" s="13"/>
      <c r="J57" s="7"/>
      <c r="K57" s="7"/>
      <c r="L57" s="7"/>
    </row>
  </sheetData>
  <mergeCells count="5">
    <mergeCell ref="A2:G2"/>
    <mergeCell ref="B52:G52"/>
    <mergeCell ref="B53:G53"/>
    <mergeCell ref="B36:G36"/>
    <mergeCell ref="A39:A40"/>
  </mergeCells>
  <pageMargins left="0.25" right="0.25" top="0.75" bottom="0.75" header="0.3" footer="0.3"/>
  <pageSetup paperSize="9" scale="32"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G36"/>
  <sheetViews>
    <sheetView view="pageBreakPreview" zoomScale="115" zoomScaleNormal="80" zoomScaleSheetLayoutView="115" workbookViewId="0">
      <selection activeCell="H15" sqref="H15"/>
    </sheetView>
  </sheetViews>
  <sheetFormatPr baseColWidth="10" defaultColWidth="11.453125" defaultRowHeight="14.5"/>
  <cols>
    <col min="1" max="1" width="14.26953125" style="7" customWidth="1"/>
    <col min="2" max="2" width="18.7265625" style="7" customWidth="1"/>
    <col min="3" max="3" width="20.7265625" style="48" customWidth="1"/>
    <col min="4" max="4" width="17.1796875" style="7" customWidth="1"/>
    <col min="5" max="5" width="14.7265625" style="7" customWidth="1"/>
    <col min="6" max="6" width="15.453125" style="7" customWidth="1"/>
    <col min="7" max="7" width="27.1796875" style="7" customWidth="1"/>
    <col min="8" max="16384" width="11.453125" style="7"/>
  </cols>
  <sheetData>
    <row r="1" spans="1:7" s="225" customFormat="1" ht="25.5" thickBot="1">
      <c r="A1" s="403" t="s">
        <v>556</v>
      </c>
      <c r="B1" s="404"/>
      <c r="C1" s="404"/>
      <c r="D1" s="404"/>
      <c r="E1" s="404"/>
      <c r="F1" s="405"/>
      <c r="G1" s="406"/>
    </row>
    <row r="2" spans="1:7" s="225" customFormat="1" ht="18">
      <c r="A2" s="401"/>
      <c r="B2" s="402"/>
      <c r="C2" s="402"/>
      <c r="D2" s="402"/>
      <c r="E2" s="402"/>
    </row>
    <row r="3" spans="1:7" s="225" customFormat="1" ht="18">
      <c r="A3" s="228"/>
      <c r="B3" s="233"/>
      <c r="C3" s="228" t="s">
        <v>551</v>
      </c>
      <c r="D3" s="233" t="s">
        <v>561</v>
      </c>
    </row>
    <row r="4" spans="1:7" s="225" customFormat="1" ht="18">
      <c r="A4" s="228"/>
      <c r="B4" s="233"/>
      <c r="C4" s="228" t="s">
        <v>557</v>
      </c>
      <c r="D4" s="233" t="s">
        <v>552</v>
      </c>
      <c r="E4" s="229"/>
    </row>
    <row r="5" spans="1:7" ht="18">
      <c r="A5" s="228"/>
      <c r="B5" s="233"/>
      <c r="C5" s="228" t="s">
        <v>553</v>
      </c>
      <c r="D5" s="407"/>
      <c r="E5" s="408"/>
      <c r="F5" s="225"/>
      <c r="G5" s="225"/>
    </row>
    <row r="6" spans="1:7" ht="18.75" customHeight="1">
      <c r="A6" s="228"/>
      <c r="B6" s="233"/>
      <c r="C6" s="228" t="s">
        <v>554</v>
      </c>
      <c r="D6" s="407"/>
      <c r="E6" s="408"/>
      <c r="F6" s="226"/>
      <c r="G6" s="226"/>
    </row>
    <row r="7" spans="1:7" ht="15.5">
      <c r="A7" s="230"/>
      <c r="B7" s="230"/>
      <c r="C7" s="230"/>
      <c r="D7" s="231"/>
      <c r="E7" s="227"/>
      <c r="F7" s="225"/>
      <c r="G7" s="225"/>
    </row>
    <row r="8" spans="1:7" ht="18">
      <c r="A8" s="409" t="s">
        <v>555</v>
      </c>
      <c r="B8" s="409"/>
      <c r="C8" s="409"/>
      <c r="D8" s="409"/>
      <c r="E8" s="409"/>
      <c r="F8" s="410"/>
      <c r="G8" s="410"/>
    </row>
    <row r="9" spans="1:7" ht="15">
      <c r="A9" s="8"/>
    </row>
    <row r="10" spans="1:7" ht="18">
      <c r="A10" s="382" t="s">
        <v>524</v>
      </c>
      <c r="B10" s="383"/>
      <c r="C10" s="383"/>
      <c r="D10" s="383"/>
      <c r="E10" s="383"/>
    </row>
    <row r="11" spans="1:7" ht="15">
      <c r="A11" s="8"/>
    </row>
    <row r="12" spans="1:7" ht="75" customHeight="1">
      <c r="A12" s="398" t="s">
        <v>526</v>
      </c>
      <c r="B12" s="398"/>
      <c r="C12" s="398"/>
      <c r="D12" s="398"/>
      <c r="E12" s="398"/>
      <c r="F12" s="398"/>
      <c r="G12" s="383"/>
    </row>
    <row r="13" spans="1:7" ht="15">
      <c r="A13" s="8"/>
    </row>
    <row r="14" spans="1:7" ht="50.15" customHeight="1" thickBot="1">
      <c r="A14" s="399" t="s">
        <v>1287</v>
      </c>
      <c r="B14" s="400"/>
      <c r="C14" s="400"/>
      <c r="D14" s="400"/>
      <c r="E14" s="400"/>
      <c r="F14" s="383"/>
      <c r="G14" s="383"/>
    </row>
    <row r="15" spans="1:7" ht="30.5" thickBot="1">
      <c r="A15" s="18" t="s">
        <v>0</v>
      </c>
      <c r="B15" s="10" t="s">
        <v>2</v>
      </c>
      <c r="C15" s="10" t="s">
        <v>439</v>
      </c>
      <c r="D15" s="10" t="s">
        <v>3</v>
      </c>
      <c r="E15" s="10" t="s">
        <v>4</v>
      </c>
      <c r="F15" s="11" t="s">
        <v>5</v>
      </c>
    </row>
    <row r="16" spans="1:7" ht="100" customHeight="1" thickBot="1">
      <c r="A16" s="20" t="s">
        <v>6</v>
      </c>
      <c r="B16" s="21" t="s">
        <v>437</v>
      </c>
      <c r="C16" s="21" t="s">
        <v>525</v>
      </c>
      <c r="D16" s="262"/>
      <c r="E16" s="22">
        <f>0.2*D16</f>
        <v>0</v>
      </c>
      <c r="F16" s="23">
        <f>D16+E16</f>
        <v>0</v>
      </c>
      <c r="G16" s="49"/>
    </row>
    <row r="17" spans="1:7" ht="82.5" customHeight="1" thickBot="1">
      <c r="A17" s="24" t="s">
        <v>7</v>
      </c>
      <c r="B17" s="19" t="s">
        <v>438</v>
      </c>
      <c r="C17" s="21" t="s">
        <v>525</v>
      </c>
      <c r="D17" s="265"/>
      <c r="E17" s="22">
        <f t="shared" ref="E17:E18" si="0">0.2*D17</f>
        <v>0</v>
      </c>
      <c r="F17" s="23">
        <f t="shared" ref="F17:F18" si="1">D17+E17</f>
        <v>0</v>
      </c>
    </row>
    <row r="18" spans="1:7" s="42" customFormat="1" ht="75.75" customHeight="1" thickBot="1">
      <c r="A18" s="53" t="s">
        <v>449</v>
      </c>
      <c r="B18" s="54" t="s">
        <v>442</v>
      </c>
      <c r="C18" s="54" t="s">
        <v>440</v>
      </c>
      <c r="D18" s="262"/>
      <c r="E18" s="22">
        <f t="shared" si="0"/>
        <v>0</v>
      </c>
      <c r="F18" s="23">
        <f t="shared" si="1"/>
        <v>0</v>
      </c>
    </row>
    <row r="19" spans="1:7" ht="15.5">
      <c r="A19" s="9"/>
    </row>
    <row r="20" spans="1:7" ht="18">
      <c r="A20" s="2" t="s">
        <v>8</v>
      </c>
    </row>
    <row r="21" spans="1:7" ht="15.5">
      <c r="A21" s="9"/>
    </row>
    <row r="22" spans="1:7" s="12" customFormat="1" ht="45" customHeight="1">
      <c r="A22" s="398" t="s">
        <v>565</v>
      </c>
      <c r="B22" s="398"/>
      <c r="C22" s="398"/>
      <c r="D22" s="398"/>
      <c r="E22" s="398"/>
      <c r="F22" s="398"/>
      <c r="G22" s="383"/>
    </row>
    <row r="23" spans="1:7">
      <c r="A23" s="383"/>
      <c r="B23" s="383"/>
      <c r="C23" s="383"/>
      <c r="D23" s="383"/>
      <c r="E23" s="383"/>
      <c r="F23" s="383"/>
      <c r="G23" s="383"/>
    </row>
    <row r="24" spans="1:7" ht="64.5" customHeight="1">
      <c r="A24" s="383"/>
      <c r="B24" s="383"/>
      <c r="C24" s="383"/>
      <c r="D24" s="383"/>
      <c r="E24" s="383"/>
      <c r="F24" s="383"/>
      <c r="G24" s="383"/>
    </row>
    <row r="25" spans="1:7" s="184" customFormat="1" ht="15.5" thickBot="1">
      <c r="A25" s="185"/>
    </row>
    <row r="26" spans="1:7" ht="15.5" thickBot="1">
      <c r="A26" s="18" t="s">
        <v>0</v>
      </c>
      <c r="B26" s="50" t="s">
        <v>450</v>
      </c>
      <c r="C26" s="11" t="s">
        <v>9</v>
      </c>
      <c r="D26" s="11" t="s">
        <v>10</v>
      </c>
    </row>
    <row r="27" spans="1:7" ht="75">
      <c r="A27" s="186" t="s">
        <v>451</v>
      </c>
      <c r="B27" s="21" t="s">
        <v>548</v>
      </c>
      <c r="C27" s="262"/>
      <c r="D27" s="23">
        <f>C27*1.2</f>
        <v>0</v>
      </c>
    </row>
    <row r="28" spans="1:7" ht="90.5" thickBot="1">
      <c r="A28" s="187" t="s">
        <v>452</v>
      </c>
      <c r="B28" s="188" t="s">
        <v>547</v>
      </c>
      <c r="C28" s="265"/>
      <c r="D28" s="189">
        <f>C28*1.2</f>
        <v>0</v>
      </c>
    </row>
    <row r="30" spans="1:7" ht="18">
      <c r="A30" s="2" t="s">
        <v>13</v>
      </c>
    </row>
    <row r="31" spans="1:7" ht="15.5">
      <c r="A31" s="9"/>
    </row>
    <row r="32" spans="1:7" ht="90" customHeight="1">
      <c r="A32" s="397" t="s">
        <v>523</v>
      </c>
      <c r="B32" s="383"/>
      <c r="C32" s="383"/>
      <c r="D32" s="383"/>
      <c r="E32" s="383"/>
      <c r="F32" s="383"/>
      <c r="G32" s="383"/>
    </row>
    <row r="33" spans="1:3" ht="15.5">
      <c r="A33" s="9"/>
    </row>
    <row r="34" spans="1:3" ht="15.5" thickBot="1">
      <c r="A34" s="3" t="s">
        <v>11</v>
      </c>
    </row>
    <row r="35" spans="1:3" ht="31" thickTop="1" thickBot="1">
      <c r="A35" s="5" t="s">
        <v>12</v>
      </c>
      <c r="B35" s="253"/>
      <c r="C35" s="55"/>
    </row>
    <row r="36" spans="1:3" ht="21">
      <c r="A36" s="14" t="s">
        <v>18</v>
      </c>
    </row>
  </sheetData>
  <mergeCells count="10">
    <mergeCell ref="A2:E2"/>
    <mergeCell ref="A1:G1"/>
    <mergeCell ref="D5:E5"/>
    <mergeCell ref="D6:E6"/>
    <mergeCell ref="A8:G8"/>
    <mergeCell ref="A32:G32"/>
    <mergeCell ref="A22:G24"/>
    <mergeCell ref="A12:G12"/>
    <mergeCell ref="A14:G14"/>
    <mergeCell ref="A10:E10"/>
  </mergeCells>
  <conditionalFormatting sqref="A7:E7">
    <cfRule type="containsText" dxfId="26" priority="10" stopIfTrue="1" operator="containsText" text="PAS DE DAI">
      <formula>NOT(ISERROR(SEARCH("PAS DE DAI",A7)))</formula>
    </cfRule>
  </conditionalFormatting>
  <conditionalFormatting sqref="A2:A6 A8">
    <cfRule type="containsText" dxfId="25" priority="9" stopIfTrue="1" operator="containsText" text="PAS DE DAI">
      <formula>NOT(ISERROR(SEARCH("PAS DE DAI",A2)))</formula>
    </cfRule>
  </conditionalFormatting>
  <conditionalFormatting sqref="A1">
    <cfRule type="containsText" dxfId="24" priority="6" stopIfTrue="1" operator="containsText" text="PAS DE DAI">
      <formula>NOT(ISERROR(SEARCH("PAS DE DAI",A1)))</formula>
    </cfRule>
  </conditionalFormatting>
  <conditionalFormatting sqref="C3">
    <cfRule type="containsText" dxfId="23" priority="5" stopIfTrue="1" operator="containsText" text="PAS DE DAI">
      <formula>NOT(ISERROR(SEARCH("PAS DE DAI",C3)))</formula>
    </cfRule>
  </conditionalFormatting>
  <conditionalFormatting sqref="C4">
    <cfRule type="containsText" dxfId="22" priority="4" stopIfTrue="1" operator="containsText" text="PAS DE DAI">
      <formula>NOT(ISERROR(SEARCH("PAS DE DAI",C4)))</formula>
    </cfRule>
  </conditionalFormatting>
  <conditionalFormatting sqref="D6">
    <cfRule type="containsText" dxfId="21" priority="3" stopIfTrue="1" operator="containsText" text="PAS DE DAI">
      <formula>NOT(ISERROR(SEARCH("PAS DE DAI",D6)))</formula>
    </cfRule>
  </conditionalFormatting>
  <conditionalFormatting sqref="D5">
    <cfRule type="containsText" dxfId="20" priority="2" stopIfTrue="1" operator="containsText" text="PAS DE DAI">
      <formula>NOT(ISERROR(SEARCH("PAS DE DAI",D5)))</formula>
    </cfRule>
  </conditionalFormatting>
  <conditionalFormatting sqref="C5:C6">
    <cfRule type="containsText" dxfId="19" priority="1" stopIfTrue="1" operator="containsText" text="PAS DE DAI">
      <formula>NOT(ISERROR(SEARCH("PAS DE DAI",C5)))</formula>
    </cfRule>
  </conditionalFormatting>
  <printOptions horizontalCentered="1" verticalCentered="1"/>
  <pageMargins left="0.25" right="0.25" top="0.75" bottom="0.75" header="0.3" footer="0.3"/>
  <pageSetup paperSize="9" scale="70" fitToHeight="0" orientation="portrait" r:id="rId1"/>
  <headerFooter>
    <oddHeader>&amp;C&amp;F</oddHeader>
    <oddFooter>&amp;C&amp;A&amp;R&amp;P/&amp;N</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topLeftCell="A37" workbookViewId="0">
      <selection activeCell="D35" sqref="D35"/>
    </sheetView>
  </sheetViews>
  <sheetFormatPr baseColWidth="10" defaultRowHeight="14.5"/>
  <cols>
    <col min="1" max="1" width="15.81640625" customWidth="1"/>
    <col min="2" max="2" width="76.453125" bestFit="1" customWidth="1"/>
    <col min="5" max="5" width="14.453125" customWidth="1"/>
    <col min="7" max="7" width="21.1796875" customWidth="1"/>
  </cols>
  <sheetData>
    <row r="1" spans="1:9" ht="46">
      <c r="A1" s="34" t="s">
        <v>377</v>
      </c>
      <c r="B1" s="271"/>
      <c r="C1" s="268"/>
      <c r="D1" s="268"/>
      <c r="E1" s="13"/>
      <c r="F1" s="13"/>
      <c r="G1" s="268"/>
      <c r="H1" s="268"/>
      <c r="I1" s="268"/>
    </row>
    <row r="2" spans="1:9" ht="18">
      <c r="A2" s="382" t="s">
        <v>754</v>
      </c>
      <c r="B2" s="411"/>
      <c r="C2" s="411"/>
      <c r="D2" s="411"/>
      <c r="E2" s="411"/>
      <c r="F2" s="411"/>
      <c r="G2" s="411"/>
      <c r="H2" s="411"/>
      <c r="I2" s="411"/>
    </row>
    <row r="3" spans="1:9" ht="18">
      <c r="A3" s="267"/>
      <c r="B3" s="271"/>
      <c r="C3" s="269"/>
      <c r="D3" s="269"/>
      <c r="E3" s="4"/>
      <c r="F3" s="317"/>
      <c r="G3" s="268"/>
      <c r="H3" s="268"/>
      <c r="I3" s="268"/>
    </row>
    <row r="4" spans="1:9" ht="15" thickBot="1">
      <c r="A4" s="269"/>
      <c r="B4" s="271"/>
      <c r="C4" s="268"/>
      <c r="D4" s="268"/>
      <c r="E4" s="13"/>
      <c r="F4" s="13"/>
      <c r="G4" s="268"/>
      <c r="H4" s="268"/>
      <c r="I4" s="268"/>
    </row>
    <row r="5" spans="1:9" ht="52.5" thickBot="1">
      <c r="A5" s="316" t="s">
        <v>753</v>
      </c>
      <c r="B5" s="315" t="s">
        <v>379</v>
      </c>
      <c r="C5" s="59" t="s">
        <v>385</v>
      </c>
      <c r="D5" s="59" t="s">
        <v>448</v>
      </c>
      <c r="E5" s="60" t="s">
        <v>386</v>
      </c>
      <c r="F5" s="60" t="s">
        <v>361</v>
      </c>
      <c r="G5" s="61" t="s">
        <v>5</v>
      </c>
      <c r="H5" s="268"/>
      <c r="I5" s="268"/>
    </row>
    <row r="6" spans="1:9" ht="21.5" thickBot="1">
      <c r="A6" s="314" t="s">
        <v>752</v>
      </c>
      <c r="B6" s="308" t="s">
        <v>751</v>
      </c>
      <c r="C6" s="313">
        <v>600</v>
      </c>
      <c r="D6" s="312">
        <f>SUM(Cablage!J16)</f>
        <v>0</v>
      </c>
      <c r="E6" s="311">
        <f t="shared" ref="E6:E52" si="0">SUM(C6*D6)</f>
        <v>0</v>
      </c>
      <c r="F6" s="310">
        <v>0.2</v>
      </c>
      <c r="G6" s="62">
        <f t="shared" ref="G6:G52" si="1">E6*1.2</f>
        <v>0</v>
      </c>
      <c r="H6" s="268"/>
      <c r="I6" s="268"/>
    </row>
    <row r="7" spans="1:9" ht="21.5" thickBot="1">
      <c r="A7" s="309" t="s">
        <v>750</v>
      </c>
      <c r="B7" s="308" t="s">
        <v>749</v>
      </c>
      <c r="C7" s="307">
        <v>1200</v>
      </c>
      <c r="D7" s="306">
        <f>SUM(Cablage!J17)</f>
        <v>0</v>
      </c>
      <c r="E7" s="305">
        <f t="shared" si="0"/>
        <v>0</v>
      </c>
      <c r="F7" s="304">
        <v>0.2</v>
      </c>
      <c r="G7" s="63">
        <f t="shared" si="1"/>
        <v>0</v>
      </c>
      <c r="H7" s="268"/>
      <c r="I7" s="268"/>
    </row>
    <row r="8" spans="1:9" ht="21.5" thickBot="1">
      <c r="A8" s="309" t="s">
        <v>748</v>
      </c>
      <c r="B8" s="308" t="s">
        <v>747</v>
      </c>
      <c r="C8" s="307">
        <v>500</v>
      </c>
      <c r="D8" s="306">
        <f>SUM(Cablage!J20)</f>
        <v>0</v>
      </c>
      <c r="E8" s="305">
        <f t="shared" si="0"/>
        <v>0</v>
      </c>
      <c r="F8" s="304">
        <v>0.2</v>
      </c>
      <c r="G8" s="63">
        <f t="shared" si="1"/>
        <v>0</v>
      </c>
      <c r="H8" s="268"/>
      <c r="I8" s="268"/>
    </row>
    <row r="9" spans="1:9" ht="21.5" thickBot="1">
      <c r="A9" s="309" t="s">
        <v>746</v>
      </c>
      <c r="B9" s="308" t="s">
        <v>745</v>
      </c>
      <c r="C9" s="307">
        <v>100</v>
      </c>
      <c r="D9" s="306">
        <f>SUM(Cablage!J21)</f>
        <v>0</v>
      </c>
      <c r="E9" s="305">
        <f t="shared" si="0"/>
        <v>0</v>
      </c>
      <c r="F9" s="304">
        <v>0.2</v>
      </c>
      <c r="G9" s="63">
        <f t="shared" si="1"/>
        <v>0</v>
      </c>
      <c r="H9" s="268"/>
      <c r="I9" s="268"/>
    </row>
    <row r="10" spans="1:9" ht="21.5" thickBot="1">
      <c r="A10" s="309" t="s">
        <v>744</v>
      </c>
      <c r="B10" s="308" t="s">
        <v>743</v>
      </c>
      <c r="C10" s="307">
        <v>300</v>
      </c>
      <c r="D10" s="306">
        <f>SUM(Cablage!J29)</f>
        <v>0</v>
      </c>
      <c r="E10" s="305">
        <f t="shared" si="0"/>
        <v>0</v>
      </c>
      <c r="F10" s="304">
        <v>0.2</v>
      </c>
      <c r="G10" s="63">
        <f t="shared" si="1"/>
        <v>0</v>
      </c>
      <c r="H10" s="268"/>
      <c r="I10" s="268"/>
    </row>
    <row r="11" spans="1:9" ht="21.5" thickBot="1">
      <c r="A11" s="309" t="s">
        <v>742</v>
      </c>
      <c r="B11" s="308" t="s">
        <v>395</v>
      </c>
      <c r="C11" s="307">
        <v>500</v>
      </c>
      <c r="D11" s="306">
        <f>SUM(Cablage!J37)</f>
        <v>0</v>
      </c>
      <c r="E11" s="305">
        <f t="shared" si="0"/>
        <v>0</v>
      </c>
      <c r="F11" s="304">
        <v>0.2</v>
      </c>
      <c r="G11" s="63">
        <f t="shared" si="1"/>
        <v>0</v>
      </c>
      <c r="H11" s="268"/>
      <c r="I11" s="268"/>
    </row>
    <row r="12" spans="1:9" ht="21.5" thickBot="1">
      <c r="A12" s="309" t="s">
        <v>741</v>
      </c>
      <c r="B12" s="308" t="s">
        <v>396</v>
      </c>
      <c r="C12" s="307">
        <v>200</v>
      </c>
      <c r="D12" s="306">
        <f>SUM(Cablage!J38)</f>
        <v>0</v>
      </c>
      <c r="E12" s="305">
        <f t="shared" si="0"/>
        <v>0</v>
      </c>
      <c r="F12" s="304">
        <v>0.2</v>
      </c>
      <c r="G12" s="63">
        <f t="shared" si="1"/>
        <v>0</v>
      </c>
      <c r="H12" s="268"/>
      <c r="I12" s="268"/>
    </row>
    <row r="13" spans="1:9" ht="21.5" thickBot="1">
      <c r="A13" s="309" t="s">
        <v>740</v>
      </c>
      <c r="B13" s="308" t="s">
        <v>397</v>
      </c>
      <c r="C13" s="307">
        <v>300</v>
      </c>
      <c r="D13" s="306">
        <f>SUM(Cablage!J39)</f>
        <v>0</v>
      </c>
      <c r="E13" s="305">
        <f t="shared" si="0"/>
        <v>0</v>
      </c>
      <c r="F13" s="304">
        <v>0.2</v>
      </c>
      <c r="G13" s="63">
        <f t="shared" si="1"/>
        <v>0</v>
      </c>
      <c r="H13" s="268"/>
      <c r="I13" s="268"/>
    </row>
    <row r="14" spans="1:9" ht="21.5" thickBot="1">
      <c r="A14" s="309" t="s">
        <v>739</v>
      </c>
      <c r="B14" s="308" t="s">
        <v>402</v>
      </c>
      <c r="C14" s="307">
        <v>800</v>
      </c>
      <c r="D14" s="306">
        <f>SUM(Cablage!J64)</f>
        <v>0</v>
      </c>
      <c r="E14" s="305">
        <f t="shared" si="0"/>
        <v>0</v>
      </c>
      <c r="F14" s="304">
        <v>0.2</v>
      </c>
      <c r="G14" s="63">
        <f t="shared" si="1"/>
        <v>0</v>
      </c>
      <c r="H14" s="268"/>
      <c r="I14" s="268"/>
    </row>
    <row r="15" spans="1:9" ht="21.5" thickBot="1">
      <c r="A15" s="309" t="s">
        <v>738</v>
      </c>
      <c r="B15" s="308" t="s">
        <v>315</v>
      </c>
      <c r="C15" s="307">
        <v>500</v>
      </c>
      <c r="D15" s="306">
        <f>SUM(Cablage!J65)</f>
        <v>0</v>
      </c>
      <c r="E15" s="305">
        <f t="shared" si="0"/>
        <v>0</v>
      </c>
      <c r="F15" s="304">
        <v>0.2</v>
      </c>
      <c r="G15" s="63">
        <f t="shared" si="1"/>
        <v>0</v>
      </c>
      <c r="H15" s="268"/>
      <c r="I15" s="268"/>
    </row>
    <row r="16" spans="1:9" ht="21.5" thickBot="1">
      <c r="A16" s="309" t="s">
        <v>737</v>
      </c>
      <c r="B16" s="308" t="s">
        <v>488</v>
      </c>
      <c r="C16" s="307">
        <v>600</v>
      </c>
      <c r="D16" s="306">
        <f>SUM(Cablage!J68)</f>
        <v>0</v>
      </c>
      <c r="E16" s="305">
        <f t="shared" si="0"/>
        <v>0</v>
      </c>
      <c r="F16" s="304">
        <v>0.2</v>
      </c>
      <c r="G16" s="63">
        <f t="shared" si="1"/>
        <v>0</v>
      </c>
      <c r="H16" s="268"/>
      <c r="I16" s="268"/>
    </row>
    <row r="17" spans="1:9" ht="21.5" thickBot="1">
      <c r="A17" s="309" t="s">
        <v>736</v>
      </c>
      <c r="B17" s="308" t="s">
        <v>489</v>
      </c>
      <c r="C17" s="307">
        <v>400</v>
      </c>
      <c r="D17" s="306">
        <f>SUM(Cablage!J69)</f>
        <v>0</v>
      </c>
      <c r="E17" s="305">
        <f t="shared" si="0"/>
        <v>0</v>
      </c>
      <c r="F17" s="304">
        <v>0.2</v>
      </c>
      <c r="G17" s="63">
        <f t="shared" si="1"/>
        <v>0</v>
      </c>
      <c r="H17" s="268"/>
      <c r="I17" s="268"/>
    </row>
    <row r="18" spans="1:9" ht="21.5" thickBot="1">
      <c r="A18" s="309" t="s">
        <v>735</v>
      </c>
      <c r="B18" s="308" t="s">
        <v>327</v>
      </c>
      <c r="C18" s="307">
        <v>20</v>
      </c>
      <c r="D18" s="306">
        <f>SUM(Cablage!J94)</f>
        <v>0</v>
      </c>
      <c r="E18" s="305">
        <f t="shared" si="0"/>
        <v>0</v>
      </c>
      <c r="F18" s="304">
        <v>0.2</v>
      </c>
      <c r="G18" s="63">
        <f t="shared" si="1"/>
        <v>0</v>
      </c>
      <c r="H18" s="268"/>
      <c r="I18" s="268"/>
    </row>
    <row r="19" spans="1:9" ht="21.5" thickBot="1">
      <c r="A19" s="309" t="s">
        <v>734</v>
      </c>
      <c r="B19" s="308" t="s">
        <v>733</v>
      </c>
      <c r="C19" s="307">
        <v>50</v>
      </c>
      <c r="D19" s="306">
        <f>SUM(Cablage!J102)</f>
        <v>0</v>
      </c>
      <c r="E19" s="305">
        <f t="shared" si="0"/>
        <v>0</v>
      </c>
      <c r="F19" s="304">
        <v>0.2</v>
      </c>
      <c r="G19" s="63">
        <f t="shared" si="1"/>
        <v>0</v>
      </c>
      <c r="H19" s="268"/>
      <c r="I19" s="268"/>
    </row>
    <row r="20" spans="1:9" ht="21.5" thickBot="1">
      <c r="A20" s="309" t="s">
        <v>732</v>
      </c>
      <c r="B20" s="308" t="s">
        <v>731</v>
      </c>
      <c r="C20" s="307">
        <v>40</v>
      </c>
      <c r="D20" s="306">
        <f>SUM(Cablage!J103)</f>
        <v>0</v>
      </c>
      <c r="E20" s="305">
        <f t="shared" si="0"/>
        <v>0</v>
      </c>
      <c r="F20" s="304">
        <v>0.2</v>
      </c>
      <c r="G20" s="63">
        <f t="shared" si="1"/>
        <v>0</v>
      </c>
      <c r="H20" s="268"/>
      <c r="I20" s="268"/>
    </row>
    <row r="21" spans="1:9" ht="21.5" thickBot="1">
      <c r="A21" s="309" t="s">
        <v>730</v>
      </c>
      <c r="B21" s="308" t="s">
        <v>729</v>
      </c>
      <c r="C21" s="307">
        <v>50</v>
      </c>
      <c r="D21" s="306">
        <f>SUM(Cablage!J104)</f>
        <v>0</v>
      </c>
      <c r="E21" s="305">
        <f t="shared" si="0"/>
        <v>0</v>
      </c>
      <c r="F21" s="304">
        <v>0.2</v>
      </c>
      <c r="G21" s="63">
        <f t="shared" si="1"/>
        <v>0</v>
      </c>
      <c r="H21" s="268"/>
      <c r="I21" s="268"/>
    </row>
    <row r="22" spans="1:9" ht="21.5" thickBot="1">
      <c r="A22" s="309" t="s">
        <v>728</v>
      </c>
      <c r="B22" s="308" t="s">
        <v>727</v>
      </c>
      <c r="C22" s="307">
        <v>40</v>
      </c>
      <c r="D22" s="306">
        <f>SUM(Cablage!J105)</f>
        <v>0</v>
      </c>
      <c r="E22" s="305">
        <f t="shared" si="0"/>
        <v>0</v>
      </c>
      <c r="F22" s="304">
        <v>0.2</v>
      </c>
      <c r="G22" s="63">
        <f t="shared" si="1"/>
        <v>0</v>
      </c>
      <c r="H22" s="268"/>
      <c r="I22" s="268"/>
    </row>
    <row r="23" spans="1:9" ht="21.5" thickBot="1">
      <c r="A23" s="309" t="s">
        <v>726</v>
      </c>
      <c r="B23" s="308" t="s">
        <v>504</v>
      </c>
      <c r="C23" s="307">
        <v>30</v>
      </c>
      <c r="D23" s="306">
        <f>SUM(Cablage!J115)</f>
        <v>0</v>
      </c>
      <c r="E23" s="305">
        <f t="shared" si="0"/>
        <v>0</v>
      </c>
      <c r="F23" s="304">
        <v>0.2</v>
      </c>
      <c r="G23" s="63">
        <f t="shared" si="1"/>
        <v>0</v>
      </c>
      <c r="H23" s="268"/>
      <c r="I23" s="268"/>
    </row>
    <row r="24" spans="1:9" ht="21.5" thickBot="1">
      <c r="A24" s="309" t="s">
        <v>725</v>
      </c>
      <c r="B24" s="308" t="s">
        <v>505</v>
      </c>
      <c r="C24" s="307">
        <v>60</v>
      </c>
      <c r="D24" s="306">
        <f>SUM(Cablage!J116)</f>
        <v>0</v>
      </c>
      <c r="E24" s="305">
        <f t="shared" si="0"/>
        <v>0</v>
      </c>
      <c r="F24" s="304">
        <v>0.2</v>
      </c>
      <c r="G24" s="63">
        <f t="shared" si="1"/>
        <v>0</v>
      </c>
      <c r="H24" s="268"/>
      <c r="I24" s="268"/>
    </row>
    <row r="25" spans="1:9" ht="21.5" thickBot="1">
      <c r="A25" s="309" t="s">
        <v>724</v>
      </c>
      <c r="B25" s="308" t="s">
        <v>723</v>
      </c>
      <c r="C25" s="307">
        <v>30</v>
      </c>
      <c r="D25" s="306">
        <f>SUM(Cablage!J117)</f>
        <v>0</v>
      </c>
      <c r="E25" s="305">
        <f t="shared" si="0"/>
        <v>0</v>
      </c>
      <c r="F25" s="304">
        <v>0.2</v>
      </c>
      <c r="G25" s="63">
        <f t="shared" si="1"/>
        <v>0</v>
      </c>
      <c r="H25" s="268"/>
      <c r="I25" s="268"/>
    </row>
    <row r="26" spans="1:9" ht="21.5" thickBot="1">
      <c r="A26" s="309" t="s">
        <v>722</v>
      </c>
      <c r="B26" s="308" t="s">
        <v>506</v>
      </c>
      <c r="C26" s="307">
        <v>50</v>
      </c>
      <c r="D26" s="306">
        <f>SUM(Cablage!J117)</f>
        <v>0</v>
      </c>
      <c r="E26" s="305">
        <f t="shared" si="0"/>
        <v>0</v>
      </c>
      <c r="F26" s="304">
        <v>0.2</v>
      </c>
      <c r="G26" s="63">
        <f t="shared" si="1"/>
        <v>0</v>
      </c>
      <c r="H26" s="268"/>
      <c r="I26" s="268"/>
    </row>
    <row r="27" spans="1:9" ht="21.5" thickBot="1">
      <c r="A27" s="309" t="s">
        <v>721</v>
      </c>
      <c r="B27" s="308" t="s">
        <v>507</v>
      </c>
      <c r="C27" s="307">
        <v>40</v>
      </c>
      <c r="D27" s="306">
        <f>SUM(Cablage!J119)</f>
        <v>0</v>
      </c>
      <c r="E27" s="305">
        <f t="shared" si="0"/>
        <v>0</v>
      </c>
      <c r="F27" s="304">
        <v>0.2</v>
      </c>
      <c r="G27" s="63">
        <f t="shared" si="1"/>
        <v>0</v>
      </c>
      <c r="H27" s="268"/>
      <c r="I27" s="268"/>
    </row>
    <row r="28" spans="1:9" ht="21.5" thickBot="1">
      <c r="A28" s="309" t="s">
        <v>720</v>
      </c>
      <c r="B28" s="308" t="s">
        <v>508</v>
      </c>
      <c r="C28" s="307">
        <v>50</v>
      </c>
      <c r="D28" s="306">
        <f>SUM(Cablage!J120)</f>
        <v>0</v>
      </c>
      <c r="E28" s="305">
        <f t="shared" si="0"/>
        <v>0</v>
      </c>
      <c r="F28" s="304">
        <v>0.2</v>
      </c>
      <c r="G28" s="63">
        <f t="shared" si="1"/>
        <v>0</v>
      </c>
      <c r="H28" s="268"/>
      <c r="I28" s="268"/>
    </row>
    <row r="29" spans="1:9" ht="21.5" thickBot="1">
      <c r="A29" s="309" t="s">
        <v>719</v>
      </c>
      <c r="B29" s="308" t="s">
        <v>509</v>
      </c>
      <c r="C29" s="307">
        <v>40</v>
      </c>
      <c r="D29" s="306">
        <f>SUM(Cablage!J121)</f>
        <v>0</v>
      </c>
      <c r="E29" s="305">
        <f t="shared" si="0"/>
        <v>0</v>
      </c>
      <c r="F29" s="304">
        <v>0.2</v>
      </c>
      <c r="G29" s="63">
        <f t="shared" si="1"/>
        <v>0</v>
      </c>
      <c r="H29" s="268"/>
      <c r="I29" s="268"/>
    </row>
    <row r="30" spans="1:9" ht="21.5" thickBot="1">
      <c r="A30" s="309" t="s">
        <v>718</v>
      </c>
      <c r="B30" s="308" t="s">
        <v>510</v>
      </c>
      <c r="C30" s="307">
        <v>30</v>
      </c>
      <c r="D30" s="306">
        <f>SUM(Cablage!J122)</f>
        <v>0</v>
      </c>
      <c r="E30" s="305">
        <f t="shared" si="0"/>
        <v>0</v>
      </c>
      <c r="F30" s="304">
        <v>0.2</v>
      </c>
      <c r="G30" s="63">
        <f t="shared" si="1"/>
        <v>0</v>
      </c>
      <c r="H30" s="268"/>
      <c r="I30" s="268"/>
    </row>
    <row r="31" spans="1:9" ht="21.5" thickBot="1">
      <c r="A31" s="309" t="s">
        <v>717</v>
      </c>
      <c r="B31" s="308" t="s">
        <v>511</v>
      </c>
      <c r="C31" s="307">
        <v>50</v>
      </c>
      <c r="D31" s="306">
        <f>SUM(Cablage!J123)</f>
        <v>0</v>
      </c>
      <c r="E31" s="305">
        <f t="shared" si="0"/>
        <v>0</v>
      </c>
      <c r="F31" s="304">
        <v>0.2</v>
      </c>
      <c r="G31" s="63">
        <f t="shared" si="1"/>
        <v>0</v>
      </c>
      <c r="H31" s="268"/>
      <c r="I31" s="268"/>
    </row>
    <row r="32" spans="1:9" ht="21.5" thickBot="1">
      <c r="A32" s="309" t="s">
        <v>716</v>
      </c>
      <c r="B32" s="308" t="s">
        <v>715</v>
      </c>
      <c r="C32" s="307">
        <v>20</v>
      </c>
      <c r="D32" s="306">
        <f>SUM(Cablage!J134)</f>
        <v>0</v>
      </c>
      <c r="E32" s="305">
        <f t="shared" si="0"/>
        <v>0</v>
      </c>
      <c r="F32" s="304">
        <v>0.2</v>
      </c>
      <c r="G32" s="63">
        <f t="shared" si="1"/>
        <v>0</v>
      </c>
      <c r="H32" s="268"/>
      <c r="I32" s="268"/>
    </row>
    <row r="33" spans="1:9" ht="21.5" thickBot="1">
      <c r="A33" s="309" t="s">
        <v>714</v>
      </c>
      <c r="B33" s="308" t="s">
        <v>713</v>
      </c>
      <c r="C33" s="307">
        <v>5</v>
      </c>
      <c r="D33" s="306">
        <f>SUM('Moyen levage'!J16)</f>
        <v>0</v>
      </c>
      <c r="E33" s="305">
        <f t="shared" si="0"/>
        <v>0</v>
      </c>
      <c r="F33" s="304">
        <v>0.2</v>
      </c>
      <c r="G33" s="63">
        <f t="shared" si="1"/>
        <v>0</v>
      </c>
      <c r="H33" s="268"/>
      <c r="I33" s="268"/>
    </row>
    <row r="34" spans="1:9" ht="21.5" thickBot="1">
      <c r="A34" s="309" t="s">
        <v>712</v>
      </c>
      <c r="B34" s="308" t="s">
        <v>711</v>
      </c>
      <c r="C34" s="307">
        <v>15</v>
      </c>
      <c r="D34" s="306">
        <f>SUM('Moyen levage'!J17)</f>
        <v>0</v>
      </c>
      <c r="E34" s="305">
        <f t="shared" si="0"/>
        <v>0</v>
      </c>
      <c r="F34" s="304">
        <v>0.2</v>
      </c>
      <c r="G34" s="63">
        <f t="shared" si="1"/>
        <v>0</v>
      </c>
      <c r="H34" s="268"/>
      <c r="I34" s="268"/>
    </row>
    <row r="35" spans="1:9" ht="21.5" thickBot="1">
      <c r="A35" s="309" t="s">
        <v>710</v>
      </c>
      <c r="B35" s="308" t="s">
        <v>709</v>
      </c>
      <c r="C35" s="307">
        <v>10</v>
      </c>
      <c r="D35" s="306">
        <f>SUM('Moyen levage'!J18)</f>
        <v>0</v>
      </c>
      <c r="E35" s="305">
        <f t="shared" si="0"/>
        <v>0</v>
      </c>
      <c r="F35" s="304">
        <v>0.2</v>
      </c>
      <c r="G35" s="63">
        <f t="shared" si="1"/>
        <v>0</v>
      </c>
      <c r="H35" s="268"/>
      <c r="I35" s="268"/>
    </row>
    <row r="36" spans="1:9" ht="21.5" thickBot="1">
      <c r="A36" s="309" t="s">
        <v>6</v>
      </c>
      <c r="B36" s="308" t="s">
        <v>708</v>
      </c>
      <c r="C36" s="307">
        <v>300</v>
      </c>
      <c r="D36" s="306">
        <f>SUM('[2]BPU Tarif Horaire &amp; Coef.'!D16)</f>
        <v>0</v>
      </c>
      <c r="E36" s="305">
        <f t="shared" si="0"/>
        <v>0</v>
      </c>
      <c r="F36" s="304">
        <v>0.2</v>
      </c>
      <c r="G36" s="63">
        <f t="shared" si="1"/>
        <v>0</v>
      </c>
      <c r="H36" s="268"/>
      <c r="I36" s="268"/>
    </row>
    <row r="37" spans="1:9" ht="21.5" thickBot="1">
      <c r="A37" s="309" t="s">
        <v>7</v>
      </c>
      <c r="B37" s="308" t="s">
        <v>707</v>
      </c>
      <c r="C37" s="307">
        <v>150</v>
      </c>
      <c r="D37" s="306">
        <f>SUM('[2]BPU Tarif Horaire &amp; Coef.'!D17)</f>
        <v>0</v>
      </c>
      <c r="E37" s="305">
        <f t="shared" si="0"/>
        <v>0</v>
      </c>
      <c r="F37" s="304">
        <v>0.2</v>
      </c>
      <c r="G37" s="63">
        <f t="shared" si="1"/>
        <v>0</v>
      </c>
      <c r="H37" s="268"/>
      <c r="I37" s="268"/>
    </row>
    <row r="38" spans="1:9" ht="21.5" thickBot="1">
      <c r="A38" s="309" t="s">
        <v>451</v>
      </c>
      <c r="B38" s="308" t="s">
        <v>706</v>
      </c>
      <c r="C38" s="307">
        <v>400</v>
      </c>
      <c r="D38" s="306">
        <f>SUM('[2]BPU Tarif Horaire &amp; Coef.'!C27)</f>
        <v>0</v>
      </c>
      <c r="E38" s="305">
        <f t="shared" si="0"/>
        <v>0</v>
      </c>
      <c r="F38" s="304">
        <v>0.2</v>
      </c>
      <c r="G38" s="63">
        <f t="shared" si="1"/>
        <v>0</v>
      </c>
      <c r="H38" s="268"/>
      <c r="I38" s="268"/>
    </row>
    <row r="39" spans="1:9" ht="21.5" thickBot="1">
      <c r="A39" s="309" t="s">
        <v>452</v>
      </c>
      <c r="B39" s="308" t="s">
        <v>705</v>
      </c>
      <c r="C39" s="307">
        <v>10</v>
      </c>
      <c r="D39" s="306">
        <f>SUM('[2]BPU Tarif Horaire &amp; Coef.'!C28)</f>
        <v>0</v>
      </c>
      <c r="E39" s="305">
        <f t="shared" si="0"/>
        <v>0</v>
      </c>
      <c r="F39" s="304">
        <v>0.2</v>
      </c>
      <c r="G39" s="63">
        <f t="shared" si="1"/>
        <v>0</v>
      </c>
      <c r="H39" s="268"/>
      <c r="I39" s="268"/>
    </row>
    <row r="40" spans="1:9" ht="21.5" thickBot="1">
      <c r="A40" s="309" t="s">
        <v>704</v>
      </c>
      <c r="B40" s="308" t="s">
        <v>703</v>
      </c>
      <c r="C40" s="307">
        <v>200</v>
      </c>
      <c r="D40" s="306">
        <f>SUM('[2]BPU Tarif Horaire &amp; Coef.'!D33)</f>
        <v>0</v>
      </c>
      <c r="E40" s="305">
        <f t="shared" si="0"/>
        <v>0</v>
      </c>
      <c r="F40" s="304">
        <v>0.2</v>
      </c>
      <c r="G40" s="63">
        <f t="shared" si="1"/>
        <v>0</v>
      </c>
      <c r="H40" s="268"/>
      <c r="I40" s="268"/>
    </row>
    <row r="41" spans="1:9" ht="21.5" thickBot="1">
      <c r="A41" s="309" t="s">
        <v>702</v>
      </c>
      <c r="B41" s="308" t="s">
        <v>701</v>
      </c>
      <c r="C41" s="307">
        <v>3</v>
      </c>
      <c r="D41" s="306">
        <f>SUM(' Equipement de désenfumage'!J17)</f>
        <v>0</v>
      </c>
      <c r="E41" s="305">
        <f t="shared" si="0"/>
        <v>0</v>
      </c>
      <c r="F41" s="304">
        <v>0.2</v>
      </c>
      <c r="G41" s="63">
        <f t="shared" si="1"/>
        <v>0</v>
      </c>
      <c r="H41" s="268"/>
      <c r="I41" s="268"/>
    </row>
    <row r="42" spans="1:9" ht="21.5" thickBot="1">
      <c r="A42" s="309" t="s">
        <v>700</v>
      </c>
      <c r="B42" s="308" t="s">
        <v>699</v>
      </c>
      <c r="C42" s="307">
        <v>1</v>
      </c>
      <c r="D42" s="306">
        <f>SUM(' Equipement de désenfumage'!J20)</f>
        <v>0</v>
      </c>
      <c r="E42" s="305">
        <f t="shared" si="0"/>
        <v>0</v>
      </c>
      <c r="F42" s="304">
        <v>0.2</v>
      </c>
      <c r="G42" s="63">
        <f t="shared" si="1"/>
        <v>0</v>
      </c>
      <c r="H42" s="268"/>
      <c r="I42" s="268"/>
    </row>
    <row r="43" spans="1:9" ht="21.5" thickBot="1">
      <c r="A43" s="309" t="s">
        <v>698</v>
      </c>
      <c r="B43" s="308" t="s">
        <v>697</v>
      </c>
      <c r="C43" s="307">
        <v>1</v>
      </c>
      <c r="D43" s="306">
        <f>SUM(' Equipement de désenfumage'!J23)</f>
        <v>0</v>
      </c>
      <c r="E43" s="305">
        <f t="shared" si="0"/>
        <v>0</v>
      </c>
      <c r="F43" s="304">
        <v>0.2</v>
      </c>
      <c r="G43" s="63">
        <f t="shared" si="1"/>
        <v>0</v>
      </c>
      <c r="H43" s="268"/>
      <c r="I43" s="268"/>
    </row>
    <row r="44" spans="1:9" ht="21.5" thickBot="1">
      <c r="A44" s="309" t="s">
        <v>696</v>
      </c>
      <c r="B44" s="308" t="s">
        <v>695</v>
      </c>
      <c r="C44" s="307">
        <v>2</v>
      </c>
      <c r="D44" s="306">
        <f>SUM(' Equipement de désenfumage'!J37)</f>
        <v>0</v>
      </c>
      <c r="E44" s="305">
        <f t="shared" si="0"/>
        <v>0</v>
      </c>
      <c r="F44" s="304">
        <v>0.2</v>
      </c>
      <c r="G44" s="63">
        <f t="shared" si="1"/>
        <v>0</v>
      </c>
      <c r="H44" s="268"/>
      <c r="I44" s="268"/>
    </row>
    <row r="45" spans="1:9" ht="21.5" thickBot="1">
      <c r="A45" s="309" t="s">
        <v>694</v>
      </c>
      <c r="B45" s="308" t="s">
        <v>693</v>
      </c>
      <c r="C45" s="307">
        <v>8</v>
      </c>
      <c r="D45" s="306">
        <f>SUM(' Equipement de désenfumage'!J42)</f>
        <v>0</v>
      </c>
      <c r="E45" s="305">
        <f t="shared" si="0"/>
        <v>0</v>
      </c>
      <c r="F45" s="304">
        <v>0.2</v>
      </c>
      <c r="G45" s="63">
        <f t="shared" si="1"/>
        <v>0</v>
      </c>
      <c r="H45" s="268"/>
      <c r="I45" s="268"/>
    </row>
    <row r="46" spans="1:9" ht="21.5" thickBot="1">
      <c r="A46" s="309" t="s">
        <v>692</v>
      </c>
      <c r="B46" s="308" t="s">
        <v>691</v>
      </c>
      <c r="C46" s="307">
        <v>10</v>
      </c>
      <c r="D46" s="306">
        <f>SUM(' Equipement de désenfumage'!J52)</f>
        <v>0</v>
      </c>
      <c r="E46" s="305">
        <f t="shared" si="0"/>
        <v>0</v>
      </c>
      <c r="F46" s="304">
        <v>0.2</v>
      </c>
      <c r="G46" s="63">
        <f t="shared" si="1"/>
        <v>0</v>
      </c>
      <c r="H46" s="268"/>
      <c r="I46" s="268"/>
    </row>
    <row r="47" spans="1:9" ht="21.5" thickBot="1">
      <c r="A47" s="309" t="s">
        <v>690</v>
      </c>
      <c r="B47" s="308" t="s">
        <v>689</v>
      </c>
      <c r="C47" s="307">
        <v>5</v>
      </c>
      <c r="D47" s="306">
        <f>SUM(' Equipement de désenfumage'!J69)</f>
        <v>0</v>
      </c>
      <c r="E47" s="305">
        <f t="shared" si="0"/>
        <v>0</v>
      </c>
      <c r="F47" s="304">
        <v>0.2</v>
      </c>
      <c r="G47" s="63">
        <f t="shared" si="1"/>
        <v>0</v>
      </c>
      <c r="H47" s="268"/>
      <c r="I47" s="268"/>
    </row>
    <row r="48" spans="1:9" ht="21.5" thickBot="1">
      <c r="A48" s="309" t="s">
        <v>688</v>
      </c>
      <c r="B48" s="308" t="s">
        <v>687</v>
      </c>
      <c r="C48" s="307">
        <v>4</v>
      </c>
      <c r="D48" s="306">
        <f>SUM(' Equipement de désenfumage'!J80)</f>
        <v>0</v>
      </c>
      <c r="E48" s="305">
        <f t="shared" si="0"/>
        <v>0</v>
      </c>
      <c r="F48" s="304">
        <v>0.2</v>
      </c>
      <c r="G48" s="63">
        <f t="shared" si="1"/>
        <v>0</v>
      </c>
      <c r="H48" s="268"/>
      <c r="I48" s="268"/>
    </row>
    <row r="49" spans="1:9" ht="21.5" thickBot="1">
      <c r="A49" s="309" t="s">
        <v>686</v>
      </c>
      <c r="B49" s="308" t="s">
        <v>685</v>
      </c>
      <c r="C49" s="307">
        <v>4</v>
      </c>
      <c r="D49" s="306">
        <f>SUM(' Equipement de désenfumage'!J110)</f>
        <v>0</v>
      </c>
      <c r="E49" s="305">
        <f t="shared" si="0"/>
        <v>0</v>
      </c>
      <c r="F49" s="304">
        <v>0.2</v>
      </c>
      <c r="G49" s="63">
        <f t="shared" si="1"/>
        <v>0</v>
      </c>
      <c r="H49" s="268"/>
      <c r="I49" s="268"/>
    </row>
    <row r="50" spans="1:9" ht="21.5" thickBot="1">
      <c r="A50" s="309" t="s">
        <v>684</v>
      </c>
      <c r="B50" s="308" t="s">
        <v>683</v>
      </c>
      <c r="C50" s="307">
        <v>6</v>
      </c>
      <c r="D50" s="306">
        <f>SUM(' Equipement de désenfumage'!J154)</f>
        <v>0</v>
      </c>
      <c r="E50" s="305">
        <f t="shared" si="0"/>
        <v>0</v>
      </c>
      <c r="F50" s="304">
        <v>0.2</v>
      </c>
      <c r="G50" s="63">
        <f t="shared" si="1"/>
        <v>0</v>
      </c>
      <c r="H50" s="268"/>
      <c r="I50" s="268"/>
    </row>
    <row r="51" spans="1:9" ht="21.5" thickBot="1">
      <c r="A51" s="309" t="s">
        <v>682</v>
      </c>
      <c r="B51" s="308" t="s">
        <v>681</v>
      </c>
      <c r="C51" s="307">
        <v>30</v>
      </c>
      <c r="D51" s="306">
        <f>SUM(' Equipement de désenfumage'!J182)</f>
        <v>0</v>
      </c>
      <c r="E51" s="305">
        <f t="shared" si="0"/>
        <v>0</v>
      </c>
      <c r="F51" s="304">
        <v>0.2</v>
      </c>
      <c r="G51" s="63">
        <f t="shared" si="1"/>
        <v>0</v>
      </c>
      <c r="H51" s="268"/>
      <c r="I51" s="268"/>
    </row>
    <row r="52" spans="1:9" ht="21">
      <c r="A52" s="309" t="s">
        <v>680</v>
      </c>
      <c r="B52" s="308" t="s">
        <v>679</v>
      </c>
      <c r="C52" s="307">
        <v>10</v>
      </c>
      <c r="D52" s="306">
        <f>SUM(' Equipement de désenfumage'!J196)</f>
        <v>0</v>
      </c>
      <c r="E52" s="305">
        <f t="shared" si="0"/>
        <v>0</v>
      </c>
      <c r="F52" s="304">
        <v>0.2</v>
      </c>
      <c r="G52" s="63">
        <f t="shared" si="1"/>
        <v>0</v>
      </c>
      <c r="H52" s="268"/>
      <c r="I52" s="268"/>
    </row>
    <row r="53" spans="1:9" ht="21.5" thickBot="1">
      <c r="A53" s="303"/>
      <c r="B53" s="412" t="s">
        <v>678</v>
      </c>
      <c r="C53" s="413"/>
      <c r="D53" s="413"/>
      <c r="E53" s="302">
        <f>SUM(E6:E52)</f>
        <v>0</v>
      </c>
      <c r="F53" s="301">
        <v>0.2</v>
      </c>
      <c r="G53" s="300">
        <f>SUM(G6:G52)</f>
        <v>0</v>
      </c>
      <c r="H53" s="268"/>
      <c r="I53" s="268"/>
    </row>
  </sheetData>
  <mergeCells count="2">
    <mergeCell ref="A2:I2"/>
    <mergeCell ref="B53:D53"/>
  </mergeCells>
  <hyperlinks>
    <hyperlink ref="B32" r:id="rId1" display="https://www.achat-electrique.com/fr/5222-a9xph357-schneider-peigne-triphase-pour-disjoncteur-3p-pas-18mm-57-modules-acti9-ic60.html"/>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G42"/>
  <sheetViews>
    <sheetView view="pageBreakPreview" topLeftCell="A25" zoomScale="115" zoomScaleNormal="80" zoomScaleSheetLayoutView="115" workbookViewId="0">
      <selection activeCell="D45" sqref="D45"/>
    </sheetView>
  </sheetViews>
  <sheetFormatPr baseColWidth="10" defaultColWidth="11.453125" defaultRowHeight="14.5"/>
  <cols>
    <col min="1" max="7" width="30.7265625" style="268" customWidth="1"/>
    <col min="8" max="16384" width="11.453125" style="268"/>
  </cols>
  <sheetData>
    <row r="1" spans="1:7" ht="53.15" customHeight="1" thickBot="1">
      <c r="A1" s="403" t="s">
        <v>1096</v>
      </c>
      <c r="B1" s="404"/>
      <c r="C1" s="404"/>
      <c r="D1" s="404"/>
      <c r="E1" s="404"/>
      <c r="F1" s="405"/>
      <c r="G1" s="406"/>
    </row>
    <row r="2" spans="1:7" ht="18">
      <c r="A2" s="401"/>
      <c r="B2" s="402"/>
      <c r="C2" s="402"/>
      <c r="D2" s="402"/>
      <c r="E2" s="402"/>
    </row>
    <row r="3" spans="1:7" ht="18">
      <c r="A3" s="228"/>
      <c r="B3" s="272"/>
      <c r="C3" s="228" t="s">
        <v>551</v>
      </c>
      <c r="D3" s="272" t="s">
        <v>1273</v>
      </c>
    </row>
    <row r="4" spans="1:7" ht="18">
      <c r="A4" s="228"/>
      <c r="B4" s="272"/>
      <c r="C4" s="228" t="s">
        <v>557</v>
      </c>
      <c r="D4" s="272" t="s">
        <v>552</v>
      </c>
      <c r="E4" s="229"/>
    </row>
    <row r="5" spans="1:7" ht="18">
      <c r="A5" s="228"/>
      <c r="B5" s="272"/>
      <c r="C5" s="228" t="s">
        <v>553</v>
      </c>
      <c r="D5" s="407"/>
      <c r="E5" s="408"/>
    </row>
    <row r="6" spans="1:7" ht="18.75" customHeight="1">
      <c r="A6" s="228"/>
      <c r="B6" s="272"/>
      <c r="C6" s="228" t="s">
        <v>554</v>
      </c>
      <c r="D6" s="407"/>
      <c r="E6" s="408"/>
      <c r="F6" s="269"/>
      <c r="G6" s="269"/>
    </row>
    <row r="7" spans="1:7" ht="15.5">
      <c r="A7" s="230"/>
      <c r="B7" s="230"/>
      <c r="C7" s="230"/>
      <c r="D7" s="231"/>
      <c r="E7" s="227"/>
    </row>
    <row r="8" spans="1:7" ht="18">
      <c r="A8" s="409" t="s">
        <v>555</v>
      </c>
      <c r="B8" s="409"/>
      <c r="C8" s="409"/>
      <c r="D8" s="409"/>
      <c r="E8" s="409"/>
      <c r="F8" s="410"/>
      <c r="G8" s="410"/>
    </row>
    <row r="9" spans="1:7" ht="15">
      <c r="A9" s="8"/>
    </row>
    <row r="10" spans="1:7" ht="18">
      <c r="A10" s="382" t="s">
        <v>524</v>
      </c>
      <c r="B10" s="383"/>
      <c r="C10" s="383"/>
      <c r="D10" s="383"/>
      <c r="E10" s="383"/>
    </row>
    <row r="11" spans="1:7" ht="15">
      <c r="A11" s="8"/>
    </row>
    <row r="12" spans="1:7" ht="75" customHeight="1">
      <c r="A12" s="398" t="s">
        <v>526</v>
      </c>
      <c r="B12" s="398"/>
      <c r="C12" s="398"/>
      <c r="D12" s="398"/>
      <c r="E12" s="398"/>
      <c r="F12" s="398"/>
      <c r="G12" s="383"/>
    </row>
    <row r="13" spans="1:7" ht="15">
      <c r="A13" s="8"/>
    </row>
    <row r="14" spans="1:7" ht="50.15" customHeight="1" thickBot="1">
      <c r="A14" s="399" t="s">
        <v>546</v>
      </c>
      <c r="B14" s="400"/>
      <c r="C14" s="400"/>
      <c r="D14" s="400"/>
      <c r="E14" s="400"/>
      <c r="F14" s="383"/>
      <c r="G14" s="383"/>
    </row>
    <row r="15" spans="1:7" ht="15.5" thickBot="1">
      <c r="A15" s="18" t="s">
        <v>0</v>
      </c>
      <c r="B15" s="10" t="s">
        <v>2</v>
      </c>
      <c r="C15" s="10" t="s">
        <v>439</v>
      </c>
      <c r="D15" s="10" t="s">
        <v>3</v>
      </c>
      <c r="E15" s="10" t="s">
        <v>4</v>
      </c>
      <c r="F15" s="11" t="s">
        <v>5</v>
      </c>
    </row>
    <row r="16" spans="1:7" ht="100" customHeight="1" thickBot="1">
      <c r="A16" s="20" t="s">
        <v>6</v>
      </c>
      <c r="B16" s="21" t="s">
        <v>437</v>
      </c>
      <c r="C16" s="21" t="s">
        <v>525</v>
      </c>
      <c r="D16" s="374"/>
      <c r="E16" s="22">
        <f>0.2*D16</f>
        <v>0</v>
      </c>
      <c r="F16" s="23">
        <f>D16+E16</f>
        <v>0</v>
      </c>
      <c r="G16" s="49"/>
    </row>
    <row r="17" spans="1:7" ht="82.5" customHeight="1">
      <c r="A17" s="24" t="s">
        <v>7</v>
      </c>
      <c r="B17" s="19" t="s">
        <v>438</v>
      </c>
      <c r="C17" s="21" t="s">
        <v>525</v>
      </c>
      <c r="D17" s="373"/>
      <c r="E17" s="372">
        <f>0.2*D17</f>
        <v>0</v>
      </c>
      <c r="F17" s="371">
        <f>D17+E17</f>
        <v>0</v>
      </c>
    </row>
    <row r="18" spans="1:7" s="42" customFormat="1" ht="75.75" customHeight="1" thickBot="1">
      <c r="A18" s="53" t="s">
        <v>449</v>
      </c>
      <c r="B18" s="54" t="s">
        <v>442</v>
      </c>
      <c r="C18" s="54" t="s">
        <v>440</v>
      </c>
      <c r="D18" s="369"/>
      <c r="E18" s="370">
        <f>0.2*D18</f>
        <v>0</v>
      </c>
      <c r="F18" s="189">
        <f>D18+E18</f>
        <v>0</v>
      </c>
    </row>
    <row r="19" spans="1:7" ht="15.5">
      <c r="A19" s="9"/>
    </row>
    <row r="20" spans="1:7" ht="18">
      <c r="A20" s="267" t="s">
        <v>8</v>
      </c>
    </row>
    <row r="21" spans="1:7" ht="15.5">
      <c r="A21" s="9"/>
    </row>
    <row r="22" spans="1:7" s="271" customFormat="1" ht="45" customHeight="1">
      <c r="A22" s="398" t="s">
        <v>565</v>
      </c>
      <c r="B22" s="398"/>
      <c r="C22" s="398"/>
      <c r="D22" s="398"/>
      <c r="E22" s="398"/>
      <c r="F22" s="398"/>
      <c r="G22" s="383"/>
    </row>
    <row r="23" spans="1:7">
      <c r="A23" s="383"/>
      <c r="B23" s="383"/>
      <c r="C23" s="383"/>
      <c r="D23" s="383"/>
      <c r="E23" s="383"/>
      <c r="F23" s="383"/>
      <c r="G23" s="383"/>
    </row>
    <row r="24" spans="1:7" ht="64.5" customHeight="1">
      <c r="A24" s="383"/>
      <c r="B24" s="383"/>
      <c r="C24" s="383"/>
      <c r="D24" s="383"/>
      <c r="E24" s="383"/>
      <c r="F24" s="383"/>
      <c r="G24" s="383"/>
    </row>
    <row r="25" spans="1:7" ht="15.5" thickBot="1">
      <c r="A25" s="185"/>
    </row>
    <row r="26" spans="1:7" ht="15.5" thickBot="1">
      <c r="A26" s="18" t="s">
        <v>0</v>
      </c>
      <c r="B26" s="50" t="s">
        <v>450</v>
      </c>
      <c r="C26" s="11" t="s">
        <v>9</v>
      </c>
      <c r="D26" s="11" t="s">
        <v>10</v>
      </c>
    </row>
    <row r="27" spans="1:7" ht="60.5" thickBot="1">
      <c r="A27" s="186" t="s">
        <v>451</v>
      </c>
      <c r="B27" s="21" t="s">
        <v>548</v>
      </c>
      <c r="C27" s="369"/>
      <c r="D27" s="23">
        <f>C27*1.2</f>
        <v>0</v>
      </c>
    </row>
    <row r="28" spans="1:7" ht="60.5" thickBot="1">
      <c r="A28" s="187" t="s">
        <v>452</v>
      </c>
      <c r="B28" s="188" t="s">
        <v>547</v>
      </c>
      <c r="C28" s="368"/>
      <c r="D28" s="189">
        <f>C28*1.2</f>
        <v>0</v>
      </c>
    </row>
    <row r="30" spans="1:7" ht="20">
      <c r="A30" s="267" t="s">
        <v>1272</v>
      </c>
      <c r="B30" s="367"/>
      <c r="C30" s="367"/>
      <c r="D30" s="367"/>
      <c r="E30" s="367"/>
    </row>
    <row r="31" spans="1:7" ht="18.5" thickBot="1">
      <c r="A31" s="267"/>
      <c r="B31" s="367"/>
      <c r="C31" s="367"/>
      <c r="D31" s="367"/>
      <c r="E31" s="367"/>
    </row>
    <row r="32" spans="1:7" ht="60" customHeight="1" thickBot="1">
      <c r="A32" s="366" t="s">
        <v>0</v>
      </c>
      <c r="B32" s="365" t="s">
        <v>1271</v>
      </c>
      <c r="C32" s="365" t="s">
        <v>268</v>
      </c>
      <c r="D32" s="365" t="s">
        <v>3</v>
      </c>
      <c r="E32" s="364" t="s">
        <v>5</v>
      </c>
    </row>
    <row r="33" spans="1:7" ht="60" customHeight="1">
      <c r="A33" s="363" t="s">
        <v>704</v>
      </c>
      <c r="B33" s="362" t="s">
        <v>1270</v>
      </c>
      <c r="C33" s="361" t="s">
        <v>1267</v>
      </c>
      <c r="D33" s="360"/>
      <c r="E33" s="355">
        <f>D33*1.2</f>
        <v>0</v>
      </c>
    </row>
    <row r="34" spans="1:7" ht="60" customHeight="1" thickBot="1">
      <c r="A34" s="359" t="s">
        <v>1269</v>
      </c>
      <c r="B34" s="358" t="s">
        <v>1268</v>
      </c>
      <c r="C34" s="357" t="s">
        <v>1267</v>
      </c>
      <c r="D34" s="356"/>
      <c r="E34" s="355">
        <f>D34*1.2</f>
        <v>0</v>
      </c>
    </row>
    <row r="36" spans="1:7" ht="18">
      <c r="A36" s="267" t="s">
        <v>1266</v>
      </c>
    </row>
    <row r="37" spans="1:7" ht="15.5">
      <c r="A37" s="9"/>
    </row>
    <row r="38" spans="1:7" ht="15.5">
      <c r="A38" s="397" t="s">
        <v>523</v>
      </c>
      <c r="B38" s="397"/>
      <c r="C38" s="397"/>
      <c r="D38" s="397"/>
      <c r="E38" s="397"/>
      <c r="F38" s="397"/>
      <c r="G38" s="397"/>
    </row>
    <row r="39" spans="1:7" ht="15.5">
      <c r="A39" s="9"/>
    </row>
    <row r="40" spans="1:7" ht="15.5" thickBot="1">
      <c r="A40" s="270" t="s">
        <v>11</v>
      </c>
    </row>
    <row r="41" spans="1:7" ht="16" thickTop="1" thickBot="1">
      <c r="A41" s="5" t="s">
        <v>12</v>
      </c>
      <c r="B41" s="253"/>
    </row>
    <row r="42" spans="1:7" ht="21">
      <c r="A42" s="14" t="s">
        <v>18</v>
      </c>
    </row>
  </sheetData>
  <mergeCells count="10">
    <mergeCell ref="A38:G38"/>
    <mergeCell ref="A1:G1"/>
    <mergeCell ref="D5:E5"/>
    <mergeCell ref="D6:E6"/>
    <mergeCell ref="A8:G8"/>
    <mergeCell ref="A22:G24"/>
    <mergeCell ref="A12:G12"/>
    <mergeCell ref="A14:G14"/>
    <mergeCell ref="A10:E10"/>
    <mergeCell ref="A2:E2"/>
  </mergeCells>
  <conditionalFormatting sqref="A7:E7">
    <cfRule type="containsText" dxfId="18" priority="10" stopIfTrue="1" operator="containsText" text="PAS DE DAI">
      <formula>NOT(ISERROR(SEARCH("PAS DE DAI",A7)))</formula>
    </cfRule>
  </conditionalFormatting>
  <conditionalFormatting sqref="A2:A6 A8">
    <cfRule type="containsText" dxfId="17" priority="9" stopIfTrue="1" operator="containsText" text="PAS DE DAI">
      <formula>NOT(ISERROR(SEARCH("PAS DE DAI",A2)))</formula>
    </cfRule>
  </conditionalFormatting>
  <conditionalFormatting sqref="A1">
    <cfRule type="containsText" dxfId="16" priority="8" stopIfTrue="1" operator="containsText" text="PAS DE DAI">
      <formula>NOT(ISERROR(SEARCH("PAS DE DAI",A1)))</formula>
    </cfRule>
  </conditionalFormatting>
  <conditionalFormatting sqref="C3">
    <cfRule type="containsText" dxfId="15" priority="7" stopIfTrue="1" operator="containsText" text="PAS DE DAI">
      <formula>NOT(ISERROR(SEARCH("PAS DE DAI",C3)))</formula>
    </cfRule>
  </conditionalFormatting>
  <conditionalFormatting sqref="C4">
    <cfRule type="containsText" dxfId="14" priority="6" stopIfTrue="1" operator="containsText" text="PAS DE DAI">
      <formula>NOT(ISERROR(SEARCH("PAS DE DAI",C4)))</formula>
    </cfRule>
  </conditionalFormatting>
  <conditionalFormatting sqref="D6">
    <cfRule type="containsText" dxfId="13" priority="5" stopIfTrue="1" operator="containsText" text="PAS DE DAI">
      <formula>NOT(ISERROR(SEARCH("PAS DE DAI",D6)))</formula>
    </cfRule>
  </conditionalFormatting>
  <conditionalFormatting sqref="D5">
    <cfRule type="containsText" dxfId="12" priority="4" stopIfTrue="1" operator="containsText" text="PAS DE DAI">
      <formula>NOT(ISERROR(SEARCH("PAS DE DAI",D5)))</formula>
    </cfRule>
  </conditionalFormatting>
  <conditionalFormatting sqref="C5:C6">
    <cfRule type="containsText" dxfId="11" priority="3" stopIfTrue="1" operator="containsText" text="PAS DE DAI">
      <formula>NOT(ISERROR(SEARCH("PAS DE DAI",C5)))</formula>
    </cfRule>
  </conditionalFormatting>
  <conditionalFormatting sqref="D16:D18">
    <cfRule type="containsText" dxfId="10" priority="2" stopIfTrue="1" operator="containsText" text="PAS DE DAI">
      <formula>NOT(ISERROR(SEARCH("PAS DE DAI",D16)))</formula>
    </cfRule>
  </conditionalFormatting>
  <conditionalFormatting sqref="C27:C28">
    <cfRule type="containsText" dxfId="9" priority="1" stopIfTrue="1" operator="containsText" text="PAS DE DAI">
      <formula>NOT(ISERROR(SEARCH("PAS DE DAI",C27)))</formula>
    </cfRule>
  </conditionalFormatting>
  <printOptions horizontalCentered="1" verticalCentered="1"/>
  <pageMargins left="0.25" right="0.25" top="0.75" bottom="0.75" header="0.3" footer="0.3"/>
  <pageSetup paperSize="9" scale="39" fitToHeight="0" orientation="portrait" r:id="rId1"/>
  <headerFooter>
    <oddHeader>&amp;C&amp;F</oddHeader>
    <oddFooter>&amp;C&amp;A&amp;R&amp;P/&amp;N</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2"/>
  <sheetViews>
    <sheetView view="pageBreakPreview" topLeftCell="A67" zoomScale="85" zoomScaleNormal="70" zoomScaleSheetLayoutView="85" workbookViewId="0">
      <selection activeCell="A160" sqref="A160"/>
    </sheetView>
  </sheetViews>
  <sheetFormatPr baseColWidth="10" defaultRowHeight="14.5"/>
  <cols>
    <col min="1" max="1" width="20.7265625" customWidth="1"/>
    <col min="2" max="2" width="90.7265625" customWidth="1"/>
    <col min="3" max="3" width="35.7265625" customWidth="1"/>
    <col min="4" max="5" width="10.7265625" customWidth="1"/>
    <col min="6" max="6" width="35.7265625" style="44" customWidth="1"/>
    <col min="7" max="8" width="40.7265625" customWidth="1"/>
    <col min="9" max="12" width="20.7265625" customWidth="1"/>
    <col min="13" max="13" width="60.7265625" customWidth="1"/>
  </cols>
  <sheetData>
    <row r="1" spans="1:13" ht="25">
      <c r="A1" s="418" t="s">
        <v>556</v>
      </c>
      <c r="B1" s="419"/>
      <c r="C1" s="419"/>
      <c r="D1" s="419"/>
      <c r="E1" s="419"/>
      <c r="F1" s="411"/>
      <c r="G1" s="411"/>
      <c r="H1" s="411"/>
      <c r="I1" s="411"/>
      <c r="J1" s="411"/>
      <c r="K1" s="411"/>
      <c r="L1" s="411"/>
      <c r="M1" s="411"/>
    </row>
    <row r="2" spans="1:13">
      <c r="D2" s="229"/>
      <c r="E2" s="229"/>
    </row>
    <row r="3" spans="1:13" ht="18">
      <c r="D3" s="229"/>
      <c r="E3" s="229"/>
      <c r="F3" s="228" t="s">
        <v>551</v>
      </c>
      <c r="G3" s="420" t="s">
        <v>561</v>
      </c>
      <c r="H3" s="411"/>
    </row>
    <row r="4" spans="1:13" ht="18">
      <c r="D4" s="229"/>
      <c r="E4" s="229"/>
      <c r="F4" s="228" t="s">
        <v>557</v>
      </c>
      <c r="G4" s="420" t="s">
        <v>552</v>
      </c>
      <c r="H4" s="411"/>
    </row>
    <row r="5" spans="1:13" ht="36.5" thickBot="1">
      <c r="D5" s="229"/>
      <c r="E5" s="229"/>
      <c r="F5" s="232" t="s">
        <v>558</v>
      </c>
      <c r="G5" s="407"/>
      <c r="H5" s="408"/>
    </row>
    <row r="6" spans="1:13" ht="18.5" thickBot="1">
      <c r="A6" s="230"/>
      <c r="B6" s="230"/>
      <c r="C6" s="230"/>
      <c r="D6" s="231"/>
      <c r="E6" s="227"/>
      <c r="F6" s="228" t="s">
        <v>554</v>
      </c>
      <c r="G6" s="407"/>
      <c r="H6" s="408"/>
      <c r="M6" s="6" t="s">
        <v>1</v>
      </c>
    </row>
    <row r="7" spans="1:13" ht="23">
      <c r="D7" s="221"/>
      <c r="F7" s="414" t="s">
        <v>555</v>
      </c>
      <c r="G7" s="414"/>
      <c r="H7" s="414"/>
      <c r="I7" s="414"/>
      <c r="J7" s="414"/>
    </row>
    <row r="8" spans="1:13">
      <c r="D8" s="221"/>
    </row>
    <row r="9" spans="1:13" ht="18">
      <c r="A9" s="415" t="s">
        <v>562</v>
      </c>
      <c r="B9" s="415"/>
      <c r="C9" s="415"/>
      <c r="D9" s="415"/>
      <c r="E9" s="415"/>
      <c r="F9" s="415"/>
      <c r="G9" s="415"/>
      <c r="H9" s="415"/>
      <c r="I9" s="415"/>
      <c r="J9" s="415"/>
      <c r="K9" s="415"/>
      <c r="L9" s="415"/>
      <c r="M9" s="415"/>
    </row>
    <row r="10" spans="1:13" ht="15">
      <c r="A10" s="416" t="s">
        <v>14</v>
      </c>
      <c r="B10" s="416"/>
      <c r="C10" s="416"/>
      <c r="D10" s="416"/>
      <c r="E10" s="416"/>
      <c r="F10" s="416"/>
      <c r="G10" s="416"/>
      <c r="H10" s="416"/>
      <c r="I10" s="416"/>
      <c r="J10" s="416"/>
      <c r="K10" s="416"/>
      <c r="L10" s="416"/>
      <c r="M10" s="222"/>
    </row>
    <row r="11" spans="1:13" ht="15">
      <c r="A11" s="416" t="s">
        <v>559</v>
      </c>
      <c r="B11" s="416"/>
      <c r="C11" s="416"/>
      <c r="D11" s="416"/>
      <c r="E11" s="416"/>
      <c r="F11" s="416"/>
      <c r="G11" s="416"/>
      <c r="H11" s="416"/>
      <c r="I11" s="416"/>
      <c r="J11" s="416"/>
      <c r="K11" s="416"/>
      <c r="L11" s="416"/>
      <c r="M11" s="417"/>
    </row>
    <row r="12" spans="1:13" ht="15" thickBot="1">
      <c r="A12" s="52"/>
      <c r="B12" s="52"/>
      <c r="C12" s="52"/>
      <c r="D12" s="52"/>
      <c r="E12" s="52"/>
      <c r="F12" s="52"/>
      <c r="G12" s="52"/>
      <c r="H12" s="52"/>
      <c r="I12" s="52"/>
      <c r="J12" s="52"/>
    </row>
    <row r="13" spans="1:13" ht="40.5" thickBot="1">
      <c r="A13" s="16" t="s">
        <v>535</v>
      </c>
      <c r="B13" s="25" t="s">
        <v>573</v>
      </c>
      <c r="C13" s="1"/>
      <c r="D13" s="1"/>
      <c r="E13" s="1"/>
      <c r="F13" s="43"/>
      <c r="G13" s="43"/>
      <c r="H13" s="43"/>
      <c r="I13" s="43"/>
      <c r="J13" s="1"/>
      <c r="K13" s="1"/>
      <c r="L13" s="1"/>
      <c r="M13" s="1"/>
    </row>
    <row r="14" spans="1:13" ht="78" thickBot="1">
      <c r="A14" s="90" t="s">
        <v>266</v>
      </c>
      <c r="B14" s="83" t="s">
        <v>446</v>
      </c>
      <c r="C14" s="91" t="s">
        <v>521</v>
      </c>
      <c r="D14" s="92" t="s">
        <v>267</v>
      </c>
      <c r="E14" s="92" t="s">
        <v>268</v>
      </c>
      <c r="F14" s="93" t="s">
        <v>453</v>
      </c>
      <c r="G14" s="92" t="s">
        <v>544</v>
      </c>
      <c r="H14" s="92" t="s">
        <v>545</v>
      </c>
      <c r="I14" s="94" t="s">
        <v>269</v>
      </c>
      <c r="J14" s="94" t="s">
        <v>270</v>
      </c>
      <c r="K14" s="94" t="s">
        <v>443</v>
      </c>
      <c r="L14" s="94" t="s">
        <v>444</v>
      </c>
      <c r="M14" s="95" t="s">
        <v>272</v>
      </c>
    </row>
    <row r="15" spans="1:13" ht="15.5">
      <c r="A15" s="126"/>
      <c r="B15" s="127" t="s">
        <v>19</v>
      </c>
      <c r="C15" s="127"/>
      <c r="D15" s="127"/>
      <c r="E15" s="127"/>
      <c r="F15" s="157"/>
      <c r="G15" s="183"/>
      <c r="H15" s="183"/>
      <c r="I15" s="158"/>
      <c r="J15" s="158"/>
      <c r="K15" s="183"/>
      <c r="L15" s="183"/>
      <c r="M15" s="157"/>
    </row>
    <row r="16" spans="1:13" ht="15.5">
      <c r="A16" s="264" t="s">
        <v>574</v>
      </c>
      <c r="B16" s="146" t="s">
        <v>356</v>
      </c>
      <c r="C16" s="146" t="s">
        <v>50</v>
      </c>
      <c r="D16" s="146">
        <v>1</v>
      </c>
      <c r="E16" s="87" t="s">
        <v>20</v>
      </c>
      <c r="F16" s="262"/>
      <c r="G16" s="262"/>
      <c r="H16" s="85">
        <f>G16*1.2</f>
        <v>0</v>
      </c>
      <c r="I16" s="262"/>
      <c r="J16" s="85">
        <f>I16*1.2</f>
        <v>0</v>
      </c>
      <c r="K16" s="86">
        <f>SUM(I16,G16)</f>
        <v>0</v>
      </c>
      <c r="L16" s="85">
        <f>SUM(H16,J16)</f>
        <v>0</v>
      </c>
      <c r="M16" s="262"/>
    </row>
    <row r="17" spans="1:13" ht="15.5">
      <c r="A17" s="96" t="s">
        <v>21</v>
      </c>
      <c r="B17" s="87" t="s">
        <v>23</v>
      </c>
      <c r="C17" s="87" t="s">
        <v>24</v>
      </c>
      <c r="D17" s="87">
        <v>1</v>
      </c>
      <c r="E17" s="87" t="s">
        <v>20</v>
      </c>
      <c r="F17" s="263"/>
      <c r="G17" s="263"/>
      <c r="H17" s="85">
        <f t="shared" ref="H17:H36" si="0">G17*1.2</f>
        <v>0</v>
      </c>
      <c r="I17" s="263"/>
      <c r="J17" s="85">
        <f t="shared" ref="J17:J36" si="1">I17*1.2</f>
        <v>0</v>
      </c>
      <c r="K17" s="86">
        <f t="shared" ref="K17:K25" si="2">SUM(I17,G17)</f>
        <v>0</v>
      </c>
      <c r="L17" s="85">
        <f t="shared" ref="L17:L25" si="3">SUM(H17,J17)</f>
        <v>0</v>
      </c>
      <c r="M17" s="263"/>
    </row>
    <row r="18" spans="1:13" ht="15.5">
      <c r="A18" s="264" t="s">
        <v>22</v>
      </c>
      <c r="B18" s="87" t="s">
        <v>26</v>
      </c>
      <c r="C18" s="87" t="s">
        <v>27</v>
      </c>
      <c r="D18" s="87">
        <v>1</v>
      </c>
      <c r="E18" s="87" t="s">
        <v>20</v>
      </c>
      <c r="F18" s="262"/>
      <c r="G18" s="262"/>
      <c r="H18" s="85">
        <f t="shared" si="0"/>
        <v>0</v>
      </c>
      <c r="I18" s="262"/>
      <c r="J18" s="85">
        <f t="shared" si="1"/>
        <v>0</v>
      </c>
      <c r="K18" s="86">
        <f t="shared" si="2"/>
        <v>0</v>
      </c>
      <c r="L18" s="85">
        <f t="shared" si="3"/>
        <v>0</v>
      </c>
      <c r="M18" s="262"/>
    </row>
    <row r="19" spans="1:13" ht="15.5">
      <c r="A19" s="96" t="s">
        <v>25</v>
      </c>
      <c r="B19" s="87" t="s">
        <v>29</v>
      </c>
      <c r="C19" s="146" t="s">
        <v>30</v>
      </c>
      <c r="D19" s="146">
        <v>1</v>
      </c>
      <c r="E19" s="87" t="s">
        <v>20</v>
      </c>
      <c r="F19" s="263"/>
      <c r="G19" s="263"/>
      <c r="H19" s="85">
        <f t="shared" si="0"/>
        <v>0</v>
      </c>
      <c r="I19" s="263"/>
      <c r="J19" s="85">
        <f t="shared" si="1"/>
        <v>0</v>
      </c>
      <c r="K19" s="86">
        <f t="shared" si="2"/>
        <v>0</v>
      </c>
      <c r="L19" s="85">
        <f t="shared" si="3"/>
        <v>0</v>
      </c>
      <c r="M19" s="263"/>
    </row>
    <row r="20" spans="1:13" ht="15.5">
      <c r="A20" s="264" t="s">
        <v>28</v>
      </c>
      <c r="B20" s="87" t="s">
        <v>455</v>
      </c>
      <c r="C20" s="87" t="s">
        <v>32</v>
      </c>
      <c r="D20" s="87">
        <v>1</v>
      </c>
      <c r="E20" s="87" t="s">
        <v>20</v>
      </c>
      <c r="F20" s="262"/>
      <c r="G20" s="262"/>
      <c r="H20" s="85">
        <f t="shared" si="0"/>
        <v>0</v>
      </c>
      <c r="I20" s="262"/>
      <c r="J20" s="85">
        <f t="shared" si="1"/>
        <v>0</v>
      </c>
      <c r="K20" s="86">
        <f t="shared" si="2"/>
        <v>0</v>
      </c>
      <c r="L20" s="85">
        <f t="shared" si="3"/>
        <v>0</v>
      </c>
      <c r="M20" s="262"/>
    </row>
    <row r="21" spans="1:13" ht="15.5">
      <c r="A21" s="96" t="s">
        <v>31</v>
      </c>
      <c r="B21" s="87" t="s">
        <v>454</v>
      </c>
      <c r="C21" s="87" t="s">
        <v>34</v>
      </c>
      <c r="D21" s="87">
        <v>1</v>
      </c>
      <c r="E21" s="87" t="s">
        <v>20</v>
      </c>
      <c r="F21" s="263"/>
      <c r="G21" s="263"/>
      <c r="H21" s="85">
        <f t="shared" si="0"/>
        <v>0</v>
      </c>
      <c r="I21" s="263"/>
      <c r="J21" s="85">
        <f t="shared" si="1"/>
        <v>0</v>
      </c>
      <c r="K21" s="86">
        <f t="shared" si="2"/>
        <v>0</v>
      </c>
      <c r="L21" s="85">
        <f t="shared" si="3"/>
        <v>0</v>
      </c>
      <c r="M21" s="263"/>
    </row>
    <row r="22" spans="1:13" ht="15.5">
      <c r="A22" s="264" t="s">
        <v>33</v>
      </c>
      <c r="B22" s="87" t="s">
        <v>38</v>
      </c>
      <c r="C22" s="87" t="s">
        <v>39</v>
      </c>
      <c r="D22" s="87">
        <v>1</v>
      </c>
      <c r="E22" s="87" t="s">
        <v>20</v>
      </c>
      <c r="F22" s="262"/>
      <c r="G22" s="262"/>
      <c r="H22" s="85">
        <f t="shared" si="0"/>
        <v>0</v>
      </c>
      <c r="I22" s="262"/>
      <c r="J22" s="85">
        <f t="shared" si="1"/>
        <v>0</v>
      </c>
      <c r="K22" s="86">
        <f t="shared" si="2"/>
        <v>0</v>
      </c>
      <c r="L22" s="85">
        <f t="shared" si="3"/>
        <v>0</v>
      </c>
      <c r="M22" s="262"/>
    </row>
    <row r="23" spans="1:13" ht="15.5">
      <c r="A23" s="96" t="s">
        <v>575</v>
      </c>
      <c r="B23" s="87" t="s">
        <v>41</v>
      </c>
      <c r="C23" s="87" t="s">
        <v>42</v>
      </c>
      <c r="D23" s="87">
        <v>1</v>
      </c>
      <c r="E23" s="87" t="s">
        <v>20</v>
      </c>
      <c r="F23" s="263"/>
      <c r="G23" s="263"/>
      <c r="H23" s="85">
        <f t="shared" si="0"/>
        <v>0</v>
      </c>
      <c r="I23" s="263"/>
      <c r="J23" s="85">
        <f t="shared" si="1"/>
        <v>0</v>
      </c>
      <c r="K23" s="86">
        <f t="shared" si="2"/>
        <v>0</v>
      </c>
      <c r="L23" s="85">
        <f t="shared" si="3"/>
        <v>0</v>
      </c>
      <c r="M23" s="263"/>
    </row>
    <row r="24" spans="1:13" ht="15.5">
      <c r="A24" s="264" t="s">
        <v>576</v>
      </c>
      <c r="B24" s="87" t="s">
        <v>44</v>
      </c>
      <c r="C24" s="87" t="s">
        <v>36</v>
      </c>
      <c r="D24" s="87">
        <v>1</v>
      </c>
      <c r="E24" s="87" t="s">
        <v>20</v>
      </c>
      <c r="F24" s="262"/>
      <c r="G24" s="262"/>
      <c r="H24" s="85">
        <f t="shared" si="0"/>
        <v>0</v>
      </c>
      <c r="I24" s="262"/>
      <c r="J24" s="85">
        <f t="shared" si="1"/>
        <v>0</v>
      </c>
      <c r="K24" s="86">
        <f t="shared" si="2"/>
        <v>0</v>
      </c>
      <c r="L24" s="85">
        <f t="shared" si="3"/>
        <v>0</v>
      </c>
      <c r="M24" s="262"/>
    </row>
    <row r="25" spans="1:13" ht="15.5">
      <c r="A25" s="96" t="s">
        <v>577</v>
      </c>
      <c r="B25" s="87" t="s">
        <v>46</v>
      </c>
      <c r="C25" s="87" t="s">
        <v>47</v>
      </c>
      <c r="D25" s="87">
        <v>1</v>
      </c>
      <c r="E25" s="87" t="s">
        <v>20</v>
      </c>
      <c r="F25" s="263"/>
      <c r="G25" s="263"/>
      <c r="H25" s="85">
        <f t="shared" si="0"/>
        <v>0</v>
      </c>
      <c r="I25" s="263"/>
      <c r="J25" s="85">
        <f t="shared" si="1"/>
        <v>0</v>
      </c>
      <c r="K25" s="86">
        <f t="shared" si="2"/>
        <v>0</v>
      </c>
      <c r="L25" s="85">
        <f t="shared" si="3"/>
        <v>0</v>
      </c>
      <c r="M25" s="263"/>
    </row>
    <row r="26" spans="1:13" ht="15.5">
      <c r="A26" s="97"/>
      <c r="B26" s="88" t="s">
        <v>48</v>
      </c>
      <c r="C26" s="88"/>
      <c r="D26" s="88"/>
      <c r="E26" s="88"/>
      <c r="F26" s="149"/>
      <c r="G26" s="150"/>
      <c r="H26" s="150"/>
      <c r="I26" s="148"/>
      <c r="J26" s="192"/>
      <c r="K26" s="151"/>
      <c r="L26" s="151"/>
      <c r="M26" s="149"/>
    </row>
    <row r="27" spans="1:13" ht="15.5">
      <c r="A27" s="96" t="s">
        <v>578</v>
      </c>
      <c r="B27" s="87" t="s">
        <v>50</v>
      </c>
      <c r="C27" s="87" t="s">
        <v>51</v>
      </c>
      <c r="D27" s="87">
        <v>1</v>
      </c>
      <c r="E27" s="87" t="s">
        <v>20</v>
      </c>
      <c r="F27" s="262"/>
      <c r="G27" s="262"/>
      <c r="H27" s="85">
        <f t="shared" si="0"/>
        <v>0</v>
      </c>
      <c r="I27" s="262"/>
      <c r="J27" s="85">
        <f t="shared" si="1"/>
        <v>0</v>
      </c>
      <c r="K27" s="86">
        <f t="shared" ref="K27:K32" si="4">SUM(I27,G27)</f>
        <v>0</v>
      </c>
      <c r="L27" s="85">
        <f t="shared" ref="L27:L32" si="5">SUM(H27,J27)</f>
        <v>0</v>
      </c>
      <c r="M27" s="262"/>
    </row>
    <row r="28" spans="1:13" ht="15.5">
      <c r="A28" s="96" t="s">
        <v>579</v>
      </c>
      <c r="B28" s="87" t="s">
        <v>53</v>
      </c>
      <c r="C28" s="87" t="s">
        <v>27</v>
      </c>
      <c r="D28" s="87">
        <v>1</v>
      </c>
      <c r="E28" s="87" t="s">
        <v>20</v>
      </c>
      <c r="F28" s="263"/>
      <c r="G28" s="263"/>
      <c r="H28" s="85">
        <f t="shared" si="0"/>
        <v>0</v>
      </c>
      <c r="I28" s="263"/>
      <c r="J28" s="85">
        <f t="shared" si="1"/>
        <v>0</v>
      </c>
      <c r="K28" s="86">
        <f t="shared" si="4"/>
        <v>0</v>
      </c>
      <c r="L28" s="85">
        <f t="shared" si="5"/>
        <v>0</v>
      </c>
      <c r="M28" s="263"/>
    </row>
    <row r="29" spans="1:13" ht="15.5">
      <c r="A29" s="96" t="s">
        <v>580</v>
      </c>
      <c r="B29" s="87" t="s">
        <v>55</v>
      </c>
      <c r="C29" s="87" t="s">
        <v>24</v>
      </c>
      <c r="D29" s="87">
        <v>1</v>
      </c>
      <c r="E29" s="87" t="s">
        <v>20</v>
      </c>
      <c r="F29" s="262"/>
      <c r="G29" s="262"/>
      <c r="H29" s="85">
        <f t="shared" si="0"/>
        <v>0</v>
      </c>
      <c r="I29" s="262"/>
      <c r="J29" s="85">
        <f t="shared" si="1"/>
        <v>0</v>
      </c>
      <c r="K29" s="86">
        <f t="shared" si="4"/>
        <v>0</v>
      </c>
      <c r="L29" s="85">
        <f t="shared" si="5"/>
        <v>0</v>
      </c>
      <c r="M29" s="262"/>
    </row>
    <row r="30" spans="1:13" ht="15.5">
      <c r="A30" s="96" t="s">
        <v>581</v>
      </c>
      <c r="B30" s="87" t="s">
        <v>57</v>
      </c>
      <c r="C30" s="87" t="s">
        <v>39</v>
      </c>
      <c r="D30" s="87">
        <v>1</v>
      </c>
      <c r="E30" s="87" t="s">
        <v>20</v>
      </c>
      <c r="F30" s="263"/>
      <c r="G30" s="263"/>
      <c r="H30" s="85">
        <f t="shared" si="0"/>
        <v>0</v>
      </c>
      <c r="I30" s="263"/>
      <c r="J30" s="85">
        <f t="shared" si="1"/>
        <v>0</v>
      </c>
      <c r="K30" s="86">
        <f t="shared" si="4"/>
        <v>0</v>
      </c>
      <c r="L30" s="85">
        <f t="shared" si="5"/>
        <v>0</v>
      </c>
      <c r="M30" s="263"/>
    </row>
    <row r="31" spans="1:13" ht="15.5">
      <c r="A31" s="96" t="s">
        <v>582</v>
      </c>
      <c r="B31" s="87" t="s">
        <v>59</v>
      </c>
      <c r="C31" s="87" t="s">
        <v>27</v>
      </c>
      <c r="D31" s="87">
        <v>1</v>
      </c>
      <c r="E31" s="87" t="s">
        <v>20</v>
      </c>
      <c r="F31" s="262"/>
      <c r="G31" s="262"/>
      <c r="H31" s="85">
        <f t="shared" si="0"/>
        <v>0</v>
      </c>
      <c r="I31" s="262"/>
      <c r="J31" s="85">
        <f t="shared" si="1"/>
        <v>0</v>
      </c>
      <c r="K31" s="86">
        <f t="shared" si="4"/>
        <v>0</v>
      </c>
      <c r="L31" s="85">
        <f t="shared" si="5"/>
        <v>0</v>
      </c>
      <c r="M31" s="262"/>
    </row>
    <row r="32" spans="1:13" ht="15.5">
      <c r="A32" s="96" t="s">
        <v>583</v>
      </c>
      <c r="B32" s="87" t="s">
        <v>61</v>
      </c>
      <c r="C32" s="87" t="s">
        <v>62</v>
      </c>
      <c r="D32" s="87">
        <v>1</v>
      </c>
      <c r="E32" s="87" t="s">
        <v>20</v>
      </c>
      <c r="F32" s="263"/>
      <c r="G32" s="263"/>
      <c r="H32" s="85">
        <f t="shared" si="0"/>
        <v>0</v>
      </c>
      <c r="I32" s="263"/>
      <c r="J32" s="85">
        <f t="shared" si="1"/>
        <v>0</v>
      </c>
      <c r="K32" s="86">
        <f t="shared" si="4"/>
        <v>0</v>
      </c>
      <c r="L32" s="85">
        <f t="shared" si="5"/>
        <v>0</v>
      </c>
      <c r="M32" s="263"/>
    </row>
    <row r="33" spans="1:13" ht="15.5">
      <c r="A33" s="97"/>
      <c r="B33" s="88" t="s">
        <v>63</v>
      </c>
      <c r="C33" s="88"/>
      <c r="D33" s="88"/>
      <c r="E33" s="88"/>
      <c r="F33" s="98"/>
      <c r="G33" s="148"/>
      <c r="H33" s="148"/>
      <c r="I33" s="148"/>
      <c r="J33" s="100"/>
      <c r="K33" s="99"/>
      <c r="L33" s="99"/>
      <c r="M33" s="98"/>
    </row>
    <row r="34" spans="1:13" ht="15.5">
      <c r="A34" s="96" t="s">
        <v>37</v>
      </c>
      <c r="B34" s="87" t="s">
        <v>191</v>
      </c>
      <c r="C34" s="87"/>
      <c r="D34" s="87">
        <v>1</v>
      </c>
      <c r="E34" s="87" t="s">
        <v>20</v>
      </c>
      <c r="F34" s="262"/>
      <c r="G34" s="262"/>
      <c r="H34" s="85">
        <f t="shared" si="0"/>
        <v>0</v>
      </c>
      <c r="I34" s="262"/>
      <c r="J34" s="85">
        <f t="shared" si="1"/>
        <v>0</v>
      </c>
      <c r="K34" s="86">
        <f t="shared" ref="K34:K35" si="6">SUM(I34,G34)</f>
        <v>0</v>
      </c>
      <c r="L34" s="85">
        <f t="shared" ref="L34:L35" si="7">SUM(H34,J34)</f>
        <v>0</v>
      </c>
      <c r="M34" s="262"/>
    </row>
    <row r="35" spans="1:13" ht="15.5">
      <c r="A35" s="96" t="s">
        <v>40</v>
      </c>
      <c r="B35" s="87" t="s">
        <v>188</v>
      </c>
      <c r="C35" s="87"/>
      <c r="D35" s="87">
        <v>1</v>
      </c>
      <c r="E35" s="87" t="s">
        <v>20</v>
      </c>
      <c r="F35" s="263"/>
      <c r="G35" s="263"/>
      <c r="H35" s="85">
        <f t="shared" si="0"/>
        <v>0</v>
      </c>
      <c r="I35" s="263"/>
      <c r="J35" s="85">
        <f t="shared" si="1"/>
        <v>0</v>
      </c>
      <c r="K35" s="86">
        <f t="shared" si="6"/>
        <v>0</v>
      </c>
      <c r="L35" s="85">
        <f t="shared" si="7"/>
        <v>0</v>
      </c>
      <c r="M35" s="263"/>
    </row>
    <row r="36" spans="1:13" ht="15.5">
      <c r="A36" s="96" t="s">
        <v>43</v>
      </c>
      <c r="B36" s="87" t="s">
        <v>456</v>
      </c>
      <c r="C36" s="87" t="s">
        <v>66</v>
      </c>
      <c r="D36" s="87">
        <v>1</v>
      </c>
      <c r="E36" s="87" t="s">
        <v>20</v>
      </c>
      <c r="F36" s="262"/>
      <c r="G36" s="262"/>
      <c r="H36" s="85">
        <f t="shared" si="0"/>
        <v>0</v>
      </c>
      <c r="I36" s="262"/>
      <c r="J36" s="85">
        <f t="shared" si="1"/>
        <v>0</v>
      </c>
      <c r="K36" s="86">
        <f t="shared" ref="K36" si="8">SUM(I36,G36)</f>
        <v>0</v>
      </c>
      <c r="L36" s="85">
        <f t="shared" ref="L36" si="9">SUM(H36,J36)</f>
        <v>0</v>
      </c>
      <c r="M36" s="262"/>
    </row>
    <row r="37" spans="1:13" ht="15.5">
      <c r="A37" s="97"/>
      <c r="B37" s="88" t="s">
        <v>67</v>
      </c>
      <c r="C37" s="88"/>
      <c r="D37" s="88"/>
      <c r="E37" s="88"/>
      <c r="F37" s="98"/>
      <c r="G37" s="148"/>
      <c r="H37" s="148"/>
      <c r="I37" s="148"/>
      <c r="J37" s="100"/>
      <c r="K37" s="99"/>
      <c r="L37" s="99"/>
      <c r="M37" s="98"/>
    </row>
    <row r="38" spans="1:13" ht="15.5">
      <c r="A38" s="96" t="s">
        <v>45</v>
      </c>
      <c r="B38" s="87" t="s">
        <v>342</v>
      </c>
      <c r="C38" s="87" t="s">
        <v>343</v>
      </c>
      <c r="D38" s="87">
        <v>1</v>
      </c>
      <c r="E38" s="87" t="s">
        <v>20</v>
      </c>
      <c r="F38" s="263"/>
      <c r="G38" s="263"/>
      <c r="H38" s="85">
        <f t="shared" ref="H38:H43" si="10">G38*1.2</f>
        <v>0</v>
      </c>
      <c r="I38" s="263"/>
      <c r="J38" s="85">
        <f t="shared" ref="J38:J43" si="11">I38*1.2</f>
        <v>0</v>
      </c>
      <c r="K38" s="86">
        <f t="shared" ref="K38:K43" si="12">SUM(I38,G38)</f>
        <v>0</v>
      </c>
      <c r="L38" s="85">
        <f t="shared" ref="L38:L43" si="13">SUM(H38,J38)</f>
        <v>0</v>
      </c>
      <c r="M38" s="263"/>
    </row>
    <row r="39" spans="1:13" ht="15.5">
      <c r="A39" s="96" t="s">
        <v>584</v>
      </c>
      <c r="B39" s="87" t="s">
        <v>345</v>
      </c>
      <c r="C39" s="87" t="s">
        <v>346</v>
      </c>
      <c r="D39" s="87">
        <v>1</v>
      </c>
      <c r="E39" s="87" t="s">
        <v>20</v>
      </c>
      <c r="F39" s="262"/>
      <c r="G39" s="262"/>
      <c r="H39" s="85">
        <f t="shared" si="10"/>
        <v>0</v>
      </c>
      <c r="I39" s="262"/>
      <c r="J39" s="85">
        <f t="shared" si="11"/>
        <v>0</v>
      </c>
      <c r="K39" s="86">
        <f t="shared" si="12"/>
        <v>0</v>
      </c>
      <c r="L39" s="85">
        <f t="shared" si="13"/>
        <v>0</v>
      </c>
      <c r="M39" s="262"/>
    </row>
    <row r="40" spans="1:13" ht="15.5">
      <c r="A40" s="96" t="s">
        <v>585</v>
      </c>
      <c r="B40" s="87" t="s">
        <v>347</v>
      </c>
      <c r="C40" s="87" t="s">
        <v>348</v>
      </c>
      <c r="D40" s="87">
        <v>1</v>
      </c>
      <c r="E40" s="87" t="s">
        <v>20</v>
      </c>
      <c r="F40" s="263"/>
      <c r="G40" s="263"/>
      <c r="H40" s="85">
        <f t="shared" si="10"/>
        <v>0</v>
      </c>
      <c r="I40" s="263"/>
      <c r="J40" s="85">
        <f t="shared" si="11"/>
        <v>0</v>
      </c>
      <c r="K40" s="86">
        <f t="shared" si="12"/>
        <v>0</v>
      </c>
      <c r="L40" s="85">
        <f t="shared" si="13"/>
        <v>0</v>
      </c>
      <c r="M40" s="263"/>
    </row>
    <row r="41" spans="1:13" ht="15.5">
      <c r="A41" s="96" t="s">
        <v>586</v>
      </c>
      <c r="B41" s="87" t="s">
        <v>342</v>
      </c>
      <c r="C41" s="87" t="s">
        <v>349</v>
      </c>
      <c r="D41" s="87">
        <v>1</v>
      </c>
      <c r="E41" s="87" t="s">
        <v>20</v>
      </c>
      <c r="F41" s="262"/>
      <c r="G41" s="262"/>
      <c r="H41" s="85">
        <f t="shared" si="10"/>
        <v>0</v>
      </c>
      <c r="I41" s="262"/>
      <c r="J41" s="85">
        <f t="shared" si="11"/>
        <v>0</v>
      </c>
      <c r="K41" s="86">
        <f t="shared" si="12"/>
        <v>0</v>
      </c>
      <c r="L41" s="85">
        <f t="shared" si="13"/>
        <v>0</v>
      </c>
      <c r="M41" s="262"/>
    </row>
    <row r="42" spans="1:13" ht="15.5">
      <c r="A42" s="96" t="s">
        <v>49</v>
      </c>
      <c r="B42" s="87" t="s">
        <v>344</v>
      </c>
      <c r="C42" s="87" t="s">
        <v>350</v>
      </c>
      <c r="D42" s="87">
        <v>1</v>
      </c>
      <c r="E42" s="87" t="s">
        <v>20</v>
      </c>
      <c r="F42" s="263"/>
      <c r="G42" s="263"/>
      <c r="H42" s="85">
        <f t="shared" si="10"/>
        <v>0</v>
      </c>
      <c r="I42" s="263"/>
      <c r="J42" s="85">
        <f t="shared" si="11"/>
        <v>0</v>
      </c>
      <c r="K42" s="86">
        <f t="shared" si="12"/>
        <v>0</v>
      </c>
      <c r="L42" s="85">
        <f t="shared" si="13"/>
        <v>0</v>
      </c>
      <c r="M42" s="263"/>
    </row>
    <row r="43" spans="1:13" ht="15.5">
      <c r="A43" s="96" t="s">
        <v>587</v>
      </c>
      <c r="B43" s="87" t="s">
        <v>342</v>
      </c>
      <c r="C43" s="87" t="s">
        <v>351</v>
      </c>
      <c r="D43" s="87">
        <v>1</v>
      </c>
      <c r="E43" s="87" t="s">
        <v>20</v>
      </c>
      <c r="F43" s="262"/>
      <c r="G43" s="262"/>
      <c r="H43" s="85">
        <f t="shared" si="10"/>
        <v>0</v>
      </c>
      <c r="I43" s="262"/>
      <c r="J43" s="85">
        <f t="shared" si="11"/>
        <v>0</v>
      </c>
      <c r="K43" s="86">
        <f t="shared" si="12"/>
        <v>0</v>
      </c>
      <c r="L43" s="85">
        <f t="shared" si="13"/>
        <v>0</v>
      </c>
      <c r="M43" s="262"/>
    </row>
    <row r="44" spans="1:13" ht="15.5">
      <c r="A44" s="97"/>
      <c r="B44" s="88" t="s">
        <v>70</v>
      </c>
      <c r="C44" s="88"/>
      <c r="D44" s="88"/>
      <c r="E44" s="88"/>
      <c r="F44" s="98"/>
      <c r="G44" s="148"/>
      <c r="H44" s="148"/>
      <c r="I44" s="148"/>
      <c r="J44" s="100"/>
      <c r="K44" s="99"/>
      <c r="L44" s="99"/>
      <c r="M44" s="98"/>
    </row>
    <row r="45" spans="1:13" ht="15.5">
      <c r="A45" s="96" t="s">
        <v>588</v>
      </c>
      <c r="B45" s="87" t="s">
        <v>71</v>
      </c>
      <c r="C45" s="87" t="s">
        <v>72</v>
      </c>
      <c r="D45" s="87">
        <v>1</v>
      </c>
      <c r="E45" s="87" t="s">
        <v>20</v>
      </c>
      <c r="F45" s="263"/>
      <c r="G45" s="263"/>
      <c r="H45" s="85">
        <f t="shared" ref="H45:H47" si="14">G45*1.2</f>
        <v>0</v>
      </c>
      <c r="I45" s="263"/>
      <c r="J45" s="85">
        <f t="shared" ref="J45:J47" si="15">I45*1.2</f>
        <v>0</v>
      </c>
      <c r="K45" s="86">
        <f t="shared" ref="K45:K47" si="16">SUM(I45,G45)</f>
        <v>0</v>
      </c>
      <c r="L45" s="85">
        <f t="shared" ref="L45:L47" si="17">SUM(H45,J45)</f>
        <v>0</v>
      </c>
      <c r="M45" s="263"/>
    </row>
    <row r="46" spans="1:13" ht="15.5">
      <c r="A46" s="96" t="s">
        <v>589</v>
      </c>
      <c r="B46" s="87" t="s">
        <v>74</v>
      </c>
      <c r="C46" s="87" t="s">
        <v>75</v>
      </c>
      <c r="D46" s="87">
        <v>1</v>
      </c>
      <c r="E46" s="87" t="s">
        <v>20</v>
      </c>
      <c r="F46" s="262"/>
      <c r="G46" s="262"/>
      <c r="H46" s="85">
        <f t="shared" si="14"/>
        <v>0</v>
      </c>
      <c r="I46" s="262"/>
      <c r="J46" s="85">
        <f t="shared" si="15"/>
        <v>0</v>
      </c>
      <c r="K46" s="86">
        <f t="shared" si="16"/>
        <v>0</v>
      </c>
      <c r="L46" s="85">
        <f t="shared" si="17"/>
        <v>0</v>
      </c>
      <c r="M46" s="262"/>
    </row>
    <row r="47" spans="1:13" ht="15.5">
      <c r="A47" s="96" t="s">
        <v>52</v>
      </c>
      <c r="B47" s="87" t="s">
        <v>78</v>
      </c>
      <c r="C47" s="87" t="s">
        <v>79</v>
      </c>
      <c r="D47" s="87">
        <v>1</v>
      </c>
      <c r="E47" s="87" t="s">
        <v>20</v>
      </c>
      <c r="F47" s="263"/>
      <c r="G47" s="263"/>
      <c r="H47" s="85">
        <f t="shared" si="14"/>
        <v>0</v>
      </c>
      <c r="I47" s="263"/>
      <c r="J47" s="85">
        <f t="shared" si="15"/>
        <v>0</v>
      </c>
      <c r="K47" s="86">
        <f t="shared" si="16"/>
        <v>0</v>
      </c>
      <c r="L47" s="85">
        <f t="shared" si="17"/>
        <v>0</v>
      </c>
      <c r="M47" s="263"/>
    </row>
    <row r="48" spans="1:13" ht="15.5">
      <c r="A48" s="97"/>
      <c r="B48" s="88" t="s">
        <v>84</v>
      </c>
      <c r="C48" s="88"/>
      <c r="D48" s="88"/>
      <c r="E48" s="88"/>
      <c r="F48" s="98"/>
      <c r="G48" s="148"/>
      <c r="H48" s="148"/>
      <c r="I48" s="148"/>
      <c r="J48" s="100"/>
      <c r="K48" s="99"/>
      <c r="L48" s="99"/>
      <c r="M48" s="98"/>
    </row>
    <row r="49" spans="1:13" ht="15.5">
      <c r="A49" s="96" t="s">
        <v>54</v>
      </c>
      <c r="B49" s="87" t="s">
        <v>85</v>
      </c>
      <c r="C49" s="87" t="s">
        <v>69</v>
      </c>
      <c r="D49" s="87">
        <v>1</v>
      </c>
      <c r="E49" s="87" t="s">
        <v>20</v>
      </c>
      <c r="F49" s="262"/>
      <c r="G49" s="262"/>
      <c r="H49" s="85">
        <f t="shared" ref="H49:H50" si="18">G49*1.2</f>
        <v>0</v>
      </c>
      <c r="I49" s="262"/>
      <c r="J49" s="85">
        <f t="shared" ref="J49:J50" si="19">I49*1.2</f>
        <v>0</v>
      </c>
      <c r="K49" s="86">
        <f t="shared" ref="K49:K50" si="20">SUM(I49,G49)</f>
        <v>0</v>
      </c>
      <c r="L49" s="85">
        <f t="shared" ref="L49:L50" si="21">SUM(H49,J49)</f>
        <v>0</v>
      </c>
      <c r="M49" s="262"/>
    </row>
    <row r="50" spans="1:13" ht="15.5">
      <c r="A50" s="96" t="s">
        <v>56</v>
      </c>
      <c r="B50" s="87" t="s">
        <v>86</v>
      </c>
      <c r="C50" s="87" t="s">
        <v>87</v>
      </c>
      <c r="D50" s="87">
        <v>1</v>
      </c>
      <c r="E50" s="87" t="s">
        <v>20</v>
      </c>
      <c r="F50" s="263"/>
      <c r="G50" s="263"/>
      <c r="H50" s="85">
        <f t="shared" si="18"/>
        <v>0</v>
      </c>
      <c r="I50" s="263"/>
      <c r="J50" s="85">
        <f t="shared" si="19"/>
        <v>0</v>
      </c>
      <c r="K50" s="86">
        <f t="shared" si="20"/>
        <v>0</v>
      </c>
      <c r="L50" s="85">
        <f t="shared" si="21"/>
        <v>0</v>
      </c>
      <c r="M50" s="263"/>
    </row>
    <row r="51" spans="1:13" ht="15.5">
      <c r="A51" s="96" t="s">
        <v>590</v>
      </c>
      <c r="B51" s="87" t="s">
        <v>89</v>
      </c>
      <c r="C51" s="87" t="s">
        <v>90</v>
      </c>
      <c r="D51" s="87">
        <v>1</v>
      </c>
      <c r="E51" s="87" t="s">
        <v>20</v>
      </c>
      <c r="F51" s="262"/>
      <c r="G51" s="262"/>
      <c r="H51" s="85">
        <f t="shared" ref="H51" si="22">G51*1.2</f>
        <v>0</v>
      </c>
      <c r="I51" s="262"/>
      <c r="J51" s="85">
        <f t="shared" ref="J51" si="23">I51*1.2</f>
        <v>0</v>
      </c>
      <c r="K51" s="86">
        <f t="shared" ref="K51" si="24">SUM(I51,G51)</f>
        <v>0</v>
      </c>
      <c r="L51" s="85">
        <f t="shared" ref="L51" si="25">SUM(H51,J51)</f>
        <v>0</v>
      </c>
      <c r="M51" s="262"/>
    </row>
    <row r="52" spans="1:13" ht="15.5">
      <c r="A52" s="97"/>
      <c r="B52" s="88" t="s">
        <v>91</v>
      </c>
      <c r="C52" s="88"/>
      <c r="D52" s="88"/>
      <c r="E52" s="88"/>
      <c r="F52" s="98"/>
      <c r="G52" s="148"/>
      <c r="H52" s="148"/>
      <c r="I52" s="148"/>
      <c r="J52" s="100"/>
      <c r="K52" s="99"/>
      <c r="L52" s="99"/>
      <c r="M52" s="98"/>
    </row>
    <row r="53" spans="1:13" ht="15.5">
      <c r="A53" s="96" t="s">
        <v>591</v>
      </c>
      <c r="B53" s="87" t="s">
        <v>352</v>
      </c>
      <c r="C53" s="146" t="s">
        <v>353</v>
      </c>
      <c r="D53" s="87">
        <v>1</v>
      </c>
      <c r="E53" s="87" t="s">
        <v>20</v>
      </c>
      <c r="F53" s="263"/>
      <c r="G53" s="263"/>
      <c r="H53" s="85">
        <f t="shared" ref="H53:H55" si="26">G53*1.2</f>
        <v>0</v>
      </c>
      <c r="I53" s="263"/>
      <c r="J53" s="85">
        <f t="shared" ref="J53:J55" si="27">I53*1.2</f>
        <v>0</v>
      </c>
      <c r="K53" s="86">
        <f t="shared" ref="K53:K55" si="28">SUM(I53,G53)</f>
        <v>0</v>
      </c>
      <c r="L53" s="85">
        <f t="shared" ref="L53:L55" si="29">SUM(H53,J53)</f>
        <v>0</v>
      </c>
      <c r="M53" s="263"/>
    </row>
    <row r="54" spans="1:13" ht="15.5">
      <c r="A54" s="96" t="s">
        <v>592</v>
      </c>
      <c r="B54" s="87" t="s">
        <v>352</v>
      </c>
      <c r="C54" s="146" t="s">
        <v>354</v>
      </c>
      <c r="D54" s="87">
        <v>1</v>
      </c>
      <c r="E54" s="87" t="s">
        <v>20</v>
      </c>
      <c r="F54" s="262"/>
      <c r="G54" s="262"/>
      <c r="H54" s="85">
        <f t="shared" si="26"/>
        <v>0</v>
      </c>
      <c r="I54" s="262"/>
      <c r="J54" s="85">
        <f t="shared" si="27"/>
        <v>0</v>
      </c>
      <c r="K54" s="86">
        <f t="shared" si="28"/>
        <v>0</v>
      </c>
      <c r="L54" s="85">
        <f t="shared" si="29"/>
        <v>0</v>
      </c>
      <c r="M54" s="262"/>
    </row>
    <row r="55" spans="1:13" ht="15.5">
      <c r="A55" s="96" t="s">
        <v>593</v>
      </c>
      <c r="B55" s="87" t="s">
        <v>352</v>
      </c>
      <c r="C55" s="146" t="s">
        <v>355</v>
      </c>
      <c r="D55" s="87">
        <v>1</v>
      </c>
      <c r="E55" s="87" t="s">
        <v>20</v>
      </c>
      <c r="F55" s="263"/>
      <c r="G55" s="263"/>
      <c r="H55" s="85">
        <f t="shared" si="26"/>
        <v>0</v>
      </c>
      <c r="I55" s="263"/>
      <c r="J55" s="85">
        <f t="shared" si="27"/>
        <v>0</v>
      </c>
      <c r="K55" s="86">
        <f t="shared" si="28"/>
        <v>0</v>
      </c>
      <c r="L55" s="85">
        <f t="shared" si="29"/>
        <v>0</v>
      </c>
      <c r="M55" s="263"/>
    </row>
    <row r="56" spans="1:13" ht="15.5">
      <c r="A56" s="97"/>
      <c r="B56" s="88" t="s">
        <v>93</v>
      </c>
      <c r="C56" s="88"/>
      <c r="D56" s="88"/>
      <c r="E56" s="88"/>
      <c r="F56" s="98"/>
      <c r="G56" s="148"/>
      <c r="H56" s="148"/>
      <c r="I56" s="148"/>
      <c r="J56" s="100"/>
      <c r="K56" s="99"/>
      <c r="L56" s="99"/>
      <c r="M56" s="98"/>
    </row>
    <row r="57" spans="1:13" ht="15.5">
      <c r="A57" s="96" t="s">
        <v>58</v>
      </c>
      <c r="B57" s="84" t="s">
        <v>94</v>
      </c>
      <c r="C57" s="84" t="s">
        <v>95</v>
      </c>
      <c r="D57" s="84">
        <v>1</v>
      </c>
      <c r="E57" s="87" t="s">
        <v>20</v>
      </c>
      <c r="F57" s="262"/>
      <c r="G57" s="262"/>
      <c r="H57" s="85">
        <f t="shared" ref="H57:H80" si="30">G57*1.2</f>
        <v>0</v>
      </c>
      <c r="I57" s="262"/>
      <c r="J57" s="85">
        <f t="shared" ref="J57:J80" si="31">I57*1.2</f>
        <v>0</v>
      </c>
      <c r="K57" s="86">
        <f t="shared" ref="K57:K58" si="32">SUM(I57,G57)</f>
        <v>0</v>
      </c>
      <c r="L57" s="85">
        <f t="shared" ref="L57:L58" si="33">SUM(H57,J57)</f>
        <v>0</v>
      </c>
      <c r="M57" s="262"/>
    </row>
    <row r="58" spans="1:13" ht="15.5">
      <c r="A58" s="96" t="s">
        <v>60</v>
      </c>
      <c r="B58" s="87" t="s">
        <v>96</v>
      </c>
      <c r="C58" s="87" t="s">
        <v>97</v>
      </c>
      <c r="D58" s="87">
        <v>1</v>
      </c>
      <c r="E58" s="87" t="s">
        <v>20</v>
      </c>
      <c r="F58" s="263"/>
      <c r="G58" s="263"/>
      <c r="H58" s="85">
        <f t="shared" si="30"/>
        <v>0</v>
      </c>
      <c r="I58" s="263"/>
      <c r="J58" s="85">
        <f t="shared" si="31"/>
        <v>0</v>
      </c>
      <c r="K58" s="86">
        <f t="shared" si="32"/>
        <v>0</v>
      </c>
      <c r="L58" s="85">
        <f t="shared" si="33"/>
        <v>0</v>
      </c>
      <c r="M58" s="263"/>
    </row>
    <row r="59" spans="1:13" ht="15.5">
      <c r="A59" s="97"/>
      <c r="B59" s="88" t="s">
        <v>98</v>
      </c>
      <c r="C59" s="88"/>
      <c r="D59" s="88"/>
      <c r="E59" s="88"/>
      <c r="F59" s="98"/>
      <c r="G59" s="148"/>
      <c r="H59" s="148"/>
      <c r="I59" s="148"/>
      <c r="J59" s="100"/>
      <c r="K59" s="99"/>
      <c r="L59" s="99"/>
      <c r="M59" s="98"/>
    </row>
    <row r="60" spans="1:13" ht="15.5">
      <c r="A60" s="96" t="s">
        <v>594</v>
      </c>
      <c r="B60" s="87" t="s">
        <v>99</v>
      </c>
      <c r="C60" s="87" t="s">
        <v>100</v>
      </c>
      <c r="D60" s="87">
        <v>1</v>
      </c>
      <c r="E60" s="87" t="s">
        <v>20</v>
      </c>
      <c r="F60" s="262"/>
      <c r="G60" s="262"/>
      <c r="H60" s="85">
        <f t="shared" si="30"/>
        <v>0</v>
      </c>
      <c r="I60" s="262"/>
      <c r="J60" s="85">
        <f t="shared" si="31"/>
        <v>0</v>
      </c>
      <c r="K60" s="86">
        <f t="shared" ref="K60:K61" si="34">SUM(I60,G60)</f>
        <v>0</v>
      </c>
      <c r="L60" s="85">
        <f t="shared" ref="L60:L61" si="35">SUM(H60,J60)</f>
        <v>0</v>
      </c>
      <c r="M60" s="262"/>
    </row>
    <row r="61" spans="1:13" ht="15.5">
      <c r="A61" s="96" t="s">
        <v>595</v>
      </c>
      <c r="B61" s="87" t="s">
        <v>101</v>
      </c>
      <c r="C61" s="87" t="s">
        <v>100</v>
      </c>
      <c r="D61" s="87">
        <v>1</v>
      </c>
      <c r="E61" s="87" t="s">
        <v>20</v>
      </c>
      <c r="F61" s="263"/>
      <c r="G61" s="263"/>
      <c r="H61" s="85">
        <f t="shared" si="30"/>
        <v>0</v>
      </c>
      <c r="I61" s="263"/>
      <c r="J61" s="85">
        <f t="shared" si="31"/>
        <v>0</v>
      </c>
      <c r="K61" s="86">
        <f t="shared" si="34"/>
        <v>0</v>
      </c>
      <c r="L61" s="85">
        <f t="shared" si="35"/>
        <v>0</v>
      </c>
      <c r="M61" s="263"/>
    </row>
    <row r="62" spans="1:13" ht="15.5">
      <c r="A62" s="97"/>
      <c r="B62" s="88" t="s">
        <v>102</v>
      </c>
      <c r="C62" s="88"/>
      <c r="D62" s="88"/>
      <c r="E62" s="88"/>
      <c r="F62" s="98"/>
      <c r="G62" s="148"/>
      <c r="H62" s="148"/>
      <c r="I62" s="148"/>
      <c r="J62" s="100"/>
      <c r="K62" s="99"/>
      <c r="L62" s="99"/>
      <c r="M62" s="98"/>
    </row>
    <row r="63" spans="1:13" ht="15.5">
      <c r="A63" s="96" t="s">
        <v>596</v>
      </c>
      <c r="B63" s="87" t="s">
        <v>103</v>
      </c>
      <c r="C63" s="87" t="s">
        <v>104</v>
      </c>
      <c r="D63" s="87">
        <v>1</v>
      </c>
      <c r="E63" s="87" t="s">
        <v>20</v>
      </c>
      <c r="F63" s="262"/>
      <c r="G63" s="262"/>
      <c r="H63" s="85">
        <f t="shared" ref="H63" si="36">G63*1.2</f>
        <v>0</v>
      </c>
      <c r="I63" s="262"/>
      <c r="J63" s="85">
        <f t="shared" ref="J63" si="37">I63*1.2</f>
        <v>0</v>
      </c>
      <c r="K63" s="86">
        <f t="shared" ref="K63" si="38">SUM(I63,G63)</f>
        <v>0</v>
      </c>
      <c r="L63" s="85">
        <f t="shared" ref="L63" si="39">SUM(H63,J63)</f>
        <v>0</v>
      </c>
      <c r="M63" s="262"/>
    </row>
    <row r="64" spans="1:13" ht="15.5">
      <c r="A64" s="96" t="s">
        <v>597</v>
      </c>
      <c r="B64" s="87" t="s">
        <v>105</v>
      </c>
      <c r="C64" s="87" t="s">
        <v>106</v>
      </c>
      <c r="D64" s="87">
        <v>1</v>
      </c>
      <c r="E64" s="87" t="s">
        <v>20</v>
      </c>
      <c r="F64" s="263"/>
      <c r="G64" s="263"/>
      <c r="H64" s="85">
        <f t="shared" ref="H64" si="40">G64*1.2</f>
        <v>0</v>
      </c>
      <c r="I64" s="263"/>
      <c r="J64" s="85">
        <f t="shared" ref="J64" si="41">I64*1.2</f>
        <v>0</v>
      </c>
      <c r="K64" s="86">
        <f t="shared" ref="K64" si="42">SUM(I64,G64)</f>
        <v>0</v>
      </c>
      <c r="L64" s="85">
        <f t="shared" ref="L64" si="43">SUM(H64,J64)</f>
        <v>0</v>
      </c>
      <c r="M64" s="263"/>
    </row>
    <row r="65" spans="1:13" ht="15.5">
      <c r="A65" s="97"/>
      <c r="B65" s="88" t="s">
        <v>107</v>
      </c>
      <c r="C65" s="88"/>
      <c r="D65" s="88"/>
      <c r="E65" s="88"/>
      <c r="F65" s="98"/>
      <c r="G65" s="148"/>
      <c r="H65" s="148"/>
      <c r="I65" s="148"/>
      <c r="J65" s="100"/>
      <c r="K65" s="99"/>
      <c r="L65" s="99"/>
      <c r="M65" s="98"/>
    </row>
    <row r="66" spans="1:13" ht="15.5">
      <c r="A66" s="96" t="s">
        <v>598</v>
      </c>
      <c r="B66" s="87" t="s">
        <v>109</v>
      </c>
      <c r="C66" s="87" t="s">
        <v>110</v>
      </c>
      <c r="D66" s="87">
        <v>1</v>
      </c>
      <c r="E66" s="87" t="s">
        <v>20</v>
      </c>
      <c r="F66" s="262"/>
      <c r="G66" s="262"/>
      <c r="H66" s="85">
        <f t="shared" si="30"/>
        <v>0</v>
      </c>
      <c r="I66" s="262"/>
      <c r="J66" s="85">
        <f t="shared" si="31"/>
        <v>0</v>
      </c>
      <c r="K66" s="86">
        <f t="shared" ref="K66:K67" si="44">SUM(I66,G66)</f>
        <v>0</v>
      </c>
      <c r="L66" s="85">
        <f t="shared" ref="L66:L67" si="45">SUM(H66,J66)</f>
        <v>0</v>
      </c>
      <c r="M66" s="262"/>
    </row>
    <row r="67" spans="1:13" ht="15.5">
      <c r="A67" s="96" t="s">
        <v>599</v>
      </c>
      <c r="B67" s="87" t="s">
        <v>112</v>
      </c>
      <c r="C67" s="87" t="s">
        <v>110</v>
      </c>
      <c r="D67" s="87">
        <v>1</v>
      </c>
      <c r="E67" s="87" t="s">
        <v>20</v>
      </c>
      <c r="F67" s="263"/>
      <c r="G67" s="263"/>
      <c r="H67" s="85">
        <f t="shared" si="30"/>
        <v>0</v>
      </c>
      <c r="I67" s="263"/>
      <c r="J67" s="85">
        <f t="shared" si="31"/>
        <v>0</v>
      </c>
      <c r="K67" s="86">
        <f t="shared" si="44"/>
        <v>0</v>
      </c>
      <c r="L67" s="85">
        <f t="shared" si="45"/>
        <v>0</v>
      </c>
      <c r="M67" s="263"/>
    </row>
    <row r="68" spans="1:13" ht="15.5">
      <c r="A68" s="96" t="s">
        <v>600</v>
      </c>
      <c r="B68" s="87" t="s">
        <v>114</v>
      </c>
      <c r="C68" s="87" t="s">
        <v>115</v>
      </c>
      <c r="D68" s="87">
        <v>1</v>
      </c>
      <c r="E68" s="87" t="s">
        <v>20</v>
      </c>
      <c r="F68" s="262"/>
      <c r="G68" s="262"/>
      <c r="H68" s="85">
        <f t="shared" ref="H68:H69" si="46">G68*1.2</f>
        <v>0</v>
      </c>
      <c r="I68" s="262"/>
      <c r="J68" s="85">
        <f t="shared" ref="J68:J69" si="47">I68*1.2</f>
        <v>0</v>
      </c>
      <c r="K68" s="86">
        <f t="shared" ref="K68:K69" si="48">SUM(I68,G68)</f>
        <v>0</v>
      </c>
      <c r="L68" s="85">
        <f t="shared" ref="L68:L69" si="49">SUM(H68,J68)</f>
        <v>0</v>
      </c>
      <c r="M68" s="262"/>
    </row>
    <row r="69" spans="1:13" ht="15.5">
      <c r="A69" s="96" t="s">
        <v>601</v>
      </c>
      <c r="B69" s="87" t="s">
        <v>117</v>
      </c>
      <c r="C69" s="87" t="s">
        <v>118</v>
      </c>
      <c r="D69" s="87">
        <v>1</v>
      </c>
      <c r="E69" s="87" t="s">
        <v>20</v>
      </c>
      <c r="F69" s="263"/>
      <c r="G69" s="263"/>
      <c r="H69" s="85">
        <f t="shared" si="46"/>
        <v>0</v>
      </c>
      <c r="I69" s="263"/>
      <c r="J69" s="85">
        <f t="shared" si="47"/>
        <v>0</v>
      </c>
      <c r="K69" s="86">
        <f t="shared" si="48"/>
        <v>0</v>
      </c>
      <c r="L69" s="85">
        <f t="shared" si="49"/>
        <v>0</v>
      </c>
      <c r="M69" s="263"/>
    </row>
    <row r="70" spans="1:13" ht="15.5">
      <c r="A70" s="97"/>
      <c r="B70" s="88" t="s">
        <v>121</v>
      </c>
      <c r="C70" s="88"/>
      <c r="D70" s="88"/>
      <c r="E70" s="88"/>
      <c r="F70" s="98"/>
      <c r="G70" s="148"/>
      <c r="H70" s="148"/>
      <c r="I70" s="148"/>
      <c r="J70" s="100"/>
      <c r="K70" s="99"/>
      <c r="L70" s="99"/>
      <c r="M70" s="98"/>
    </row>
    <row r="71" spans="1:13" ht="15.5">
      <c r="A71" s="96" t="s">
        <v>602</v>
      </c>
      <c r="B71" s="87" t="s">
        <v>122</v>
      </c>
      <c r="C71" s="87" t="s">
        <v>123</v>
      </c>
      <c r="D71" s="87">
        <v>1</v>
      </c>
      <c r="E71" s="87" t="s">
        <v>20</v>
      </c>
      <c r="F71" s="262"/>
      <c r="G71" s="262"/>
      <c r="H71" s="85">
        <f t="shared" si="30"/>
        <v>0</v>
      </c>
      <c r="I71" s="262"/>
      <c r="J71" s="85">
        <f t="shared" si="31"/>
        <v>0</v>
      </c>
      <c r="K71" s="86">
        <f t="shared" ref="K71:K72" si="50">SUM(I71,G71)</f>
        <v>0</v>
      </c>
      <c r="L71" s="85">
        <f t="shared" ref="L71:L72" si="51">SUM(H71,J71)</f>
        <v>0</v>
      </c>
      <c r="M71" s="262"/>
    </row>
    <row r="72" spans="1:13" ht="15.5">
      <c r="A72" s="96" t="s">
        <v>603</v>
      </c>
      <c r="B72" s="87" t="s">
        <v>457</v>
      </c>
      <c r="C72" s="87" t="s">
        <v>124</v>
      </c>
      <c r="D72" s="87">
        <v>1</v>
      </c>
      <c r="E72" s="87" t="s">
        <v>20</v>
      </c>
      <c r="F72" s="263"/>
      <c r="G72" s="263"/>
      <c r="H72" s="85">
        <f t="shared" si="30"/>
        <v>0</v>
      </c>
      <c r="I72" s="263"/>
      <c r="J72" s="85">
        <f t="shared" si="31"/>
        <v>0</v>
      </c>
      <c r="K72" s="86">
        <f t="shared" si="50"/>
        <v>0</v>
      </c>
      <c r="L72" s="85">
        <f t="shared" si="51"/>
        <v>0</v>
      </c>
      <c r="M72" s="263"/>
    </row>
    <row r="73" spans="1:13" ht="15.5">
      <c r="A73" s="96" t="s">
        <v>604</v>
      </c>
      <c r="B73" s="87" t="s">
        <v>125</v>
      </c>
      <c r="C73" s="87" t="s">
        <v>126</v>
      </c>
      <c r="D73" s="87">
        <v>1</v>
      </c>
      <c r="E73" s="87" t="s">
        <v>20</v>
      </c>
      <c r="F73" s="262"/>
      <c r="G73" s="262"/>
      <c r="H73" s="85">
        <f t="shared" ref="H73:H74" si="52">G73*1.2</f>
        <v>0</v>
      </c>
      <c r="I73" s="262"/>
      <c r="J73" s="85">
        <f t="shared" ref="J73:J74" si="53">I73*1.2</f>
        <v>0</v>
      </c>
      <c r="K73" s="86">
        <f t="shared" ref="K73:K74" si="54">SUM(I73,G73)</f>
        <v>0</v>
      </c>
      <c r="L73" s="85">
        <f t="shared" ref="L73:L74" si="55">SUM(H73,J73)</f>
        <v>0</v>
      </c>
      <c r="M73" s="262"/>
    </row>
    <row r="74" spans="1:13" ht="15.5">
      <c r="A74" s="96" t="s">
        <v>605</v>
      </c>
      <c r="B74" s="87" t="s">
        <v>458</v>
      </c>
      <c r="C74" s="87" t="s">
        <v>127</v>
      </c>
      <c r="D74" s="87">
        <v>1</v>
      </c>
      <c r="E74" s="87" t="s">
        <v>20</v>
      </c>
      <c r="F74" s="263"/>
      <c r="G74" s="263"/>
      <c r="H74" s="85">
        <f t="shared" si="52"/>
        <v>0</v>
      </c>
      <c r="I74" s="263"/>
      <c r="J74" s="85">
        <f t="shared" si="53"/>
        <v>0</v>
      </c>
      <c r="K74" s="86">
        <f t="shared" si="54"/>
        <v>0</v>
      </c>
      <c r="L74" s="85">
        <f t="shared" si="55"/>
        <v>0</v>
      </c>
      <c r="M74" s="263"/>
    </row>
    <row r="75" spans="1:13" ht="15.5">
      <c r="A75" s="97"/>
      <c r="B75" s="88" t="s">
        <v>16</v>
      </c>
      <c r="C75" s="88"/>
      <c r="D75" s="88"/>
      <c r="E75" s="88"/>
      <c r="F75" s="98"/>
      <c r="G75" s="148"/>
      <c r="H75" s="148"/>
      <c r="I75" s="148"/>
      <c r="J75" s="100"/>
      <c r="K75" s="99"/>
      <c r="L75" s="99"/>
      <c r="M75" s="98"/>
    </row>
    <row r="76" spans="1:13" ht="15.5">
      <c r="A76" s="96" t="s">
        <v>606</v>
      </c>
      <c r="B76" s="87" t="s">
        <v>189</v>
      </c>
      <c r="C76" s="87"/>
      <c r="D76" s="87">
        <v>1</v>
      </c>
      <c r="E76" s="87" t="s">
        <v>20</v>
      </c>
      <c r="F76" s="262"/>
      <c r="G76" s="262"/>
      <c r="H76" s="85">
        <f t="shared" si="30"/>
        <v>0</v>
      </c>
      <c r="I76" s="262"/>
      <c r="J76" s="85">
        <f t="shared" si="31"/>
        <v>0</v>
      </c>
      <c r="K76" s="86">
        <f t="shared" ref="K76" si="56">SUM(I76,G76)</f>
        <v>0</v>
      </c>
      <c r="L76" s="85">
        <f t="shared" ref="L76" si="57">SUM(H76,J76)</f>
        <v>0</v>
      </c>
      <c r="M76" s="262"/>
    </row>
    <row r="77" spans="1:13" ht="15.5">
      <c r="A77" s="96" t="s">
        <v>64</v>
      </c>
      <c r="B77" s="87" t="s">
        <v>130</v>
      </c>
      <c r="C77" s="87" t="s">
        <v>128</v>
      </c>
      <c r="D77" s="87">
        <v>1</v>
      </c>
      <c r="E77" s="87" t="s">
        <v>20</v>
      </c>
      <c r="F77" s="263"/>
      <c r="G77" s="263"/>
      <c r="H77" s="85">
        <f t="shared" si="30"/>
        <v>0</v>
      </c>
      <c r="I77" s="263"/>
      <c r="J77" s="85">
        <f t="shared" si="31"/>
        <v>0</v>
      </c>
      <c r="K77" s="86">
        <f t="shared" ref="K77:K78" si="58">SUM(I77,G77)</f>
        <v>0</v>
      </c>
      <c r="L77" s="85">
        <f t="shared" ref="L77:L78" si="59">SUM(H77,J77)</f>
        <v>0</v>
      </c>
      <c r="M77" s="263"/>
    </row>
    <row r="78" spans="1:13" ht="15.5">
      <c r="A78" s="96" t="s">
        <v>65</v>
      </c>
      <c r="B78" s="87" t="s">
        <v>132</v>
      </c>
      <c r="C78" s="87" t="s">
        <v>133</v>
      </c>
      <c r="D78" s="87">
        <v>1</v>
      </c>
      <c r="E78" s="87" t="s">
        <v>20</v>
      </c>
      <c r="F78" s="262"/>
      <c r="G78" s="262"/>
      <c r="H78" s="85">
        <f t="shared" si="30"/>
        <v>0</v>
      </c>
      <c r="I78" s="262"/>
      <c r="J78" s="85">
        <f t="shared" si="31"/>
        <v>0</v>
      </c>
      <c r="K78" s="86">
        <f t="shared" si="58"/>
        <v>0</v>
      </c>
      <c r="L78" s="85">
        <f t="shared" si="59"/>
        <v>0</v>
      </c>
      <c r="M78" s="262"/>
    </row>
    <row r="79" spans="1:13" ht="15.5">
      <c r="A79" s="97"/>
      <c r="B79" s="88" t="s">
        <v>135</v>
      </c>
      <c r="C79" s="88"/>
      <c r="D79" s="88"/>
      <c r="E79" s="88"/>
      <c r="F79" s="98"/>
      <c r="G79" s="148"/>
      <c r="H79" s="148"/>
      <c r="I79" s="148"/>
      <c r="J79" s="100"/>
      <c r="K79" s="99"/>
      <c r="L79" s="99"/>
      <c r="M79" s="98"/>
    </row>
    <row r="80" spans="1:13" ht="15.5">
      <c r="A80" s="96" t="s">
        <v>607</v>
      </c>
      <c r="B80" s="87" t="s">
        <v>136</v>
      </c>
      <c r="C80" s="87" t="s">
        <v>137</v>
      </c>
      <c r="D80" s="87">
        <v>1</v>
      </c>
      <c r="E80" s="87" t="s">
        <v>20</v>
      </c>
      <c r="F80" s="263"/>
      <c r="G80" s="263"/>
      <c r="H80" s="85">
        <f t="shared" si="30"/>
        <v>0</v>
      </c>
      <c r="I80" s="263"/>
      <c r="J80" s="85">
        <f t="shared" si="31"/>
        <v>0</v>
      </c>
      <c r="K80" s="86">
        <f t="shared" ref="K80:K81" si="60">SUM(I80,G80)</f>
        <v>0</v>
      </c>
      <c r="L80" s="85">
        <f t="shared" ref="L80:L81" si="61">SUM(H80,J80)</f>
        <v>0</v>
      </c>
      <c r="M80" s="263"/>
    </row>
    <row r="81" spans="1:13" ht="15.5">
      <c r="A81" s="96" t="s">
        <v>608</v>
      </c>
      <c r="B81" s="87" t="s">
        <v>138</v>
      </c>
      <c r="C81" s="87" t="s">
        <v>139</v>
      </c>
      <c r="D81" s="87">
        <v>1</v>
      </c>
      <c r="E81" s="87" t="s">
        <v>20</v>
      </c>
      <c r="F81" s="262"/>
      <c r="G81" s="262"/>
      <c r="H81" s="85">
        <f t="shared" ref="H81" si="62">G81*1.2</f>
        <v>0</v>
      </c>
      <c r="I81" s="262"/>
      <c r="J81" s="85">
        <f t="shared" ref="J81" si="63">I81*1.2</f>
        <v>0</v>
      </c>
      <c r="K81" s="86">
        <f t="shared" si="60"/>
        <v>0</v>
      </c>
      <c r="L81" s="85">
        <f t="shared" si="61"/>
        <v>0</v>
      </c>
      <c r="M81" s="262"/>
    </row>
    <row r="82" spans="1:13" ht="15.5">
      <c r="A82" s="97"/>
      <c r="B82" s="88" t="s">
        <v>140</v>
      </c>
      <c r="C82" s="88"/>
      <c r="D82" s="88"/>
      <c r="E82" s="88"/>
      <c r="F82" s="149"/>
      <c r="G82" s="150"/>
      <c r="H82" s="150"/>
      <c r="I82" s="148"/>
      <c r="J82" s="192"/>
      <c r="K82" s="151"/>
      <c r="L82" s="151"/>
      <c r="M82" s="149"/>
    </row>
    <row r="83" spans="1:13" s="254" customFormat="1" ht="15.5">
      <c r="A83" s="96" t="s">
        <v>68</v>
      </c>
      <c r="B83" s="87" t="s">
        <v>190</v>
      </c>
      <c r="C83" s="87"/>
      <c r="D83" s="87">
        <v>1</v>
      </c>
      <c r="E83" s="87" t="s">
        <v>20</v>
      </c>
      <c r="F83" s="263"/>
      <c r="G83" s="263"/>
      <c r="H83" s="85">
        <f t="shared" ref="H83:H108" si="64">G83*1.2</f>
        <v>0</v>
      </c>
      <c r="I83" s="263"/>
      <c r="J83" s="85">
        <f t="shared" ref="J83:J108" si="65">I83*1.2</f>
        <v>0</v>
      </c>
      <c r="K83" s="86">
        <f t="shared" ref="K83" si="66">SUM(I83,G83)</f>
        <v>0</v>
      </c>
      <c r="L83" s="85">
        <f t="shared" ref="L83" si="67">SUM(H83,J83)</f>
        <v>0</v>
      </c>
      <c r="M83" s="263"/>
    </row>
    <row r="84" spans="1:13" ht="15.5">
      <c r="A84" s="96" t="s">
        <v>609</v>
      </c>
      <c r="B84" s="87" t="s">
        <v>145</v>
      </c>
      <c r="C84" s="87" t="s">
        <v>35</v>
      </c>
      <c r="D84" s="87">
        <v>1</v>
      </c>
      <c r="E84" s="87" t="s">
        <v>20</v>
      </c>
      <c r="F84" s="262"/>
      <c r="G84" s="262"/>
      <c r="H84" s="85">
        <f t="shared" si="64"/>
        <v>0</v>
      </c>
      <c r="I84" s="262"/>
      <c r="J84" s="85">
        <f t="shared" si="65"/>
        <v>0</v>
      </c>
      <c r="K84" s="86">
        <f t="shared" ref="K84" si="68">SUM(I84,G84)</f>
        <v>0</v>
      </c>
      <c r="L84" s="85">
        <f t="shared" ref="L84" si="69">SUM(H84,J84)</f>
        <v>0</v>
      </c>
      <c r="M84" s="262"/>
    </row>
    <row r="85" spans="1:13" ht="15.5">
      <c r="A85" s="97"/>
      <c r="B85" s="88" t="s">
        <v>146</v>
      </c>
      <c r="C85" s="88"/>
      <c r="D85" s="88"/>
      <c r="E85" s="88"/>
      <c r="F85" s="149"/>
      <c r="G85" s="150"/>
      <c r="H85" s="150"/>
      <c r="I85" s="148"/>
      <c r="J85" s="192"/>
      <c r="K85" s="151"/>
      <c r="L85" s="151"/>
      <c r="M85" s="149"/>
    </row>
    <row r="86" spans="1:13" ht="15.5">
      <c r="A86" s="96" t="s">
        <v>610</v>
      </c>
      <c r="B86" s="87" t="s">
        <v>147</v>
      </c>
      <c r="C86" s="87" t="s">
        <v>148</v>
      </c>
      <c r="D86" s="87">
        <v>1</v>
      </c>
      <c r="E86" s="87" t="s">
        <v>20</v>
      </c>
      <c r="F86" s="263"/>
      <c r="G86" s="263"/>
      <c r="H86" s="85">
        <f t="shared" si="64"/>
        <v>0</v>
      </c>
      <c r="I86" s="263"/>
      <c r="J86" s="85">
        <f t="shared" si="65"/>
        <v>0</v>
      </c>
      <c r="K86" s="86">
        <f t="shared" ref="K86" si="70">SUM(I86,G86)</f>
        <v>0</v>
      </c>
      <c r="L86" s="85">
        <f t="shared" ref="L86" si="71">SUM(H86,J86)</f>
        <v>0</v>
      </c>
      <c r="M86" s="263"/>
    </row>
    <row r="87" spans="1:13" ht="15.5">
      <c r="A87" s="96" t="s">
        <v>611</v>
      </c>
      <c r="B87" s="87" t="s">
        <v>150</v>
      </c>
      <c r="C87" s="87" t="s">
        <v>151</v>
      </c>
      <c r="D87" s="87">
        <v>1</v>
      </c>
      <c r="E87" s="87" t="s">
        <v>20</v>
      </c>
      <c r="F87" s="262"/>
      <c r="G87" s="262"/>
      <c r="H87" s="85">
        <f t="shared" si="64"/>
        <v>0</v>
      </c>
      <c r="I87" s="262"/>
      <c r="J87" s="85">
        <f t="shared" si="65"/>
        <v>0</v>
      </c>
      <c r="K87" s="86">
        <f t="shared" ref="K87:K93" si="72">SUM(I87,G87)</f>
        <v>0</v>
      </c>
      <c r="L87" s="85">
        <f t="shared" ref="L87:L93" si="73">SUM(H87,J87)</f>
        <v>0</v>
      </c>
      <c r="M87" s="262"/>
    </row>
    <row r="88" spans="1:13" ht="15.5">
      <c r="A88" s="96" t="s">
        <v>612</v>
      </c>
      <c r="B88" s="87" t="s">
        <v>152</v>
      </c>
      <c r="C88" s="87" t="s">
        <v>153</v>
      </c>
      <c r="D88" s="87">
        <v>1</v>
      </c>
      <c r="E88" s="87" t="s">
        <v>20</v>
      </c>
      <c r="F88" s="263"/>
      <c r="G88" s="263"/>
      <c r="H88" s="85">
        <f t="shared" si="64"/>
        <v>0</v>
      </c>
      <c r="I88" s="263"/>
      <c r="J88" s="85">
        <f t="shared" si="65"/>
        <v>0</v>
      </c>
      <c r="K88" s="86">
        <f t="shared" si="72"/>
        <v>0</v>
      </c>
      <c r="L88" s="85">
        <f t="shared" si="73"/>
        <v>0</v>
      </c>
      <c r="M88" s="263"/>
    </row>
    <row r="89" spans="1:13" ht="15.5">
      <c r="A89" s="96" t="s">
        <v>613</v>
      </c>
      <c r="B89" s="87" t="s">
        <v>154</v>
      </c>
      <c r="C89" s="87" t="s">
        <v>155</v>
      </c>
      <c r="D89" s="87">
        <v>1</v>
      </c>
      <c r="E89" s="87" t="s">
        <v>20</v>
      </c>
      <c r="F89" s="262"/>
      <c r="G89" s="262"/>
      <c r="H89" s="85">
        <f t="shared" si="64"/>
        <v>0</v>
      </c>
      <c r="I89" s="262"/>
      <c r="J89" s="85">
        <f t="shared" si="65"/>
        <v>0</v>
      </c>
      <c r="K89" s="86">
        <f t="shared" si="72"/>
        <v>0</v>
      </c>
      <c r="L89" s="85">
        <f t="shared" si="73"/>
        <v>0</v>
      </c>
      <c r="M89" s="262"/>
    </row>
    <row r="90" spans="1:13" ht="15.5">
      <c r="A90" s="96" t="s">
        <v>614</v>
      </c>
      <c r="B90" s="87" t="s">
        <v>156</v>
      </c>
      <c r="C90" s="87" t="s">
        <v>157</v>
      </c>
      <c r="D90" s="87">
        <v>1</v>
      </c>
      <c r="E90" s="87" t="s">
        <v>20</v>
      </c>
      <c r="F90" s="263"/>
      <c r="G90" s="263"/>
      <c r="H90" s="85">
        <f t="shared" si="64"/>
        <v>0</v>
      </c>
      <c r="I90" s="263"/>
      <c r="J90" s="85">
        <f t="shared" si="65"/>
        <v>0</v>
      </c>
      <c r="K90" s="86">
        <f t="shared" si="72"/>
        <v>0</v>
      </c>
      <c r="L90" s="85">
        <f t="shared" si="73"/>
        <v>0</v>
      </c>
      <c r="M90" s="263"/>
    </row>
    <row r="91" spans="1:13" ht="15.5">
      <c r="A91" s="96" t="s">
        <v>615</v>
      </c>
      <c r="B91" s="87" t="s">
        <v>158</v>
      </c>
      <c r="C91" s="87" t="s">
        <v>159</v>
      </c>
      <c r="D91" s="87">
        <v>1</v>
      </c>
      <c r="E91" s="87" t="s">
        <v>20</v>
      </c>
      <c r="F91" s="262"/>
      <c r="G91" s="262"/>
      <c r="H91" s="85">
        <f t="shared" si="64"/>
        <v>0</v>
      </c>
      <c r="I91" s="262"/>
      <c r="J91" s="85">
        <f t="shared" si="65"/>
        <v>0</v>
      </c>
      <c r="K91" s="86">
        <f t="shared" si="72"/>
        <v>0</v>
      </c>
      <c r="L91" s="85">
        <f t="shared" si="73"/>
        <v>0</v>
      </c>
      <c r="M91" s="262"/>
    </row>
    <row r="92" spans="1:13" ht="15.5">
      <c r="A92" s="96" t="s">
        <v>73</v>
      </c>
      <c r="B92" s="87" t="s">
        <v>160</v>
      </c>
      <c r="C92" s="87" t="s">
        <v>161</v>
      </c>
      <c r="D92" s="87">
        <v>1</v>
      </c>
      <c r="E92" s="87" t="s">
        <v>20</v>
      </c>
      <c r="F92" s="263"/>
      <c r="G92" s="263"/>
      <c r="H92" s="85">
        <f t="shared" si="64"/>
        <v>0</v>
      </c>
      <c r="I92" s="263"/>
      <c r="J92" s="85">
        <f t="shared" si="65"/>
        <v>0</v>
      </c>
      <c r="K92" s="86">
        <f t="shared" si="72"/>
        <v>0</v>
      </c>
      <c r="L92" s="85">
        <f t="shared" si="73"/>
        <v>0</v>
      </c>
      <c r="M92" s="263"/>
    </row>
    <row r="93" spans="1:13" ht="15.5">
      <c r="A93" s="96" t="s">
        <v>616</v>
      </c>
      <c r="B93" s="87" t="s">
        <v>162</v>
      </c>
      <c r="C93" s="87" t="s">
        <v>163</v>
      </c>
      <c r="D93" s="87">
        <v>1</v>
      </c>
      <c r="E93" s="87" t="s">
        <v>20</v>
      </c>
      <c r="F93" s="262"/>
      <c r="G93" s="262"/>
      <c r="H93" s="85">
        <f t="shared" si="64"/>
        <v>0</v>
      </c>
      <c r="I93" s="262"/>
      <c r="J93" s="85">
        <f t="shared" si="65"/>
        <v>0</v>
      </c>
      <c r="K93" s="86">
        <f t="shared" si="72"/>
        <v>0</v>
      </c>
      <c r="L93" s="85">
        <f t="shared" si="73"/>
        <v>0</v>
      </c>
      <c r="M93" s="262"/>
    </row>
    <row r="94" spans="1:13" ht="15.5">
      <c r="A94" s="97"/>
      <c r="B94" s="88" t="s">
        <v>164</v>
      </c>
      <c r="C94" s="88"/>
      <c r="D94" s="88"/>
      <c r="E94" s="88"/>
      <c r="F94" s="98"/>
      <c r="G94" s="148"/>
      <c r="H94" s="148"/>
      <c r="I94" s="148"/>
      <c r="J94" s="100"/>
      <c r="K94" s="99"/>
      <c r="L94" s="99"/>
      <c r="M94" s="98"/>
    </row>
    <row r="95" spans="1:13" ht="15.5">
      <c r="A95" s="96" t="s">
        <v>617</v>
      </c>
      <c r="B95" s="146" t="s">
        <v>357</v>
      </c>
      <c r="C95" s="146" t="s">
        <v>358</v>
      </c>
      <c r="D95" s="146">
        <v>1</v>
      </c>
      <c r="E95" s="87" t="s">
        <v>20</v>
      </c>
      <c r="F95" s="263"/>
      <c r="G95" s="263"/>
      <c r="H95" s="85">
        <f t="shared" ref="H95" si="74">G95*1.2</f>
        <v>0</v>
      </c>
      <c r="I95" s="263"/>
      <c r="J95" s="85">
        <f t="shared" ref="J95" si="75">I95*1.2</f>
        <v>0</v>
      </c>
      <c r="K95" s="86">
        <f t="shared" ref="K95" si="76">SUM(I95,G95)</f>
        <v>0</v>
      </c>
      <c r="L95" s="85">
        <f t="shared" ref="L95" si="77">SUM(H95,J95)</f>
        <v>0</v>
      </c>
      <c r="M95" s="263"/>
    </row>
    <row r="96" spans="1:13" ht="15.5">
      <c r="A96" s="96" t="s">
        <v>618</v>
      </c>
      <c r="B96" s="87" t="s">
        <v>165</v>
      </c>
      <c r="C96" s="87"/>
      <c r="D96" s="87">
        <v>1</v>
      </c>
      <c r="E96" s="87" t="s">
        <v>20</v>
      </c>
      <c r="F96" s="262"/>
      <c r="G96" s="262"/>
      <c r="H96" s="85">
        <f t="shared" si="64"/>
        <v>0</v>
      </c>
      <c r="I96" s="262"/>
      <c r="J96" s="85">
        <f t="shared" si="65"/>
        <v>0</v>
      </c>
      <c r="K96" s="86">
        <f t="shared" ref="K96:K97" si="78">SUM(I96,G96)</f>
        <v>0</v>
      </c>
      <c r="L96" s="85">
        <f t="shared" ref="L96:L97" si="79">SUM(H96,J96)</f>
        <v>0</v>
      </c>
      <c r="M96" s="262"/>
    </row>
    <row r="97" spans="1:13" ht="15.5">
      <c r="A97" s="96" t="s">
        <v>619</v>
      </c>
      <c r="B97" s="87" t="s">
        <v>166</v>
      </c>
      <c r="C97" s="146" t="s">
        <v>167</v>
      </c>
      <c r="D97" s="87">
        <v>1</v>
      </c>
      <c r="E97" s="87" t="s">
        <v>20</v>
      </c>
      <c r="F97" s="263"/>
      <c r="G97" s="263"/>
      <c r="H97" s="85">
        <f t="shared" si="64"/>
        <v>0</v>
      </c>
      <c r="I97" s="263"/>
      <c r="J97" s="85">
        <f t="shared" si="65"/>
        <v>0</v>
      </c>
      <c r="K97" s="86">
        <f t="shared" si="78"/>
        <v>0</v>
      </c>
      <c r="L97" s="85">
        <f t="shared" si="79"/>
        <v>0</v>
      </c>
      <c r="M97" s="263"/>
    </row>
    <row r="98" spans="1:13" ht="15.5">
      <c r="A98" s="96" t="s">
        <v>620</v>
      </c>
      <c r="B98" s="87" t="s">
        <v>168</v>
      </c>
      <c r="C98" s="87" t="s">
        <v>169</v>
      </c>
      <c r="D98" s="87">
        <v>1</v>
      </c>
      <c r="E98" s="87" t="s">
        <v>20</v>
      </c>
      <c r="F98" s="262"/>
      <c r="G98" s="262"/>
      <c r="H98" s="85">
        <f t="shared" ref="H98:H99" si="80">G98*1.2</f>
        <v>0</v>
      </c>
      <c r="I98" s="262"/>
      <c r="J98" s="85">
        <f t="shared" ref="J98:J99" si="81">I98*1.2</f>
        <v>0</v>
      </c>
      <c r="K98" s="86">
        <f t="shared" ref="K98:K99" si="82">SUM(I98,G98)</f>
        <v>0</v>
      </c>
      <c r="L98" s="85">
        <f t="shared" ref="L98:L99" si="83">SUM(H98,J98)</f>
        <v>0</v>
      </c>
      <c r="M98" s="262"/>
    </row>
    <row r="99" spans="1:13" ht="15.5">
      <c r="A99" s="96" t="s">
        <v>621</v>
      </c>
      <c r="B99" s="87" t="s">
        <v>170</v>
      </c>
      <c r="C99" s="146" t="s">
        <v>171</v>
      </c>
      <c r="D99" s="87">
        <v>1</v>
      </c>
      <c r="E99" s="87" t="s">
        <v>20</v>
      </c>
      <c r="F99" s="263"/>
      <c r="G99" s="263"/>
      <c r="H99" s="85">
        <f t="shared" si="80"/>
        <v>0</v>
      </c>
      <c r="I99" s="263"/>
      <c r="J99" s="85">
        <f t="shared" si="81"/>
        <v>0</v>
      </c>
      <c r="K99" s="86">
        <f t="shared" si="82"/>
        <v>0</v>
      </c>
      <c r="L99" s="85">
        <f t="shared" si="83"/>
        <v>0</v>
      </c>
      <c r="M99" s="263"/>
    </row>
    <row r="100" spans="1:13" ht="15.5">
      <c r="A100" s="97"/>
      <c r="B100" s="88" t="s">
        <v>172</v>
      </c>
      <c r="C100" s="88"/>
      <c r="D100" s="88"/>
      <c r="E100" s="88"/>
      <c r="F100" s="152"/>
      <c r="G100" s="153"/>
      <c r="H100" s="153"/>
      <c r="I100" s="148"/>
      <c r="J100" s="193"/>
      <c r="K100" s="154"/>
      <c r="L100" s="154"/>
      <c r="M100" s="152"/>
    </row>
    <row r="101" spans="1:13" ht="15.5">
      <c r="A101" s="96" t="s">
        <v>88</v>
      </c>
      <c r="B101" s="87" t="s">
        <v>173</v>
      </c>
      <c r="C101" s="87" t="s">
        <v>174</v>
      </c>
      <c r="D101" s="87">
        <v>1</v>
      </c>
      <c r="E101" s="87" t="s">
        <v>20</v>
      </c>
      <c r="F101" s="262"/>
      <c r="G101" s="262"/>
      <c r="H101" s="85">
        <f t="shared" si="64"/>
        <v>0</v>
      </c>
      <c r="I101" s="262"/>
      <c r="J101" s="85">
        <f t="shared" si="65"/>
        <v>0</v>
      </c>
      <c r="K101" s="86">
        <f t="shared" ref="K101:K102" si="84">SUM(I101,G101)</f>
        <v>0</v>
      </c>
      <c r="L101" s="85">
        <f t="shared" ref="L101:L102" si="85">SUM(H101,J101)</f>
        <v>0</v>
      </c>
      <c r="M101" s="262"/>
    </row>
    <row r="102" spans="1:13" ht="15.5">
      <c r="A102" s="96" t="s">
        <v>622</v>
      </c>
      <c r="B102" s="87" t="s">
        <v>175</v>
      </c>
      <c r="C102" s="87" t="s">
        <v>176</v>
      </c>
      <c r="D102" s="87">
        <v>1</v>
      </c>
      <c r="E102" s="87" t="s">
        <v>20</v>
      </c>
      <c r="F102" s="263"/>
      <c r="G102" s="263"/>
      <c r="H102" s="85">
        <f t="shared" si="64"/>
        <v>0</v>
      </c>
      <c r="I102" s="263"/>
      <c r="J102" s="85">
        <f t="shared" si="65"/>
        <v>0</v>
      </c>
      <c r="K102" s="86">
        <f t="shared" si="84"/>
        <v>0</v>
      </c>
      <c r="L102" s="85">
        <f t="shared" si="85"/>
        <v>0</v>
      </c>
      <c r="M102" s="263"/>
    </row>
    <row r="103" spans="1:13" ht="15.5">
      <c r="A103" s="97"/>
      <c r="B103" s="88" t="s">
        <v>177</v>
      </c>
      <c r="C103" s="88"/>
      <c r="D103" s="88"/>
      <c r="E103" s="88"/>
      <c r="F103" s="149"/>
      <c r="G103" s="150"/>
      <c r="H103" s="150"/>
      <c r="I103" s="148"/>
      <c r="J103" s="192"/>
      <c r="K103" s="151"/>
      <c r="L103" s="151"/>
      <c r="M103" s="149"/>
    </row>
    <row r="104" spans="1:13" ht="15.5">
      <c r="A104" s="96" t="s">
        <v>623</v>
      </c>
      <c r="B104" s="87" t="s">
        <v>178</v>
      </c>
      <c r="C104" s="87" t="s">
        <v>179</v>
      </c>
      <c r="D104" s="87">
        <v>1</v>
      </c>
      <c r="E104" s="87" t="s">
        <v>20</v>
      </c>
      <c r="F104" s="262"/>
      <c r="G104" s="262"/>
      <c r="H104" s="85">
        <f t="shared" si="64"/>
        <v>0</v>
      </c>
      <c r="I104" s="262"/>
      <c r="J104" s="85">
        <f t="shared" si="65"/>
        <v>0</v>
      </c>
      <c r="K104" s="86">
        <f t="shared" ref="K104:K108" si="86">SUM(I104,G104)</f>
        <v>0</v>
      </c>
      <c r="L104" s="85">
        <f t="shared" ref="L104:L108" si="87">SUM(H104,J104)</f>
        <v>0</v>
      </c>
      <c r="M104" s="262"/>
    </row>
    <row r="105" spans="1:13" ht="15.5">
      <c r="A105" s="96" t="s">
        <v>624</v>
      </c>
      <c r="B105" s="87" t="s">
        <v>180</v>
      </c>
      <c r="C105" s="87" t="s">
        <v>181</v>
      </c>
      <c r="D105" s="87">
        <v>1</v>
      </c>
      <c r="E105" s="87" t="s">
        <v>20</v>
      </c>
      <c r="F105" s="263"/>
      <c r="G105" s="263"/>
      <c r="H105" s="85">
        <f t="shared" si="64"/>
        <v>0</v>
      </c>
      <c r="I105" s="263"/>
      <c r="J105" s="85">
        <f t="shared" si="65"/>
        <v>0</v>
      </c>
      <c r="K105" s="86">
        <f t="shared" si="86"/>
        <v>0</v>
      </c>
      <c r="L105" s="85">
        <f t="shared" si="87"/>
        <v>0</v>
      </c>
      <c r="M105" s="263"/>
    </row>
    <row r="106" spans="1:13" ht="15.5">
      <c r="A106" s="96" t="s">
        <v>625</v>
      </c>
      <c r="B106" s="87" t="s">
        <v>182</v>
      </c>
      <c r="C106" s="87" t="s">
        <v>183</v>
      </c>
      <c r="D106" s="87">
        <v>1</v>
      </c>
      <c r="E106" s="87" t="s">
        <v>20</v>
      </c>
      <c r="F106" s="262"/>
      <c r="G106" s="262"/>
      <c r="H106" s="85">
        <f t="shared" si="64"/>
        <v>0</v>
      </c>
      <c r="I106" s="262"/>
      <c r="J106" s="85">
        <f t="shared" si="65"/>
        <v>0</v>
      </c>
      <c r="K106" s="86">
        <f t="shared" si="86"/>
        <v>0</v>
      </c>
      <c r="L106" s="85">
        <f t="shared" si="87"/>
        <v>0</v>
      </c>
      <c r="M106" s="262"/>
    </row>
    <row r="107" spans="1:13" ht="15.5">
      <c r="A107" s="96" t="s">
        <v>626</v>
      </c>
      <c r="B107" s="87" t="s">
        <v>184</v>
      </c>
      <c r="C107" s="87" t="s">
        <v>185</v>
      </c>
      <c r="D107" s="87">
        <v>1</v>
      </c>
      <c r="E107" s="87" t="s">
        <v>20</v>
      </c>
      <c r="F107" s="263"/>
      <c r="G107" s="263"/>
      <c r="H107" s="85">
        <f t="shared" si="64"/>
        <v>0</v>
      </c>
      <c r="I107" s="263"/>
      <c r="J107" s="85">
        <f t="shared" si="65"/>
        <v>0</v>
      </c>
      <c r="K107" s="86">
        <f t="shared" si="86"/>
        <v>0</v>
      </c>
      <c r="L107" s="85">
        <f t="shared" si="87"/>
        <v>0</v>
      </c>
      <c r="M107" s="263"/>
    </row>
    <row r="108" spans="1:13" ht="15.5">
      <c r="A108" s="96" t="s">
        <v>92</v>
      </c>
      <c r="B108" s="87" t="s">
        <v>186</v>
      </c>
      <c r="C108" s="87" t="s">
        <v>187</v>
      </c>
      <c r="D108" s="87">
        <v>1</v>
      </c>
      <c r="E108" s="87" t="s">
        <v>20</v>
      </c>
      <c r="F108" s="262"/>
      <c r="G108" s="262"/>
      <c r="H108" s="85">
        <f t="shared" si="64"/>
        <v>0</v>
      </c>
      <c r="I108" s="262"/>
      <c r="J108" s="85">
        <f t="shared" si="65"/>
        <v>0</v>
      </c>
      <c r="K108" s="86">
        <f t="shared" si="86"/>
        <v>0</v>
      </c>
      <c r="L108" s="85">
        <f t="shared" si="87"/>
        <v>0</v>
      </c>
      <c r="M108" s="262"/>
    </row>
    <row r="109" spans="1:13" ht="15.5">
      <c r="A109" s="97"/>
      <c r="B109" s="88" t="s">
        <v>434</v>
      </c>
      <c r="C109" s="88"/>
      <c r="D109" s="88"/>
      <c r="E109" s="88"/>
      <c r="F109" s="149"/>
      <c r="G109" s="150"/>
      <c r="H109" s="150"/>
      <c r="I109" s="148"/>
      <c r="J109" s="192"/>
      <c r="K109" s="151"/>
      <c r="L109" s="151"/>
      <c r="M109" s="149"/>
    </row>
    <row r="110" spans="1:13" ht="15.5">
      <c r="A110" s="96" t="s">
        <v>627</v>
      </c>
      <c r="B110" s="87" t="s">
        <v>434</v>
      </c>
      <c r="C110" s="87" t="s">
        <v>435</v>
      </c>
      <c r="D110" s="87">
        <v>1</v>
      </c>
      <c r="E110" s="87" t="s">
        <v>20</v>
      </c>
      <c r="F110" s="263"/>
      <c r="G110" s="263"/>
      <c r="H110" s="85">
        <f t="shared" ref="H110" si="88">G110*1.2</f>
        <v>0</v>
      </c>
      <c r="I110" s="263"/>
      <c r="J110" s="85">
        <f t="shared" ref="J110" si="89">I110*1.2</f>
        <v>0</v>
      </c>
      <c r="K110" s="86">
        <f t="shared" ref="K110" si="90">SUM(I110,G110)</f>
        <v>0</v>
      </c>
      <c r="L110" s="85">
        <f t="shared" ref="L110" si="91">SUM(H110,J110)</f>
        <v>0</v>
      </c>
      <c r="M110" s="263"/>
    </row>
    <row r="111" spans="1:13" ht="15.5">
      <c r="A111" s="97"/>
      <c r="B111" s="88" t="s">
        <v>336</v>
      </c>
      <c r="C111" s="100"/>
      <c r="D111" s="88"/>
      <c r="E111" s="88"/>
      <c r="F111" s="98"/>
      <c r="G111" s="148"/>
      <c r="H111" s="148"/>
      <c r="I111" s="148"/>
      <c r="J111" s="89"/>
      <c r="K111" s="99"/>
      <c r="L111" s="99"/>
      <c r="M111" s="98"/>
    </row>
    <row r="112" spans="1:13" ht="15.5">
      <c r="A112" s="96" t="s">
        <v>628</v>
      </c>
      <c r="B112" s="87" t="s">
        <v>309</v>
      </c>
      <c r="C112" s="87" t="s">
        <v>15</v>
      </c>
      <c r="D112" s="87">
        <v>10</v>
      </c>
      <c r="E112" s="87" t="s">
        <v>20</v>
      </c>
      <c r="F112" s="262"/>
      <c r="G112" s="262"/>
      <c r="H112" s="85">
        <f t="shared" ref="H112" si="92">G112*1.2</f>
        <v>0</v>
      </c>
      <c r="I112" s="262"/>
      <c r="J112" s="85">
        <f t="shared" ref="J112" si="93">I112*1.2</f>
        <v>0</v>
      </c>
      <c r="K112" s="86">
        <f t="shared" ref="K112" si="94">SUM(I112,G112)</f>
        <v>0</v>
      </c>
      <c r="L112" s="85">
        <f t="shared" ref="L112" si="95">SUM(H112,J112)</f>
        <v>0</v>
      </c>
      <c r="M112" s="262"/>
    </row>
    <row r="113" spans="1:13" ht="15.5">
      <c r="A113" s="96" t="s">
        <v>629</v>
      </c>
      <c r="B113" s="87" t="s">
        <v>71</v>
      </c>
      <c r="C113" s="87" t="s">
        <v>72</v>
      </c>
      <c r="D113" s="87">
        <v>10</v>
      </c>
      <c r="E113" s="87" t="s">
        <v>20</v>
      </c>
      <c r="F113" s="263"/>
      <c r="G113" s="263"/>
      <c r="H113" s="85">
        <f t="shared" ref="H113:H118" si="96">G113*1.2</f>
        <v>0</v>
      </c>
      <c r="I113" s="263"/>
      <c r="J113" s="85">
        <f t="shared" ref="J113:J118" si="97">I113*1.2</f>
        <v>0</v>
      </c>
      <c r="K113" s="86">
        <f t="shared" ref="K113:K118" si="98">SUM(I113,G113)</f>
        <v>0</v>
      </c>
      <c r="L113" s="85">
        <f t="shared" ref="L113:L118" si="99">SUM(H113,J113)</f>
        <v>0</v>
      </c>
      <c r="M113" s="263"/>
    </row>
    <row r="114" spans="1:13" ht="15.5">
      <c r="A114" s="96" t="s">
        <v>630</v>
      </c>
      <c r="B114" s="87" t="s">
        <v>74</v>
      </c>
      <c r="C114" s="87" t="s">
        <v>75</v>
      </c>
      <c r="D114" s="87">
        <v>10</v>
      </c>
      <c r="E114" s="87" t="s">
        <v>20</v>
      </c>
      <c r="F114" s="262"/>
      <c r="G114" s="262"/>
      <c r="H114" s="85">
        <f t="shared" si="96"/>
        <v>0</v>
      </c>
      <c r="I114" s="262"/>
      <c r="J114" s="85">
        <f t="shared" si="97"/>
        <v>0</v>
      </c>
      <c r="K114" s="86">
        <f t="shared" si="98"/>
        <v>0</v>
      </c>
      <c r="L114" s="85">
        <f t="shared" si="99"/>
        <v>0</v>
      </c>
      <c r="M114" s="262"/>
    </row>
    <row r="115" spans="1:13" ht="15.5">
      <c r="A115" s="96" t="s">
        <v>631</v>
      </c>
      <c r="B115" s="87" t="s">
        <v>76</v>
      </c>
      <c r="C115" s="87" t="s">
        <v>77</v>
      </c>
      <c r="D115" s="87">
        <v>10</v>
      </c>
      <c r="E115" s="87" t="s">
        <v>20</v>
      </c>
      <c r="F115" s="263"/>
      <c r="G115" s="263"/>
      <c r="H115" s="85">
        <f t="shared" si="96"/>
        <v>0</v>
      </c>
      <c r="I115" s="263"/>
      <c r="J115" s="85">
        <f t="shared" si="97"/>
        <v>0</v>
      </c>
      <c r="K115" s="86">
        <f t="shared" si="98"/>
        <v>0</v>
      </c>
      <c r="L115" s="85">
        <f t="shared" si="99"/>
        <v>0</v>
      </c>
      <c r="M115" s="263"/>
    </row>
    <row r="116" spans="1:13" ht="15.5">
      <c r="A116" s="96" t="s">
        <v>632</v>
      </c>
      <c r="B116" s="87" t="s">
        <v>78</v>
      </c>
      <c r="C116" s="87" t="s">
        <v>79</v>
      </c>
      <c r="D116" s="87">
        <v>10</v>
      </c>
      <c r="E116" s="87" t="s">
        <v>20</v>
      </c>
      <c r="F116" s="262"/>
      <c r="G116" s="262"/>
      <c r="H116" s="85">
        <f t="shared" si="96"/>
        <v>0</v>
      </c>
      <c r="I116" s="262"/>
      <c r="J116" s="85">
        <f t="shared" si="97"/>
        <v>0</v>
      </c>
      <c r="K116" s="86">
        <f t="shared" si="98"/>
        <v>0</v>
      </c>
      <c r="L116" s="85">
        <f t="shared" si="99"/>
        <v>0</v>
      </c>
      <c r="M116" s="262"/>
    </row>
    <row r="117" spans="1:13" ht="15.5">
      <c r="A117" s="96" t="s">
        <v>633</v>
      </c>
      <c r="B117" s="87" t="s">
        <v>80</v>
      </c>
      <c r="C117" s="87" t="s">
        <v>81</v>
      </c>
      <c r="D117" s="87">
        <v>10</v>
      </c>
      <c r="E117" s="87" t="s">
        <v>20</v>
      </c>
      <c r="F117" s="263"/>
      <c r="G117" s="263"/>
      <c r="H117" s="85">
        <f t="shared" si="96"/>
        <v>0</v>
      </c>
      <c r="I117" s="263"/>
      <c r="J117" s="85">
        <f t="shared" si="97"/>
        <v>0</v>
      </c>
      <c r="K117" s="86">
        <f t="shared" si="98"/>
        <v>0</v>
      </c>
      <c r="L117" s="85">
        <f t="shared" si="99"/>
        <v>0</v>
      </c>
      <c r="M117" s="263"/>
    </row>
    <row r="118" spans="1:13" ht="15.5">
      <c r="A118" s="96" t="s">
        <v>634</v>
      </c>
      <c r="B118" s="87" t="s">
        <v>82</v>
      </c>
      <c r="C118" s="87" t="s">
        <v>83</v>
      </c>
      <c r="D118" s="87">
        <v>10</v>
      </c>
      <c r="E118" s="87" t="s">
        <v>20</v>
      </c>
      <c r="F118" s="262"/>
      <c r="G118" s="262"/>
      <c r="H118" s="85">
        <f t="shared" si="96"/>
        <v>0</v>
      </c>
      <c r="I118" s="262"/>
      <c r="J118" s="85">
        <f t="shared" si="97"/>
        <v>0</v>
      </c>
      <c r="K118" s="86">
        <f t="shared" si="98"/>
        <v>0</v>
      </c>
      <c r="L118" s="85">
        <f t="shared" si="99"/>
        <v>0</v>
      </c>
      <c r="M118" s="262"/>
    </row>
    <row r="119" spans="1:13" ht="15.5">
      <c r="A119" s="97"/>
      <c r="B119" s="88" t="s">
        <v>337</v>
      </c>
      <c r="C119" s="100"/>
      <c r="D119" s="88"/>
      <c r="E119" s="88"/>
      <c r="F119" s="98"/>
      <c r="G119" s="148"/>
      <c r="H119" s="148"/>
      <c r="I119" s="148"/>
      <c r="J119" s="89"/>
      <c r="K119" s="99"/>
      <c r="L119" s="99"/>
      <c r="M119" s="98"/>
    </row>
    <row r="120" spans="1:13" ht="15.5">
      <c r="A120" s="96" t="s">
        <v>635</v>
      </c>
      <c r="B120" s="87" t="s">
        <v>309</v>
      </c>
      <c r="C120" s="87" t="s">
        <v>15</v>
      </c>
      <c r="D120" s="87">
        <v>20</v>
      </c>
      <c r="E120" s="87" t="s">
        <v>20</v>
      </c>
      <c r="F120" s="263"/>
      <c r="G120" s="263"/>
      <c r="H120" s="85">
        <f t="shared" ref="H120" si="100">G120*1.2</f>
        <v>0</v>
      </c>
      <c r="I120" s="263"/>
      <c r="J120" s="85">
        <f t="shared" ref="J120" si="101">I120*1.2</f>
        <v>0</v>
      </c>
      <c r="K120" s="86">
        <f t="shared" ref="K120" si="102">SUM(I120,G120)</f>
        <v>0</v>
      </c>
      <c r="L120" s="85">
        <f t="shared" ref="L120" si="103">SUM(H120,J120)</f>
        <v>0</v>
      </c>
      <c r="M120" s="263"/>
    </row>
    <row r="121" spans="1:13" ht="15.5">
      <c r="A121" s="96" t="s">
        <v>636</v>
      </c>
      <c r="B121" s="87" t="s">
        <v>71</v>
      </c>
      <c r="C121" s="87" t="s">
        <v>72</v>
      </c>
      <c r="D121" s="87">
        <v>20</v>
      </c>
      <c r="E121" s="87" t="s">
        <v>20</v>
      </c>
      <c r="F121" s="262"/>
      <c r="G121" s="262"/>
      <c r="H121" s="85">
        <f t="shared" ref="H121:H126" si="104">G121*1.2</f>
        <v>0</v>
      </c>
      <c r="I121" s="262"/>
      <c r="J121" s="85">
        <f t="shared" ref="J121:J126" si="105">I121*1.2</f>
        <v>0</v>
      </c>
      <c r="K121" s="86">
        <f t="shared" ref="K121:K126" si="106">SUM(I121,G121)</f>
        <v>0</v>
      </c>
      <c r="L121" s="85">
        <f t="shared" ref="L121:L126" si="107">SUM(H121,J121)</f>
        <v>0</v>
      </c>
      <c r="M121" s="262"/>
    </row>
    <row r="122" spans="1:13" ht="15.5">
      <c r="A122" s="96" t="s">
        <v>637</v>
      </c>
      <c r="B122" s="87" t="s">
        <v>74</v>
      </c>
      <c r="C122" s="87" t="s">
        <v>75</v>
      </c>
      <c r="D122" s="87">
        <v>20</v>
      </c>
      <c r="E122" s="87" t="s">
        <v>20</v>
      </c>
      <c r="F122" s="263"/>
      <c r="G122" s="263"/>
      <c r="H122" s="85">
        <f t="shared" si="104"/>
        <v>0</v>
      </c>
      <c r="I122" s="263"/>
      <c r="J122" s="85">
        <f t="shared" si="105"/>
        <v>0</v>
      </c>
      <c r="K122" s="86">
        <f t="shared" si="106"/>
        <v>0</v>
      </c>
      <c r="L122" s="85">
        <f t="shared" si="107"/>
        <v>0</v>
      </c>
      <c r="M122" s="263"/>
    </row>
    <row r="123" spans="1:13" ht="15.5">
      <c r="A123" s="96" t="s">
        <v>638</v>
      </c>
      <c r="B123" s="87" t="s">
        <v>76</v>
      </c>
      <c r="C123" s="87" t="s">
        <v>77</v>
      </c>
      <c r="D123" s="87">
        <v>20</v>
      </c>
      <c r="E123" s="87" t="s">
        <v>20</v>
      </c>
      <c r="F123" s="262"/>
      <c r="G123" s="262"/>
      <c r="H123" s="85">
        <f t="shared" si="104"/>
        <v>0</v>
      </c>
      <c r="I123" s="262"/>
      <c r="J123" s="85">
        <f t="shared" si="105"/>
        <v>0</v>
      </c>
      <c r="K123" s="86">
        <f t="shared" si="106"/>
        <v>0</v>
      </c>
      <c r="L123" s="85">
        <f t="shared" si="107"/>
        <v>0</v>
      </c>
      <c r="M123" s="262"/>
    </row>
    <row r="124" spans="1:13" ht="15.5">
      <c r="A124" s="96" t="s">
        <v>639</v>
      </c>
      <c r="B124" s="87" t="s">
        <v>78</v>
      </c>
      <c r="C124" s="87" t="s">
        <v>79</v>
      </c>
      <c r="D124" s="87">
        <v>20</v>
      </c>
      <c r="E124" s="87" t="s">
        <v>20</v>
      </c>
      <c r="F124" s="263"/>
      <c r="G124" s="263"/>
      <c r="H124" s="85">
        <f t="shared" si="104"/>
        <v>0</v>
      </c>
      <c r="I124" s="263"/>
      <c r="J124" s="85">
        <f t="shared" si="105"/>
        <v>0</v>
      </c>
      <c r="K124" s="86">
        <f t="shared" si="106"/>
        <v>0</v>
      </c>
      <c r="L124" s="85">
        <f t="shared" si="107"/>
        <v>0</v>
      </c>
      <c r="M124" s="263"/>
    </row>
    <row r="125" spans="1:13" ht="15.5">
      <c r="A125" s="96" t="s">
        <v>640</v>
      </c>
      <c r="B125" s="87" t="s">
        <v>80</v>
      </c>
      <c r="C125" s="87" t="s">
        <v>81</v>
      </c>
      <c r="D125" s="87">
        <v>20</v>
      </c>
      <c r="E125" s="87" t="s">
        <v>20</v>
      </c>
      <c r="F125" s="262"/>
      <c r="G125" s="262"/>
      <c r="H125" s="85">
        <f t="shared" si="104"/>
        <v>0</v>
      </c>
      <c r="I125" s="262"/>
      <c r="J125" s="85">
        <f t="shared" si="105"/>
        <v>0</v>
      </c>
      <c r="K125" s="86">
        <f t="shared" si="106"/>
        <v>0</v>
      </c>
      <c r="L125" s="85">
        <f t="shared" si="107"/>
        <v>0</v>
      </c>
      <c r="M125" s="262"/>
    </row>
    <row r="126" spans="1:13" ht="15.5">
      <c r="A126" s="96" t="s">
        <v>108</v>
      </c>
      <c r="B126" s="87" t="s">
        <v>82</v>
      </c>
      <c r="C126" s="87" t="s">
        <v>83</v>
      </c>
      <c r="D126" s="87">
        <v>20</v>
      </c>
      <c r="E126" s="87" t="s">
        <v>20</v>
      </c>
      <c r="F126" s="263"/>
      <c r="G126" s="263"/>
      <c r="H126" s="85">
        <f t="shared" si="104"/>
        <v>0</v>
      </c>
      <c r="I126" s="263"/>
      <c r="J126" s="85">
        <f t="shared" si="105"/>
        <v>0</v>
      </c>
      <c r="K126" s="86">
        <f t="shared" si="106"/>
        <v>0</v>
      </c>
      <c r="L126" s="85">
        <f t="shared" si="107"/>
        <v>0</v>
      </c>
      <c r="M126" s="263"/>
    </row>
    <row r="127" spans="1:13" ht="15.5">
      <c r="A127" s="97"/>
      <c r="B127" s="88" t="s">
        <v>338</v>
      </c>
      <c r="C127" s="100"/>
      <c r="D127" s="88"/>
      <c r="E127" s="88"/>
      <c r="F127" s="98"/>
      <c r="G127" s="148"/>
      <c r="H127" s="148"/>
      <c r="I127" s="148"/>
      <c r="J127" s="89"/>
      <c r="K127" s="99"/>
      <c r="L127" s="99"/>
      <c r="M127" s="98"/>
    </row>
    <row r="128" spans="1:13" ht="15.5">
      <c r="A128" s="96" t="s">
        <v>111</v>
      </c>
      <c r="B128" s="87" t="s">
        <v>309</v>
      </c>
      <c r="C128" s="87" t="s">
        <v>15</v>
      </c>
      <c r="D128" s="87">
        <v>30</v>
      </c>
      <c r="E128" s="87" t="s">
        <v>20</v>
      </c>
      <c r="F128" s="262"/>
      <c r="G128" s="262"/>
      <c r="H128" s="85">
        <f t="shared" ref="H128" si="108">G128*1.2</f>
        <v>0</v>
      </c>
      <c r="I128" s="262"/>
      <c r="J128" s="85">
        <f t="shared" ref="J128" si="109">I128*1.2</f>
        <v>0</v>
      </c>
      <c r="K128" s="86">
        <f t="shared" ref="K128" si="110">SUM(I128,G128)</f>
        <v>0</v>
      </c>
      <c r="L128" s="85">
        <f t="shared" ref="L128" si="111">SUM(H128,J128)</f>
        <v>0</v>
      </c>
      <c r="M128" s="262"/>
    </row>
    <row r="129" spans="1:13" ht="15.5">
      <c r="A129" s="96" t="s">
        <v>113</v>
      </c>
      <c r="B129" s="87" t="s">
        <v>71</v>
      </c>
      <c r="C129" s="87" t="s">
        <v>72</v>
      </c>
      <c r="D129" s="87">
        <v>30</v>
      </c>
      <c r="E129" s="87" t="s">
        <v>20</v>
      </c>
      <c r="F129" s="263"/>
      <c r="G129" s="263"/>
      <c r="H129" s="85">
        <f t="shared" ref="H129:H134" si="112">G129*1.2</f>
        <v>0</v>
      </c>
      <c r="I129" s="263"/>
      <c r="J129" s="85">
        <f t="shared" ref="J129:J134" si="113">I129*1.2</f>
        <v>0</v>
      </c>
      <c r="K129" s="86">
        <f t="shared" ref="K129:K134" si="114">SUM(I129,G129)</f>
        <v>0</v>
      </c>
      <c r="L129" s="85">
        <f t="shared" ref="L129:L134" si="115">SUM(H129,J129)</f>
        <v>0</v>
      </c>
      <c r="M129" s="263"/>
    </row>
    <row r="130" spans="1:13" ht="15.5">
      <c r="A130" s="96" t="s">
        <v>116</v>
      </c>
      <c r="B130" s="87" t="s">
        <v>74</v>
      </c>
      <c r="C130" s="87" t="s">
        <v>75</v>
      </c>
      <c r="D130" s="87">
        <v>30</v>
      </c>
      <c r="E130" s="87" t="s">
        <v>20</v>
      </c>
      <c r="F130" s="262"/>
      <c r="G130" s="262"/>
      <c r="H130" s="85">
        <f t="shared" si="112"/>
        <v>0</v>
      </c>
      <c r="I130" s="262"/>
      <c r="J130" s="85">
        <f t="shared" si="113"/>
        <v>0</v>
      </c>
      <c r="K130" s="86">
        <f t="shared" si="114"/>
        <v>0</v>
      </c>
      <c r="L130" s="85">
        <f t="shared" si="115"/>
        <v>0</v>
      </c>
      <c r="M130" s="262"/>
    </row>
    <row r="131" spans="1:13" ht="15.5">
      <c r="A131" s="96" t="s">
        <v>119</v>
      </c>
      <c r="B131" s="87" t="s">
        <v>76</v>
      </c>
      <c r="C131" s="87" t="s">
        <v>77</v>
      </c>
      <c r="D131" s="87">
        <v>30</v>
      </c>
      <c r="E131" s="87" t="s">
        <v>20</v>
      </c>
      <c r="F131" s="263"/>
      <c r="G131" s="263"/>
      <c r="H131" s="85">
        <f t="shared" si="112"/>
        <v>0</v>
      </c>
      <c r="I131" s="263"/>
      <c r="J131" s="85">
        <f t="shared" si="113"/>
        <v>0</v>
      </c>
      <c r="K131" s="86">
        <f t="shared" si="114"/>
        <v>0</v>
      </c>
      <c r="L131" s="85">
        <f t="shared" si="115"/>
        <v>0</v>
      </c>
      <c r="M131" s="263"/>
    </row>
    <row r="132" spans="1:13" ht="15.5">
      <c r="A132" s="96" t="s">
        <v>120</v>
      </c>
      <c r="B132" s="87" t="s">
        <v>78</v>
      </c>
      <c r="C132" s="87" t="s">
        <v>79</v>
      </c>
      <c r="D132" s="87">
        <v>30</v>
      </c>
      <c r="E132" s="87" t="s">
        <v>20</v>
      </c>
      <c r="F132" s="262"/>
      <c r="G132" s="262"/>
      <c r="H132" s="85">
        <f t="shared" si="112"/>
        <v>0</v>
      </c>
      <c r="I132" s="262"/>
      <c r="J132" s="85">
        <f t="shared" si="113"/>
        <v>0</v>
      </c>
      <c r="K132" s="86">
        <f t="shared" si="114"/>
        <v>0</v>
      </c>
      <c r="L132" s="85">
        <f t="shared" si="115"/>
        <v>0</v>
      </c>
      <c r="M132" s="262"/>
    </row>
    <row r="133" spans="1:13" ht="15.5">
      <c r="A133" s="96" t="s">
        <v>641</v>
      </c>
      <c r="B133" s="87" t="s">
        <v>80</v>
      </c>
      <c r="C133" s="87" t="s">
        <v>81</v>
      </c>
      <c r="D133" s="87">
        <v>30</v>
      </c>
      <c r="E133" s="87" t="s">
        <v>20</v>
      </c>
      <c r="F133" s="263"/>
      <c r="G133" s="263"/>
      <c r="H133" s="85">
        <f t="shared" si="112"/>
        <v>0</v>
      </c>
      <c r="I133" s="263"/>
      <c r="J133" s="85">
        <f t="shared" si="113"/>
        <v>0</v>
      </c>
      <c r="K133" s="86">
        <f t="shared" si="114"/>
        <v>0</v>
      </c>
      <c r="L133" s="85">
        <f t="shared" si="115"/>
        <v>0</v>
      </c>
      <c r="M133" s="263"/>
    </row>
    <row r="134" spans="1:13" ht="15.5">
      <c r="A134" s="96" t="s">
        <v>642</v>
      </c>
      <c r="B134" s="87" t="s">
        <v>82</v>
      </c>
      <c r="C134" s="87" t="s">
        <v>83</v>
      </c>
      <c r="D134" s="87">
        <v>30</v>
      </c>
      <c r="E134" s="87" t="s">
        <v>20</v>
      </c>
      <c r="F134" s="262"/>
      <c r="G134" s="262"/>
      <c r="H134" s="85">
        <f t="shared" si="112"/>
        <v>0</v>
      </c>
      <c r="I134" s="262"/>
      <c r="J134" s="85">
        <f t="shared" si="113"/>
        <v>0</v>
      </c>
      <c r="K134" s="86">
        <f t="shared" si="114"/>
        <v>0</v>
      </c>
      <c r="L134" s="85">
        <f t="shared" si="115"/>
        <v>0</v>
      </c>
      <c r="M134" s="262"/>
    </row>
    <row r="135" spans="1:13" ht="15.5">
      <c r="A135" s="97"/>
      <c r="B135" s="88" t="s">
        <v>339</v>
      </c>
      <c r="C135" s="100"/>
      <c r="D135" s="88"/>
      <c r="E135" s="88"/>
      <c r="F135" s="98"/>
      <c r="G135" s="148"/>
      <c r="H135" s="148"/>
      <c r="I135" s="148"/>
      <c r="J135" s="89"/>
      <c r="K135" s="99"/>
      <c r="L135" s="99"/>
      <c r="M135" s="98"/>
    </row>
    <row r="136" spans="1:13" ht="15.5">
      <c r="A136" s="96" t="s">
        <v>643</v>
      </c>
      <c r="B136" s="87" t="s">
        <v>309</v>
      </c>
      <c r="C136" s="87" t="s">
        <v>15</v>
      </c>
      <c r="D136" s="87">
        <v>50</v>
      </c>
      <c r="E136" s="87" t="s">
        <v>20</v>
      </c>
      <c r="F136" s="263"/>
      <c r="G136" s="263"/>
      <c r="H136" s="85">
        <f t="shared" ref="H136" si="116">G136*1.2</f>
        <v>0</v>
      </c>
      <c r="I136" s="263"/>
      <c r="J136" s="85">
        <f t="shared" ref="J136" si="117">I136*1.2</f>
        <v>0</v>
      </c>
      <c r="K136" s="86">
        <f t="shared" ref="K136" si="118">SUM(I136,G136)</f>
        <v>0</v>
      </c>
      <c r="L136" s="85">
        <f t="shared" ref="L136" si="119">SUM(H136,J136)</f>
        <v>0</v>
      </c>
      <c r="M136" s="263"/>
    </row>
    <row r="137" spans="1:13" ht="15.5">
      <c r="A137" s="96" t="s">
        <v>644</v>
      </c>
      <c r="B137" s="87" t="s">
        <v>71</v>
      </c>
      <c r="C137" s="87" t="s">
        <v>72</v>
      </c>
      <c r="D137" s="87">
        <v>50</v>
      </c>
      <c r="E137" s="87" t="s">
        <v>20</v>
      </c>
      <c r="F137" s="262"/>
      <c r="G137" s="262"/>
      <c r="H137" s="85">
        <f t="shared" ref="H137:H142" si="120">G137*1.2</f>
        <v>0</v>
      </c>
      <c r="I137" s="262"/>
      <c r="J137" s="85">
        <f t="shared" ref="J137:J142" si="121">I137*1.2</f>
        <v>0</v>
      </c>
      <c r="K137" s="86">
        <f t="shared" ref="K137:K142" si="122">SUM(I137,G137)</f>
        <v>0</v>
      </c>
      <c r="L137" s="85">
        <f t="shared" ref="L137:L142" si="123">SUM(H137,J137)</f>
        <v>0</v>
      </c>
      <c r="M137" s="262"/>
    </row>
    <row r="138" spans="1:13" ht="15.5">
      <c r="A138" s="96" t="s">
        <v>645</v>
      </c>
      <c r="B138" s="87" t="s">
        <v>74</v>
      </c>
      <c r="C138" s="87" t="s">
        <v>75</v>
      </c>
      <c r="D138" s="87">
        <v>50</v>
      </c>
      <c r="E138" s="87" t="s">
        <v>20</v>
      </c>
      <c r="F138" s="263"/>
      <c r="G138" s="263"/>
      <c r="H138" s="85">
        <f t="shared" si="120"/>
        <v>0</v>
      </c>
      <c r="I138" s="263"/>
      <c r="J138" s="85">
        <f t="shared" si="121"/>
        <v>0</v>
      </c>
      <c r="K138" s="86">
        <f t="shared" si="122"/>
        <v>0</v>
      </c>
      <c r="L138" s="85">
        <f t="shared" si="123"/>
        <v>0</v>
      </c>
      <c r="M138" s="263"/>
    </row>
    <row r="139" spans="1:13" ht="15.5">
      <c r="A139" s="96" t="s">
        <v>646</v>
      </c>
      <c r="B139" s="87" t="s">
        <v>76</v>
      </c>
      <c r="C139" s="87" t="s">
        <v>77</v>
      </c>
      <c r="D139" s="87">
        <v>50</v>
      </c>
      <c r="E139" s="87" t="s">
        <v>20</v>
      </c>
      <c r="F139" s="262"/>
      <c r="G139" s="262"/>
      <c r="H139" s="85">
        <f t="shared" si="120"/>
        <v>0</v>
      </c>
      <c r="I139" s="262"/>
      <c r="J139" s="85">
        <f t="shared" si="121"/>
        <v>0</v>
      </c>
      <c r="K139" s="86">
        <f t="shared" si="122"/>
        <v>0</v>
      </c>
      <c r="L139" s="85">
        <f t="shared" si="123"/>
        <v>0</v>
      </c>
      <c r="M139" s="262"/>
    </row>
    <row r="140" spans="1:13" ht="15.5">
      <c r="A140" s="96" t="s">
        <v>647</v>
      </c>
      <c r="B140" s="87" t="s">
        <v>78</v>
      </c>
      <c r="C140" s="87" t="s">
        <v>79</v>
      </c>
      <c r="D140" s="87">
        <v>50</v>
      </c>
      <c r="E140" s="87" t="s">
        <v>20</v>
      </c>
      <c r="F140" s="263"/>
      <c r="G140" s="263"/>
      <c r="H140" s="85">
        <f t="shared" si="120"/>
        <v>0</v>
      </c>
      <c r="I140" s="263"/>
      <c r="J140" s="85">
        <f t="shared" si="121"/>
        <v>0</v>
      </c>
      <c r="K140" s="86">
        <f t="shared" si="122"/>
        <v>0</v>
      </c>
      <c r="L140" s="85">
        <f t="shared" si="123"/>
        <v>0</v>
      </c>
      <c r="M140" s="263"/>
    </row>
    <row r="141" spans="1:13" ht="15.5">
      <c r="A141" s="96" t="s">
        <v>648</v>
      </c>
      <c r="B141" s="87" t="s">
        <v>80</v>
      </c>
      <c r="C141" s="87" t="s">
        <v>81</v>
      </c>
      <c r="D141" s="87">
        <v>50</v>
      </c>
      <c r="E141" s="87" t="s">
        <v>20</v>
      </c>
      <c r="F141" s="262"/>
      <c r="G141" s="262"/>
      <c r="H141" s="85">
        <f t="shared" si="120"/>
        <v>0</v>
      </c>
      <c r="I141" s="262"/>
      <c r="J141" s="85">
        <f t="shared" si="121"/>
        <v>0</v>
      </c>
      <c r="K141" s="86">
        <f t="shared" si="122"/>
        <v>0</v>
      </c>
      <c r="L141" s="85">
        <f t="shared" si="123"/>
        <v>0</v>
      </c>
      <c r="M141" s="262"/>
    </row>
    <row r="142" spans="1:13" ht="15.5">
      <c r="A142" s="96" t="s">
        <v>649</v>
      </c>
      <c r="B142" s="87" t="s">
        <v>82</v>
      </c>
      <c r="C142" s="87" t="s">
        <v>83</v>
      </c>
      <c r="D142" s="87">
        <v>50</v>
      </c>
      <c r="E142" s="87" t="s">
        <v>20</v>
      </c>
      <c r="F142" s="263"/>
      <c r="G142" s="263"/>
      <c r="H142" s="85">
        <f t="shared" si="120"/>
        <v>0</v>
      </c>
      <c r="I142" s="263"/>
      <c r="J142" s="85">
        <f t="shared" si="121"/>
        <v>0</v>
      </c>
      <c r="K142" s="86">
        <f t="shared" si="122"/>
        <v>0</v>
      </c>
      <c r="L142" s="85">
        <f t="shared" si="123"/>
        <v>0</v>
      </c>
      <c r="M142" s="263"/>
    </row>
    <row r="143" spans="1:13" ht="15.5">
      <c r="A143" s="97"/>
      <c r="B143" s="88" t="s">
        <v>340</v>
      </c>
      <c r="C143" s="100"/>
      <c r="D143" s="88"/>
      <c r="E143" s="88"/>
      <c r="F143" s="98"/>
      <c r="G143" s="148"/>
      <c r="H143" s="148"/>
      <c r="I143" s="148"/>
      <c r="J143" s="89"/>
      <c r="K143" s="99"/>
      <c r="L143" s="99"/>
      <c r="M143" s="98"/>
    </row>
    <row r="144" spans="1:13" ht="15.5">
      <c r="A144" s="96" t="s">
        <v>650</v>
      </c>
      <c r="B144" s="87" t="s">
        <v>309</v>
      </c>
      <c r="C144" s="87" t="s">
        <v>15</v>
      </c>
      <c r="D144" s="87">
        <v>100</v>
      </c>
      <c r="E144" s="87" t="s">
        <v>20</v>
      </c>
      <c r="F144" s="262"/>
      <c r="G144" s="262"/>
      <c r="H144" s="85">
        <f t="shared" ref="H144" si="124">G144*1.2</f>
        <v>0</v>
      </c>
      <c r="I144" s="262"/>
      <c r="J144" s="85">
        <f t="shared" ref="J144" si="125">I144*1.2</f>
        <v>0</v>
      </c>
      <c r="K144" s="86">
        <f t="shared" ref="K144" si="126">SUM(I144,G144)</f>
        <v>0</v>
      </c>
      <c r="L144" s="85">
        <f t="shared" ref="L144" si="127">SUM(H144,J144)</f>
        <v>0</v>
      </c>
      <c r="M144" s="262"/>
    </row>
    <row r="145" spans="1:13" ht="15.5">
      <c r="A145" s="96" t="s">
        <v>129</v>
      </c>
      <c r="B145" s="87" t="s">
        <v>71</v>
      </c>
      <c r="C145" s="87" t="s">
        <v>72</v>
      </c>
      <c r="D145" s="87">
        <v>100</v>
      </c>
      <c r="E145" s="87" t="s">
        <v>20</v>
      </c>
      <c r="F145" s="263"/>
      <c r="G145" s="263"/>
      <c r="H145" s="85">
        <f t="shared" ref="H145:H150" si="128">G145*1.2</f>
        <v>0</v>
      </c>
      <c r="I145" s="263"/>
      <c r="J145" s="85">
        <f t="shared" ref="J145:J150" si="129">I145*1.2</f>
        <v>0</v>
      </c>
      <c r="K145" s="86">
        <f t="shared" ref="K145:K150" si="130">SUM(I145,G145)</f>
        <v>0</v>
      </c>
      <c r="L145" s="85">
        <f t="shared" ref="L145:L150" si="131">SUM(H145,J145)</f>
        <v>0</v>
      </c>
      <c r="M145" s="263"/>
    </row>
    <row r="146" spans="1:13" ht="15.5">
      <c r="A146" s="96" t="s">
        <v>131</v>
      </c>
      <c r="B146" s="87" t="s">
        <v>74</v>
      </c>
      <c r="C146" s="87" t="s">
        <v>75</v>
      </c>
      <c r="D146" s="87">
        <v>100</v>
      </c>
      <c r="E146" s="87" t="s">
        <v>20</v>
      </c>
      <c r="F146" s="262"/>
      <c r="G146" s="262"/>
      <c r="H146" s="85">
        <f t="shared" si="128"/>
        <v>0</v>
      </c>
      <c r="I146" s="262"/>
      <c r="J146" s="85">
        <f t="shared" si="129"/>
        <v>0</v>
      </c>
      <c r="K146" s="86">
        <f t="shared" si="130"/>
        <v>0</v>
      </c>
      <c r="L146" s="85">
        <f t="shared" si="131"/>
        <v>0</v>
      </c>
      <c r="M146" s="262"/>
    </row>
    <row r="147" spans="1:13" ht="15.5">
      <c r="A147" s="96" t="s">
        <v>651</v>
      </c>
      <c r="B147" s="87" t="s">
        <v>76</v>
      </c>
      <c r="C147" s="87" t="s">
        <v>77</v>
      </c>
      <c r="D147" s="87">
        <v>100</v>
      </c>
      <c r="E147" s="87" t="s">
        <v>20</v>
      </c>
      <c r="F147" s="263"/>
      <c r="G147" s="263"/>
      <c r="H147" s="85">
        <f t="shared" si="128"/>
        <v>0</v>
      </c>
      <c r="I147" s="263"/>
      <c r="J147" s="85">
        <f t="shared" si="129"/>
        <v>0</v>
      </c>
      <c r="K147" s="86">
        <f t="shared" si="130"/>
        <v>0</v>
      </c>
      <c r="L147" s="85">
        <f t="shared" si="131"/>
        <v>0</v>
      </c>
      <c r="M147" s="263"/>
    </row>
    <row r="148" spans="1:13" ht="15.5">
      <c r="A148" s="96" t="s">
        <v>134</v>
      </c>
      <c r="B148" s="87" t="s">
        <v>78</v>
      </c>
      <c r="C148" s="87" t="s">
        <v>79</v>
      </c>
      <c r="D148" s="87">
        <v>100</v>
      </c>
      <c r="E148" s="87" t="s">
        <v>20</v>
      </c>
      <c r="F148" s="262"/>
      <c r="G148" s="262"/>
      <c r="H148" s="85">
        <f t="shared" si="128"/>
        <v>0</v>
      </c>
      <c r="I148" s="262"/>
      <c r="J148" s="85">
        <f t="shared" si="129"/>
        <v>0</v>
      </c>
      <c r="K148" s="86">
        <f t="shared" si="130"/>
        <v>0</v>
      </c>
      <c r="L148" s="85">
        <f t="shared" si="131"/>
        <v>0</v>
      </c>
      <c r="M148" s="262"/>
    </row>
    <row r="149" spans="1:13" ht="15.5">
      <c r="A149" s="96" t="s">
        <v>652</v>
      </c>
      <c r="B149" s="87" t="s">
        <v>80</v>
      </c>
      <c r="C149" s="87" t="s">
        <v>81</v>
      </c>
      <c r="D149" s="87">
        <v>100</v>
      </c>
      <c r="E149" s="87" t="s">
        <v>20</v>
      </c>
      <c r="F149" s="263"/>
      <c r="G149" s="263"/>
      <c r="H149" s="85">
        <f t="shared" si="128"/>
        <v>0</v>
      </c>
      <c r="I149" s="263"/>
      <c r="J149" s="85">
        <f t="shared" si="129"/>
        <v>0</v>
      </c>
      <c r="K149" s="86">
        <f t="shared" si="130"/>
        <v>0</v>
      </c>
      <c r="L149" s="85">
        <f t="shared" si="131"/>
        <v>0</v>
      </c>
      <c r="M149" s="263"/>
    </row>
    <row r="150" spans="1:13" ht="15.5">
      <c r="A150" s="96" t="s">
        <v>653</v>
      </c>
      <c r="B150" s="87" t="s">
        <v>82</v>
      </c>
      <c r="C150" s="87" t="s">
        <v>83</v>
      </c>
      <c r="D150" s="87">
        <v>100</v>
      </c>
      <c r="E150" s="87" t="s">
        <v>20</v>
      </c>
      <c r="F150" s="262"/>
      <c r="G150" s="262"/>
      <c r="H150" s="85">
        <f t="shared" si="128"/>
        <v>0</v>
      </c>
      <c r="I150" s="262"/>
      <c r="J150" s="85">
        <f t="shared" si="129"/>
        <v>0</v>
      </c>
      <c r="K150" s="86">
        <f t="shared" si="130"/>
        <v>0</v>
      </c>
      <c r="L150" s="85">
        <f t="shared" si="131"/>
        <v>0</v>
      </c>
      <c r="M150" s="262"/>
    </row>
    <row r="151" spans="1:13" ht="15.5">
      <c r="A151" s="97"/>
      <c r="B151" s="88" t="s">
        <v>341</v>
      </c>
      <c r="C151" s="100"/>
      <c r="D151" s="88"/>
      <c r="E151" s="88"/>
      <c r="F151" s="98"/>
      <c r="G151" s="148"/>
      <c r="H151" s="148"/>
      <c r="I151" s="148"/>
      <c r="J151" s="89"/>
      <c r="K151" s="99"/>
      <c r="L151" s="99"/>
      <c r="M151" s="98"/>
    </row>
    <row r="152" spans="1:13" ht="15.5">
      <c r="A152" s="96" t="s">
        <v>141</v>
      </c>
      <c r="B152" s="87" t="s">
        <v>309</v>
      </c>
      <c r="C152" s="87" t="s">
        <v>15</v>
      </c>
      <c r="D152" s="87">
        <v>500</v>
      </c>
      <c r="E152" s="87" t="s">
        <v>20</v>
      </c>
      <c r="F152" s="263"/>
      <c r="G152" s="263"/>
      <c r="H152" s="85">
        <f t="shared" ref="H152" si="132">G152*1.2</f>
        <v>0</v>
      </c>
      <c r="I152" s="263"/>
      <c r="J152" s="85">
        <f t="shared" ref="J152" si="133">I152*1.2</f>
        <v>0</v>
      </c>
      <c r="K152" s="86">
        <f t="shared" ref="K152" si="134">SUM(I152,G152)</f>
        <v>0</v>
      </c>
      <c r="L152" s="85">
        <f t="shared" ref="L152" si="135">SUM(H152,J152)</f>
        <v>0</v>
      </c>
      <c r="M152" s="263"/>
    </row>
    <row r="153" spans="1:13" ht="15.5">
      <c r="A153" s="96" t="s">
        <v>142</v>
      </c>
      <c r="B153" s="87" t="s">
        <v>71</v>
      </c>
      <c r="C153" s="87" t="s">
        <v>72</v>
      </c>
      <c r="D153" s="87">
        <v>500</v>
      </c>
      <c r="E153" s="87" t="s">
        <v>20</v>
      </c>
      <c r="F153" s="262"/>
      <c r="G153" s="262"/>
      <c r="H153" s="85">
        <f t="shared" ref="H153:H158" si="136">G153*1.2</f>
        <v>0</v>
      </c>
      <c r="I153" s="262"/>
      <c r="J153" s="85">
        <f t="shared" ref="J153:J158" si="137">I153*1.2</f>
        <v>0</v>
      </c>
      <c r="K153" s="86">
        <f t="shared" ref="K153:K158" si="138">SUM(I153,G153)</f>
        <v>0</v>
      </c>
      <c r="L153" s="85">
        <f t="shared" ref="L153:L158" si="139">SUM(H153,J153)</f>
        <v>0</v>
      </c>
      <c r="M153" s="262"/>
    </row>
    <row r="154" spans="1:13" ht="15.5">
      <c r="A154" s="96" t="s">
        <v>143</v>
      </c>
      <c r="B154" s="87" t="s">
        <v>74</v>
      </c>
      <c r="C154" s="87" t="s">
        <v>75</v>
      </c>
      <c r="D154" s="87">
        <v>500</v>
      </c>
      <c r="E154" s="87" t="s">
        <v>20</v>
      </c>
      <c r="F154" s="263"/>
      <c r="G154" s="263"/>
      <c r="H154" s="85">
        <f t="shared" si="136"/>
        <v>0</v>
      </c>
      <c r="I154" s="263"/>
      <c r="J154" s="85">
        <f t="shared" si="137"/>
        <v>0</v>
      </c>
      <c r="K154" s="86">
        <f t="shared" si="138"/>
        <v>0</v>
      </c>
      <c r="L154" s="85">
        <f t="shared" si="139"/>
        <v>0</v>
      </c>
      <c r="M154" s="263"/>
    </row>
    <row r="155" spans="1:13" ht="15.5">
      <c r="A155" s="96" t="s">
        <v>654</v>
      </c>
      <c r="B155" s="87" t="s">
        <v>76</v>
      </c>
      <c r="C155" s="87" t="s">
        <v>77</v>
      </c>
      <c r="D155" s="87">
        <v>500</v>
      </c>
      <c r="E155" s="87" t="s">
        <v>20</v>
      </c>
      <c r="F155" s="262"/>
      <c r="G155" s="262"/>
      <c r="H155" s="85">
        <f t="shared" si="136"/>
        <v>0</v>
      </c>
      <c r="I155" s="262"/>
      <c r="J155" s="85">
        <f t="shared" si="137"/>
        <v>0</v>
      </c>
      <c r="K155" s="86">
        <f t="shared" si="138"/>
        <v>0</v>
      </c>
      <c r="L155" s="85">
        <f t="shared" si="139"/>
        <v>0</v>
      </c>
      <c r="M155" s="262"/>
    </row>
    <row r="156" spans="1:13" ht="15.5">
      <c r="A156" s="96" t="s">
        <v>655</v>
      </c>
      <c r="B156" s="87" t="s">
        <v>78</v>
      </c>
      <c r="C156" s="87" t="s">
        <v>79</v>
      </c>
      <c r="D156" s="87">
        <v>500</v>
      </c>
      <c r="E156" s="87" t="s">
        <v>20</v>
      </c>
      <c r="F156" s="263"/>
      <c r="G156" s="263"/>
      <c r="H156" s="85">
        <f t="shared" si="136"/>
        <v>0</v>
      </c>
      <c r="I156" s="263"/>
      <c r="J156" s="85">
        <f t="shared" si="137"/>
        <v>0</v>
      </c>
      <c r="K156" s="86">
        <f t="shared" si="138"/>
        <v>0</v>
      </c>
      <c r="L156" s="85">
        <f t="shared" si="139"/>
        <v>0</v>
      </c>
      <c r="M156" s="263"/>
    </row>
    <row r="157" spans="1:13" ht="15.5">
      <c r="A157" s="96" t="s">
        <v>144</v>
      </c>
      <c r="B157" s="87" t="s">
        <v>80</v>
      </c>
      <c r="C157" s="87" t="s">
        <v>81</v>
      </c>
      <c r="D157" s="87">
        <v>500</v>
      </c>
      <c r="E157" s="87" t="s">
        <v>20</v>
      </c>
      <c r="F157" s="262"/>
      <c r="G157" s="262"/>
      <c r="H157" s="85">
        <f t="shared" si="136"/>
        <v>0</v>
      </c>
      <c r="I157" s="262"/>
      <c r="J157" s="85">
        <f t="shared" si="137"/>
        <v>0</v>
      </c>
      <c r="K157" s="86">
        <f t="shared" si="138"/>
        <v>0</v>
      </c>
      <c r="L157" s="85">
        <f t="shared" si="139"/>
        <v>0</v>
      </c>
      <c r="M157" s="262"/>
    </row>
    <row r="158" spans="1:13" ht="15.5">
      <c r="A158" s="96" t="s">
        <v>656</v>
      </c>
      <c r="B158" s="87" t="s">
        <v>82</v>
      </c>
      <c r="C158" s="87" t="s">
        <v>83</v>
      </c>
      <c r="D158" s="87">
        <v>500</v>
      </c>
      <c r="E158" s="87" t="s">
        <v>20</v>
      </c>
      <c r="F158" s="263"/>
      <c r="G158" s="263"/>
      <c r="H158" s="85">
        <f t="shared" si="136"/>
        <v>0</v>
      </c>
      <c r="I158" s="263"/>
      <c r="J158" s="85">
        <f t="shared" si="137"/>
        <v>0</v>
      </c>
      <c r="K158" s="86">
        <f t="shared" si="138"/>
        <v>0</v>
      </c>
      <c r="L158" s="85">
        <f t="shared" si="139"/>
        <v>0</v>
      </c>
      <c r="M158" s="263"/>
    </row>
    <row r="159" spans="1:13" ht="15.5">
      <c r="A159" s="118"/>
      <c r="B159" s="88" t="s">
        <v>274</v>
      </c>
      <c r="C159" s="100"/>
      <c r="D159" s="100"/>
      <c r="E159" s="100"/>
      <c r="F159" s="115"/>
      <c r="G159" s="147"/>
      <c r="H159" s="147"/>
      <c r="I159" s="147"/>
      <c r="J159" s="89"/>
      <c r="K159" s="147"/>
      <c r="L159" s="147"/>
      <c r="M159" s="115"/>
    </row>
    <row r="160" spans="1:13" ht="15.5">
      <c r="A160" s="96" t="s">
        <v>657</v>
      </c>
      <c r="B160" s="146" t="s">
        <v>534</v>
      </c>
      <c r="C160" s="146"/>
      <c r="D160" s="87">
        <v>1</v>
      </c>
      <c r="E160" s="87" t="s">
        <v>20</v>
      </c>
      <c r="F160" s="262"/>
      <c r="G160" s="262"/>
      <c r="H160" s="85">
        <f t="shared" ref="H160:H161" si="140">G160*1.2</f>
        <v>0</v>
      </c>
      <c r="I160" s="262"/>
      <c r="J160" s="85">
        <f t="shared" ref="J160:J161" si="141">I160*1.2</f>
        <v>0</v>
      </c>
      <c r="K160" s="86">
        <f t="shared" ref="K160:K161" si="142">SUM(I160,G160)</f>
        <v>0</v>
      </c>
      <c r="L160" s="85">
        <f t="shared" ref="L160:L161" si="143">SUM(H160,J160)</f>
        <v>0</v>
      </c>
      <c r="M160" s="262"/>
    </row>
    <row r="161" spans="1:13" ht="16" thickBot="1">
      <c r="A161" s="191" t="s">
        <v>149</v>
      </c>
      <c r="B161" s="159" t="s">
        <v>550</v>
      </c>
      <c r="C161" s="159"/>
      <c r="D161" s="143">
        <v>1</v>
      </c>
      <c r="E161" s="143" t="s">
        <v>20</v>
      </c>
      <c r="F161" s="265"/>
      <c r="G161" s="265"/>
      <c r="H161" s="144">
        <f t="shared" si="140"/>
        <v>0</v>
      </c>
      <c r="I161" s="265"/>
      <c r="J161" s="144">
        <f t="shared" si="141"/>
        <v>0</v>
      </c>
      <c r="K161" s="145">
        <f t="shared" si="142"/>
        <v>0</v>
      </c>
      <c r="L161" s="144">
        <f t="shared" si="143"/>
        <v>0</v>
      </c>
      <c r="M161" s="265"/>
    </row>
    <row r="162" spans="1:13" ht="15.5">
      <c r="A162" s="155"/>
      <c r="B162" s="155"/>
      <c r="C162" s="155"/>
      <c r="D162" s="155"/>
      <c r="E162" s="155"/>
      <c r="F162" s="156"/>
      <c r="G162" s="155"/>
      <c r="H162" s="155"/>
      <c r="I162" s="155"/>
      <c r="J162" s="155"/>
      <c r="K162" s="155"/>
      <c r="L162" s="155"/>
      <c r="M162" s="155"/>
    </row>
  </sheetData>
  <mergeCells count="9">
    <mergeCell ref="F7:J7"/>
    <mergeCell ref="A9:M9"/>
    <mergeCell ref="A10:L10"/>
    <mergeCell ref="A11:M11"/>
    <mergeCell ref="A1:M1"/>
    <mergeCell ref="G3:H3"/>
    <mergeCell ref="G4:H4"/>
    <mergeCell ref="G5:H5"/>
    <mergeCell ref="G6:H6"/>
  </mergeCells>
  <conditionalFormatting sqref="A1 A6:E6 F3:F7 G5:G6">
    <cfRule type="containsText" dxfId="8" priority="5" stopIfTrue="1" operator="containsText" text="PAS DE DAI">
      <formula>NOT(ISERROR(SEARCH("PAS DE DAI",#REF!)))</formula>
    </cfRule>
  </conditionalFormatting>
  <pageMargins left="0.7" right="0.7" top="0.75" bottom="0.75" header="0.3" footer="0.3"/>
  <pageSetup paperSize="9" scale="1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9"/>
  <sheetViews>
    <sheetView view="pageBreakPreview" topLeftCell="A48" zoomScale="70" zoomScaleNormal="70" zoomScaleSheetLayoutView="70" workbookViewId="0">
      <selection activeCell="A88" sqref="A88"/>
    </sheetView>
  </sheetViews>
  <sheetFormatPr baseColWidth="10" defaultRowHeight="14.5"/>
  <cols>
    <col min="1" max="1" width="20.7265625" customWidth="1"/>
    <col min="2" max="2" width="90.7265625" customWidth="1"/>
    <col min="3" max="3" width="35.7265625" customWidth="1"/>
    <col min="4" max="5" width="10.7265625" customWidth="1"/>
    <col min="6" max="6" width="35.7265625" style="44" customWidth="1"/>
    <col min="7" max="8" width="40.7265625" customWidth="1"/>
    <col min="9" max="12" width="20.7265625" customWidth="1"/>
    <col min="13" max="13" width="60.7265625" customWidth="1"/>
  </cols>
  <sheetData>
    <row r="1" spans="1:13" ht="25">
      <c r="A1" s="418" t="s">
        <v>556</v>
      </c>
      <c r="B1" s="419"/>
      <c r="C1" s="419"/>
      <c r="D1" s="419"/>
      <c r="E1" s="419"/>
      <c r="F1" s="411"/>
      <c r="G1" s="411"/>
      <c r="H1" s="411"/>
      <c r="I1" s="411"/>
      <c r="J1" s="411"/>
      <c r="K1" s="411"/>
      <c r="L1" s="411"/>
      <c r="M1" s="411"/>
    </row>
    <row r="2" spans="1:13">
      <c r="D2" s="229"/>
      <c r="E2" s="229"/>
    </row>
    <row r="3" spans="1:13" ht="18">
      <c r="D3" s="229"/>
      <c r="E3" s="229"/>
      <c r="F3" s="228" t="s">
        <v>551</v>
      </c>
      <c r="G3" s="420" t="s">
        <v>561</v>
      </c>
      <c r="H3" s="411"/>
    </row>
    <row r="4" spans="1:13" ht="18">
      <c r="D4" s="229"/>
      <c r="E4" s="229"/>
      <c r="F4" s="228" t="s">
        <v>557</v>
      </c>
      <c r="G4" s="420" t="s">
        <v>552</v>
      </c>
      <c r="H4" s="411"/>
    </row>
    <row r="5" spans="1:13" ht="36.5" thickBot="1">
      <c r="D5" s="229"/>
      <c r="E5" s="229"/>
      <c r="F5" s="232" t="s">
        <v>558</v>
      </c>
      <c r="G5" s="407"/>
      <c r="H5" s="408"/>
    </row>
    <row r="6" spans="1:13" ht="18.5" thickBot="1">
      <c r="A6" s="230"/>
      <c r="B6" s="230"/>
      <c r="C6" s="230"/>
      <c r="D6" s="231"/>
      <c r="E6" s="227"/>
      <c r="F6" s="228" t="s">
        <v>554</v>
      </c>
      <c r="G6" s="407"/>
      <c r="H6" s="408"/>
      <c r="M6" s="6" t="s">
        <v>1</v>
      </c>
    </row>
    <row r="7" spans="1:13" ht="23">
      <c r="D7" s="221"/>
      <c r="F7" s="414" t="s">
        <v>555</v>
      </c>
      <c r="G7" s="414"/>
      <c r="H7" s="414"/>
      <c r="I7" s="414"/>
      <c r="J7" s="414"/>
    </row>
    <row r="8" spans="1:13">
      <c r="D8" s="221"/>
    </row>
    <row r="9" spans="1:13" ht="18">
      <c r="A9" s="415" t="s">
        <v>562</v>
      </c>
      <c r="B9" s="415"/>
      <c r="C9" s="415"/>
      <c r="D9" s="415"/>
      <c r="E9" s="415"/>
      <c r="F9" s="415"/>
      <c r="G9" s="415"/>
      <c r="H9" s="415"/>
      <c r="I9" s="415"/>
      <c r="J9" s="415"/>
      <c r="K9" s="415"/>
      <c r="L9" s="415"/>
      <c r="M9" s="415"/>
    </row>
    <row r="10" spans="1:13" ht="15">
      <c r="A10" s="416" t="s">
        <v>14</v>
      </c>
      <c r="B10" s="416"/>
      <c r="C10" s="416"/>
      <c r="D10" s="416"/>
      <c r="E10" s="416"/>
      <c r="F10" s="416"/>
      <c r="G10" s="416"/>
      <c r="H10" s="416"/>
      <c r="I10" s="416"/>
      <c r="J10" s="416"/>
      <c r="K10" s="416"/>
      <c r="L10" s="416"/>
      <c r="M10" s="222"/>
    </row>
    <row r="11" spans="1:13" ht="15">
      <c r="A11" s="416" t="s">
        <v>559</v>
      </c>
      <c r="B11" s="416"/>
      <c r="C11" s="416"/>
      <c r="D11" s="416"/>
      <c r="E11" s="416"/>
      <c r="F11" s="416"/>
      <c r="G11" s="416"/>
      <c r="H11" s="416"/>
      <c r="I11" s="416"/>
      <c r="J11" s="416"/>
      <c r="K11" s="416"/>
      <c r="L11" s="416"/>
      <c r="M11" s="417"/>
    </row>
    <row r="12" spans="1:13" ht="15.5" thickBot="1">
      <c r="A12" s="223"/>
      <c r="B12" s="223"/>
      <c r="C12" s="223"/>
      <c r="D12" s="223"/>
      <c r="E12" s="223"/>
      <c r="F12" s="223"/>
      <c r="G12" s="223"/>
      <c r="H12" s="223"/>
      <c r="I12" s="223"/>
      <c r="J12" s="223"/>
      <c r="K12" s="223"/>
      <c r="L12" s="223"/>
      <c r="M12" s="224"/>
    </row>
    <row r="13" spans="1:13" ht="60.5" thickBot="1">
      <c r="A13" s="82" t="s">
        <v>536</v>
      </c>
      <c r="B13" s="101" t="s">
        <v>1338</v>
      </c>
      <c r="C13" s="56"/>
      <c r="D13" s="56"/>
      <c r="E13" s="56"/>
      <c r="F13" s="57"/>
      <c r="G13" s="423"/>
      <c r="H13" s="423"/>
      <c r="I13" s="423"/>
      <c r="J13" s="56"/>
      <c r="K13" s="421"/>
      <c r="L13" s="422"/>
      <c r="M13" s="422"/>
    </row>
    <row r="14" spans="1:13" s="117" customFormat="1" ht="135" customHeight="1" thickBot="1">
      <c r="A14" s="163" t="s">
        <v>266</v>
      </c>
      <c r="B14" s="164" t="s">
        <v>446</v>
      </c>
      <c r="C14" s="165" t="s">
        <v>273</v>
      </c>
      <c r="D14" s="166" t="s">
        <v>267</v>
      </c>
      <c r="E14" s="166" t="s">
        <v>268</v>
      </c>
      <c r="F14" s="167" t="s">
        <v>453</v>
      </c>
      <c r="G14" s="92" t="s">
        <v>544</v>
      </c>
      <c r="H14" s="92" t="s">
        <v>545</v>
      </c>
      <c r="I14" s="168" t="s">
        <v>269</v>
      </c>
      <c r="J14" s="168" t="s">
        <v>270</v>
      </c>
      <c r="K14" s="168" t="s">
        <v>443</v>
      </c>
      <c r="L14" s="168" t="s">
        <v>444</v>
      </c>
      <c r="M14" s="169" t="s">
        <v>272</v>
      </c>
    </row>
    <row r="15" spans="1:13" ht="15.5">
      <c r="A15" s="111"/>
      <c r="B15" s="176" t="s">
        <v>146</v>
      </c>
      <c r="C15" s="176"/>
      <c r="D15" s="176"/>
      <c r="E15" s="176"/>
      <c r="F15" s="177"/>
      <c r="G15" s="177"/>
      <c r="H15" s="178"/>
      <c r="I15" s="177"/>
      <c r="J15" s="176"/>
      <c r="K15" s="176"/>
      <c r="L15" s="178"/>
      <c r="M15" s="177"/>
    </row>
    <row r="16" spans="1:13" ht="29.25" customHeight="1">
      <c r="A16" s="171" t="s">
        <v>192</v>
      </c>
      <c r="B16" s="113" t="s">
        <v>193</v>
      </c>
      <c r="C16" s="113" t="s">
        <v>194</v>
      </c>
      <c r="D16" s="113">
        <v>1</v>
      </c>
      <c r="E16" s="113" t="s">
        <v>20</v>
      </c>
      <c r="F16" s="262"/>
      <c r="G16" s="262"/>
      <c r="H16" s="85">
        <f t="shared" ref="H16:H38" si="0">G16*1.2</f>
        <v>0</v>
      </c>
      <c r="I16" s="262"/>
      <c r="J16" s="85">
        <f t="shared" ref="J16:J38" si="1">I16*1.2</f>
        <v>0</v>
      </c>
      <c r="K16" s="86">
        <f t="shared" ref="K16:K17" si="2">SUM(I16,G16)</f>
        <v>0</v>
      </c>
      <c r="L16" s="85">
        <f t="shared" ref="L16:L17" si="3">SUM(H16,J16)</f>
        <v>0</v>
      </c>
      <c r="M16" s="262"/>
    </row>
    <row r="17" spans="1:13" ht="15.5">
      <c r="A17" s="171" t="s">
        <v>195</v>
      </c>
      <c r="B17" s="113" t="s">
        <v>196</v>
      </c>
      <c r="C17" s="113" t="s">
        <v>197</v>
      </c>
      <c r="D17" s="113">
        <v>1</v>
      </c>
      <c r="E17" s="113" t="s">
        <v>20</v>
      </c>
      <c r="F17" s="263"/>
      <c r="G17" s="263"/>
      <c r="H17" s="85">
        <f t="shared" si="0"/>
        <v>0</v>
      </c>
      <c r="I17" s="263"/>
      <c r="J17" s="85">
        <f t="shared" si="1"/>
        <v>0</v>
      </c>
      <c r="K17" s="86">
        <f t="shared" si="2"/>
        <v>0</v>
      </c>
      <c r="L17" s="85">
        <f t="shared" si="3"/>
        <v>0</v>
      </c>
      <c r="M17" s="263"/>
    </row>
    <row r="18" spans="1:13" ht="15.5">
      <c r="A18" s="171" t="s">
        <v>198</v>
      </c>
      <c r="B18" s="113" t="s">
        <v>199</v>
      </c>
      <c r="C18" s="113" t="s">
        <v>200</v>
      </c>
      <c r="D18" s="113">
        <v>1</v>
      </c>
      <c r="E18" s="113" t="s">
        <v>20</v>
      </c>
      <c r="F18" s="262"/>
      <c r="G18" s="262"/>
      <c r="H18" s="85">
        <f t="shared" si="0"/>
        <v>0</v>
      </c>
      <c r="I18" s="262"/>
      <c r="J18" s="85">
        <f t="shared" si="1"/>
        <v>0</v>
      </c>
      <c r="K18" s="86">
        <f t="shared" ref="K18:K21" si="4">SUM(I18,G18)</f>
        <v>0</v>
      </c>
      <c r="L18" s="85">
        <f t="shared" ref="L18:L21" si="5">SUM(H18,J18)</f>
        <v>0</v>
      </c>
      <c r="M18" s="262"/>
    </row>
    <row r="19" spans="1:13" ht="15.5">
      <c r="A19" s="171" t="s">
        <v>201</v>
      </c>
      <c r="B19" s="113" t="s">
        <v>202</v>
      </c>
      <c r="C19" s="113" t="s">
        <v>203</v>
      </c>
      <c r="D19" s="113">
        <v>1</v>
      </c>
      <c r="E19" s="113" t="s">
        <v>20</v>
      </c>
      <c r="F19" s="263"/>
      <c r="G19" s="263"/>
      <c r="H19" s="85">
        <f t="shared" si="0"/>
        <v>0</v>
      </c>
      <c r="I19" s="263"/>
      <c r="J19" s="85">
        <f t="shared" si="1"/>
        <v>0</v>
      </c>
      <c r="K19" s="86">
        <f t="shared" si="4"/>
        <v>0</v>
      </c>
      <c r="L19" s="85">
        <f t="shared" si="5"/>
        <v>0</v>
      </c>
      <c r="M19" s="263"/>
    </row>
    <row r="20" spans="1:13" ht="15.5">
      <c r="A20" s="171" t="s">
        <v>204</v>
      </c>
      <c r="B20" s="113" t="s">
        <v>205</v>
      </c>
      <c r="C20" s="113" t="s">
        <v>206</v>
      </c>
      <c r="D20" s="113">
        <v>1</v>
      </c>
      <c r="E20" s="113" t="s">
        <v>20</v>
      </c>
      <c r="F20" s="262"/>
      <c r="G20" s="262"/>
      <c r="H20" s="85">
        <f t="shared" si="0"/>
        <v>0</v>
      </c>
      <c r="I20" s="262"/>
      <c r="J20" s="85">
        <f t="shared" si="1"/>
        <v>0</v>
      </c>
      <c r="K20" s="86">
        <f t="shared" si="4"/>
        <v>0</v>
      </c>
      <c r="L20" s="85">
        <f t="shared" si="5"/>
        <v>0</v>
      </c>
      <c r="M20" s="262"/>
    </row>
    <row r="21" spans="1:13" ht="15.5">
      <c r="A21" s="171" t="s">
        <v>207</v>
      </c>
      <c r="B21" s="113" t="s">
        <v>208</v>
      </c>
      <c r="C21" s="113" t="s">
        <v>209</v>
      </c>
      <c r="D21" s="113">
        <v>1</v>
      </c>
      <c r="E21" s="113" t="s">
        <v>20</v>
      </c>
      <c r="F21" s="263"/>
      <c r="G21" s="263"/>
      <c r="H21" s="85">
        <f t="shared" si="0"/>
        <v>0</v>
      </c>
      <c r="I21" s="263"/>
      <c r="J21" s="85">
        <f t="shared" si="1"/>
        <v>0</v>
      </c>
      <c r="K21" s="86">
        <f t="shared" si="4"/>
        <v>0</v>
      </c>
      <c r="L21" s="85">
        <f t="shared" si="5"/>
        <v>0</v>
      </c>
      <c r="M21" s="263"/>
    </row>
    <row r="22" spans="1:13" ht="15.5">
      <c r="A22" s="170"/>
      <c r="B22" s="112" t="s">
        <v>210</v>
      </c>
      <c r="C22" s="112"/>
      <c r="D22" s="112"/>
      <c r="E22" s="112"/>
      <c r="F22" s="160"/>
      <c r="G22" s="160"/>
      <c r="H22" s="161"/>
      <c r="I22" s="160"/>
      <c r="J22" s="112"/>
      <c r="K22" s="162"/>
      <c r="L22" s="162"/>
      <c r="M22" s="160"/>
    </row>
    <row r="23" spans="1:13" ht="15.5">
      <c r="A23" s="171" t="s">
        <v>1297</v>
      </c>
      <c r="B23" s="113" t="s">
        <v>212</v>
      </c>
      <c r="C23" s="113" t="s">
        <v>213</v>
      </c>
      <c r="D23" s="113">
        <v>1</v>
      </c>
      <c r="E23" s="113" t="s">
        <v>20</v>
      </c>
      <c r="F23" s="262"/>
      <c r="G23" s="262"/>
      <c r="H23" s="85">
        <f t="shared" si="0"/>
        <v>0</v>
      </c>
      <c r="I23" s="262"/>
      <c r="J23" s="85">
        <f t="shared" si="1"/>
        <v>0</v>
      </c>
      <c r="K23" s="86">
        <f t="shared" ref="K23:K24" si="6">SUM(I23,G23)</f>
        <v>0</v>
      </c>
      <c r="L23" s="85">
        <f t="shared" ref="L23:L24" si="7">SUM(H23,J23)</f>
        <v>0</v>
      </c>
      <c r="M23" s="262"/>
    </row>
    <row r="24" spans="1:13" ht="15.5">
      <c r="A24" s="171" t="s">
        <v>1298</v>
      </c>
      <c r="B24" s="113" t="s">
        <v>215</v>
      </c>
      <c r="C24" s="113" t="s">
        <v>216</v>
      </c>
      <c r="D24" s="113">
        <v>1</v>
      </c>
      <c r="E24" s="113" t="s">
        <v>20</v>
      </c>
      <c r="F24" s="263"/>
      <c r="G24" s="263"/>
      <c r="H24" s="85">
        <f t="shared" si="0"/>
        <v>0</v>
      </c>
      <c r="I24" s="263"/>
      <c r="J24" s="85">
        <f t="shared" si="1"/>
        <v>0</v>
      </c>
      <c r="K24" s="86">
        <f t="shared" si="6"/>
        <v>0</v>
      </c>
      <c r="L24" s="85">
        <f t="shared" si="7"/>
        <v>0</v>
      </c>
      <c r="M24" s="263"/>
    </row>
    <row r="25" spans="1:13" ht="15.5">
      <c r="A25" s="170"/>
      <c r="B25" s="112" t="s">
        <v>70</v>
      </c>
      <c r="C25" s="112"/>
      <c r="D25" s="112"/>
      <c r="E25" s="112"/>
      <c r="F25" s="160"/>
      <c r="G25" s="160"/>
      <c r="H25" s="161"/>
      <c r="I25" s="160"/>
      <c r="J25" s="112"/>
      <c r="K25" s="162"/>
      <c r="L25" s="162"/>
      <c r="M25" s="160"/>
    </row>
    <row r="26" spans="1:13" ht="15.5">
      <c r="A26" s="171" t="s">
        <v>1299</v>
      </c>
      <c r="B26" s="113" t="s">
        <v>218</v>
      </c>
      <c r="C26" s="113" t="s">
        <v>219</v>
      </c>
      <c r="D26" s="113">
        <v>1</v>
      </c>
      <c r="E26" s="113" t="s">
        <v>20</v>
      </c>
      <c r="F26" s="262"/>
      <c r="G26" s="262"/>
      <c r="H26" s="85">
        <f t="shared" si="0"/>
        <v>0</v>
      </c>
      <c r="I26" s="262"/>
      <c r="J26" s="85">
        <f t="shared" si="1"/>
        <v>0</v>
      </c>
      <c r="K26" s="86">
        <f t="shared" ref="K26:K27" si="8">SUM(I26,G26)</f>
        <v>0</v>
      </c>
      <c r="L26" s="85">
        <f t="shared" ref="L26:L27" si="9">SUM(H26,J26)</f>
        <v>0</v>
      </c>
      <c r="M26" s="262"/>
    </row>
    <row r="27" spans="1:13" ht="15.5">
      <c r="A27" s="171" t="s">
        <v>1300</v>
      </c>
      <c r="B27" s="113" t="s">
        <v>221</v>
      </c>
      <c r="C27" s="113" t="s">
        <v>222</v>
      </c>
      <c r="D27" s="113">
        <v>1</v>
      </c>
      <c r="E27" s="113" t="s">
        <v>20</v>
      </c>
      <c r="F27" s="263"/>
      <c r="G27" s="263"/>
      <c r="H27" s="85">
        <f t="shared" si="0"/>
        <v>0</v>
      </c>
      <c r="I27" s="263"/>
      <c r="J27" s="85">
        <f t="shared" si="1"/>
        <v>0</v>
      </c>
      <c r="K27" s="86">
        <f t="shared" si="8"/>
        <v>0</v>
      </c>
      <c r="L27" s="85">
        <f t="shared" si="9"/>
        <v>0</v>
      </c>
      <c r="M27" s="263"/>
    </row>
    <row r="28" spans="1:13" ht="15.5">
      <c r="A28" s="170"/>
      <c r="B28" s="112" t="s">
        <v>231</v>
      </c>
      <c r="C28" s="112"/>
      <c r="D28" s="112"/>
      <c r="E28" s="112"/>
      <c r="F28" s="160"/>
      <c r="G28" s="160"/>
      <c r="H28" s="161"/>
      <c r="I28" s="160"/>
      <c r="J28" s="112"/>
      <c r="K28" s="162"/>
      <c r="L28" s="162"/>
      <c r="M28" s="160"/>
    </row>
    <row r="29" spans="1:13" ht="15.5">
      <c r="A29" s="171" t="s">
        <v>1301</v>
      </c>
      <c r="B29" s="113" t="s">
        <v>233</v>
      </c>
      <c r="C29" s="113" t="s">
        <v>234</v>
      </c>
      <c r="D29" s="113">
        <v>1</v>
      </c>
      <c r="E29" s="113" t="s">
        <v>20</v>
      </c>
      <c r="F29" s="262"/>
      <c r="G29" s="262"/>
      <c r="H29" s="85">
        <f t="shared" si="0"/>
        <v>0</v>
      </c>
      <c r="I29" s="262"/>
      <c r="J29" s="85">
        <f t="shared" si="1"/>
        <v>0</v>
      </c>
      <c r="K29" s="86">
        <f t="shared" ref="K29" si="10">SUM(I29,G29)</f>
        <v>0</v>
      </c>
      <c r="L29" s="85">
        <f t="shared" ref="L29" si="11">SUM(H29,J29)</f>
        <v>0</v>
      </c>
      <c r="M29" s="262"/>
    </row>
    <row r="30" spans="1:13" ht="15.5">
      <c r="A30" s="170"/>
      <c r="B30" s="112" t="s">
        <v>235</v>
      </c>
      <c r="C30" s="112"/>
      <c r="D30" s="112"/>
      <c r="E30" s="172"/>
      <c r="F30" s="173"/>
      <c r="G30" s="173"/>
      <c r="H30" s="174"/>
      <c r="I30" s="173"/>
      <c r="J30" s="172"/>
      <c r="K30" s="175"/>
      <c r="L30" s="175"/>
      <c r="M30" s="173"/>
    </row>
    <row r="31" spans="1:13" ht="15.5">
      <c r="A31" s="171" t="s">
        <v>1302</v>
      </c>
      <c r="B31" s="113" t="s">
        <v>237</v>
      </c>
      <c r="C31" s="113" t="s">
        <v>238</v>
      </c>
      <c r="D31" s="113">
        <v>1</v>
      </c>
      <c r="E31" s="113" t="s">
        <v>20</v>
      </c>
      <c r="F31" s="263"/>
      <c r="G31" s="263"/>
      <c r="H31" s="85">
        <f t="shared" si="0"/>
        <v>0</v>
      </c>
      <c r="I31" s="263"/>
      <c r="J31" s="85">
        <f t="shared" si="1"/>
        <v>0</v>
      </c>
      <c r="K31" s="86">
        <f t="shared" ref="K31:K32" si="12">SUM(I31,G31)</f>
        <v>0</v>
      </c>
      <c r="L31" s="85">
        <f t="shared" ref="L31:L32" si="13">SUM(H31,J31)</f>
        <v>0</v>
      </c>
      <c r="M31" s="263"/>
    </row>
    <row r="32" spans="1:13" ht="15.5">
      <c r="A32" s="171" t="s">
        <v>1303</v>
      </c>
      <c r="B32" s="113" t="s">
        <v>240</v>
      </c>
      <c r="C32" s="113" t="s">
        <v>241</v>
      </c>
      <c r="D32" s="113">
        <v>1</v>
      </c>
      <c r="E32" s="113" t="s">
        <v>20</v>
      </c>
      <c r="F32" s="262"/>
      <c r="G32" s="262"/>
      <c r="H32" s="85">
        <f t="shared" si="0"/>
        <v>0</v>
      </c>
      <c r="I32" s="262"/>
      <c r="J32" s="85">
        <f t="shared" si="1"/>
        <v>0</v>
      </c>
      <c r="K32" s="86">
        <f t="shared" si="12"/>
        <v>0</v>
      </c>
      <c r="L32" s="85">
        <f t="shared" si="13"/>
        <v>0</v>
      </c>
      <c r="M32" s="262"/>
    </row>
    <row r="33" spans="1:13" ht="15.5">
      <c r="A33" s="171" t="s">
        <v>1304</v>
      </c>
      <c r="B33" s="113" t="s">
        <v>243</v>
      </c>
      <c r="C33" s="113" t="s">
        <v>244</v>
      </c>
      <c r="D33" s="113">
        <v>1</v>
      </c>
      <c r="E33" s="113" t="s">
        <v>20</v>
      </c>
      <c r="F33" s="263"/>
      <c r="G33" s="263"/>
      <c r="H33" s="85">
        <f t="shared" si="0"/>
        <v>0</v>
      </c>
      <c r="I33" s="263"/>
      <c r="J33" s="85">
        <f t="shared" si="1"/>
        <v>0</v>
      </c>
      <c r="K33" s="86">
        <f t="shared" ref="K33:K35" si="14">SUM(I33,G33)</f>
        <v>0</v>
      </c>
      <c r="L33" s="85">
        <f t="shared" ref="L33:L35" si="15">SUM(H33,J33)</f>
        <v>0</v>
      </c>
      <c r="M33" s="263"/>
    </row>
    <row r="34" spans="1:13" ht="15.5">
      <c r="A34" s="171" t="s">
        <v>1305</v>
      </c>
      <c r="B34" s="113" t="s">
        <v>246</v>
      </c>
      <c r="C34" s="113" t="s">
        <v>247</v>
      </c>
      <c r="D34" s="113">
        <v>1</v>
      </c>
      <c r="E34" s="113" t="s">
        <v>20</v>
      </c>
      <c r="F34" s="262"/>
      <c r="G34" s="262"/>
      <c r="H34" s="85">
        <f t="shared" si="0"/>
        <v>0</v>
      </c>
      <c r="I34" s="262"/>
      <c r="J34" s="85">
        <f t="shared" si="1"/>
        <v>0</v>
      </c>
      <c r="K34" s="86">
        <f t="shared" si="14"/>
        <v>0</v>
      </c>
      <c r="L34" s="85">
        <f t="shared" si="15"/>
        <v>0</v>
      </c>
      <c r="M34" s="262"/>
    </row>
    <row r="35" spans="1:13" ht="15.5">
      <c r="A35" s="171" t="s">
        <v>1306</v>
      </c>
      <c r="B35" s="113" t="s">
        <v>249</v>
      </c>
      <c r="C35" s="113" t="s">
        <v>250</v>
      </c>
      <c r="D35" s="113">
        <v>1</v>
      </c>
      <c r="E35" s="113" t="s">
        <v>20</v>
      </c>
      <c r="F35" s="263"/>
      <c r="G35" s="263"/>
      <c r="H35" s="85">
        <f t="shared" si="0"/>
        <v>0</v>
      </c>
      <c r="I35" s="263"/>
      <c r="J35" s="85">
        <f t="shared" si="1"/>
        <v>0</v>
      </c>
      <c r="K35" s="86">
        <f t="shared" si="14"/>
        <v>0</v>
      </c>
      <c r="L35" s="85">
        <f t="shared" si="15"/>
        <v>0</v>
      </c>
      <c r="M35" s="263"/>
    </row>
    <row r="36" spans="1:13" ht="15.5">
      <c r="A36" s="170"/>
      <c r="B36" s="112" t="s">
        <v>251</v>
      </c>
      <c r="C36" s="112"/>
      <c r="D36" s="112"/>
      <c r="E36" s="172"/>
      <c r="F36" s="173"/>
      <c r="G36" s="173"/>
      <c r="H36" s="174"/>
      <c r="I36" s="173"/>
      <c r="J36" s="172"/>
      <c r="K36" s="175"/>
      <c r="L36" s="175"/>
      <c r="M36" s="173"/>
    </row>
    <row r="37" spans="1:13" ht="15.5">
      <c r="A37" s="171" t="s">
        <v>1307</v>
      </c>
      <c r="B37" s="113" t="s">
        <v>253</v>
      </c>
      <c r="C37" s="113" t="s">
        <v>254</v>
      </c>
      <c r="D37" s="113">
        <v>1</v>
      </c>
      <c r="E37" s="113" t="s">
        <v>20</v>
      </c>
      <c r="F37" s="262"/>
      <c r="G37" s="262"/>
      <c r="H37" s="85">
        <f t="shared" si="0"/>
        <v>0</v>
      </c>
      <c r="I37" s="262"/>
      <c r="J37" s="85">
        <f t="shared" si="1"/>
        <v>0</v>
      </c>
      <c r="K37" s="86">
        <f t="shared" ref="K37:K38" si="16">SUM(I37,G37)</f>
        <v>0</v>
      </c>
      <c r="L37" s="85">
        <f t="shared" ref="L37:L38" si="17">SUM(H37,J37)</f>
        <v>0</v>
      </c>
      <c r="M37" s="262"/>
    </row>
    <row r="38" spans="1:13" ht="15.5">
      <c r="A38" s="171" t="s">
        <v>1308</v>
      </c>
      <c r="B38" s="113" t="s">
        <v>256</v>
      </c>
      <c r="C38" s="113" t="s">
        <v>257</v>
      </c>
      <c r="D38" s="113">
        <v>1</v>
      </c>
      <c r="E38" s="113" t="s">
        <v>20</v>
      </c>
      <c r="F38" s="263"/>
      <c r="G38" s="263"/>
      <c r="H38" s="85">
        <f t="shared" si="0"/>
        <v>0</v>
      </c>
      <c r="I38" s="263"/>
      <c r="J38" s="85">
        <f t="shared" si="1"/>
        <v>0</v>
      </c>
      <c r="K38" s="86">
        <f t="shared" si="16"/>
        <v>0</v>
      </c>
      <c r="L38" s="85">
        <f t="shared" si="17"/>
        <v>0</v>
      </c>
      <c r="M38" s="263"/>
    </row>
    <row r="39" spans="1:13" ht="15.5">
      <c r="A39" s="170"/>
      <c r="B39" s="112" t="s">
        <v>258</v>
      </c>
      <c r="C39" s="112"/>
      <c r="D39" s="112"/>
      <c r="E39" s="172"/>
      <c r="F39" s="173"/>
      <c r="G39" s="173"/>
      <c r="H39" s="174"/>
      <c r="I39" s="173"/>
      <c r="J39" s="172"/>
      <c r="K39" s="175"/>
      <c r="L39" s="175"/>
      <c r="M39" s="173"/>
    </row>
    <row r="40" spans="1:13" ht="15.5">
      <c r="A40" s="171" t="s">
        <v>1309</v>
      </c>
      <c r="B40" s="113" t="s">
        <v>259</v>
      </c>
      <c r="C40" s="377" t="s">
        <v>260</v>
      </c>
      <c r="D40" s="113">
        <v>1</v>
      </c>
      <c r="E40" s="113" t="s">
        <v>20</v>
      </c>
      <c r="F40" s="262"/>
      <c r="G40" s="262"/>
      <c r="H40" s="85">
        <f t="shared" ref="H40:H44" si="18">G40*1.2</f>
        <v>0</v>
      </c>
      <c r="I40" s="262"/>
      <c r="J40" s="85">
        <f t="shared" ref="J40:J44" si="19">I40*1.2</f>
        <v>0</v>
      </c>
      <c r="K40" s="86">
        <f t="shared" ref="K40" si="20">SUM(I40,G40)</f>
        <v>0</v>
      </c>
      <c r="L40" s="85">
        <f t="shared" ref="L40" si="21">SUM(H40,J40)</f>
        <v>0</v>
      </c>
      <c r="M40" s="262"/>
    </row>
    <row r="41" spans="1:13" ht="15.5">
      <c r="A41" s="170"/>
      <c r="B41" s="112" t="s">
        <v>261</v>
      </c>
      <c r="C41" s="112"/>
      <c r="D41" s="112">
        <v>1</v>
      </c>
      <c r="E41" s="172"/>
      <c r="F41" s="173"/>
      <c r="G41" s="173"/>
      <c r="H41" s="174"/>
      <c r="I41" s="173"/>
      <c r="J41" s="172"/>
      <c r="K41" s="175"/>
      <c r="L41" s="175"/>
      <c r="M41" s="173"/>
    </row>
    <row r="42" spans="1:13" ht="15.5">
      <c r="A42" s="171" t="s">
        <v>1310</v>
      </c>
      <c r="B42" s="110" t="s">
        <v>262</v>
      </c>
      <c r="C42" s="110" t="s">
        <v>263</v>
      </c>
      <c r="D42" s="110">
        <v>1</v>
      </c>
      <c r="E42" s="110" t="s">
        <v>20</v>
      </c>
      <c r="F42" s="263"/>
      <c r="G42" s="263"/>
      <c r="H42" s="85">
        <f t="shared" si="18"/>
        <v>0</v>
      </c>
      <c r="I42" s="263"/>
      <c r="J42" s="85">
        <f t="shared" si="19"/>
        <v>0</v>
      </c>
      <c r="K42" s="86">
        <f t="shared" ref="K42" si="22">SUM(I42,G42)</f>
        <v>0</v>
      </c>
      <c r="L42" s="85">
        <f t="shared" ref="L42" si="23">SUM(H42,J42)</f>
        <v>0</v>
      </c>
      <c r="M42" s="263"/>
    </row>
    <row r="43" spans="1:13" ht="15.5">
      <c r="A43" s="170"/>
      <c r="B43" s="112" t="s">
        <v>264</v>
      </c>
      <c r="C43" s="112"/>
      <c r="D43" s="112"/>
      <c r="E43" s="172"/>
      <c r="F43" s="173"/>
      <c r="G43" s="173"/>
      <c r="H43" s="174"/>
      <c r="I43" s="173"/>
      <c r="J43" s="172"/>
      <c r="K43" s="175"/>
      <c r="L43" s="175"/>
      <c r="M43" s="173"/>
    </row>
    <row r="44" spans="1:13" ht="15.5">
      <c r="A44" s="171" t="s">
        <v>1311</v>
      </c>
      <c r="B44" s="113" t="s">
        <v>265</v>
      </c>
      <c r="C44" s="113"/>
      <c r="D44" s="113">
        <v>1</v>
      </c>
      <c r="E44" s="113" t="s">
        <v>20</v>
      </c>
      <c r="F44" s="262"/>
      <c r="G44" s="262"/>
      <c r="H44" s="85">
        <f t="shared" si="18"/>
        <v>0</v>
      </c>
      <c r="I44" s="262"/>
      <c r="J44" s="85">
        <f t="shared" si="19"/>
        <v>0</v>
      </c>
      <c r="K44" s="86">
        <f t="shared" ref="K44" si="24">SUM(I44,G44)</f>
        <v>0</v>
      </c>
      <c r="L44" s="85">
        <f t="shared" ref="L44" si="25">SUM(H44,J44)</f>
        <v>0</v>
      </c>
      <c r="M44" s="262"/>
    </row>
    <row r="45" spans="1:13" ht="15.5">
      <c r="A45" s="118"/>
      <c r="B45" s="112" t="s">
        <v>459</v>
      </c>
      <c r="C45" s="112"/>
      <c r="D45" s="112"/>
      <c r="E45" s="112"/>
      <c r="F45" s="112"/>
      <c r="G45" s="112"/>
      <c r="H45" s="161"/>
      <c r="I45" s="112"/>
      <c r="J45" s="112"/>
      <c r="K45" s="100"/>
      <c r="L45" s="100"/>
      <c r="M45" s="112"/>
    </row>
    <row r="46" spans="1:13" ht="15.5">
      <c r="A46" s="171" t="s">
        <v>1312</v>
      </c>
      <c r="B46" s="114" t="s">
        <v>218</v>
      </c>
      <c r="C46" s="110" t="s">
        <v>219</v>
      </c>
      <c r="D46" s="110">
        <v>10</v>
      </c>
      <c r="E46" s="110" t="s">
        <v>20</v>
      </c>
      <c r="F46" s="263"/>
      <c r="G46" s="263"/>
      <c r="H46" s="85">
        <f t="shared" ref="H46" si="26">G46*1.2</f>
        <v>0</v>
      </c>
      <c r="I46" s="263"/>
      <c r="J46" s="85">
        <f t="shared" ref="J46" si="27">I46*1.2</f>
        <v>0</v>
      </c>
      <c r="K46" s="86">
        <f t="shared" ref="K46" si="28">SUM(I46,G46)</f>
        <v>0</v>
      </c>
      <c r="L46" s="85">
        <f t="shared" ref="L46" si="29">SUM(H46,J46)</f>
        <v>0</v>
      </c>
      <c r="M46" s="263"/>
    </row>
    <row r="47" spans="1:13" ht="15.5">
      <c r="A47" s="171" t="s">
        <v>211</v>
      </c>
      <c r="B47" s="113" t="s">
        <v>221</v>
      </c>
      <c r="C47" s="113" t="s">
        <v>222</v>
      </c>
      <c r="D47" s="113">
        <v>10</v>
      </c>
      <c r="E47" s="113" t="s">
        <v>20</v>
      </c>
      <c r="F47" s="262"/>
      <c r="G47" s="262"/>
      <c r="H47" s="85">
        <f t="shared" ref="H47:H48" si="30">G47*1.2</f>
        <v>0</v>
      </c>
      <c r="I47" s="262"/>
      <c r="J47" s="85">
        <f t="shared" ref="J47:J48" si="31">I47*1.2</f>
        <v>0</v>
      </c>
      <c r="K47" s="86">
        <f t="shared" ref="K47:K48" si="32">SUM(I47,G47)</f>
        <v>0</v>
      </c>
      <c r="L47" s="85">
        <f t="shared" ref="L47:L48" si="33">SUM(H47,J47)</f>
        <v>0</v>
      </c>
      <c r="M47" s="262"/>
    </row>
    <row r="48" spans="1:13" ht="15.5">
      <c r="A48" s="171" t="s">
        <v>214</v>
      </c>
      <c r="B48" s="113" t="s">
        <v>223</v>
      </c>
      <c r="C48" s="113" t="s">
        <v>224</v>
      </c>
      <c r="D48" s="113">
        <v>10</v>
      </c>
      <c r="E48" s="113" t="s">
        <v>20</v>
      </c>
      <c r="F48" s="263"/>
      <c r="G48" s="263"/>
      <c r="H48" s="85">
        <f t="shared" si="30"/>
        <v>0</v>
      </c>
      <c r="I48" s="263"/>
      <c r="J48" s="85">
        <f t="shared" si="31"/>
        <v>0</v>
      </c>
      <c r="K48" s="86">
        <f t="shared" si="32"/>
        <v>0</v>
      </c>
      <c r="L48" s="85">
        <f t="shared" si="33"/>
        <v>0</v>
      </c>
      <c r="M48" s="263"/>
    </row>
    <row r="49" spans="1:13" ht="15.5">
      <c r="A49" s="171" t="s">
        <v>1313</v>
      </c>
      <c r="B49" s="113" t="s">
        <v>225</v>
      </c>
      <c r="C49" s="113" t="s">
        <v>226</v>
      </c>
      <c r="D49" s="113">
        <v>10</v>
      </c>
      <c r="E49" s="113" t="s">
        <v>20</v>
      </c>
      <c r="F49" s="262"/>
      <c r="G49" s="262"/>
      <c r="H49" s="85">
        <f t="shared" ref="H49:H51" si="34">G49*1.2</f>
        <v>0</v>
      </c>
      <c r="I49" s="262"/>
      <c r="J49" s="85">
        <f t="shared" ref="J49:J51" si="35">I49*1.2</f>
        <v>0</v>
      </c>
      <c r="K49" s="86">
        <f t="shared" ref="K49:K51" si="36">SUM(I49,G49)</f>
        <v>0</v>
      </c>
      <c r="L49" s="85">
        <f t="shared" ref="L49:L51" si="37">SUM(H49,J49)</f>
        <v>0</v>
      </c>
      <c r="M49" s="262"/>
    </row>
    <row r="50" spans="1:13" ht="15.5">
      <c r="A50" s="171" t="s">
        <v>1314</v>
      </c>
      <c r="B50" s="113" t="s">
        <v>227</v>
      </c>
      <c r="C50" s="113" t="s">
        <v>228</v>
      </c>
      <c r="D50" s="113">
        <v>10</v>
      </c>
      <c r="E50" s="113" t="s">
        <v>20</v>
      </c>
      <c r="F50" s="263"/>
      <c r="G50" s="263"/>
      <c r="H50" s="85">
        <f t="shared" si="34"/>
        <v>0</v>
      </c>
      <c r="I50" s="263"/>
      <c r="J50" s="85">
        <f t="shared" si="35"/>
        <v>0</v>
      </c>
      <c r="K50" s="86">
        <f t="shared" si="36"/>
        <v>0</v>
      </c>
      <c r="L50" s="85">
        <f t="shared" si="37"/>
        <v>0</v>
      </c>
      <c r="M50" s="263"/>
    </row>
    <row r="51" spans="1:13" ht="15.5">
      <c r="A51" s="171" t="s">
        <v>1315</v>
      </c>
      <c r="B51" s="113" t="s">
        <v>229</v>
      </c>
      <c r="C51" s="113" t="s">
        <v>230</v>
      </c>
      <c r="D51" s="113">
        <v>10</v>
      </c>
      <c r="E51" s="113" t="s">
        <v>20</v>
      </c>
      <c r="F51" s="262"/>
      <c r="G51" s="262"/>
      <c r="H51" s="85">
        <f t="shared" si="34"/>
        <v>0</v>
      </c>
      <c r="I51" s="262"/>
      <c r="J51" s="85">
        <f t="shared" si="35"/>
        <v>0</v>
      </c>
      <c r="K51" s="86">
        <f t="shared" si="36"/>
        <v>0</v>
      </c>
      <c r="L51" s="85">
        <f t="shared" si="37"/>
        <v>0</v>
      </c>
      <c r="M51" s="262"/>
    </row>
    <row r="52" spans="1:13" ht="15.5">
      <c r="A52" s="118"/>
      <c r="B52" s="112" t="s">
        <v>460</v>
      </c>
      <c r="C52" s="112"/>
      <c r="D52" s="112"/>
      <c r="E52" s="112"/>
      <c r="F52" s="112"/>
      <c r="G52" s="112"/>
      <c r="H52" s="161"/>
      <c r="I52" s="112"/>
      <c r="J52" s="161"/>
      <c r="K52" s="161"/>
      <c r="L52" s="161"/>
      <c r="M52" s="112"/>
    </row>
    <row r="53" spans="1:13" ht="15.5">
      <c r="A53" s="171" t="s">
        <v>1316</v>
      </c>
      <c r="B53" s="114" t="s">
        <v>218</v>
      </c>
      <c r="C53" s="110" t="s">
        <v>219</v>
      </c>
      <c r="D53" s="110">
        <v>20</v>
      </c>
      <c r="E53" s="110" t="s">
        <v>20</v>
      </c>
      <c r="F53" s="263"/>
      <c r="G53" s="263"/>
      <c r="H53" s="85">
        <f t="shared" ref="H53:H54" si="38">G53*1.2</f>
        <v>0</v>
      </c>
      <c r="I53" s="263"/>
      <c r="J53" s="85">
        <f t="shared" ref="J53:J54" si="39">I53*1.2</f>
        <v>0</v>
      </c>
      <c r="K53" s="86">
        <f t="shared" ref="K53:K54" si="40">SUM(I53,G53)</f>
        <v>0</v>
      </c>
      <c r="L53" s="85">
        <f t="shared" ref="L53:L54" si="41">SUM(H53,J53)</f>
        <v>0</v>
      </c>
      <c r="M53" s="263"/>
    </row>
    <row r="54" spans="1:13" ht="15.5">
      <c r="A54" s="171" t="s">
        <v>1317</v>
      </c>
      <c r="B54" s="113" t="s">
        <v>221</v>
      </c>
      <c r="C54" s="113" t="s">
        <v>222</v>
      </c>
      <c r="D54" s="113">
        <v>20</v>
      </c>
      <c r="E54" s="113" t="s">
        <v>20</v>
      </c>
      <c r="F54" s="262"/>
      <c r="G54" s="262"/>
      <c r="H54" s="85">
        <f t="shared" si="38"/>
        <v>0</v>
      </c>
      <c r="I54" s="262"/>
      <c r="J54" s="85">
        <f t="shared" si="39"/>
        <v>0</v>
      </c>
      <c r="K54" s="86">
        <f t="shared" si="40"/>
        <v>0</v>
      </c>
      <c r="L54" s="85">
        <f t="shared" si="41"/>
        <v>0</v>
      </c>
      <c r="M54" s="262"/>
    </row>
    <row r="55" spans="1:13" ht="15.5">
      <c r="A55" s="171" t="s">
        <v>1318</v>
      </c>
      <c r="B55" s="113" t="s">
        <v>223</v>
      </c>
      <c r="C55" s="113" t="s">
        <v>224</v>
      </c>
      <c r="D55" s="113">
        <v>20</v>
      </c>
      <c r="E55" s="113" t="s">
        <v>20</v>
      </c>
      <c r="F55" s="263"/>
      <c r="G55" s="263"/>
      <c r="H55" s="85">
        <f t="shared" ref="H55:H58" si="42">G55*1.2</f>
        <v>0</v>
      </c>
      <c r="I55" s="263"/>
      <c r="J55" s="85">
        <f t="shared" ref="J55:J58" si="43">I55*1.2</f>
        <v>0</v>
      </c>
      <c r="K55" s="86">
        <f t="shared" ref="K55:K58" si="44">SUM(I55,G55)</f>
        <v>0</v>
      </c>
      <c r="L55" s="85">
        <f t="shared" ref="L55:L58" si="45">SUM(H55,J55)</f>
        <v>0</v>
      </c>
      <c r="M55" s="263"/>
    </row>
    <row r="56" spans="1:13" ht="15.5">
      <c r="A56" s="171" t="s">
        <v>217</v>
      </c>
      <c r="B56" s="113" t="s">
        <v>225</v>
      </c>
      <c r="C56" s="113" t="s">
        <v>226</v>
      </c>
      <c r="D56" s="113">
        <v>20</v>
      </c>
      <c r="E56" s="113" t="s">
        <v>20</v>
      </c>
      <c r="F56" s="262"/>
      <c r="G56" s="262"/>
      <c r="H56" s="85">
        <f t="shared" si="42"/>
        <v>0</v>
      </c>
      <c r="I56" s="262"/>
      <c r="J56" s="85">
        <f t="shared" si="43"/>
        <v>0</v>
      </c>
      <c r="K56" s="86">
        <f t="shared" si="44"/>
        <v>0</v>
      </c>
      <c r="L56" s="85">
        <f t="shared" si="45"/>
        <v>0</v>
      </c>
      <c r="M56" s="262"/>
    </row>
    <row r="57" spans="1:13" ht="15.5">
      <c r="A57" s="171" t="s">
        <v>220</v>
      </c>
      <c r="B57" s="113" t="s">
        <v>227</v>
      </c>
      <c r="C57" s="113" t="s">
        <v>228</v>
      </c>
      <c r="D57" s="113">
        <v>20</v>
      </c>
      <c r="E57" s="113" t="s">
        <v>20</v>
      </c>
      <c r="F57" s="263"/>
      <c r="G57" s="263"/>
      <c r="H57" s="85">
        <f t="shared" si="42"/>
        <v>0</v>
      </c>
      <c r="I57" s="263"/>
      <c r="J57" s="85">
        <f t="shared" si="43"/>
        <v>0</v>
      </c>
      <c r="K57" s="86">
        <f t="shared" si="44"/>
        <v>0</v>
      </c>
      <c r="L57" s="85">
        <f t="shared" si="45"/>
        <v>0</v>
      </c>
      <c r="M57" s="263"/>
    </row>
    <row r="58" spans="1:13" ht="15.5">
      <c r="A58" s="171" t="s">
        <v>1319</v>
      </c>
      <c r="B58" s="113" t="s">
        <v>229</v>
      </c>
      <c r="C58" s="113" t="s">
        <v>230</v>
      </c>
      <c r="D58" s="113">
        <v>20</v>
      </c>
      <c r="E58" s="113" t="s">
        <v>20</v>
      </c>
      <c r="F58" s="262"/>
      <c r="G58" s="262"/>
      <c r="H58" s="85">
        <f t="shared" si="42"/>
        <v>0</v>
      </c>
      <c r="I58" s="262"/>
      <c r="J58" s="85">
        <f t="shared" si="43"/>
        <v>0</v>
      </c>
      <c r="K58" s="86">
        <f t="shared" si="44"/>
        <v>0</v>
      </c>
      <c r="L58" s="85">
        <f t="shared" si="45"/>
        <v>0</v>
      </c>
      <c r="M58" s="262"/>
    </row>
    <row r="59" spans="1:13" ht="15.5">
      <c r="A59" s="118"/>
      <c r="B59" s="112" t="s">
        <v>461</v>
      </c>
      <c r="C59" s="112"/>
      <c r="D59" s="112"/>
      <c r="E59" s="112"/>
      <c r="F59" s="112"/>
      <c r="G59" s="112"/>
      <c r="H59" s="161"/>
      <c r="I59" s="112"/>
      <c r="J59" s="161"/>
      <c r="K59" s="161"/>
      <c r="L59" s="161"/>
      <c r="M59" s="112"/>
    </row>
    <row r="60" spans="1:13" ht="15.5">
      <c r="A60" s="171" t="s">
        <v>1320</v>
      </c>
      <c r="B60" s="113" t="s">
        <v>218</v>
      </c>
      <c r="C60" s="113" t="s">
        <v>219</v>
      </c>
      <c r="D60" s="113">
        <v>30</v>
      </c>
      <c r="E60" s="113" t="s">
        <v>20</v>
      </c>
      <c r="F60" s="263"/>
      <c r="G60" s="263"/>
      <c r="H60" s="85">
        <f t="shared" ref="H60:H61" si="46">G60*1.2</f>
        <v>0</v>
      </c>
      <c r="I60" s="263"/>
      <c r="J60" s="85">
        <f t="shared" ref="J60:J61" si="47">I60*1.2</f>
        <v>0</v>
      </c>
      <c r="K60" s="86">
        <f t="shared" ref="K60:K61" si="48">SUM(I60,G60)</f>
        <v>0</v>
      </c>
      <c r="L60" s="85">
        <f t="shared" ref="L60:L61" si="49">SUM(H60,J60)</f>
        <v>0</v>
      </c>
      <c r="M60" s="263"/>
    </row>
    <row r="61" spans="1:13" ht="15.5">
      <c r="A61" s="171" t="s">
        <v>1321</v>
      </c>
      <c r="B61" s="113" t="s">
        <v>221</v>
      </c>
      <c r="C61" s="113" t="s">
        <v>222</v>
      </c>
      <c r="D61" s="113">
        <v>30</v>
      </c>
      <c r="E61" s="113" t="s">
        <v>20</v>
      </c>
      <c r="F61" s="262"/>
      <c r="G61" s="262"/>
      <c r="H61" s="85">
        <f t="shared" si="46"/>
        <v>0</v>
      </c>
      <c r="I61" s="262"/>
      <c r="J61" s="85">
        <f t="shared" si="47"/>
        <v>0</v>
      </c>
      <c r="K61" s="86">
        <f t="shared" si="48"/>
        <v>0</v>
      </c>
      <c r="L61" s="85">
        <f t="shared" si="49"/>
        <v>0</v>
      </c>
      <c r="M61" s="262"/>
    </row>
    <row r="62" spans="1:13" ht="15.5">
      <c r="A62" s="171" t="s">
        <v>1322</v>
      </c>
      <c r="B62" s="113" t="s">
        <v>223</v>
      </c>
      <c r="C62" s="113" t="s">
        <v>224</v>
      </c>
      <c r="D62" s="113">
        <v>30</v>
      </c>
      <c r="E62" s="113" t="s">
        <v>20</v>
      </c>
      <c r="F62" s="263"/>
      <c r="G62" s="263"/>
      <c r="H62" s="85">
        <f t="shared" ref="H62:H65" si="50">G62*1.2</f>
        <v>0</v>
      </c>
      <c r="I62" s="263"/>
      <c r="J62" s="85">
        <f t="shared" ref="J62:J65" si="51">I62*1.2</f>
        <v>0</v>
      </c>
      <c r="K62" s="86">
        <f t="shared" ref="K62:K65" si="52">SUM(I62,G62)</f>
        <v>0</v>
      </c>
      <c r="L62" s="85">
        <f t="shared" ref="L62:L65" si="53">SUM(H62,J62)</f>
        <v>0</v>
      </c>
      <c r="M62" s="263"/>
    </row>
    <row r="63" spans="1:13" ht="15.5">
      <c r="A63" s="171" t="s">
        <v>232</v>
      </c>
      <c r="B63" s="113" t="s">
        <v>225</v>
      </c>
      <c r="C63" s="113" t="s">
        <v>226</v>
      </c>
      <c r="D63" s="113">
        <v>30</v>
      </c>
      <c r="E63" s="113" t="s">
        <v>20</v>
      </c>
      <c r="F63" s="262"/>
      <c r="G63" s="262"/>
      <c r="H63" s="85">
        <f t="shared" si="50"/>
        <v>0</v>
      </c>
      <c r="I63" s="262"/>
      <c r="J63" s="85">
        <f t="shared" si="51"/>
        <v>0</v>
      </c>
      <c r="K63" s="86">
        <f t="shared" si="52"/>
        <v>0</v>
      </c>
      <c r="L63" s="85">
        <f t="shared" si="53"/>
        <v>0</v>
      </c>
      <c r="M63" s="262"/>
    </row>
    <row r="64" spans="1:13" ht="15.5">
      <c r="A64" s="171" t="s">
        <v>1323</v>
      </c>
      <c r="B64" s="113" t="s">
        <v>227</v>
      </c>
      <c r="C64" s="113" t="s">
        <v>228</v>
      </c>
      <c r="D64" s="113">
        <v>30</v>
      </c>
      <c r="E64" s="113" t="s">
        <v>20</v>
      </c>
      <c r="F64" s="263"/>
      <c r="G64" s="263"/>
      <c r="H64" s="85">
        <f t="shared" si="50"/>
        <v>0</v>
      </c>
      <c r="I64" s="263"/>
      <c r="J64" s="85">
        <f t="shared" si="51"/>
        <v>0</v>
      </c>
      <c r="K64" s="86">
        <f t="shared" si="52"/>
        <v>0</v>
      </c>
      <c r="L64" s="85">
        <f t="shared" si="53"/>
        <v>0</v>
      </c>
      <c r="M64" s="263"/>
    </row>
    <row r="65" spans="1:13" ht="15.5">
      <c r="A65" s="171" t="s">
        <v>1324</v>
      </c>
      <c r="B65" s="113" t="s">
        <v>229</v>
      </c>
      <c r="C65" s="113" t="s">
        <v>230</v>
      </c>
      <c r="D65" s="113">
        <v>30</v>
      </c>
      <c r="E65" s="113" t="s">
        <v>20</v>
      </c>
      <c r="F65" s="262"/>
      <c r="G65" s="262"/>
      <c r="H65" s="85">
        <f t="shared" si="50"/>
        <v>0</v>
      </c>
      <c r="I65" s="262"/>
      <c r="J65" s="85">
        <f t="shared" si="51"/>
        <v>0</v>
      </c>
      <c r="K65" s="86">
        <f t="shared" si="52"/>
        <v>0</v>
      </c>
      <c r="L65" s="85">
        <f t="shared" si="53"/>
        <v>0</v>
      </c>
      <c r="M65" s="262"/>
    </row>
    <row r="66" spans="1:13" ht="15.5">
      <c r="A66" s="118"/>
      <c r="B66" s="112" t="s">
        <v>462</v>
      </c>
      <c r="C66" s="112"/>
      <c r="D66" s="112"/>
      <c r="E66" s="112"/>
      <c r="F66" s="112"/>
      <c r="G66" s="112"/>
      <c r="H66" s="161"/>
      <c r="I66" s="112"/>
      <c r="J66" s="161"/>
      <c r="K66" s="161"/>
      <c r="L66" s="161"/>
      <c r="M66" s="112"/>
    </row>
    <row r="67" spans="1:13" ht="15.5">
      <c r="A67" s="171" t="s">
        <v>1325</v>
      </c>
      <c r="B67" s="114" t="s">
        <v>218</v>
      </c>
      <c r="C67" s="110" t="s">
        <v>219</v>
      </c>
      <c r="D67" s="110">
        <v>50</v>
      </c>
      <c r="E67" s="110" t="s">
        <v>20</v>
      </c>
      <c r="F67" s="263"/>
      <c r="G67" s="263"/>
      <c r="H67" s="85">
        <f t="shared" ref="H67:H68" si="54">G67*1.2</f>
        <v>0</v>
      </c>
      <c r="I67" s="263"/>
      <c r="J67" s="85">
        <f t="shared" ref="J67:J68" si="55">I67*1.2</f>
        <v>0</v>
      </c>
      <c r="K67" s="86">
        <f t="shared" ref="K67:K68" si="56">SUM(I67,G67)</f>
        <v>0</v>
      </c>
      <c r="L67" s="85">
        <f t="shared" ref="L67:L68" si="57">SUM(H67,J67)</f>
        <v>0</v>
      </c>
      <c r="M67" s="263"/>
    </row>
    <row r="68" spans="1:13" ht="15.5">
      <c r="A68" s="171" t="s">
        <v>1326</v>
      </c>
      <c r="B68" s="113" t="s">
        <v>221</v>
      </c>
      <c r="C68" s="113" t="s">
        <v>222</v>
      </c>
      <c r="D68" s="113">
        <v>50</v>
      </c>
      <c r="E68" s="113" t="s">
        <v>20</v>
      </c>
      <c r="F68" s="262"/>
      <c r="G68" s="262"/>
      <c r="H68" s="85">
        <f t="shared" si="54"/>
        <v>0</v>
      </c>
      <c r="I68" s="262"/>
      <c r="J68" s="85">
        <f t="shared" si="55"/>
        <v>0</v>
      </c>
      <c r="K68" s="86">
        <f t="shared" si="56"/>
        <v>0</v>
      </c>
      <c r="L68" s="85">
        <f t="shared" si="57"/>
        <v>0</v>
      </c>
      <c r="M68" s="262"/>
    </row>
    <row r="69" spans="1:13" ht="15.5">
      <c r="A69" s="171" t="s">
        <v>236</v>
      </c>
      <c r="B69" s="113" t="s">
        <v>223</v>
      </c>
      <c r="C69" s="113" t="s">
        <v>224</v>
      </c>
      <c r="D69" s="113">
        <v>50</v>
      </c>
      <c r="E69" s="113" t="s">
        <v>20</v>
      </c>
      <c r="F69" s="263"/>
      <c r="G69" s="263"/>
      <c r="H69" s="85">
        <f t="shared" ref="H69:H72" si="58">G69*1.2</f>
        <v>0</v>
      </c>
      <c r="I69" s="263"/>
      <c r="J69" s="85">
        <f t="shared" ref="J69:J72" si="59">I69*1.2</f>
        <v>0</v>
      </c>
      <c r="K69" s="86">
        <f t="shared" ref="K69:K72" si="60">SUM(I69,G69)</f>
        <v>0</v>
      </c>
      <c r="L69" s="85">
        <f t="shared" ref="L69:L72" si="61">SUM(H69,J69)</f>
        <v>0</v>
      </c>
      <c r="M69" s="263"/>
    </row>
    <row r="70" spans="1:13" ht="15.5">
      <c r="A70" s="171" t="s">
        <v>239</v>
      </c>
      <c r="B70" s="113" t="s">
        <v>225</v>
      </c>
      <c r="C70" s="113" t="s">
        <v>226</v>
      </c>
      <c r="D70" s="113">
        <v>50</v>
      </c>
      <c r="E70" s="113" t="s">
        <v>20</v>
      </c>
      <c r="F70" s="262"/>
      <c r="G70" s="262"/>
      <c r="H70" s="85">
        <f t="shared" si="58"/>
        <v>0</v>
      </c>
      <c r="I70" s="262"/>
      <c r="J70" s="85">
        <f t="shared" si="59"/>
        <v>0</v>
      </c>
      <c r="K70" s="86">
        <f t="shared" si="60"/>
        <v>0</v>
      </c>
      <c r="L70" s="85">
        <f t="shared" si="61"/>
        <v>0</v>
      </c>
      <c r="M70" s="262"/>
    </row>
    <row r="71" spans="1:13" ht="15.5">
      <c r="A71" s="171" t="s">
        <v>242</v>
      </c>
      <c r="B71" s="113" t="s">
        <v>227</v>
      </c>
      <c r="C71" s="113" t="s">
        <v>228</v>
      </c>
      <c r="D71" s="113">
        <v>50</v>
      </c>
      <c r="E71" s="113" t="s">
        <v>20</v>
      </c>
      <c r="F71" s="263"/>
      <c r="G71" s="263"/>
      <c r="H71" s="85">
        <f t="shared" si="58"/>
        <v>0</v>
      </c>
      <c r="I71" s="263"/>
      <c r="J71" s="85">
        <f t="shared" si="59"/>
        <v>0</v>
      </c>
      <c r="K71" s="86">
        <f t="shared" si="60"/>
        <v>0</v>
      </c>
      <c r="L71" s="85">
        <f t="shared" si="61"/>
        <v>0</v>
      </c>
      <c r="M71" s="263"/>
    </row>
    <row r="72" spans="1:13" ht="15.5">
      <c r="A72" s="171" t="s">
        <v>245</v>
      </c>
      <c r="B72" s="113" t="s">
        <v>229</v>
      </c>
      <c r="C72" s="113" t="s">
        <v>230</v>
      </c>
      <c r="D72" s="113">
        <v>50</v>
      </c>
      <c r="E72" s="113" t="s">
        <v>20</v>
      </c>
      <c r="F72" s="262"/>
      <c r="G72" s="262"/>
      <c r="H72" s="85">
        <f t="shared" si="58"/>
        <v>0</v>
      </c>
      <c r="I72" s="262"/>
      <c r="J72" s="85">
        <f t="shared" si="59"/>
        <v>0</v>
      </c>
      <c r="K72" s="86">
        <f t="shared" si="60"/>
        <v>0</v>
      </c>
      <c r="L72" s="85">
        <f t="shared" si="61"/>
        <v>0</v>
      </c>
      <c r="M72" s="262"/>
    </row>
    <row r="73" spans="1:13" ht="15.5">
      <c r="A73" s="118"/>
      <c r="B73" s="112" t="s">
        <v>463</v>
      </c>
      <c r="C73" s="112"/>
      <c r="D73" s="112"/>
      <c r="E73" s="112"/>
      <c r="F73" s="112"/>
      <c r="G73" s="112"/>
      <c r="H73" s="161"/>
      <c r="I73" s="112"/>
      <c r="J73" s="161"/>
      <c r="K73" s="161"/>
      <c r="L73" s="161"/>
      <c r="M73" s="112"/>
    </row>
    <row r="74" spans="1:13" ht="15.5">
      <c r="A74" s="171" t="s">
        <v>248</v>
      </c>
      <c r="B74" s="114" t="s">
        <v>218</v>
      </c>
      <c r="C74" s="110" t="s">
        <v>219</v>
      </c>
      <c r="D74" s="110">
        <v>100</v>
      </c>
      <c r="E74" s="110" t="s">
        <v>20</v>
      </c>
      <c r="F74" s="263"/>
      <c r="G74" s="263"/>
      <c r="H74" s="85">
        <f t="shared" ref="H74:H75" si="62">G74*1.2</f>
        <v>0</v>
      </c>
      <c r="I74" s="263"/>
      <c r="J74" s="85">
        <f t="shared" ref="J74:J75" si="63">I74*1.2</f>
        <v>0</v>
      </c>
      <c r="K74" s="86">
        <f t="shared" ref="K74:K75" si="64">SUM(I74,G74)</f>
        <v>0</v>
      </c>
      <c r="L74" s="85">
        <f t="shared" ref="L74:L75" si="65">SUM(H74,J74)</f>
        <v>0</v>
      </c>
      <c r="M74" s="263"/>
    </row>
    <row r="75" spans="1:13" ht="15.5">
      <c r="A75" s="171" t="s">
        <v>1327</v>
      </c>
      <c r="B75" s="113" t="s">
        <v>221</v>
      </c>
      <c r="C75" s="113" t="s">
        <v>222</v>
      </c>
      <c r="D75" s="113">
        <v>100</v>
      </c>
      <c r="E75" s="113" t="s">
        <v>20</v>
      </c>
      <c r="F75" s="262"/>
      <c r="G75" s="262"/>
      <c r="H75" s="85">
        <f t="shared" si="62"/>
        <v>0</v>
      </c>
      <c r="I75" s="262"/>
      <c r="J75" s="85">
        <f t="shared" si="63"/>
        <v>0</v>
      </c>
      <c r="K75" s="86">
        <f t="shared" si="64"/>
        <v>0</v>
      </c>
      <c r="L75" s="85">
        <f t="shared" si="65"/>
        <v>0</v>
      </c>
      <c r="M75" s="262"/>
    </row>
    <row r="76" spans="1:13" ht="15.5">
      <c r="A76" s="171" t="s">
        <v>1328</v>
      </c>
      <c r="B76" s="113" t="s">
        <v>223</v>
      </c>
      <c r="C76" s="113" t="s">
        <v>224</v>
      </c>
      <c r="D76" s="113">
        <v>100</v>
      </c>
      <c r="E76" s="113" t="s">
        <v>20</v>
      </c>
      <c r="F76" s="263"/>
      <c r="G76" s="263"/>
      <c r="H76" s="85">
        <f t="shared" ref="H76:H79" si="66">G76*1.2</f>
        <v>0</v>
      </c>
      <c r="I76" s="263"/>
      <c r="J76" s="85">
        <f t="shared" ref="J76:J79" si="67">I76*1.2</f>
        <v>0</v>
      </c>
      <c r="K76" s="86">
        <f t="shared" ref="K76:K79" si="68">SUM(I76,G76)</f>
        <v>0</v>
      </c>
      <c r="L76" s="85">
        <f t="shared" ref="L76:L79" si="69">SUM(H76,J76)</f>
        <v>0</v>
      </c>
      <c r="M76" s="263"/>
    </row>
    <row r="77" spans="1:13" ht="15.5">
      <c r="A77" s="171" t="s">
        <v>1329</v>
      </c>
      <c r="B77" s="113" t="s">
        <v>225</v>
      </c>
      <c r="C77" s="113" t="s">
        <v>226</v>
      </c>
      <c r="D77" s="113">
        <v>100</v>
      </c>
      <c r="E77" s="113" t="s">
        <v>20</v>
      </c>
      <c r="F77" s="262"/>
      <c r="G77" s="262"/>
      <c r="H77" s="85">
        <f t="shared" si="66"/>
        <v>0</v>
      </c>
      <c r="I77" s="262"/>
      <c r="J77" s="85">
        <f t="shared" si="67"/>
        <v>0</v>
      </c>
      <c r="K77" s="86">
        <f t="shared" si="68"/>
        <v>0</v>
      </c>
      <c r="L77" s="85">
        <f t="shared" si="69"/>
        <v>0</v>
      </c>
      <c r="M77" s="262"/>
    </row>
    <row r="78" spans="1:13" ht="15.5">
      <c r="A78" s="171" t="s">
        <v>1330</v>
      </c>
      <c r="B78" s="113" t="s">
        <v>227</v>
      </c>
      <c r="C78" s="113" t="s">
        <v>228</v>
      </c>
      <c r="D78" s="113">
        <v>100</v>
      </c>
      <c r="E78" s="113" t="s">
        <v>20</v>
      </c>
      <c r="F78" s="263"/>
      <c r="G78" s="263"/>
      <c r="H78" s="85">
        <f t="shared" si="66"/>
        <v>0</v>
      </c>
      <c r="I78" s="263"/>
      <c r="J78" s="85">
        <f t="shared" si="67"/>
        <v>0</v>
      </c>
      <c r="K78" s="86">
        <f t="shared" si="68"/>
        <v>0</v>
      </c>
      <c r="L78" s="85">
        <f t="shared" si="69"/>
        <v>0</v>
      </c>
      <c r="M78" s="263"/>
    </row>
    <row r="79" spans="1:13" ht="15.5">
      <c r="A79" s="171" t="s">
        <v>1331</v>
      </c>
      <c r="B79" s="113" t="s">
        <v>229</v>
      </c>
      <c r="C79" s="113" t="s">
        <v>230</v>
      </c>
      <c r="D79" s="113">
        <v>100</v>
      </c>
      <c r="E79" s="113" t="s">
        <v>20</v>
      </c>
      <c r="F79" s="262"/>
      <c r="G79" s="262"/>
      <c r="H79" s="85">
        <f t="shared" si="66"/>
        <v>0</v>
      </c>
      <c r="I79" s="262"/>
      <c r="J79" s="85">
        <f t="shared" si="67"/>
        <v>0</v>
      </c>
      <c r="K79" s="86">
        <f t="shared" si="68"/>
        <v>0</v>
      </c>
      <c r="L79" s="85">
        <f t="shared" si="69"/>
        <v>0</v>
      </c>
      <c r="M79" s="262"/>
    </row>
    <row r="80" spans="1:13" ht="15.5">
      <c r="A80" s="118"/>
      <c r="B80" s="112" t="s">
        <v>464</v>
      </c>
      <c r="C80" s="112"/>
      <c r="D80" s="112"/>
      <c r="E80" s="112"/>
      <c r="F80" s="112"/>
      <c r="G80" s="112"/>
      <c r="H80" s="161"/>
      <c r="I80" s="112"/>
      <c r="J80" s="161"/>
      <c r="K80" s="161"/>
      <c r="L80" s="161"/>
      <c r="M80" s="112"/>
    </row>
    <row r="81" spans="1:13" ht="15.5">
      <c r="A81" s="171" t="s">
        <v>1332</v>
      </c>
      <c r="B81" s="114" t="s">
        <v>218</v>
      </c>
      <c r="C81" s="110" t="s">
        <v>219</v>
      </c>
      <c r="D81" s="110">
        <v>500</v>
      </c>
      <c r="E81" s="110" t="s">
        <v>20</v>
      </c>
      <c r="F81" s="263"/>
      <c r="G81" s="263"/>
      <c r="H81" s="85">
        <f t="shared" ref="H81:H82" si="70">G81*1.2</f>
        <v>0</v>
      </c>
      <c r="I81" s="263"/>
      <c r="J81" s="85">
        <f t="shared" ref="J81:J82" si="71">I81*1.2</f>
        <v>0</v>
      </c>
      <c r="K81" s="86">
        <f t="shared" ref="K81:K82" si="72">SUM(I81,G81)</f>
        <v>0</v>
      </c>
      <c r="L81" s="85">
        <f t="shared" ref="L81:L82" si="73">SUM(H81,J81)</f>
        <v>0</v>
      </c>
      <c r="M81" s="263"/>
    </row>
    <row r="82" spans="1:13" ht="15.5">
      <c r="A82" s="171" t="s">
        <v>1333</v>
      </c>
      <c r="B82" s="113" t="s">
        <v>221</v>
      </c>
      <c r="C82" s="113" t="s">
        <v>222</v>
      </c>
      <c r="D82" s="113">
        <v>500</v>
      </c>
      <c r="E82" s="113" t="s">
        <v>20</v>
      </c>
      <c r="F82" s="262"/>
      <c r="G82" s="262"/>
      <c r="H82" s="85">
        <f t="shared" si="70"/>
        <v>0</v>
      </c>
      <c r="I82" s="262"/>
      <c r="J82" s="85">
        <f t="shared" si="71"/>
        <v>0</v>
      </c>
      <c r="K82" s="86">
        <f t="shared" si="72"/>
        <v>0</v>
      </c>
      <c r="L82" s="85">
        <f t="shared" si="73"/>
        <v>0</v>
      </c>
      <c r="M82" s="262"/>
    </row>
    <row r="83" spans="1:13" ht="15.5">
      <c r="A83" s="171" t="s">
        <v>1334</v>
      </c>
      <c r="B83" s="113" t="s">
        <v>223</v>
      </c>
      <c r="C83" s="113" t="s">
        <v>224</v>
      </c>
      <c r="D83" s="113">
        <v>500</v>
      </c>
      <c r="E83" s="113" t="s">
        <v>20</v>
      </c>
      <c r="F83" s="263"/>
      <c r="G83" s="263"/>
      <c r="H83" s="85">
        <f t="shared" ref="H83:H86" si="74">G83*1.2</f>
        <v>0</v>
      </c>
      <c r="I83" s="263"/>
      <c r="J83" s="85">
        <f t="shared" ref="J83:J86" si="75">I83*1.2</f>
        <v>0</v>
      </c>
      <c r="K83" s="86">
        <f t="shared" ref="K83:K86" si="76">SUM(I83,G83)</f>
        <v>0</v>
      </c>
      <c r="L83" s="85">
        <f t="shared" ref="L83:L86" si="77">SUM(H83,J83)</f>
        <v>0</v>
      </c>
      <c r="M83" s="263"/>
    </row>
    <row r="84" spans="1:13" ht="15.5">
      <c r="A84" s="171" t="s">
        <v>1335</v>
      </c>
      <c r="B84" s="113" t="s">
        <v>225</v>
      </c>
      <c r="C84" s="113" t="s">
        <v>226</v>
      </c>
      <c r="D84" s="113">
        <v>500</v>
      </c>
      <c r="E84" s="113" t="s">
        <v>20</v>
      </c>
      <c r="F84" s="262"/>
      <c r="G84" s="262"/>
      <c r="H84" s="85">
        <f t="shared" si="74"/>
        <v>0</v>
      </c>
      <c r="I84" s="262"/>
      <c r="J84" s="85">
        <f t="shared" si="75"/>
        <v>0</v>
      </c>
      <c r="K84" s="86">
        <f t="shared" si="76"/>
        <v>0</v>
      </c>
      <c r="L84" s="85">
        <f t="shared" si="77"/>
        <v>0</v>
      </c>
      <c r="M84" s="262"/>
    </row>
    <row r="85" spans="1:13" ht="15.5">
      <c r="A85" s="171" t="s">
        <v>252</v>
      </c>
      <c r="B85" s="113" t="s">
        <v>227</v>
      </c>
      <c r="C85" s="113" t="s">
        <v>228</v>
      </c>
      <c r="D85" s="113">
        <v>500</v>
      </c>
      <c r="E85" s="113" t="s">
        <v>20</v>
      </c>
      <c r="F85" s="263"/>
      <c r="G85" s="263"/>
      <c r="H85" s="85">
        <f t="shared" si="74"/>
        <v>0</v>
      </c>
      <c r="I85" s="263"/>
      <c r="J85" s="85">
        <f t="shared" si="75"/>
        <v>0</v>
      </c>
      <c r="K85" s="86">
        <f t="shared" si="76"/>
        <v>0</v>
      </c>
      <c r="L85" s="85">
        <f t="shared" si="77"/>
        <v>0</v>
      </c>
      <c r="M85" s="263"/>
    </row>
    <row r="86" spans="1:13" ht="15.5">
      <c r="A86" s="171" t="s">
        <v>255</v>
      </c>
      <c r="B86" s="113" t="s">
        <v>229</v>
      </c>
      <c r="C86" s="113" t="s">
        <v>230</v>
      </c>
      <c r="D86" s="113">
        <v>500</v>
      </c>
      <c r="E86" s="113" t="s">
        <v>20</v>
      </c>
      <c r="F86" s="262"/>
      <c r="G86" s="262"/>
      <c r="H86" s="85">
        <f t="shared" si="74"/>
        <v>0</v>
      </c>
      <c r="I86" s="262"/>
      <c r="J86" s="85">
        <f t="shared" si="75"/>
        <v>0</v>
      </c>
      <c r="K86" s="86">
        <f t="shared" si="76"/>
        <v>0</v>
      </c>
      <c r="L86" s="85">
        <f t="shared" si="77"/>
        <v>0</v>
      </c>
      <c r="M86" s="262"/>
    </row>
    <row r="87" spans="1:13" ht="15.5">
      <c r="A87" s="118"/>
      <c r="B87" s="100" t="s">
        <v>274</v>
      </c>
      <c r="C87" s="100"/>
      <c r="D87" s="100"/>
      <c r="E87" s="100"/>
      <c r="F87" s="100"/>
      <c r="G87" s="100"/>
      <c r="H87" s="100"/>
      <c r="I87" s="100"/>
      <c r="J87" s="100"/>
      <c r="K87" s="100"/>
      <c r="L87" s="100"/>
      <c r="M87" s="100"/>
    </row>
    <row r="88" spans="1:13" ht="15.5">
      <c r="A88" s="171" t="s">
        <v>1336</v>
      </c>
      <c r="B88" s="146" t="s">
        <v>534</v>
      </c>
      <c r="C88" s="146"/>
      <c r="D88" s="146">
        <v>1</v>
      </c>
      <c r="E88" s="146" t="s">
        <v>20</v>
      </c>
      <c r="F88" s="263"/>
      <c r="G88" s="263"/>
      <c r="H88" s="85">
        <f t="shared" ref="H88:H89" si="78">G88*1.2</f>
        <v>0</v>
      </c>
      <c r="I88" s="263"/>
      <c r="J88" s="85">
        <f t="shared" ref="J88:J89" si="79">I88*1.2</f>
        <v>0</v>
      </c>
      <c r="K88" s="86">
        <f t="shared" ref="K88:K89" si="80">SUM(I88,G88)</f>
        <v>0</v>
      </c>
      <c r="L88" s="85">
        <f t="shared" ref="L88:L89" si="81">SUM(H88,J88)</f>
        <v>0</v>
      </c>
      <c r="M88" s="263"/>
    </row>
    <row r="89" spans="1:13" ht="16" thickBot="1">
      <c r="A89" s="171" t="s">
        <v>1337</v>
      </c>
      <c r="B89" s="159" t="s">
        <v>568</v>
      </c>
      <c r="C89" s="159"/>
      <c r="D89" s="159">
        <v>1</v>
      </c>
      <c r="E89" s="159" t="s">
        <v>20</v>
      </c>
      <c r="F89" s="262"/>
      <c r="G89" s="262"/>
      <c r="H89" s="144">
        <f t="shared" si="78"/>
        <v>0</v>
      </c>
      <c r="I89" s="262"/>
      <c r="J89" s="144">
        <f t="shared" si="79"/>
        <v>0</v>
      </c>
      <c r="K89" s="145">
        <f t="shared" si="80"/>
        <v>0</v>
      </c>
      <c r="L89" s="144">
        <f t="shared" si="81"/>
        <v>0</v>
      </c>
      <c r="M89" s="262"/>
    </row>
  </sheetData>
  <mergeCells count="11">
    <mergeCell ref="A11:M11"/>
    <mergeCell ref="K13:M13"/>
    <mergeCell ref="G13:I13"/>
    <mergeCell ref="A1:M1"/>
    <mergeCell ref="G3:H3"/>
    <mergeCell ref="G4:H4"/>
    <mergeCell ref="G5:H5"/>
    <mergeCell ref="G6:H6"/>
    <mergeCell ref="F7:J7"/>
    <mergeCell ref="A9:M9"/>
    <mergeCell ref="A10:L10"/>
  </mergeCells>
  <conditionalFormatting sqref="A1 A6:E6 F3:F7 G5:G6">
    <cfRule type="containsText" dxfId="7" priority="1" stopIfTrue="1" operator="containsText" text="PAS DE DAI">
      <formula>NOT(ISERROR(SEARCH("PAS DE DAI",#REF!)))</formula>
    </cfRule>
  </conditionalFormatting>
  <pageMargins left="0.25" right="0.25" top="0.75" bottom="0.75" header="0.3" footer="0.3"/>
  <pageSetup paperSize="9" scale="22"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1"/>
  <sheetViews>
    <sheetView view="pageBreakPreview" topLeftCell="A14" zoomScale="70" zoomScaleNormal="85" zoomScaleSheetLayoutView="70" workbookViewId="0">
      <selection activeCell="A40" sqref="A40"/>
    </sheetView>
  </sheetViews>
  <sheetFormatPr baseColWidth="10" defaultRowHeight="14.5"/>
  <cols>
    <col min="1" max="1" width="20.7265625" customWidth="1"/>
    <col min="2" max="2" width="90.7265625" customWidth="1"/>
    <col min="3" max="3" width="35.7265625" customWidth="1"/>
    <col min="4" max="5" width="10.7265625" customWidth="1"/>
    <col min="6" max="6" width="35.7265625" style="44" customWidth="1"/>
    <col min="7" max="8" width="40.7265625" customWidth="1"/>
    <col min="9" max="12" width="20.7265625" customWidth="1"/>
    <col min="13" max="13" width="60.7265625" customWidth="1"/>
  </cols>
  <sheetData>
    <row r="1" spans="1:13" ht="25">
      <c r="A1" s="418" t="s">
        <v>556</v>
      </c>
      <c r="B1" s="419"/>
      <c r="C1" s="419"/>
      <c r="D1" s="419"/>
      <c r="E1" s="419"/>
      <c r="F1" s="411"/>
      <c r="G1" s="411"/>
      <c r="H1" s="411"/>
      <c r="I1" s="411"/>
      <c r="J1" s="411"/>
      <c r="K1" s="411"/>
      <c r="L1" s="411"/>
      <c r="M1" s="411"/>
    </row>
    <row r="2" spans="1:13">
      <c r="D2" s="229"/>
      <c r="E2" s="229"/>
    </row>
    <row r="3" spans="1:13" ht="18">
      <c r="D3" s="229"/>
      <c r="E3" s="229"/>
      <c r="F3" s="228" t="s">
        <v>551</v>
      </c>
      <c r="G3" s="420" t="s">
        <v>560</v>
      </c>
      <c r="H3" s="411"/>
    </row>
    <row r="4" spans="1:13" ht="18">
      <c r="D4" s="229"/>
      <c r="E4" s="229"/>
      <c r="F4" s="228" t="s">
        <v>557</v>
      </c>
      <c r="G4" s="420" t="s">
        <v>552</v>
      </c>
      <c r="H4" s="411"/>
    </row>
    <row r="5" spans="1:13" ht="36.5" thickBot="1">
      <c r="D5" s="229"/>
      <c r="E5" s="229"/>
      <c r="F5" s="232" t="s">
        <v>558</v>
      </c>
      <c r="G5" s="407"/>
      <c r="H5" s="408"/>
    </row>
    <row r="6" spans="1:13" ht="18.5" thickBot="1">
      <c r="A6" s="230"/>
      <c r="B6" s="230"/>
      <c r="C6" s="230"/>
      <c r="D6" s="231"/>
      <c r="E6" s="227"/>
      <c r="F6" s="228" t="s">
        <v>554</v>
      </c>
      <c r="G6" s="407"/>
      <c r="H6" s="408"/>
      <c r="M6" s="6" t="s">
        <v>1</v>
      </c>
    </row>
    <row r="7" spans="1:13" ht="23">
      <c r="D7" s="221"/>
      <c r="F7" s="414" t="s">
        <v>555</v>
      </c>
      <c r="G7" s="414"/>
      <c r="H7" s="414"/>
      <c r="I7" s="414"/>
      <c r="J7" s="414"/>
    </row>
    <row r="8" spans="1:13">
      <c r="D8" s="221"/>
    </row>
    <row r="9" spans="1:13" ht="18">
      <c r="A9" s="415" t="s">
        <v>562</v>
      </c>
      <c r="B9" s="415"/>
      <c r="C9" s="415"/>
      <c r="D9" s="415"/>
      <c r="E9" s="415"/>
      <c r="F9" s="415"/>
      <c r="G9" s="415"/>
      <c r="H9" s="415"/>
      <c r="I9" s="415"/>
      <c r="J9" s="415"/>
      <c r="K9" s="415"/>
      <c r="L9" s="415"/>
      <c r="M9" s="415"/>
    </row>
    <row r="10" spans="1:13" ht="15">
      <c r="A10" s="416" t="s">
        <v>14</v>
      </c>
      <c r="B10" s="416"/>
      <c r="C10" s="416"/>
      <c r="D10" s="416"/>
      <c r="E10" s="416"/>
      <c r="F10" s="416"/>
      <c r="G10" s="416"/>
      <c r="H10" s="416"/>
      <c r="I10" s="416"/>
      <c r="J10" s="416"/>
      <c r="K10" s="416"/>
      <c r="L10" s="416"/>
      <c r="M10" s="222"/>
    </row>
    <row r="11" spans="1:13" ht="15">
      <c r="A11" s="416" t="s">
        <v>559</v>
      </c>
      <c r="B11" s="416"/>
      <c r="C11" s="416"/>
      <c r="D11" s="416"/>
      <c r="E11" s="416"/>
      <c r="F11" s="416"/>
      <c r="G11" s="416"/>
      <c r="H11" s="416"/>
      <c r="I11" s="416"/>
      <c r="J11" s="416"/>
      <c r="K11" s="416"/>
      <c r="L11" s="416"/>
      <c r="M11" s="417"/>
    </row>
    <row r="12" spans="1:13" ht="15.5" thickBot="1">
      <c r="A12" s="223"/>
      <c r="B12" s="223"/>
      <c r="C12" s="223"/>
      <c r="D12" s="223"/>
      <c r="E12" s="223"/>
      <c r="F12" s="223"/>
      <c r="G12" s="223"/>
      <c r="H12" s="223"/>
      <c r="I12" s="223"/>
      <c r="J12" s="223"/>
      <c r="K12" s="223"/>
      <c r="L12" s="223"/>
      <c r="M12" s="224"/>
    </row>
    <row r="13" spans="1:13" ht="57" customHeight="1" thickBot="1">
      <c r="A13" s="82" t="s">
        <v>537</v>
      </c>
      <c r="B13" s="25" t="s">
        <v>664</v>
      </c>
      <c r="C13" s="56"/>
      <c r="D13" s="56"/>
      <c r="E13" s="56"/>
      <c r="F13" s="57"/>
      <c r="G13" s="423"/>
      <c r="H13" s="423"/>
      <c r="I13" s="423"/>
      <c r="J13" s="56"/>
      <c r="K13" s="421"/>
      <c r="L13" s="422"/>
      <c r="M13" s="422"/>
    </row>
    <row r="14" spans="1:13" s="79" customFormat="1" ht="135" customHeight="1" thickBot="1">
      <c r="A14" s="82" t="s">
        <v>266</v>
      </c>
      <c r="B14" s="83" t="s">
        <v>446</v>
      </c>
      <c r="C14" s="92" t="s">
        <v>284</v>
      </c>
      <c r="D14" s="134" t="s">
        <v>267</v>
      </c>
      <c r="E14" s="134" t="s">
        <v>268</v>
      </c>
      <c r="F14" s="135" t="s">
        <v>465</v>
      </c>
      <c r="G14" s="92" t="s">
        <v>544</v>
      </c>
      <c r="H14" s="92" t="s">
        <v>545</v>
      </c>
      <c r="I14" s="136" t="s">
        <v>269</v>
      </c>
      <c r="J14" s="136" t="s">
        <v>270</v>
      </c>
      <c r="K14" s="94" t="s">
        <v>443</v>
      </c>
      <c r="L14" s="94" t="s">
        <v>444</v>
      </c>
      <c r="M14" s="137" t="s">
        <v>272</v>
      </c>
    </row>
    <row r="15" spans="1:13">
      <c r="A15" s="182"/>
      <c r="B15" s="33" t="s">
        <v>19</v>
      </c>
      <c r="C15" s="26"/>
      <c r="D15" s="26"/>
      <c r="E15" s="26"/>
      <c r="F15" s="179"/>
      <c r="G15" s="26"/>
      <c r="H15" s="180"/>
      <c r="I15" s="26"/>
      <c r="J15" s="181"/>
      <c r="K15" s="181"/>
      <c r="L15" s="181"/>
      <c r="M15" s="179"/>
    </row>
    <row r="16" spans="1:13" ht="15.5">
      <c r="A16" s="96" t="s">
        <v>276</v>
      </c>
      <c r="B16" s="146" t="s">
        <v>289</v>
      </c>
      <c r="C16" s="146" t="s">
        <v>286</v>
      </c>
      <c r="D16" s="87">
        <v>1</v>
      </c>
      <c r="E16" s="87" t="s">
        <v>20</v>
      </c>
      <c r="F16" s="262"/>
      <c r="G16" s="262"/>
      <c r="H16" s="85">
        <f t="shared" ref="H16:H24" si="0">G16*1.2</f>
        <v>0</v>
      </c>
      <c r="I16" s="262"/>
      <c r="J16" s="85">
        <f t="shared" ref="J16:J24" si="1">I16*1.2</f>
        <v>0</v>
      </c>
      <c r="K16" s="86">
        <f t="shared" ref="K16:K24" si="2">SUM(I16,G16)</f>
        <v>0</v>
      </c>
      <c r="L16" s="85">
        <f t="shared" ref="L16:L24" si="3">SUM(H16,J16)</f>
        <v>0</v>
      </c>
      <c r="M16" s="262"/>
    </row>
    <row r="17" spans="1:13" ht="15.5">
      <c r="A17" s="96" t="s">
        <v>277</v>
      </c>
      <c r="B17" s="146" t="s">
        <v>290</v>
      </c>
      <c r="C17" s="146" t="s">
        <v>287</v>
      </c>
      <c r="D17" s="87">
        <v>1</v>
      </c>
      <c r="E17" s="146" t="s">
        <v>20</v>
      </c>
      <c r="F17" s="263"/>
      <c r="G17" s="263"/>
      <c r="H17" s="85">
        <f t="shared" si="0"/>
        <v>0</v>
      </c>
      <c r="I17" s="263"/>
      <c r="J17" s="85">
        <f t="shared" si="1"/>
        <v>0</v>
      </c>
      <c r="K17" s="86">
        <f t="shared" si="2"/>
        <v>0</v>
      </c>
      <c r="L17" s="85">
        <f t="shared" si="3"/>
        <v>0</v>
      </c>
      <c r="M17" s="263"/>
    </row>
    <row r="18" spans="1:13" ht="15.5">
      <c r="A18" s="96" t="s">
        <v>278</v>
      </c>
      <c r="B18" s="146" t="s">
        <v>291</v>
      </c>
      <c r="C18" s="146" t="s">
        <v>288</v>
      </c>
      <c r="D18" s="87">
        <v>1</v>
      </c>
      <c r="E18" s="87" t="s">
        <v>20</v>
      </c>
      <c r="F18" s="262"/>
      <c r="G18" s="262"/>
      <c r="H18" s="85">
        <f t="shared" si="0"/>
        <v>0</v>
      </c>
      <c r="I18" s="262"/>
      <c r="J18" s="85">
        <f t="shared" si="1"/>
        <v>0</v>
      </c>
      <c r="K18" s="86">
        <f t="shared" si="2"/>
        <v>0</v>
      </c>
      <c r="L18" s="85">
        <f t="shared" si="3"/>
        <v>0</v>
      </c>
      <c r="M18" s="262"/>
    </row>
    <row r="19" spans="1:13" ht="15.5">
      <c r="A19" s="118"/>
      <c r="B19" s="100" t="s">
        <v>436</v>
      </c>
      <c r="C19" s="100"/>
      <c r="D19" s="100"/>
      <c r="E19" s="100"/>
      <c r="F19" s="98"/>
      <c r="G19" s="100"/>
      <c r="H19" s="100"/>
      <c r="I19" s="100"/>
      <c r="J19" s="100"/>
      <c r="K19" s="100"/>
      <c r="L19" s="100"/>
      <c r="M19" s="98"/>
    </row>
    <row r="20" spans="1:13" ht="15.5">
      <c r="A20" s="96" t="s">
        <v>279</v>
      </c>
      <c r="B20" s="146" t="s">
        <v>298</v>
      </c>
      <c r="C20" s="146" t="s">
        <v>297</v>
      </c>
      <c r="D20" s="87">
        <v>1</v>
      </c>
      <c r="E20" s="146" t="s">
        <v>20</v>
      </c>
      <c r="F20" s="263"/>
      <c r="G20" s="263"/>
      <c r="H20" s="85">
        <f t="shared" si="0"/>
        <v>0</v>
      </c>
      <c r="I20" s="263"/>
      <c r="J20" s="85">
        <f t="shared" si="1"/>
        <v>0</v>
      </c>
      <c r="K20" s="86">
        <f t="shared" si="2"/>
        <v>0</v>
      </c>
      <c r="L20" s="85">
        <f t="shared" si="3"/>
        <v>0</v>
      </c>
      <c r="M20" s="263"/>
    </row>
    <row r="21" spans="1:13" ht="15.5">
      <c r="A21" s="96" t="s">
        <v>280</v>
      </c>
      <c r="B21" s="146" t="s">
        <v>299</v>
      </c>
      <c r="C21" s="146" t="s">
        <v>17</v>
      </c>
      <c r="D21" s="87">
        <v>1</v>
      </c>
      <c r="E21" s="87" t="s">
        <v>20</v>
      </c>
      <c r="F21" s="262"/>
      <c r="G21" s="262"/>
      <c r="H21" s="85">
        <f t="shared" si="0"/>
        <v>0</v>
      </c>
      <c r="I21" s="262"/>
      <c r="J21" s="85">
        <f t="shared" si="1"/>
        <v>0</v>
      </c>
      <c r="K21" s="86">
        <f t="shared" si="2"/>
        <v>0</v>
      </c>
      <c r="L21" s="85">
        <f t="shared" si="3"/>
        <v>0</v>
      </c>
      <c r="M21" s="262"/>
    </row>
    <row r="22" spans="1:13" ht="15.5">
      <c r="A22" s="96" t="s">
        <v>281</v>
      </c>
      <c r="B22" s="146" t="s">
        <v>300</v>
      </c>
      <c r="C22" s="146" t="s">
        <v>301</v>
      </c>
      <c r="D22" s="87">
        <v>1</v>
      </c>
      <c r="E22" s="146" t="s">
        <v>20</v>
      </c>
      <c r="F22" s="263"/>
      <c r="G22" s="263"/>
      <c r="H22" s="85">
        <f t="shared" si="0"/>
        <v>0</v>
      </c>
      <c r="I22" s="263"/>
      <c r="J22" s="85">
        <f t="shared" si="1"/>
        <v>0</v>
      </c>
      <c r="K22" s="86">
        <f t="shared" si="2"/>
        <v>0</v>
      </c>
      <c r="L22" s="85">
        <f t="shared" si="3"/>
        <v>0</v>
      </c>
      <c r="M22" s="263"/>
    </row>
    <row r="23" spans="1:13" ht="15.5">
      <c r="A23" s="118"/>
      <c r="B23" s="100" t="s">
        <v>16</v>
      </c>
      <c r="C23" s="100"/>
      <c r="D23" s="100"/>
      <c r="E23" s="100"/>
      <c r="F23" s="98"/>
      <c r="G23" s="100"/>
      <c r="H23" s="100"/>
      <c r="I23" s="100"/>
      <c r="J23" s="100"/>
      <c r="K23" s="100"/>
      <c r="L23" s="100"/>
      <c r="M23" s="98"/>
    </row>
    <row r="24" spans="1:13" ht="15.5">
      <c r="A24" s="96" t="s">
        <v>665</v>
      </c>
      <c r="B24" s="194" t="s">
        <v>303</v>
      </c>
      <c r="C24" s="146" t="s">
        <v>302</v>
      </c>
      <c r="D24" s="87">
        <v>1</v>
      </c>
      <c r="E24" s="87" t="s">
        <v>20</v>
      </c>
      <c r="F24" s="262"/>
      <c r="G24" s="262"/>
      <c r="H24" s="85">
        <f t="shared" si="0"/>
        <v>0</v>
      </c>
      <c r="I24" s="262"/>
      <c r="J24" s="85">
        <f t="shared" si="1"/>
        <v>0</v>
      </c>
      <c r="K24" s="86">
        <f t="shared" si="2"/>
        <v>0</v>
      </c>
      <c r="L24" s="85">
        <f t="shared" si="3"/>
        <v>0</v>
      </c>
      <c r="M24" s="262"/>
    </row>
    <row r="25" spans="1:13" ht="31">
      <c r="A25" s="96" t="s">
        <v>666</v>
      </c>
      <c r="B25" s="146" t="s">
        <v>294</v>
      </c>
      <c r="C25" s="194" t="s">
        <v>295</v>
      </c>
      <c r="D25" s="87">
        <v>1</v>
      </c>
      <c r="E25" s="87" t="s">
        <v>20</v>
      </c>
      <c r="F25" s="263"/>
      <c r="G25" s="263"/>
      <c r="H25" s="85">
        <f>G25*1.2</f>
        <v>0</v>
      </c>
      <c r="I25" s="263"/>
      <c r="J25" s="85">
        <f>I25*1.2</f>
        <v>0</v>
      </c>
      <c r="K25" s="86">
        <f>SUM(I25,G25)</f>
        <v>0</v>
      </c>
      <c r="L25" s="85">
        <f>SUM(H25,J25)</f>
        <v>0</v>
      </c>
      <c r="M25" s="263"/>
    </row>
    <row r="26" spans="1:13" ht="31">
      <c r="A26" s="96" t="s">
        <v>667</v>
      </c>
      <c r="B26" s="146" t="s">
        <v>294</v>
      </c>
      <c r="C26" s="194" t="s">
        <v>296</v>
      </c>
      <c r="D26" s="87">
        <v>1</v>
      </c>
      <c r="E26" s="146" t="s">
        <v>20</v>
      </c>
      <c r="F26" s="262"/>
      <c r="G26" s="262"/>
      <c r="H26" s="85">
        <f>G26*1.2</f>
        <v>0</v>
      </c>
      <c r="I26" s="262"/>
      <c r="J26" s="85">
        <f>I26*1.2</f>
        <v>0</v>
      </c>
      <c r="K26" s="86">
        <f>SUM(I26,G26)</f>
        <v>0</v>
      </c>
      <c r="L26" s="85">
        <f>SUM(H26,J26)</f>
        <v>0</v>
      </c>
      <c r="M26" s="262"/>
    </row>
    <row r="27" spans="1:13" ht="15.5">
      <c r="A27" s="96" t="s">
        <v>668</v>
      </c>
      <c r="B27" s="146" t="s">
        <v>293</v>
      </c>
      <c r="C27" s="146" t="s">
        <v>292</v>
      </c>
      <c r="D27" s="87">
        <v>1</v>
      </c>
      <c r="E27" s="87" t="s">
        <v>20</v>
      </c>
      <c r="F27" s="263"/>
      <c r="G27" s="263"/>
      <c r="H27" s="85">
        <f>G27*1.2</f>
        <v>0</v>
      </c>
      <c r="I27" s="263"/>
      <c r="J27" s="85">
        <f>I27*1.2</f>
        <v>0</v>
      </c>
      <c r="K27" s="86">
        <f>SUM(I27,G27)</f>
        <v>0</v>
      </c>
      <c r="L27" s="85">
        <f>SUM(H27,J27)</f>
        <v>0</v>
      </c>
      <c r="M27" s="263"/>
    </row>
    <row r="28" spans="1:13" ht="15.5">
      <c r="A28" s="118"/>
      <c r="B28" s="100" t="s">
        <v>531</v>
      </c>
      <c r="C28" s="100"/>
      <c r="D28" s="100"/>
      <c r="E28" s="100"/>
      <c r="F28" s="98"/>
      <c r="G28" s="100"/>
      <c r="H28" s="100"/>
      <c r="I28" s="100"/>
      <c r="J28" s="100"/>
      <c r="K28" s="100"/>
      <c r="L28" s="100"/>
      <c r="M28" s="98"/>
    </row>
    <row r="29" spans="1:13" ht="15.5">
      <c r="A29" s="96" t="s">
        <v>282</v>
      </c>
      <c r="B29" s="146" t="s">
        <v>304</v>
      </c>
      <c r="C29" s="146" t="s">
        <v>305</v>
      </c>
      <c r="D29" s="87">
        <v>1</v>
      </c>
      <c r="E29" s="146" t="s">
        <v>20</v>
      </c>
      <c r="F29" s="262"/>
      <c r="G29" s="262"/>
      <c r="H29" s="85">
        <f t="shared" ref="H29:H32" si="4">G29*1.2</f>
        <v>0</v>
      </c>
      <c r="I29" s="262"/>
      <c r="J29" s="85">
        <f t="shared" ref="J29:J32" si="5">I29*1.2</f>
        <v>0</v>
      </c>
      <c r="K29" s="86">
        <f t="shared" ref="K29:K32" si="6">SUM(I29,G29)</f>
        <v>0</v>
      </c>
      <c r="L29" s="85">
        <f t="shared" ref="L29:L32" si="7">SUM(H29,J29)</f>
        <v>0</v>
      </c>
      <c r="M29" s="262"/>
    </row>
    <row r="30" spans="1:13" ht="15.5">
      <c r="A30" s="96" t="s">
        <v>669</v>
      </c>
      <c r="B30" s="146" t="s">
        <v>304</v>
      </c>
      <c r="C30" s="146" t="s">
        <v>306</v>
      </c>
      <c r="D30" s="87">
        <v>1</v>
      </c>
      <c r="E30" s="87" t="s">
        <v>20</v>
      </c>
      <c r="F30" s="263"/>
      <c r="G30" s="263"/>
      <c r="H30" s="85">
        <f t="shared" si="4"/>
        <v>0</v>
      </c>
      <c r="I30" s="263"/>
      <c r="J30" s="85">
        <f t="shared" si="5"/>
        <v>0</v>
      </c>
      <c r="K30" s="86">
        <f t="shared" si="6"/>
        <v>0</v>
      </c>
      <c r="L30" s="85">
        <f t="shared" si="7"/>
        <v>0</v>
      </c>
      <c r="M30" s="263"/>
    </row>
    <row r="31" spans="1:13" ht="15.5">
      <c r="A31" s="96" t="s">
        <v>670</v>
      </c>
      <c r="B31" s="146" t="s">
        <v>304</v>
      </c>
      <c r="C31" s="146" t="s">
        <v>307</v>
      </c>
      <c r="D31" s="87">
        <v>1</v>
      </c>
      <c r="E31" s="146" t="s">
        <v>20</v>
      </c>
      <c r="F31" s="262"/>
      <c r="G31" s="262"/>
      <c r="H31" s="85">
        <f t="shared" si="4"/>
        <v>0</v>
      </c>
      <c r="I31" s="262"/>
      <c r="J31" s="85">
        <f t="shared" si="5"/>
        <v>0</v>
      </c>
      <c r="K31" s="86">
        <f t="shared" si="6"/>
        <v>0</v>
      </c>
      <c r="L31" s="85">
        <f t="shared" si="7"/>
        <v>0</v>
      </c>
      <c r="M31" s="262"/>
    </row>
    <row r="32" spans="1:13" ht="15.5">
      <c r="A32" s="96" t="s">
        <v>671</v>
      </c>
      <c r="B32" s="146" t="s">
        <v>304</v>
      </c>
      <c r="C32" s="146" t="s">
        <v>308</v>
      </c>
      <c r="D32" s="87">
        <v>1</v>
      </c>
      <c r="E32" s="87" t="s">
        <v>20</v>
      </c>
      <c r="F32" s="263"/>
      <c r="G32" s="263"/>
      <c r="H32" s="85">
        <f t="shared" si="4"/>
        <v>0</v>
      </c>
      <c r="I32" s="263"/>
      <c r="J32" s="85">
        <f t="shared" si="5"/>
        <v>0</v>
      </c>
      <c r="K32" s="86">
        <f t="shared" si="6"/>
        <v>0</v>
      </c>
      <c r="L32" s="85">
        <f t="shared" si="7"/>
        <v>0</v>
      </c>
      <c r="M32" s="263"/>
    </row>
    <row r="33" spans="1:13" ht="15.5">
      <c r="A33" s="118"/>
      <c r="B33" s="118" t="s">
        <v>532</v>
      </c>
      <c r="C33" s="100"/>
      <c r="D33" s="100"/>
      <c r="E33" s="100"/>
      <c r="F33" s="98"/>
      <c r="G33" s="100"/>
      <c r="H33" s="100"/>
      <c r="I33" s="100"/>
      <c r="J33" s="100"/>
      <c r="K33" s="100"/>
      <c r="L33" s="100"/>
      <c r="M33" s="98"/>
    </row>
    <row r="34" spans="1:13" ht="31">
      <c r="A34" s="96" t="s">
        <v>672</v>
      </c>
      <c r="B34" s="119" t="s">
        <v>285</v>
      </c>
      <c r="C34" s="146" t="s">
        <v>182</v>
      </c>
      <c r="D34" s="87">
        <v>1</v>
      </c>
      <c r="E34" s="146" t="s">
        <v>20</v>
      </c>
      <c r="F34" s="262"/>
      <c r="G34" s="262"/>
      <c r="H34" s="85">
        <f>G34*1.2</f>
        <v>0</v>
      </c>
      <c r="I34" s="262"/>
      <c r="J34" s="85">
        <f>I34*1.2</f>
        <v>0</v>
      </c>
      <c r="K34" s="86">
        <f t="shared" ref="K34:K38" si="8">SUM(I34,G34)</f>
        <v>0</v>
      </c>
      <c r="L34" s="85">
        <f t="shared" ref="L34:L38" si="9">SUM(H34,J34)</f>
        <v>0</v>
      </c>
      <c r="M34" s="262"/>
    </row>
    <row r="35" spans="1:13" ht="31">
      <c r="A35" s="96" t="s">
        <v>673</v>
      </c>
      <c r="B35" s="119" t="s">
        <v>285</v>
      </c>
      <c r="C35" s="146" t="s">
        <v>180</v>
      </c>
      <c r="D35" s="87">
        <v>1</v>
      </c>
      <c r="E35" s="87" t="s">
        <v>20</v>
      </c>
      <c r="F35" s="263"/>
      <c r="G35" s="263"/>
      <c r="H35" s="85">
        <f t="shared" ref="H35:H41" si="10">G35*1.2</f>
        <v>0</v>
      </c>
      <c r="I35" s="263"/>
      <c r="J35" s="85">
        <f t="shared" ref="J35:J41" si="11">I35*1.2</f>
        <v>0</v>
      </c>
      <c r="K35" s="86">
        <f t="shared" si="8"/>
        <v>0</v>
      </c>
      <c r="L35" s="85">
        <f t="shared" si="9"/>
        <v>0</v>
      </c>
      <c r="M35" s="263"/>
    </row>
    <row r="36" spans="1:13" ht="31">
      <c r="A36" s="96" t="s">
        <v>674</v>
      </c>
      <c r="B36" s="119" t="s">
        <v>285</v>
      </c>
      <c r="C36" s="146" t="s">
        <v>178</v>
      </c>
      <c r="D36" s="87">
        <v>1</v>
      </c>
      <c r="E36" s="146" t="s">
        <v>20</v>
      </c>
      <c r="F36" s="262"/>
      <c r="G36" s="262"/>
      <c r="H36" s="85">
        <f t="shared" si="10"/>
        <v>0</v>
      </c>
      <c r="I36" s="262"/>
      <c r="J36" s="85">
        <f t="shared" si="11"/>
        <v>0</v>
      </c>
      <c r="K36" s="86">
        <f t="shared" si="8"/>
        <v>0</v>
      </c>
      <c r="L36" s="85">
        <f t="shared" si="9"/>
        <v>0</v>
      </c>
      <c r="M36" s="262"/>
    </row>
    <row r="37" spans="1:13" ht="31">
      <c r="A37" s="96" t="s">
        <v>675</v>
      </c>
      <c r="B37" s="119" t="s">
        <v>285</v>
      </c>
      <c r="C37" s="146" t="s">
        <v>186</v>
      </c>
      <c r="D37" s="87">
        <v>1</v>
      </c>
      <c r="E37" s="87" t="s">
        <v>20</v>
      </c>
      <c r="F37" s="263"/>
      <c r="G37" s="263"/>
      <c r="H37" s="85">
        <f t="shared" si="10"/>
        <v>0</v>
      </c>
      <c r="I37" s="263"/>
      <c r="J37" s="85">
        <f t="shared" si="11"/>
        <v>0</v>
      </c>
      <c r="K37" s="86">
        <f t="shared" si="8"/>
        <v>0</v>
      </c>
      <c r="L37" s="85">
        <f t="shared" si="9"/>
        <v>0</v>
      </c>
      <c r="M37" s="263"/>
    </row>
    <row r="38" spans="1:13" ht="31">
      <c r="A38" s="96" t="s">
        <v>283</v>
      </c>
      <c r="B38" s="119" t="s">
        <v>285</v>
      </c>
      <c r="C38" s="146" t="s">
        <v>184</v>
      </c>
      <c r="D38" s="87">
        <v>1</v>
      </c>
      <c r="E38" s="146" t="s">
        <v>20</v>
      </c>
      <c r="F38" s="262"/>
      <c r="G38" s="262"/>
      <c r="H38" s="85">
        <f t="shared" si="10"/>
        <v>0</v>
      </c>
      <c r="I38" s="262"/>
      <c r="J38" s="85">
        <f t="shared" si="11"/>
        <v>0</v>
      </c>
      <c r="K38" s="86">
        <f t="shared" si="8"/>
        <v>0</v>
      </c>
      <c r="L38" s="85">
        <f t="shared" si="9"/>
        <v>0</v>
      </c>
      <c r="M38" s="262"/>
    </row>
    <row r="39" spans="1:13" ht="15.5">
      <c r="A39" s="118"/>
      <c r="B39" s="100" t="s">
        <v>274</v>
      </c>
      <c r="C39" s="100"/>
      <c r="D39" s="100"/>
      <c r="E39" s="100"/>
      <c r="F39" s="98"/>
      <c r="G39" s="100"/>
      <c r="H39" s="100"/>
      <c r="I39" s="100"/>
      <c r="J39" s="100"/>
      <c r="K39" s="100"/>
      <c r="L39" s="100"/>
      <c r="M39" s="98"/>
    </row>
    <row r="40" spans="1:13" ht="15.5">
      <c r="A40" s="96" t="s">
        <v>676</v>
      </c>
      <c r="B40" s="146" t="s">
        <v>534</v>
      </c>
      <c r="C40" s="146"/>
      <c r="D40" s="87">
        <v>1</v>
      </c>
      <c r="E40" s="87" t="s">
        <v>20</v>
      </c>
      <c r="F40" s="263"/>
      <c r="G40" s="263"/>
      <c r="H40" s="85">
        <f t="shared" si="10"/>
        <v>0</v>
      </c>
      <c r="I40" s="263"/>
      <c r="J40" s="85">
        <f t="shared" si="11"/>
        <v>0</v>
      </c>
      <c r="K40" s="86">
        <f t="shared" ref="K40:K41" si="12">SUM(I40,G40)</f>
        <v>0</v>
      </c>
      <c r="L40" s="85">
        <f t="shared" ref="L40:L41" si="13">SUM(H40,J40)</f>
        <v>0</v>
      </c>
      <c r="M40" s="263"/>
    </row>
    <row r="41" spans="1:13" ht="16" thickBot="1">
      <c r="A41" s="191" t="s">
        <v>677</v>
      </c>
      <c r="B41" s="159" t="s">
        <v>550</v>
      </c>
      <c r="C41" s="159"/>
      <c r="D41" s="143">
        <v>1</v>
      </c>
      <c r="E41" s="143" t="s">
        <v>20</v>
      </c>
      <c r="F41" s="293"/>
      <c r="G41" s="293"/>
      <c r="H41" s="144">
        <f t="shared" si="10"/>
        <v>0</v>
      </c>
      <c r="I41" s="293"/>
      <c r="J41" s="144">
        <f t="shared" si="11"/>
        <v>0</v>
      </c>
      <c r="K41" s="145">
        <f t="shared" si="12"/>
        <v>0</v>
      </c>
      <c r="L41" s="144">
        <f t="shared" si="13"/>
        <v>0</v>
      </c>
      <c r="M41" s="293"/>
    </row>
  </sheetData>
  <mergeCells count="11">
    <mergeCell ref="G13:I13"/>
    <mergeCell ref="K13:M13"/>
    <mergeCell ref="A1:M1"/>
    <mergeCell ref="G3:H3"/>
    <mergeCell ref="G4:H4"/>
    <mergeCell ref="G5:H5"/>
    <mergeCell ref="G6:H6"/>
    <mergeCell ref="F7:J7"/>
    <mergeCell ref="A9:M9"/>
    <mergeCell ref="A10:L10"/>
    <mergeCell ref="A11:M11"/>
  </mergeCells>
  <conditionalFormatting sqref="A1 A6:E6 F3:F7 G5:G6">
    <cfRule type="containsText" dxfId="6" priority="1" stopIfTrue="1" operator="containsText" text="PAS DE DAI">
      <formula>NOT(ISERROR(SEARCH("PAS DE DAI",#REF!)))</formula>
    </cfRule>
  </conditionalFormatting>
  <pageMargins left="0.7" right="0.7" top="0.75" bottom="0.75" header="0.3" footer="0.3"/>
  <pageSetup paperSize="9" scale="1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2"/>
  <sheetViews>
    <sheetView view="pageBreakPreview" topLeftCell="A2" zoomScale="55" zoomScaleNormal="85" zoomScaleSheetLayoutView="55" workbookViewId="0">
      <selection activeCell="H36" sqref="H36"/>
    </sheetView>
  </sheetViews>
  <sheetFormatPr baseColWidth="10" defaultRowHeight="14.5"/>
  <cols>
    <col min="1" max="1" width="20.7265625" customWidth="1"/>
    <col min="2" max="2" width="90.7265625" customWidth="1"/>
    <col min="3" max="3" width="35.7265625" customWidth="1"/>
    <col min="4" max="5" width="10.7265625" customWidth="1"/>
    <col min="6" max="6" width="35.7265625" style="44" customWidth="1"/>
    <col min="7" max="8" width="40.7265625" customWidth="1"/>
    <col min="9" max="12" width="20.7265625" customWidth="1"/>
    <col min="13" max="13" width="60.7265625" customWidth="1"/>
  </cols>
  <sheetData>
    <row r="1" spans="1:15" ht="38.5" hidden="1" customHeight="1" thickBot="1">
      <c r="A1" s="382" t="s">
        <v>445</v>
      </c>
      <c r="B1" s="383"/>
      <c r="C1" s="383"/>
      <c r="D1" s="383"/>
      <c r="E1" s="383"/>
      <c r="F1" s="383"/>
      <c r="G1" s="383"/>
      <c r="H1" s="383"/>
      <c r="I1" s="383"/>
      <c r="J1" s="383"/>
      <c r="K1" s="383"/>
      <c r="L1" s="383"/>
      <c r="M1" s="383"/>
      <c r="N1" s="383"/>
      <c r="O1" s="45"/>
    </row>
    <row r="2" spans="1:15" ht="15" customHeight="1">
      <c r="A2" s="418" t="s">
        <v>556</v>
      </c>
      <c r="B2" s="419"/>
      <c r="C2" s="419"/>
      <c r="D2" s="419"/>
      <c r="E2" s="419"/>
      <c r="F2" s="411"/>
      <c r="G2" s="411"/>
      <c r="H2" s="411"/>
      <c r="I2" s="411"/>
      <c r="J2" s="411"/>
      <c r="K2" s="411"/>
      <c r="L2" s="411"/>
      <c r="M2" s="411"/>
    </row>
    <row r="3" spans="1:15">
      <c r="D3" s="229"/>
      <c r="E3" s="229"/>
      <c r="N3" s="52"/>
    </row>
    <row r="4" spans="1:15" ht="18">
      <c r="D4" s="229"/>
      <c r="E4" s="229"/>
      <c r="F4" s="228" t="s">
        <v>551</v>
      </c>
      <c r="G4" s="420" t="s">
        <v>561</v>
      </c>
      <c r="H4" s="411"/>
      <c r="N4" s="52"/>
    </row>
    <row r="5" spans="1:15" ht="18">
      <c r="D5" s="229"/>
      <c r="E5" s="229"/>
      <c r="F5" s="228" t="s">
        <v>557</v>
      </c>
      <c r="G5" s="420" t="s">
        <v>552</v>
      </c>
      <c r="H5" s="411"/>
      <c r="N5" s="52"/>
    </row>
    <row r="6" spans="1:15" ht="36.5" thickBot="1">
      <c r="D6" s="229"/>
      <c r="E6" s="229"/>
      <c r="F6" s="232" t="s">
        <v>558</v>
      </c>
      <c r="G6" s="407"/>
      <c r="H6" s="408"/>
      <c r="N6" s="52"/>
    </row>
    <row r="7" spans="1:15" ht="18.5" thickBot="1">
      <c r="A7" s="230"/>
      <c r="B7" s="230"/>
      <c r="C7" s="230"/>
      <c r="D7" s="231"/>
      <c r="E7" s="227"/>
      <c r="F7" s="228" t="s">
        <v>554</v>
      </c>
      <c r="G7" s="407"/>
      <c r="H7" s="408"/>
      <c r="M7" s="6" t="s">
        <v>1</v>
      </c>
      <c r="N7" s="52"/>
    </row>
    <row r="8" spans="1:15" ht="23">
      <c r="D8" s="221"/>
      <c r="F8" s="414" t="s">
        <v>555</v>
      </c>
      <c r="G8" s="414"/>
      <c r="H8" s="414"/>
      <c r="I8" s="414"/>
      <c r="J8" s="414"/>
      <c r="N8" s="75"/>
    </row>
    <row r="9" spans="1:15">
      <c r="D9" s="221"/>
      <c r="N9" s="52"/>
    </row>
    <row r="10" spans="1:15" ht="18">
      <c r="A10" s="415" t="s">
        <v>562</v>
      </c>
      <c r="B10" s="415"/>
      <c r="C10" s="415"/>
      <c r="D10" s="415"/>
      <c r="E10" s="415"/>
      <c r="F10" s="415"/>
      <c r="G10" s="415"/>
      <c r="H10" s="415"/>
      <c r="I10" s="415"/>
      <c r="J10" s="415"/>
      <c r="K10" s="415"/>
      <c r="L10" s="415"/>
      <c r="M10" s="415"/>
      <c r="N10" s="74"/>
    </row>
    <row r="11" spans="1:15" ht="15">
      <c r="A11" s="416" t="s">
        <v>14</v>
      </c>
      <c r="B11" s="416"/>
      <c r="C11" s="416"/>
      <c r="D11" s="416"/>
      <c r="E11" s="416"/>
      <c r="F11" s="416"/>
      <c r="G11" s="416"/>
      <c r="H11" s="416"/>
      <c r="I11" s="416"/>
      <c r="J11" s="416"/>
      <c r="K11" s="416"/>
      <c r="L11" s="416"/>
      <c r="M11" s="222"/>
      <c r="N11" s="52"/>
    </row>
    <row r="12" spans="1:15" ht="15">
      <c r="A12" s="416" t="s">
        <v>559</v>
      </c>
      <c r="B12" s="416"/>
      <c r="C12" s="416"/>
      <c r="D12" s="416"/>
      <c r="E12" s="416"/>
      <c r="F12" s="416"/>
      <c r="G12" s="416"/>
      <c r="H12" s="416"/>
      <c r="I12" s="416"/>
      <c r="J12" s="416"/>
      <c r="K12" s="416"/>
      <c r="L12" s="416"/>
      <c r="M12" s="417"/>
    </row>
    <row r="13" spans="1:15" ht="15.5" thickBot="1">
      <c r="A13" s="223"/>
      <c r="B13" s="223"/>
      <c r="C13" s="223"/>
      <c r="D13" s="223"/>
      <c r="E13" s="223"/>
      <c r="F13" s="223"/>
      <c r="G13" s="223"/>
      <c r="H13" s="223"/>
      <c r="I13" s="223"/>
      <c r="J13" s="223"/>
      <c r="K13" s="223"/>
      <c r="L13" s="223"/>
      <c r="M13" s="224"/>
    </row>
    <row r="14" spans="1:15" ht="40.5" thickBot="1">
      <c r="A14" s="82" t="s">
        <v>538</v>
      </c>
      <c r="B14" s="107" t="s">
        <v>663</v>
      </c>
      <c r="C14" s="58"/>
      <c r="D14" s="260"/>
      <c r="E14" s="56"/>
      <c r="F14" s="56"/>
      <c r="G14" s="56"/>
      <c r="H14" s="57"/>
      <c r="I14" s="424"/>
      <c r="J14" s="424"/>
      <c r="K14" s="424"/>
      <c r="L14" s="56"/>
      <c r="M14" s="261"/>
    </row>
    <row r="15" spans="1:15" ht="135" customHeight="1" thickBot="1">
      <c r="A15" s="82" t="s">
        <v>266</v>
      </c>
      <c r="B15" s="77" t="s">
        <v>446</v>
      </c>
      <c r="C15" s="108" t="s">
        <v>362</v>
      </c>
      <c r="D15" s="103" t="s">
        <v>267</v>
      </c>
      <c r="E15" s="103" t="s">
        <v>268</v>
      </c>
      <c r="F15" s="104" t="s">
        <v>465</v>
      </c>
      <c r="G15" s="92" t="s">
        <v>544</v>
      </c>
      <c r="H15" s="92" t="s">
        <v>545</v>
      </c>
      <c r="I15" s="105" t="s">
        <v>269</v>
      </c>
      <c r="J15" s="105" t="s">
        <v>270</v>
      </c>
      <c r="K15" s="78" t="s">
        <v>443</v>
      </c>
      <c r="L15" s="78" t="s">
        <v>444</v>
      </c>
      <c r="M15" s="106" t="s">
        <v>272</v>
      </c>
    </row>
    <row r="16" spans="1:15" ht="15.5">
      <c r="A16" s="125"/>
      <c r="B16" s="121" t="s">
        <v>363</v>
      </c>
      <c r="C16" s="121"/>
      <c r="D16" s="121"/>
      <c r="E16" s="121"/>
      <c r="F16" s="122"/>
      <c r="G16" s="122"/>
      <c r="H16" s="131"/>
      <c r="I16" s="122"/>
      <c r="J16" s="123"/>
      <c r="K16" s="131"/>
      <c r="L16" s="131"/>
      <c r="M16" s="122"/>
    </row>
    <row r="17" spans="1:13" ht="15.5">
      <c r="A17" s="132" t="s">
        <v>1350</v>
      </c>
      <c r="B17" s="120" t="s">
        <v>364</v>
      </c>
      <c r="C17" s="120"/>
      <c r="D17" s="120">
        <v>1</v>
      </c>
      <c r="E17" s="120" t="s">
        <v>268</v>
      </c>
      <c r="F17" s="263"/>
      <c r="G17" s="263"/>
      <c r="H17" s="85">
        <f>G17*1.2</f>
        <v>0</v>
      </c>
      <c r="I17" s="263"/>
      <c r="J17" s="85">
        <f>I17*1.2</f>
        <v>0</v>
      </c>
      <c r="K17" s="86">
        <f t="shared" ref="K17" si="0">SUM(I17,G17)</f>
        <v>0</v>
      </c>
      <c r="L17" s="85">
        <f t="shared" ref="L17" si="1">SUM(H17,J17)</f>
        <v>0</v>
      </c>
      <c r="M17" s="263"/>
    </row>
    <row r="18" spans="1:13" ht="15.5">
      <c r="A18" s="125"/>
      <c r="B18" s="121" t="s">
        <v>365</v>
      </c>
      <c r="C18" s="121"/>
      <c r="D18" s="121"/>
      <c r="E18" s="121"/>
      <c r="F18" s="122"/>
      <c r="G18" s="122"/>
      <c r="H18" s="131"/>
      <c r="I18" s="122"/>
      <c r="J18" s="123"/>
      <c r="K18" s="131"/>
      <c r="L18" s="131"/>
      <c r="M18" s="122"/>
    </row>
    <row r="19" spans="1:13" ht="15.5">
      <c r="A19" s="132" t="s">
        <v>1339</v>
      </c>
      <c r="B19" s="255" t="s">
        <v>366</v>
      </c>
      <c r="C19" s="255"/>
      <c r="D19" s="255">
        <v>1</v>
      </c>
      <c r="E19" s="255" t="s">
        <v>268</v>
      </c>
      <c r="F19" s="262"/>
      <c r="G19" s="262"/>
      <c r="H19" s="85">
        <f>G19*1.2</f>
        <v>0</v>
      </c>
      <c r="I19" s="262"/>
      <c r="J19" s="85">
        <f>I19*1.2</f>
        <v>0</v>
      </c>
      <c r="K19" s="86">
        <f t="shared" ref="K19:K20" si="2">SUM(I19,G19)</f>
        <v>0</v>
      </c>
      <c r="L19" s="85">
        <f t="shared" ref="L19:L20" si="3">SUM(H19,J19)</f>
        <v>0</v>
      </c>
      <c r="M19" s="262"/>
    </row>
    <row r="20" spans="1:13" ht="15.5">
      <c r="A20" s="132" t="s">
        <v>1340</v>
      </c>
      <c r="B20" s="255" t="s">
        <v>367</v>
      </c>
      <c r="C20" s="255"/>
      <c r="D20" s="255">
        <v>1</v>
      </c>
      <c r="E20" s="255" t="s">
        <v>268</v>
      </c>
      <c r="F20" s="263"/>
      <c r="G20" s="263"/>
      <c r="H20" s="85">
        <f>G20*1.2</f>
        <v>0</v>
      </c>
      <c r="I20" s="263"/>
      <c r="J20" s="85">
        <f>I20*1.2</f>
        <v>0</v>
      </c>
      <c r="K20" s="86">
        <f t="shared" si="2"/>
        <v>0</v>
      </c>
      <c r="L20" s="85">
        <f t="shared" si="3"/>
        <v>0</v>
      </c>
      <c r="M20" s="263"/>
    </row>
    <row r="21" spans="1:13" ht="15.5">
      <c r="A21" s="125"/>
      <c r="B21" s="121" t="s">
        <v>368</v>
      </c>
      <c r="C21" s="121"/>
      <c r="D21" s="121"/>
      <c r="E21" s="121"/>
      <c r="F21" s="122"/>
      <c r="G21" s="122"/>
      <c r="H21" s="131"/>
      <c r="I21" s="122"/>
      <c r="J21" s="123"/>
      <c r="K21" s="131"/>
      <c r="L21" s="131"/>
      <c r="M21" s="122"/>
    </row>
    <row r="22" spans="1:13" ht="15.5">
      <c r="A22" s="132" t="s">
        <v>1341</v>
      </c>
      <c r="B22" s="255" t="s">
        <v>369</v>
      </c>
      <c r="C22" s="255"/>
      <c r="D22" s="255">
        <v>1</v>
      </c>
      <c r="E22" s="255" t="s">
        <v>268</v>
      </c>
      <c r="F22" s="262"/>
      <c r="G22" s="262"/>
      <c r="H22" s="85">
        <f>G22*1.2</f>
        <v>0</v>
      </c>
      <c r="I22" s="262"/>
      <c r="J22" s="85">
        <f>I22*1.2</f>
        <v>0</v>
      </c>
      <c r="K22" s="86">
        <f t="shared" ref="K22:K23" si="4">SUM(I22,G22)</f>
        <v>0</v>
      </c>
      <c r="L22" s="85">
        <f t="shared" ref="L22:L23" si="5">SUM(H22,J22)</f>
        <v>0</v>
      </c>
      <c r="M22" s="262"/>
    </row>
    <row r="23" spans="1:13" ht="15.5">
      <c r="A23" s="132" t="s">
        <v>1342</v>
      </c>
      <c r="B23" s="255" t="s">
        <v>370</v>
      </c>
      <c r="C23" s="255"/>
      <c r="D23" s="255">
        <v>1</v>
      </c>
      <c r="E23" s="255" t="s">
        <v>268</v>
      </c>
      <c r="F23" s="263"/>
      <c r="G23" s="263"/>
      <c r="H23" s="85">
        <f>G23*1.2</f>
        <v>0</v>
      </c>
      <c r="I23" s="263"/>
      <c r="J23" s="85">
        <f>I23*1.2</f>
        <v>0</v>
      </c>
      <c r="K23" s="86">
        <f t="shared" si="4"/>
        <v>0</v>
      </c>
      <c r="L23" s="85">
        <f t="shared" si="5"/>
        <v>0</v>
      </c>
      <c r="M23" s="263"/>
    </row>
    <row r="24" spans="1:13" ht="15.5">
      <c r="A24" s="125"/>
      <c r="B24" s="121" t="s">
        <v>371</v>
      </c>
      <c r="C24" s="121"/>
      <c r="D24" s="121"/>
      <c r="E24" s="121"/>
      <c r="F24" s="122"/>
      <c r="G24" s="122"/>
      <c r="H24" s="131"/>
      <c r="I24" s="122"/>
      <c r="J24" s="123"/>
      <c r="K24" s="131"/>
      <c r="L24" s="131"/>
      <c r="M24" s="122"/>
    </row>
    <row r="25" spans="1:13" ht="15.5">
      <c r="A25" s="132" t="s">
        <v>1343</v>
      </c>
      <c r="B25" s="255" t="s">
        <v>372</v>
      </c>
      <c r="C25" s="255"/>
      <c r="D25" s="255">
        <v>1</v>
      </c>
      <c r="E25" s="255" t="s">
        <v>268</v>
      </c>
      <c r="F25" s="262"/>
      <c r="G25" s="262"/>
      <c r="H25" s="85">
        <f>G25*1.2</f>
        <v>0</v>
      </c>
      <c r="I25" s="262"/>
      <c r="J25" s="85">
        <f>I25*1.2</f>
        <v>0</v>
      </c>
      <c r="K25" s="86">
        <f>SUM(I25,G25)</f>
        <v>0</v>
      </c>
      <c r="L25" s="85">
        <f>SUM(H25,J25)</f>
        <v>0</v>
      </c>
      <c r="M25" s="262"/>
    </row>
    <row r="26" spans="1:13" ht="15.5">
      <c r="A26" s="132" t="s">
        <v>1344</v>
      </c>
      <c r="B26" s="255" t="s">
        <v>373</v>
      </c>
      <c r="C26" s="255"/>
      <c r="D26" s="255">
        <v>1</v>
      </c>
      <c r="E26" s="255" t="s">
        <v>268</v>
      </c>
      <c r="F26" s="263"/>
      <c r="G26" s="263"/>
      <c r="H26" s="85">
        <f>G26*1.2</f>
        <v>0</v>
      </c>
      <c r="I26" s="263"/>
      <c r="J26" s="85">
        <f>I26*1.2</f>
        <v>0</v>
      </c>
      <c r="K26" s="86">
        <f>SUM(I26,G26)</f>
        <v>0</v>
      </c>
      <c r="L26" s="85">
        <f>SUM(H26,J26)</f>
        <v>0</v>
      </c>
      <c r="M26" s="263"/>
    </row>
    <row r="27" spans="1:13" s="258" customFormat="1" ht="15.5">
      <c r="A27" s="132" t="s">
        <v>1345</v>
      </c>
      <c r="B27" s="255" t="s">
        <v>374</v>
      </c>
      <c r="C27" s="255"/>
      <c r="D27" s="255">
        <v>1</v>
      </c>
      <c r="E27" s="255" t="s">
        <v>268</v>
      </c>
      <c r="F27" s="262"/>
      <c r="G27" s="262"/>
      <c r="H27" s="256">
        <f>G27*1.2</f>
        <v>0</v>
      </c>
      <c r="I27" s="262"/>
      <c r="J27" s="256">
        <f>I27*1.2</f>
        <v>0</v>
      </c>
      <c r="K27" s="257">
        <f>SUM(I27,G27)</f>
        <v>0</v>
      </c>
      <c r="L27" s="256">
        <f>SUM(H27,J27)</f>
        <v>0</v>
      </c>
      <c r="M27" s="262"/>
    </row>
    <row r="28" spans="1:13" ht="15.5">
      <c r="A28" s="132" t="s">
        <v>1346</v>
      </c>
      <c r="B28" s="255" t="s">
        <v>375</v>
      </c>
      <c r="C28" s="255"/>
      <c r="D28" s="255">
        <v>1</v>
      </c>
      <c r="E28" s="255" t="s">
        <v>268</v>
      </c>
      <c r="F28" s="263"/>
      <c r="G28" s="263"/>
      <c r="H28" s="85">
        <f>G28*1.2</f>
        <v>0</v>
      </c>
      <c r="I28" s="263"/>
      <c r="J28" s="85">
        <f>I28*1.2</f>
        <v>0</v>
      </c>
      <c r="K28" s="86">
        <f>SUM(I28,G28)</f>
        <v>0</v>
      </c>
      <c r="L28" s="85">
        <f>SUM(H28,J28)</f>
        <v>0</v>
      </c>
      <c r="M28" s="263"/>
    </row>
    <row r="29" spans="1:13" ht="15.5">
      <c r="A29" s="132" t="s">
        <v>1347</v>
      </c>
      <c r="B29" s="378" t="s">
        <v>376</v>
      </c>
      <c r="C29" s="378"/>
      <c r="D29" s="255">
        <v>1</v>
      </c>
      <c r="E29" s="255" t="s">
        <v>268</v>
      </c>
      <c r="F29" s="262"/>
      <c r="G29" s="262"/>
      <c r="H29" s="85">
        <f>G29*1.2</f>
        <v>0</v>
      </c>
      <c r="I29" s="262"/>
      <c r="J29" s="85">
        <f>I29*1.2</f>
        <v>0</v>
      </c>
      <c r="K29" s="86">
        <f>SUM(I29,G29)</f>
        <v>0</v>
      </c>
      <c r="L29" s="85">
        <f>SUM(H29,J29)</f>
        <v>0</v>
      </c>
      <c r="M29" s="262"/>
    </row>
    <row r="30" spans="1:13" ht="15.5">
      <c r="A30" s="125"/>
      <c r="B30" s="121" t="s">
        <v>274</v>
      </c>
      <c r="C30" s="121"/>
      <c r="D30" s="121"/>
      <c r="E30" s="121"/>
      <c r="F30" s="122"/>
      <c r="G30" s="122"/>
      <c r="H30" s="121"/>
      <c r="I30" s="122"/>
      <c r="J30" s="123"/>
      <c r="K30" s="121"/>
      <c r="L30" s="121"/>
      <c r="M30" s="122"/>
    </row>
    <row r="31" spans="1:13" ht="15.5">
      <c r="A31" s="132" t="s">
        <v>1348</v>
      </c>
      <c r="B31" s="255" t="s">
        <v>534</v>
      </c>
      <c r="C31" s="255"/>
      <c r="D31" s="255">
        <v>1</v>
      </c>
      <c r="E31" s="255" t="s">
        <v>268</v>
      </c>
      <c r="F31" s="263"/>
      <c r="G31" s="263"/>
      <c r="H31" s="85">
        <f t="shared" ref="H31:H32" si="6">G31*1.2</f>
        <v>0</v>
      </c>
      <c r="I31" s="263"/>
      <c r="J31" s="85">
        <f t="shared" ref="J31:J32" si="7">I31*1.2</f>
        <v>0</v>
      </c>
      <c r="K31" s="86">
        <f t="shared" ref="K31:K32" si="8">SUM(I31,G31)</f>
        <v>0</v>
      </c>
      <c r="L31" s="85">
        <f t="shared" ref="L31:L32" si="9">SUM(H31,J31)</f>
        <v>0</v>
      </c>
      <c r="M31" s="263"/>
    </row>
    <row r="32" spans="1:13" ht="16" thickBot="1">
      <c r="A32" s="132" t="s">
        <v>1349</v>
      </c>
      <c r="B32" s="379" t="s">
        <v>569</v>
      </c>
      <c r="C32" s="379"/>
      <c r="D32" s="379">
        <v>1</v>
      </c>
      <c r="E32" s="379" t="s">
        <v>268</v>
      </c>
      <c r="F32" s="262"/>
      <c r="G32" s="262"/>
      <c r="H32" s="85">
        <f t="shared" si="6"/>
        <v>0</v>
      </c>
      <c r="I32" s="262"/>
      <c r="J32" s="85">
        <f t="shared" si="7"/>
        <v>0</v>
      </c>
      <c r="K32" s="86">
        <f t="shared" si="8"/>
        <v>0</v>
      </c>
      <c r="L32" s="85">
        <f t="shared" si="9"/>
        <v>0</v>
      </c>
      <c r="M32" s="262"/>
    </row>
  </sheetData>
  <mergeCells count="11">
    <mergeCell ref="I14:K14"/>
    <mergeCell ref="A1:N1"/>
    <mergeCell ref="A2:M2"/>
    <mergeCell ref="G4:H4"/>
    <mergeCell ref="G5:H5"/>
    <mergeCell ref="G6:H6"/>
    <mergeCell ref="G7:H7"/>
    <mergeCell ref="F8:J8"/>
    <mergeCell ref="A10:M10"/>
    <mergeCell ref="A11:L11"/>
    <mergeCell ref="A12:M12"/>
  </mergeCells>
  <conditionalFormatting sqref="A2 A7:E7 F4:F8 G6:G7">
    <cfRule type="containsText" dxfId="5" priority="1" stopIfTrue="1" operator="containsText" text="PAS DE DAI">
      <formula>NOT(ISERROR(SEARCH("PAS DE DAI",#REF!)))</formula>
    </cfRule>
  </conditionalFormatting>
  <pageMargins left="0.7" right="0.7" top="0.75" bottom="0.75" header="0.3" footer="0.3"/>
  <pageSetup paperSize="9" scale="16"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10</vt:i4>
      </vt:variant>
    </vt:vector>
  </HeadingPairs>
  <TitlesOfParts>
    <vt:vector size="24" baseType="lpstr">
      <vt:lpstr>Page de Garde BPU lot 1</vt:lpstr>
      <vt:lpstr>DQE SSI LOT 1</vt:lpstr>
      <vt:lpstr>BPU SSI Tarif Horaire &amp; Coef.</vt:lpstr>
      <vt:lpstr>DQE LOT 1 DF</vt:lpstr>
      <vt:lpstr>BPU DF Tarif Horaire &amp; Coef.</vt:lpstr>
      <vt:lpstr>BPU SSI DEF ANTARES LOT1</vt:lpstr>
      <vt:lpstr>BPU SSI ESSER lot 1</vt:lpstr>
      <vt:lpstr>BPU SSI SEFI LOT 1 </vt:lpstr>
      <vt:lpstr>BPU SSI AVISS LOT1 </vt:lpstr>
      <vt:lpstr>BPU SSI UGIS</vt:lpstr>
      <vt:lpstr>BPU PIECE COMPLEMENTAIRE</vt:lpstr>
      <vt:lpstr> Equipement de désenfumage</vt:lpstr>
      <vt:lpstr>Cablage</vt:lpstr>
      <vt:lpstr>Moyen levage</vt:lpstr>
      <vt:lpstr>'BPU DF Tarif Horaire &amp; Coef.'!Zone_d_impression</vt:lpstr>
      <vt:lpstr>'BPU PIECE COMPLEMENTAIRE'!Zone_d_impression</vt:lpstr>
      <vt:lpstr>'BPU SSI AVISS LOT1 '!Zone_d_impression</vt:lpstr>
      <vt:lpstr>'BPU SSI DEF ANTARES LOT1'!Zone_d_impression</vt:lpstr>
      <vt:lpstr>'BPU SSI ESSER lot 1'!Zone_d_impression</vt:lpstr>
      <vt:lpstr>'BPU SSI SEFI LOT 1 '!Zone_d_impression</vt:lpstr>
      <vt:lpstr>'BPU SSI Tarif Horaire &amp; Coef.'!Zone_d_impression</vt:lpstr>
      <vt:lpstr>'BPU SSI UGIS'!Zone_d_impression</vt:lpstr>
      <vt:lpstr>'DQE SSI LOT 1'!Zone_d_impression</vt:lpstr>
      <vt:lpstr>'Page de Garde BPU lot 1'!Zone_d_impression</vt:lpstr>
    </vt:vector>
  </TitlesOfParts>
  <Company>UVSQ</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Patrick ARNAUD</dc:creator>
  <cp:lastModifiedBy>Philippe Noye</cp:lastModifiedBy>
  <cp:lastPrinted>2024-07-05T13:32:19Z</cp:lastPrinted>
  <dcterms:created xsi:type="dcterms:W3CDTF">2014-06-19T09:02:41Z</dcterms:created>
  <dcterms:modified xsi:type="dcterms:W3CDTF">2025-07-09T16:51:47Z</dcterms:modified>
</cp:coreProperties>
</file>