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perations\Larrey\L2501 - Remplacement Volets Roulants\"/>
    </mc:Choice>
  </mc:AlternateContent>
  <xr:revisionPtr revIDLastSave="0" documentId="13_ncr:1_{0AE103D0-F73B-40DC-8E5F-6A62B2BEFC26}" xr6:coauthVersionLast="36" xr6:coauthVersionMax="36" xr10:uidLastSave="{00000000-0000-0000-0000-000000000000}"/>
  <bookViews>
    <workbookView xWindow="0" yWindow="0" windowWidth="23040" windowHeight="9060" xr2:uid="{D3983FFC-7E91-4135-88A3-87747437A3AA}"/>
  </bookViews>
  <sheets>
    <sheet name="Feuil1" sheetId="1" r:id="rId1"/>
  </sheets>
  <calcPr calcId="191029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B47" i="1"/>
  <c r="B45" i="1"/>
  <c r="I25" i="1"/>
  <c r="I18" i="1"/>
  <c r="I14" i="1"/>
  <c r="I8" i="1"/>
  <c r="E1" i="1"/>
  <c r="I45" i="1" l="1"/>
  <c r="G45" i="1" s="1"/>
  <c r="F4" i="1"/>
  <c r="F3" i="1" l="1"/>
  <c r="I46" i="1"/>
  <c r="I47" i="1" s="1"/>
</calcChain>
</file>

<file path=xl/sharedStrings.xml><?xml version="1.0" encoding="utf-8"?>
<sst xmlns="http://schemas.openxmlformats.org/spreadsheetml/2006/main" count="110" uniqueCount="87">
  <si>
    <t>Phase</t>
  </si>
  <si>
    <t>DCE</t>
  </si>
  <si>
    <t>Total (€HT)</t>
  </si>
  <si>
    <t>DPGF</t>
  </si>
  <si>
    <t>Version</t>
  </si>
  <si>
    <t>BASE</t>
  </si>
  <si>
    <t>-</t>
  </si>
  <si>
    <t>PSE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</si>
  <si>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</si>
  <si>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</si>
  <si>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</si>
  <si>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</si>
  <si>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</si>
  <si>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</si>
  <si>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</si>
  <si>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1.1</t>
  </si>
  <si>
    <t xml:space="preserve">1.1.1 </t>
  </si>
  <si>
    <t>ens</t>
  </si>
  <si>
    <t>1.2</t>
  </si>
  <si>
    <t xml:space="preserve">1.2.1 </t>
  </si>
  <si>
    <t xml:space="preserve">1.2.2 </t>
  </si>
  <si>
    <t>1.3</t>
  </si>
  <si>
    <t xml:space="preserve">1.3.1 </t>
  </si>
  <si>
    <t xml:space="preserve">U    </t>
  </si>
  <si>
    <t xml:space="preserve">1.3.2 </t>
  </si>
  <si>
    <t>1.4</t>
  </si>
  <si>
    <t xml:space="preserve">1.4.1 </t>
  </si>
  <si>
    <t xml:space="preserve">1.4.2 </t>
  </si>
  <si>
    <t>ml</t>
  </si>
  <si>
    <t xml:space="preserve">1.6 </t>
  </si>
  <si>
    <t xml:space="preserve">1.6.1 </t>
  </si>
  <si>
    <t>ENS</t>
  </si>
  <si>
    <t>Synthèse</t>
  </si>
  <si>
    <t xml:space="preserve">TVA au taux de : </t>
  </si>
  <si>
    <t>Menuiserie Intérieur</t>
  </si>
  <si>
    <t>L2501 -  TRAVAUX Larrey</t>
  </si>
  <si>
    <t xml:space="preserve">DIMENSIONS DES ELEMENTS CONSTITUTIFS  </t>
  </si>
  <si>
    <t xml:space="preserve">Protection et nettoyage des ouvrages </t>
  </si>
  <si>
    <t>DOSSIER EXECUTION</t>
  </si>
  <si>
    <t>1.1.2</t>
  </si>
  <si>
    <t>Dossier execution</t>
  </si>
  <si>
    <t>1.1.3</t>
  </si>
  <si>
    <t>Autocontrole</t>
  </si>
  <si>
    <t>NETTOYAGE</t>
  </si>
  <si>
    <t xml:space="preserve">Dossier d'ouvrages executes (D.O.E) </t>
  </si>
  <si>
    <t>1.1.4</t>
  </si>
  <si>
    <t>Démontage du calpinage</t>
  </si>
  <si>
    <t>Démontage du tablier</t>
  </si>
  <si>
    <t>1.3.3</t>
  </si>
  <si>
    <t>Démontage des coulissants</t>
  </si>
  <si>
    <t>1.3.4</t>
  </si>
  <si>
    <t>m²</t>
  </si>
  <si>
    <t>1.3.5</t>
  </si>
  <si>
    <t>Sections et dimensions des profilés et autres éléments constitutifs</t>
  </si>
  <si>
    <t>DEPOSE DES VOLETS ROULANTS</t>
  </si>
  <si>
    <t>Démontage du coffre</t>
  </si>
  <si>
    <t>Evacuation des volets roulants</t>
  </si>
  <si>
    <t>INSTALLATION DES VOLETS ROULANTS</t>
  </si>
  <si>
    <t>1.4.3</t>
  </si>
  <si>
    <t>1.4.4</t>
  </si>
  <si>
    <t>1.4.5</t>
  </si>
  <si>
    <t>1.4.6</t>
  </si>
  <si>
    <t>1.4.7</t>
  </si>
  <si>
    <t>1.4.8</t>
  </si>
  <si>
    <t>Caisson démontable avec trappe VR</t>
  </si>
  <si>
    <t xml:space="preserve">Motorisation avec commande filaire </t>
  </si>
  <si>
    <t xml:space="preserve">Tablier aluminium en lames double parois avec mousse haute densité de 36x8 mm.  </t>
  </si>
  <si>
    <t xml:space="preserve">Verrous automatiques brevetés résistants à un effort vertical supérieur à 400 Newton.  </t>
  </si>
  <si>
    <t xml:space="preserve">Embouts anti-arrachement sur la lame finale pour une meilleure résistance à l’effraction et au vent.  </t>
  </si>
  <si>
    <t xml:space="preserve">Guidage par coulisses droites en aluminium extrudé laqué équipées de joints d'insonorisation, fixées en tableaux par visserie inox.  </t>
  </si>
  <si>
    <t xml:space="preserve">Manœuvre électrique comprenant opérateur tubulaire intégré dans le tube d'enroulement du volet roulant (opérateur intégrant le moteur, le frein, le réducteur et le système de fin de course), commande manuelle à impulsion avec verrouillage, montée, descente, stop, raccordement électrique sur boîtier électrique amené à proximité par l'électricien.  </t>
  </si>
  <si>
    <t xml:space="preserve">Couleur des caissons et volets dans la gamme complète du fournisseur au choix de l'Architecte.  </t>
  </si>
  <si>
    <t xml:space="preserve">Hauteur de caisson (en taille standard): 162 mm au-delà (jusqu'à 2500 mm de hauteur)  </t>
  </si>
  <si>
    <t xml:space="preserve">Prévoir sous face dans la même teinte que la menuiserie, compris toutes sujétions de fixation  </t>
  </si>
  <si>
    <t>1.4.9</t>
  </si>
  <si>
    <t>1.4.10</t>
  </si>
  <si>
    <t>1.4.11</t>
  </si>
  <si>
    <t>1.4.12</t>
  </si>
  <si>
    <t>1.4.13</t>
  </si>
  <si>
    <t>1.4.14</t>
  </si>
  <si>
    <t>Fourniture et pose de volets roulants motorisés aluminium double paroi isolés de marque BUBENDORFF ou similaire comprenant</t>
  </si>
  <si>
    <t>Le raccordement à la partie courante des châssis avec toutes sujétions d'étanchéité à l'eau et au Bruit,</t>
  </si>
  <si>
    <t xml:space="preserve">L’habillage démontable en face de caisson en acier laqué,  </t>
  </si>
  <si>
    <t>Finition laquée de l’ensemble, teintes au choix de l’architecte dans la gamme RAL,</t>
  </si>
  <si>
    <t>Nettoyage</t>
  </si>
  <si>
    <t>Sections et dimensions des profilés et autres éléments constitutifs devront être déterminés par l'entrepreneur en fonction</t>
  </si>
  <si>
    <t xml:space="preserve">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</si>
</sst>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color rgb="FFFE5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10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 style="hair">
        <color theme="0" tint="-0.24994659260841701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05">
    <xf numFmtId="0" fontId="0" fillId="0" borderId="0" xfId="0"/>
    <xf numFmtId="0" fontId="3" fillId="2" borderId="1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vertical="center"/>
    </xf>
    <xf numFmtId="1" fontId="4" fillId="2" borderId="3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4" fontId="5" fillId="2" borderId="10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166" fontId="11" fillId="2" borderId="16" xfId="2" applyNumberFormat="1" applyFont="1" applyFill="1" applyBorder="1" applyAlignment="1">
      <alignment horizontal="center" vertical="center"/>
    </xf>
    <xf numFmtId="166" fontId="11" fillId="5" borderId="17" xfId="2" applyNumberFormat="1" applyFont="1" applyFill="1" applyBorder="1" applyAlignment="1">
      <alignment horizontal="center" vertical="center"/>
    </xf>
    <xf numFmtId="166" fontId="11" fillId="2" borderId="20" xfId="2" applyNumberFormat="1" applyFont="1" applyFill="1" applyBorder="1" applyAlignment="1">
      <alignment horizontal="center" vertical="center"/>
    </xf>
    <xf numFmtId="166" fontId="12" fillId="5" borderId="21" xfId="2" applyNumberFormat="1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left" vertical="center" indent="1"/>
    </xf>
    <xf numFmtId="4" fontId="5" fillId="6" borderId="23" xfId="0" applyNumberFormat="1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center" vertical="center"/>
    </xf>
    <xf numFmtId="167" fontId="13" fillId="2" borderId="16" xfId="2" applyNumberFormat="1" applyFont="1" applyFill="1" applyBorder="1" applyAlignment="1">
      <alignment horizontal="center" vertical="center"/>
    </xf>
    <xf numFmtId="167" fontId="11" fillId="5" borderId="25" xfId="2" applyNumberFormat="1" applyFont="1" applyFill="1" applyBorder="1" applyAlignment="1">
      <alignment horizontal="center" vertical="center"/>
    </xf>
    <xf numFmtId="167" fontId="11" fillId="2" borderId="26" xfId="2" applyNumberFormat="1" applyFont="1" applyFill="1" applyBorder="1" applyAlignment="1">
      <alignment horizontal="center" vertical="center"/>
    </xf>
    <xf numFmtId="166" fontId="12" fillId="5" borderId="27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7" borderId="28" xfId="0" applyFont="1" applyFill="1" applyBorder="1" applyAlignment="1">
      <alignment horizontal="center" vertical="center"/>
    </xf>
    <xf numFmtId="0" fontId="14" fillId="7" borderId="16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164" fontId="2" fillId="7" borderId="29" xfId="0" applyNumberFormat="1" applyFont="1" applyFill="1" applyBorder="1" applyAlignment="1">
      <alignment horizontal="center" vertical="center"/>
    </xf>
    <xf numFmtId="0" fontId="11" fillId="2" borderId="0" xfId="2" applyFont="1" applyFill="1"/>
    <xf numFmtId="49" fontId="12" fillId="8" borderId="20" xfId="2" applyNumberFormat="1" applyFont="1" applyFill="1" applyBorder="1" applyAlignment="1">
      <alignment horizontal="center" vertical="center"/>
    </xf>
    <xf numFmtId="49" fontId="12" fillId="8" borderId="20" xfId="2" applyNumberFormat="1" applyFont="1" applyFill="1" applyBorder="1" applyAlignment="1">
      <alignment horizontal="left" vertical="center" wrapText="1" indent="1"/>
    </xf>
    <xf numFmtId="164" fontId="12" fillId="2" borderId="16" xfId="2" applyNumberFormat="1" applyFont="1" applyFill="1" applyBorder="1" applyAlignment="1">
      <alignment horizontal="center" vertical="center"/>
    </xf>
    <xf numFmtId="164" fontId="12" fillId="8" borderId="20" xfId="2" applyNumberFormat="1" applyFont="1" applyFill="1" applyBorder="1" applyAlignment="1">
      <alignment horizontal="center" vertical="center"/>
    </xf>
    <xf numFmtId="0" fontId="15" fillId="0" borderId="30" xfId="2" applyFont="1" applyBorder="1" applyAlignment="1">
      <alignment horizontal="center" vertical="center"/>
    </xf>
    <xf numFmtId="49" fontId="11" fillId="0" borderId="31" xfId="2" applyNumberFormat="1" applyFont="1" applyBorder="1" applyAlignment="1">
      <alignment horizontal="left" vertical="top" wrapText="1" indent="1"/>
    </xf>
    <xf numFmtId="49" fontId="11" fillId="0" borderId="31" xfId="2" applyNumberFormat="1" applyFont="1" applyBorder="1" applyAlignment="1">
      <alignment horizontal="center" vertical="top"/>
    </xf>
    <xf numFmtId="164" fontId="12" fillId="0" borderId="32" xfId="2" applyNumberFormat="1" applyFont="1" applyBorder="1" applyAlignment="1">
      <alignment horizontal="center" vertical="center"/>
    </xf>
    <xf numFmtId="4" fontId="11" fillId="0" borderId="31" xfId="2" applyNumberFormat="1" applyFont="1" applyBorder="1" applyAlignment="1">
      <alignment horizontal="center" vertical="top"/>
    </xf>
    <xf numFmtId="164" fontId="11" fillId="0" borderId="31" xfId="2" applyNumberFormat="1" applyFont="1" applyBorder="1" applyAlignment="1">
      <alignment horizontal="center" vertical="top"/>
    </xf>
    <xf numFmtId="164" fontId="1" fillId="0" borderId="33" xfId="0" applyNumberFormat="1" applyFont="1" applyBorder="1" applyAlignment="1">
      <alignment vertical="top"/>
    </xf>
    <xf numFmtId="0" fontId="15" fillId="0" borderId="34" xfId="2" applyFont="1" applyBorder="1" applyAlignment="1">
      <alignment horizontal="center" vertical="center"/>
    </xf>
    <xf numFmtId="49" fontId="11" fillId="0" borderId="34" xfId="2" applyNumberFormat="1" applyFont="1" applyBorder="1" applyAlignment="1">
      <alignment horizontal="left" vertical="top" wrapText="1" indent="1"/>
    </xf>
    <xf numFmtId="49" fontId="11" fillId="0" borderId="34" xfId="2" applyNumberFormat="1" applyFont="1" applyBorder="1" applyAlignment="1">
      <alignment horizontal="center" vertical="top"/>
    </xf>
    <xf numFmtId="164" fontId="12" fillId="0" borderId="0" xfId="2" applyNumberFormat="1" applyFont="1" applyAlignment="1">
      <alignment horizontal="center" vertical="center"/>
    </xf>
    <xf numFmtId="4" fontId="11" fillId="0" borderId="34" xfId="2" applyNumberFormat="1" applyFont="1" applyBorder="1" applyAlignment="1">
      <alignment horizontal="center" vertical="top"/>
    </xf>
    <xf numFmtId="164" fontId="11" fillId="0" borderId="34" xfId="2" applyNumberFormat="1" applyFont="1" applyBorder="1" applyAlignment="1">
      <alignment horizontal="center" vertical="top"/>
    </xf>
    <xf numFmtId="164" fontId="1" fillId="0" borderId="12" xfId="0" applyNumberFormat="1" applyFont="1" applyBorder="1" applyAlignment="1">
      <alignment vertical="top"/>
    </xf>
    <xf numFmtId="164" fontId="1" fillId="0" borderId="35" xfId="0" applyNumberFormat="1" applyFont="1" applyBorder="1" applyAlignment="1">
      <alignment vertical="top"/>
    </xf>
    <xf numFmtId="164" fontId="1" fillId="0" borderId="32" xfId="0" applyNumberFormat="1" applyFont="1" applyBorder="1" applyAlignment="1">
      <alignment vertical="top"/>
    </xf>
    <xf numFmtId="164" fontId="12" fillId="0" borderId="36" xfId="2" applyNumberFormat="1" applyFont="1" applyBorder="1" applyAlignment="1">
      <alignment horizontal="center" vertical="center"/>
    </xf>
    <xf numFmtId="4" fontId="11" fillId="0" borderId="30" xfId="2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5" fillId="0" borderId="0" xfId="2" applyFont="1" applyAlignment="1">
      <alignment horizontal="center" vertical="center"/>
    </xf>
    <xf numFmtId="49" fontId="11" fillId="0" borderId="0" xfId="2" applyNumberFormat="1" applyFont="1" applyAlignment="1">
      <alignment horizontal="left" vertical="top" wrapText="1" indent="1"/>
    </xf>
    <xf numFmtId="49" fontId="11" fillId="0" borderId="0" xfId="2" applyNumberFormat="1" applyFont="1" applyAlignment="1">
      <alignment horizontal="center" vertical="top"/>
    </xf>
    <xf numFmtId="4" fontId="11" fillId="0" borderId="0" xfId="2" applyNumberFormat="1" applyFont="1" applyAlignment="1">
      <alignment horizontal="center" vertical="top"/>
    </xf>
    <xf numFmtId="164" fontId="11" fillId="0" borderId="0" xfId="2" applyNumberFormat="1" applyFont="1" applyAlignment="1">
      <alignment horizontal="center" vertical="top"/>
    </xf>
    <xf numFmtId="164" fontId="14" fillId="8" borderId="19" xfId="0" applyNumberFormat="1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left" indent="1"/>
    </xf>
    <xf numFmtId="0" fontId="7" fillId="2" borderId="20" xfId="0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 vertical="center"/>
    </xf>
    <xf numFmtId="4" fontId="7" fillId="2" borderId="20" xfId="0" applyNumberFormat="1" applyFont="1" applyFill="1" applyBorder="1" applyAlignment="1">
      <alignment horizontal="center" vertical="center"/>
    </xf>
    <xf numFmtId="164" fontId="7" fillId="2" borderId="20" xfId="0" applyNumberFormat="1" applyFont="1" applyFill="1" applyBorder="1" applyAlignment="1">
      <alignment horizontal="center" vertical="center"/>
    </xf>
    <xf numFmtId="0" fontId="12" fillId="8" borderId="20" xfId="2" applyFont="1" applyFill="1" applyBorder="1" applyAlignment="1">
      <alignment horizontal="center" vertical="center"/>
    </xf>
    <xf numFmtId="164" fontId="11" fillId="2" borderId="0" xfId="2" applyNumberFormat="1" applyFont="1" applyFill="1" applyAlignment="1">
      <alignment horizontal="center" vertical="center"/>
    </xf>
    <xf numFmtId="166" fontId="11" fillId="9" borderId="18" xfId="2" applyNumberFormat="1" applyFont="1" applyFill="1" applyBorder="1" applyAlignment="1">
      <alignment vertical="center"/>
    </xf>
    <xf numFmtId="166" fontId="11" fillId="9" borderId="37" xfId="2" applyNumberFormat="1" applyFont="1" applyFill="1" applyBorder="1" applyAlignment="1">
      <alignment vertical="center"/>
    </xf>
    <xf numFmtId="166" fontId="12" fillId="9" borderId="19" xfId="2" applyNumberFormat="1" applyFont="1" applyFill="1" applyBorder="1" applyAlignment="1">
      <alignment horizontal="right" vertical="center"/>
    </xf>
    <xf numFmtId="166" fontId="1" fillId="8" borderId="19" xfId="2" applyNumberFormat="1" applyFont="1" applyFill="1" applyBorder="1" applyAlignment="1">
      <alignment horizontal="center" vertical="center"/>
    </xf>
    <xf numFmtId="9" fontId="17" fillId="0" borderId="20" xfId="1" applyFont="1" applyFill="1" applyBorder="1" applyAlignment="1">
      <alignment horizontal="center" vertical="center"/>
    </xf>
    <xf numFmtId="164" fontId="16" fillId="2" borderId="0" xfId="2" applyNumberFormat="1" applyFont="1" applyFill="1" applyAlignment="1">
      <alignment horizontal="center" vertical="center"/>
    </xf>
    <xf numFmtId="164" fontId="16" fillId="0" borderId="19" xfId="2" applyNumberFormat="1" applyFont="1" applyBorder="1" applyAlignment="1">
      <alignment horizontal="center" vertical="center"/>
    </xf>
    <xf numFmtId="167" fontId="12" fillId="8" borderId="19" xfId="2" applyNumberFormat="1" applyFont="1" applyFill="1" applyBorder="1" applyAlignment="1">
      <alignment horizontal="center" vertical="center"/>
    </xf>
    <xf numFmtId="164" fontId="12" fillId="0" borderId="0" xfId="2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top"/>
    </xf>
    <xf numFmtId="0" fontId="15" fillId="0" borderId="0" xfId="2" applyFont="1" applyBorder="1" applyAlignment="1">
      <alignment horizontal="center" vertical="center"/>
    </xf>
    <xf numFmtId="49" fontId="11" fillId="0" borderId="0" xfId="2" applyNumberFormat="1" applyFont="1" applyBorder="1" applyAlignment="1">
      <alignment horizontal="left" vertical="top" wrapText="1" indent="1"/>
    </xf>
    <xf numFmtId="49" fontId="11" fillId="0" borderId="0" xfId="2" applyNumberFormat="1" applyFont="1" applyBorder="1" applyAlignment="1">
      <alignment horizontal="center" vertical="top"/>
    </xf>
    <xf numFmtId="4" fontId="11" fillId="0" borderId="0" xfId="2" applyNumberFormat="1" applyFont="1" applyBorder="1" applyAlignment="1">
      <alignment horizontal="center" vertical="top"/>
    </xf>
    <xf numFmtId="164" fontId="11" fillId="0" borderId="0" xfId="2" applyNumberFormat="1" applyFont="1" applyBorder="1" applyAlignment="1">
      <alignment horizontal="center" vertical="top"/>
    </xf>
    <xf numFmtId="0" fontId="18" fillId="0" borderId="0" xfId="0" applyFont="1" applyAlignment="1">
      <alignment horizontal="justify" vertical="center"/>
    </xf>
    <xf numFmtId="0" fontId="14" fillId="7" borderId="20" xfId="0" applyFont="1" applyFill="1" applyBorder="1" applyAlignment="1">
      <alignment horizontal="left" vertical="center"/>
    </xf>
    <xf numFmtId="164" fontId="6" fillId="3" borderId="5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center" vertical="center"/>
    </xf>
    <xf numFmtId="164" fontId="8" fillId="4" borderId="12" xfId="0" applyNumberFormat="1" applyFont="1" applyFill="1" applyBorder="1" applyAlignment="1">
      <alignment horizontal="center" vertical="center"/>
    </xf>
    <xf numFmtId="164" fontId="8" fillId="4" borderId="13" xfId="0" applyNumberFormat="1" applyFont="1" applyFill="1" applyBorder="1" applyAlignment="1">
      <alignment horizontal="center" vertical="center"/>
    </xf>
    <xf numFmtId="0" fontId="10" fillId="2" borderId="14" xfId="2" applyFont="1" applyFill="1" applyBorder="1" applyAlignment="1">
      <alignment horizontal="left" vertical="center" indent="1"/>
    </xf>
    <xf numFmtId="0" fontId="10" fillId="2" borderId="15" xfId="2" applyFont="1" applyFill="1" applyBorder="1" applyAlignment="1">
      <alignment horizontal="left" vertical="center" indent="1"/>
    </xf>
    <xf numFmtId="166" fontId="12" fillId="5" borderId="18" xfId="2" applyNumberFormat="1" applyFont="1" applyFill="1" applyBorder="1" applyAlignment="1">
      <alignment horizontal="center" vertical="center"/>
    </xf>
    <xf numFmtId="166" fontId="12" fillId="5" borderId="19" xfId="2" applyNumberFormat="1" applyFont="1" applyFill="1" applyBorder="1" applyAlignment="1">
      <alignment horizontal="center" vertical="center"/>
    </xf>
    <xf numFmtId="166" fontId="12" fillId="5" borderId="26" xfId="2" applyNumberFormat="1" applyFont="1" applyFill="1" applyBorder="1" applyAlignment="1">
      <alignment horizontal="center" vertical="center"/>
    </xf>
    <xf numFmtId="0" fontId="12" fillId="8" borderId="20" xfId="2" applyFont="1" applyFill="1" applyBorder="1" applyAlignment="1">
      <alignment horizontal="center" vertical="center"/>
    </xf>
    <xf numFmtId="0" fontId="16" fillId="0" borderId="20" xfId="2" applyFont="1" applyBorder="1" applyAlignment="1">
      <alignment horizontal="right" vertical="center"/>
    </xf>
    <xf numFmtId="164" fontId="16" fillId="2" borderId="18" xfId="2" applyNumberFormat="1" applyFont="1" applyFill="1" applyBorder="1" applyAlignment="1">
      <alignment horizontal="center" vertical="center"/>
    </xf>
    <xf numFmtId="164" fontId="16" fillId="2" borderId="37" xfId="2" applyNumberFormat="1" applyFont="1" applyFill="1" applyBorder="1" applyAlignment="1">
      <alignment horizontal="center" vertical="center"/>
    </xf>
    <xf numFmtId="164" fontId="16" fillId="2" borderId="19" xfId="2" applyNumberFormat="1" applyFont="1" applyFill="1" applyBorder="1" applyAlignment="1">
      <alignment horizontal="center" vertical="center"/>
    </xf>
    <xf numFmtId="167" fontId="11" fillId="9" borderId="18" xfId="2" applyNumberFormat="1" applyFont="1" applyFill="1" applyBorder="1" applyAlignment="1">
      <alignment horizontal="center" vertical="center"/>
    </xf>
    <xf numFmtId="167" fontId="11" fillId="9" borderId="37" xfId="2" applyNumberFormat="1" applyFont="1" applyFill="1" applyBorder="1" applyAlignment="1">
      <alignment horizontal="center" vertical="center"/>
    </xf>
    <xf numFmtId="167" fontId="11" fillId="9" borderId="19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 2 2" xfId="2" xr:uid="{A8487CF8-9356-4DE7-8AE3-73FDBE7344D8}"/>
    <cellStyle name="Pourcentage" xfId="1" builtinId="5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1739F-82F5-4C44-A19D-60D90AAC9F67}">
  <dimension ref="A1:I47"/>
  <sheetViews>
    <sheetView tabSelected="1" topLeftCell="A19" workbookViewId="0">
      <selection activeCell="C21" sqref="C21"/>
    </sheetView>
  </sheetViews>
  <sheetFormatPr baseColWidth="10" defaultRowHeight="14.4" x14ac:dyDescent="0.3"/>
  <cols>
    <col min="1" max="1" width="5.88671875" customWidth="1"/>
    <col min="2" max="2" width="99.6640625" customWidth="1"/>
    <col min="4" max="4" width="1.77734375" customWidth="1"/>
    <col min="8" max="8" width="2" customWidth="1"/>
    <col min="9" max="9" width="13.109375" bestFit="1" customWidth="1"/>
  </cols>
  <sheetData>
    <row r="1" spans="1:9" ht="23.4" x14ac:dyDescent="0.3">
      <c r="A1" s="1" t="s">
        <v>35</v>
      </c>
      <c r="B1" s="2"/>
      <c r="C1" s="3" t="s">
        <v>0</v>
      </c>
      <c r="D1" s="4"/>
      <c r="E1" s="86" t="str">
        <f>"Cadre DPGF du lot n° "&amp;A4&amp;" - "&amp;B4</f>
        <v>Cadre DPGF du lot n°  LOT - Menuiserie Intérieur</v>
      </c>
      <c r="F1" s="87"/>
      <c r="G1" s="87"/>
      <c r="H1" s="87"/>
      <c r="I1" s="88"/>
    </row>
    <row r="2" spans="1:9" ht="23.4" x14ac:dyDescent="0.3">
      <c r="A2" s="5"/>
      <c r="B2" s="6"/>
      <c r="C2" s="7" t="s">
        <v>1</v>
      </c>
      <c r="D2" s="8"/>
      <c r="E2" s="89" t="s">
        <v>2</v>
      </c>
      <c r="F2" s="90"/>
      <c r="G2" s="90"/>
      <c r="H2" s="90"/>
      <c r="I2" s="91"/>
    </row>
    <row r="3" spans="1:9" ht="15.6" x14ac:dyDescent="0.3">
      <c r="A3" s="92" t="s">
        <v>3</v>
      </c>
      <c r="B3" s="93"/>
      <c r="C3" s="9" t="s">
        <v>4</v>
      </c>
      <c r="D3" s="10"/>
      <c r="E3" s="11" t="s">
        <v>5</v>
      </c>
      <c r="F3" s="94">
        <f>+I45</f>
        <v>0</v>
      </c>
      <c r="G3" s="95"/>
      <c r="H3" s="12"/>
      <c r="I3" s="13"/>
    </row>
    <row r="4" spans="1:9" x14ac:dyDescent="0.3">
      <c r="A4" s="14" t="s">
        <v>86</v>
      </c>
      <c r="B4" s="15" t="s">
        <v>34</v>
      </c>
      <c r="C4" s="16" t="s">
        <v>6</v>
      </c>
      <c r="D4" s="17"/>
      <c r="E4" s="18" t="s">
        <v>7</v>
      </c>
      <c r="F4" s="96" t="e">
        <f>+#REF!</f>
        <v>#REF!</v>
      </c>
      <c r="G4" s="96"/>
      <c r="H4" s="19"/>
      <c r="I4" s="20"/>
    </row>
    <row r="5" spans="1:9" x14ac:dyDescent="0.3">
      <c r="A5" s="21"/>
      <c r="B5" s="22"/>
      <c r="C5" s="23"/>
      <c r="D5" s="23"/>
      <c r="E5" s="24"/>
      <c r="F5" s="25"/>
      <c r="G5" s="23"/>
      <c r="H5" s="23"/>
      <c r="I5" s="23"/>
    </row>
    <row r="6" spans="1:9" x14ac:dyDescent="0.3">
      <c r="A6" s="26" t="s">
        <v>8</v>
      </c>
      <c r="B6" s="27" t="s">
        <v>9</v>
      </c>
      <c r="C6" s="28" t="s">
        <v>10</v>
      </c>
      <c r="D6" s="29"/>
      <c r="E6" s="28" t="s">
        <v>11</v>
      </c>
      <c r="F6" s="28" t="s">
        <v>12</v>
      </c>
      <c r="G6" s="28" t="s">
        <v>13</v>
      </c>
      <c r="H6" s="29"/>
      <c r="I6" s="30" t="s">
        <v>14</v>
      </c>
    </row>
    <row r="7" spans="1:9" x14ac:dyDescent="0.3">
      <c r="A7" s="21"/>
      <c r="B7" s="22"/>
      <c r="C7" s="25"/>
      <c r="D7" s="24"/>
      <c r="E7" s="24"/>
      <c r="F7" s="23"/>
      <c r="G7" s="24"/>
      <c r="H7" s="24"/>
      <c r="I7" s="31"/>
    </row>
    <row r="8" spans="1:9" x14ac:dyDescent="0.3">
      <c r="A8" s="32" t="s">
        <v>15</v>
      </c>
      <c r="B8" s="33" t="s">
        <v>38</v>
      </c>
      <c r="C8" s="32"/>
      <c r="D8" s="34"/>
      <c r="E8" s="32"/>
      <c r="F8" s="32"/>
      <c r="G8" s="32"/>
      <c r="H8" s="34"/>
      <c r="I8" s="35">
        <f>SUM(G9:G13)</f>
        <v>0</v>
      </c>
    </row>
    <row r="9" spans="1:9" x14ac:dyDescent="0.3">
      <c r="A9" s="36" t="s">
        <v>16</v>
      </c>
      <c r="B9" s="37" t="s">
        <v>85</v>
      </c>
      <c r="C9" s="38" t="s">
        <v>17</v>
      </c>
      <c r="D9" s="39"/>
      <c r="E9" s="40"/>
      <c r="F9" s="41"/>
      <c r="G9" s="41"/>
      <c r="H9" s="39"/>
      <c r="I9" s="42"/>
    </row>
    <row r="10" spans="1:9" x14ac:dyDescent="0.3">
      <c r="A10" s="36" t="s">
        <v>39</v>
      </c>
      <c r="B10" s="44" t="s">
        <v>40</v>
      </c>
      <c r="C10" s="38" t="s">
        <v>17</v>
      </c>
      <c r="D10" s="77"/>
      <c r="E10" s="47"/>
      <c r="F10" s="48"/>
      <c r="G10" s="48"/>
      <c r="H10" s="77"/>
      <c r="I10" s="78"/>
    </row>
    <row r="11" spans="1:9" x14ac:dyDescent="0.3">
      <c r="A11" s="36" t="s">
        <v>41</v>
      </c>
      <c r="B11" s="44" t="s">
        <v>42</v>
      </c>
      <c r="C11" s="38" t="s">
        <v>17</v>
      </c>
      <c r="D11" s="77"/>
      <c r="E11" s="47"/>
      <c r="F11" s="48"/>
      <c r="G11" s="48"/>
      <c r="H11" s="77"/>
      <c r="I11" s="78"/>
    </row>
    <row r="12" spans="1:9" x14ac:dyDescent="0.3">
      <c r="A12" s="36" t="s">
        <v>45</v>
      </c>
      <c r="B12" s="44" t="s">
        <v>44</v>
      </c>
      <c r="C12" s="38" t="s">
        <v>17</v>
      </c>
      <c r="D12" s="77"/>
      <c r="E12" s="47"/>
      <c r="F12" s="48"/>
      <c r="G12" s="48"/>
      <c r="H12" s="77"/>
      <c r="I12" s="78"/>
    </row>
    <row r="13" spans="1:9" ht="6.6" customHeight="1" x14ac:dyDescent="0.3">
      <c r="A13" s="43"/>
      <c r="B13" s="44"/>
      <c r="C13" s="45"/>
      <c r="D13" s="46"/>
      <c r="E13" s="47"/>
      <c r="F13" s="48"/>
      <c r="G13" s="48"/>
      <c r="H13" s="46"/>
      <c r="I13" s="49"/>
    </row>
    <row r="14" spans="1:9" x14ac:dyDescent="0.3">
      <c r="A14" s="32" t="s">
        <v>18</v>
      </c>
      <c r="B14" s="33" t="s">
        <v>36</v>
      </c>
      <c r="C14" s="32"/>
      <c r="D14" s="34"/>
      <c r="E14" s="32"/>
      <c r="F14" s="32"/>
      <c r="G14" s="32"/>
      <c r="H14" s="34"/>
      <c r="I14" s="35">
        <f>SUM(G15:G17)</f>
        <v>0</v>
      </c>
    </row>
    <row r="15" spans="1:9" x14ac:dyDescent="0.3">
      <c r="A15" s="43" t="s">
        <v>19</v>
      </c>
      <c r="B15" s="37" t="s">
        <v>53</v>
      </c>
      <c r="C15" s="45" t="s">
        <v>17</v>
      </c>
      <c r="D15" s="46"/>
      <c r="E15" s="47"/>
      <c r="F15" s="48"/>
      <c r="G15" s="48"/>
      <c r="H15" s="46"/>
      <c r="I15" s="50"/>
    </row>
    <row r="16" spans="1:9" x14ac:dyDescent="0.3">
      <c r="A16" s="36" t="s">
        <v>20</v>
      </c>
      <c r="B16" s="37" t="s">
        <v>37</v>
      </c>
      <c r="C16" s="45" t="s">
        <v>17</v>
      </c>
      <c r="D16" s="39"/>
      <c r="E16" s="40"/>
      <c r="F16" s="41"/>
      <c r="G16" s="41"/>
      <c r="H16" s="39"/>
      <c r="I16" s="51"/>
    </row>
    <row r="17" spans="1:9" ht="6.6" customHeight="1" x14ac:dyDescent="0.3">
      <c r="A17" s="43"/>
      <c r="B17" s="44"/>
      <c r="C17" s="45"/>
      <c r="D17" s="46"/>
      <c r="E17" s="47"/>
      <c r="F17" s="48"/>
      <c r="G17" s="48"/>
      <c r="H17" s="46"/>
      <c r="I17" s="49"/>
    </row>
    <row r="18" spans="1:9" x14ac:dyDescent="0.3">
      <c r="A18" s="32" t="s">
        <v>21</v>
      </c>
      <c r="B18" s="33" t="s">
        <v>54</v>
      </c>
      <c r="C18" s="32"/>
      <c r="D18" s="34"/>
      <c r="E18" s="32"/>
      <c r="F18" s="32"/>
      <c r="G18" s="32"/>
      <c r="H18" s="34"/>
      <c r="I18" s="35">
        <f>SUM(G19:G21)</f>
        <v>0</v>
      </c>
    </row>
    <row r="19" spans="1:9" x14ac:dyDescent="0.3">
      <c r="A19" s="43" t="s">
        <v>22</v>
      </c>
      <c r="B19" s="44" t="s">
        <v>46</v>
      </c>
      <c r="C19" s="45" t="s">
        <v>23</v>
      </c>
      <c r="D19" s="46"/>
      <c r="E19" s="47"/>
      <c r="F19" s="48"/>
      <c r="G19" s="48"/>
      <c r="H19" s="46"/>
      <c r="I19" s="50"/>
    </row>
    <row r="20" spans="1:9" x14ac:dyDescent="0.3">
      <c r="A20" s="36" t="s">
        <v>24</v>
      </c>
      <c r="B20" s="37" t="s">
        <v>47</v>
      </c>
      <c r="C20" s="45" t="s">
        <v>23</v>
      </c>
      <c r="D20" s="39"/>
      <c r="E20" s="40"/>
      <c r="F20" s="41"/>
      <c r="G20" s="41"/>
      <c r="H20" s="39"/>
      <c r="I20" s="51"/>
    </row>
    <row r="21" spans="1:9" x14ac:dyDescent="0.3">
      <c r="A21" s="36" t="s">
        <v>48</v>
      </c>
      <c r="B21" s="44" t="s">
        <v>49</v>
      </c>
      <c r="C21" s="38" t="s">
        <v>51</v>
      </c>
      <c r="D21" s="46"/>
      <c r="E21" s="47"/>
      <c r="F21" s="48"/>
      <c r="G21" s="48"/>
      <c r="H21" s="46"/>
      <c r="I21" s="51"/>
    </row>
    <row r="22" spans="1:9" x14ac:dyDescent="0.3">
      <c r="A22" s="36" t="s">
        <v>50</v>
      </c>
      <c r="B22" s="80" t="s">
        <v>55</v>
      </c>
      <c r="C22" s="38" t="s">
        <v>23</v>
      </c>
      <c r="D22" s="46"/>
      <c r="E22" s="82"/>
      <c r="F22" s="83"/>
      <c r="G22" s="83"/>
      <c r="H22" s="46"/>
      <c r="I22" s="51"/>
    </row>
    <row r="23" spans="1:9" x14ac:dyDescent="0.3">
      <c r="A23" s="36" t="s">
        <v>52</v>
      </c>
      <c r="B23" s="80" t="s">
        <v>56</v>
      </c>
      <c r="C23" s="38" t="s">
        <v>23</v>
      </c>
      <c r="D23" s="46"/>
      <c r="E23" s="82"/>
      <c r="F23" s="83"/>
      <c r="G23" s="83"/>
      <c r="H23" s="46"/>
      <c r="I23" s="51"/>
    </row>
    <row r="24" spans="1:9" ht="6.6" customHeight="1" x14ac:dyDescent="0.3">
      <c r="A24" s="79"/>
      <c r="B24" s="80"/>
      <c r="C24" s="81"/>
      <c r="D24" s="46"/>
      <c r="E24" s="82"/>
      <c r="F24" s="83"/>
      <c r="G24" s="83"/>
      <c r="H24" s="46"/>
      <c r="I24" s="49"/>
    </row>
    <row r="25" spans="1:9" x14ac:dyDescent="0.3">
      <c r="A25" s="32" t="s">
        <v>25</v>
      </c>
      <c r="B25" s="33" t="s">
        <v>57</v>
      </c>
      <c r="C25" s="32"/>
      <c r="D25" s="34"/>
      <c r="E25" s="32"/>
      <c r="F25" s="32"/>
      <c r="G25" s="32"/>
      <c r="H25" s="34"/>
      <c r="I25" s="35">
        <f>SUM(G26:G40)</f>
        <v>0</v>
      </c>
    </row>
    <row r="26" spans="1:9" ht="27.6" x14ac:dyDescent="0.3">
      <c r="A26" s="43" t="s">
        <v>26</v>
      </c>
      <c r="B26" s="84" t="s">
        <v>80</v>
      </c>
      <c r="C26" s="38" t="s">
        <v>23</v>
      </c>
      <c r="D26" s="46"/>
      <c r="E26" s="47"/>
      <c r="F26" s="48"/>
      <c r="G26" s="48"/>
      <c r="H26" s="46"/>
      <c r="I26" s="50"/>
    </row>
    <row r="27" spans="1:9" x14ac:dyDescent="0.3">
      <c r="A27" s="36" t="s">
        <v>27</v>
      </c>
      <c r="B27" s="84" t="s">
        <v>66</v>
      </c>
      <c r="C27" s="38" t="s">
        <v>51</v>
      </c>
      <c r="D27" s="52"/>
      <c r="E27" s="53"/>
      <c r="F27" s="41"/>
      <c r="G27" s="41"/>
      <c r="H27" s="39"/>
      <c r="I27" s="51"/>
    </row>
    <row r="28" spans="1:9" x14ac:dyDescent="0.3">
      <c r="A28" s="43" t="s">
        <v>58</v>
      </c>
      <c r="B28" s="84" t="s">
        <v>67</v>
      </c>
      <c r="C28" s="38" t="s">
        <v>23</v>
      </c>
      <c r="D28" s="77"/>
      <c r="E28" s="47"/>
      <c r="F28" s="48"/>
      <c r="G28" s="48"/>
      <c r="H28" s="77"/>
      <c r="I28" s="78"/>
    </row>
    <row r="29" spans="1:9" ht="27.6" x14ac:dyDescent="0.3">
      <c r="A29" s="36" t="s">
        <v>59</v>
      </c>
      <c r="B29" s="84" t="s">
        <v>68</v>
      </c>
      <c r="C29" s="38" t="s">
        <v>23</v>
      </c>
      <c r="D29" s="77"/>
      <c r="E29" s="47"/>
      <c r="F29" s="48"/>
      <c r="G29" s="48"/>
      <c r="H29" s="77"/>
      <c r="I29" s="78"/>
    </row>
    <row r="30" spans="1:9" ht="27.6" x14ac:dyDescent="0.3">
      <c r="A30" s="43" t="s">
        <v>60</v>
      </c>
      <c r="B30" s="84" t="s">
        <v>69</v>
      </c>
      <c r="C30" s="45" t="s">
        <v>28</v>
      </c>
      <c r="D30" s="77"/>
      <c r="E30" s="47"/>
      <c r="F30" s="48"/>
      <c r="G30" s="48"/>
      <c r="H30" s="77"/>
      <c r="I30" s="78"/>
    </row>
    <row r="31" spans="1:9" ht="41.4" x14ac:dyDescent="0.3">
      <c r="A31" s="36" t="s">
        <v>61</v>
      </c>
      <c r="B31" s="84" t="s">
        <v>70</v>
      </c>
      <c r="C31" s="38" t="s">
        <v>23</v>
      </c>
      <c r="D31" s="77"/>
      <c r="E31" s="47"/>
      <c r="F31" s="48"/>
      <c r="G31" s="48"/>
      <c r="H31" s="77"/>
      <c r="I31" s="78"/>
    </row>
    <row r="32" spans="1:9" x14ac:dyDescent="0.3">
      <c r="A32" s="43" t="s">
        <v>62</v>
      </c>
      <c r="B32" s="84" t="s">
        <v>71</v>
      </c>
      <c r="C32" s="38" t="s">
        <v>23</v>
      </c>
      <c r="D32" s="77"/>
      <c r="E32" s="47"/>
      <c r="F32" s="48"/>
      <c r="G32" s="48"/>
      <c r="H32" s="77"/>
      <c r="I32" s="78"/>
    </row>
    <row r="33" spans="1:9" x14ac:dyDescent="0.3">
      <c r="A33" s="36" t="s">
        <v>63</v>
      </c>
      <c r="B33" s="84" t="s">
        <v>72</v>
      </c>
      <c r="C33" s="38" t="s">
        <v>51</v>
      </c>
      <c r="D33" s="77"/>
      <c r="E33" s="47"/>
      <c r="F33" s="48"/>
      <c r="G33" s="48"/>
      <c r="H33" s="77"/>
      <c r="I33" s="78"/>
    </row>
    <row r="34" spans="1:9" x14ac:dyDescent="0.3">
      <c r="A34" s="36" t="s">
        <v>74</v>
      </c>
      <c r="B34" s="84" t="s">
        <v>73</v>
      </c>
      <c r="C34" s="38" t="s">
        <v>23</v>
      </c>
      <c r="D34" s="77"/>
      <c r="E34" s="47"/>
      <c r="F34" s="48"/>
      <c r="G34" s="48"/>
      <c r="H34" s="77"/>
      <c r="I34" s="78"/>
    </row>
    <row r="35" spans="1:9" x14ac:dyDescent="0.3">
      <c r="A35" s="36" t="s">
        <v>75</v>
      </c>
      <c r="B35" s="84" t="s">
        <v>81</v>
      </c>
      <c r="C35" s="38" t="s">
        <v>23</v>
      </c>
      <c r="D35" s="77"/>
      <c r="E35" s="47"/>
      <c r="F35" s="48"/>
      <c r="G35" s="48"/>
      <c r="H35" s="77"/>
      <c r="I35" s="78"/>
    </row>
    <row r="36" spans="1:9" x14ac:dyDescent="0.3">
      <c r="A36" s="36" t="s">
        <v>76</v>
      </c>
      <c r="B36" s="84" t="s">
        <v>82</v>
      </c>
      <c r="C36" s="38" t="s">
        <v>23</v>
      </c>
      <c r="D36" s="77"/>
      <c r="E36" s="47"/>
      <c r="F36" s="48"/>
      <c r="G36" s="48"/>
      <c r="H36" s="77"/>
      <c r="I36" s="78"/>
    </row>
    <row r="37" spans="1:9" x14ac:dyDescent="0.3">
      <c r="A37" s="36" t="s">
        <v>77</v>
      </c>
      <c r="B37" s="84" t="s">
        <v>83</v>
      </c>
      <c r="C37" s="38" t="s">
        <v>23</v>
      </c>
      <c r="D37" s="77"/>
      <c r="E37" s="47"/>
      <c r="F37" s="48"/>
      <c r="G37" s="48"/>
      <c r="H37" s="77"/>
      <c r="I37" s="78"/>
    </row>
    <row r="38" spans="1:9" x14ac:dyDescent="0.3">
      <c r="A38" s="36" t="s">
        <v>78</v>
      </c>
      <c r="B38" s="37" t="s">
        <v>64</v>
      </c>
      <c r="C38" s="38" t="s">
        <v>23</v>
      </c>
      <c r="D38" s="77"/>
      <c r="E38" s="47"/>
      <c r="F38" s="48"/>
      <c r="G38" s="48"/>
      <c r="H38" s="77"/>
      <c r="I38" s="78"/>
    </row>
    <row r="39" spans="1:9" x14ac:dyDescent="0.3">
      <c r="A39" s="36" t="s">
        <v>79</v>
      </c>
      <c r="B39" s="44" t="s">
        <v>65</v>
      </c>
      <c r="C39" s="38" t="s">
        <v>23</v>
      </c>
      <c r="D39" s="77"/>
      <c r="E39" s="47"/>
      <c r="F39" s="48"/>
      <c r="G39" s="48"/>
      <c r="H39" s="77"/>
      <c r="I39" s="78"/>
    </row>
    <row r="40" spans="1:9" ht="4.8" customHeight="1" x14ac:dyDescent="0.3">
      <c r="A40" s="43"/>
      <c r="B40" s="44"/>
      <c r="C40" s="45"/>
      <c r="D40" s="46"/>
      <c r="E40" s="47"/>
      <c r="F40" s="48"/>
      <c r="G40" s="48"/>
      <c r="H40" s="46"/>
      <c r="I40" s="49"/>
    </row>
    <row r="41" spans="1:9" x14ac:dyDescent="0.3">
      <c r="A41" s="32" t="s">
        <v>29</v>
      </c>
      <c r="B41" s="33" t="s">
        <v>43</v>
      </c>
      <c r="C41" s="32"/>
      <c r="D41" s="34"/>
      <c r="E41" s="32"/>
      <c r="F41" s="32"/>
      <c r="G41" s="32"/>
      <c r="H41" s="34"/>
      <c r="I41" s="35">
        <f>SUM(G42:G42)</f>
        <v>0</v>
      </c>
    </row>
    <row r="42" spans="1:9" x14ac:dyDescent="0.3">
      <c r="A42" s="55" t="s">
        <v>30</v>
      </c>
      <c r="B42" s="56" t="s">
        <v>84</v>
      </c>
      <c r="C42" s="57" t="s">
        <v>31</v>
      </c>
      <c r="D42" s="46"/>
      <c r="E42" s="58"/>
      <c r="F42" s="59"/>
      <c r="G42" s="59"/>
      <c r="H42" s="46"/>
      <c r="I42" s="54"/>
    </row>
    <row r="43" spans="1:9" x14ac:dyDescent="0.3">
      <c r="A43" s="85" t="s">
        <v>32</v>
      </c>
      <c r="B43" s="85"/>
      <c r="C43" s="85"/>
      <c r="D43" s="8"/>
      <c r="E43" s="32"/>
      <c r="F43" s="32"/>
      <c r="G43" s="32"/>
      <c r="H43" s="8"/>
      <c r="I43" s="60"/>
    </row>
    <row r="44" spans="1:9" x14ac:dyDescent="0.3">
      <c r="A44" s="61"/>
      <c r="B44" s="62"/>
      <c r="C44" s="63"/>
      <c r="D44" s="64"/>
      <c r="E44" s="65"/>
      <c r="F44" s="66"/>
      <c r="G44" s="66"/>
      <c r="H44" s="64"/>
      <c r="I44" s="66"/>
    </row>
    <row r="45" spans="1:9" x14ac:dyDescent="0.3">
      <c r="A45" s="67" t="s">
        <v>5</v>
      </c>
      <c r="B45" s="97" t="str">
        <f>"Total HT BASE du lot "&amp;$B$5</f>
        <v xml:space="preserve">Total HT BASE du lot </v>
      </c>
      <c r="C45" s="97"/>
      <c r="D45" s="68"/>
      <c r="E45" s="69"/>
      <c r="F45" s="70"/>
      <c r="G45" s="71" t="str">
        <f>IF(SUM(G7:G40)=I45,"","ERREUR sur totaux")</f>
        <v/>
      </c>
      <c r="H45" s="68"/>
      <c r="I45" s="72">
        <f>SUM(I7:I42)</f>
        <v>0</v>
      </c>
    </row>
    <row r="46" spans="1:9" x14ac:dyDescent="0.3">
      <c r="A46" s="98" t="s">
        <v>33</v>
      </c>
      <c r="B46" s="98"/>
      <c r="C46" s="73">
        <v>0.2</v>
      </c>
      <c r="D46" s="74"/>
      <c r="E46" s="99"/>
      <c r="F46" s="100"/>
      <c r="G46" s="101"/>
      <c r="H46" s="74"/>
      <c r="I46" s="75">
        <f>I45*C46</f>
        <v>0</v>
      </c>
    </row>
    <row r="47" spans="1:9" x14ac:dyDescent="0.3">
      <c r="A47" s="67" t="s">
        <v>5</v>
      </c>
      <c r="B47" s="97" t="str">
        <f>"Total TTC BASE du lot "&amp;$B$5</f>
        <v xml:space="preserve">Total TTC BASE du lot </v>
      </c>
      <c r="C47" s="97"/>
      <c r="D47" s="68"/>
      <c r="E47" s="102"/>
      <c r="F47" s="103"/>
      <c r="G47" s="104"/>
      <c r="H47" s="68"/>
      <c r="I47" s="76">
        <f>SUM(I45:I46)</f>
        <v>0</v>
      </c>
    </row>
  </sheetData>
  <mergeCells count="11">
    <mergeCell ref="B45:C45"/>
    <mergeCell ref="A46:B46"/>
    <mergeCell ref="E46:G46"/>
    <mergeCell ref="B47:C47"/>
    <mergeCell ref="E47:G47"/>
    <mergeCell ref="A43:C43"/>
    <mergeCell ref="E1:I1"/>
    <mergeCell ref="E2:I2"/>
    <mergeCell ref="A3:B3"/>
    <mergeCell ref="F3:G3"/>
    <mergeCell ref="F4:G4"/>
  </mergeCells>
  <conditionalFormatting sqref="A1:D2 A3:F7 H3:H7 G5:G7 I44 I46:I47 A43:H47 I3:I40 A26:A37 A38:H40 A8:H25 C26:H37">
    <cfRule type="cellIs" dxfId="9" priority="10" operator="equal">
      <formula>0</formula>
    </cfRule>
  </conditionalFormatting>
  <conditionalFormatting sqref="A9:I13">
    <cfRule type="cellIs" dxfId="8" priority="9" operator="equal">
      <formula>0</formula>
    </cfRule>
  </conditionalFormatting>
  <conditionalFormatting sqref="A42:I42 A41:H41 A26:A37 C26:I37 A38:I40">
    <cfRule type="cellIs" dxfId="7" priority="3" operator="equal">
      <formula>0</formula>
    </cfRule>
  </conditionalFormatting>
  <conditionalFormatting sqref="E2">
    <cfRule type="cellIs" dxfId="6" priority="4" operator="equal">
      <formula>0</formula>
    </cfRule>
  </conditionalFormatting>
  <conditionalFormatting sqref="E1:I1">
    <cfRule type="cellIs" dxfId="5" priority="5" operator="equal">
      <formula>0</formula>
    </cfRule>
  </conditionalFormatting>
  <conditionalFormatting sqref="G16">
    <cfRule type="cellIs" dxfId="4" priority="8" operator="equal">
      <formula>0</formula>
    </cfRule>
  </conditionalFormatting>
  <conditionalFormatting sqref="G20">
    <cfRule type="cellIs" dxfId="3" priority="7" operator="equal">
      <formula>0</formula>
    </cfRule>
  </conditionalFormatting>
  <conditionalFormatting sqref="G27:G39">
    <cfRule type="cellIs" dxfId="2" priority="6" operator="equal">
      <formula>0</formula>
    </cfRule>
  </conditionalFormatting>
  <conditionalFormatting sqref="I41">
    <cfRule type="cellIs" dxfId="1" priority="2" operator="equal">
      <formula>0</formula>
    </cfRule>
  </conditionalFormatting>
  <conditionalFormatting sqref="B15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CAULET Mathieu</dc:creator>
  <cp:lastModifiedBy>CAULET Mathieu</cp:lastModifiedBy>
  <dcterms:created xsi:type="dcterms:W3CDTF">2025-04-24T13:27:24Z</dcterms:created>
  <dcterms:modified xsi:type="dcterms:W3CDTF">2025-04-28T09:59:45Z</dcterms:modified>
</cp:coreProperties>
</file>