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3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F\2025-1344_Traitement-dechets-chimiques\1_Passation\2_DCE\2_Final\Documents_a_completer\"/>
    </mc:Choice>
  </mc:AlternateContent>
  <xr:revisionPtr revIDLastSave="0" documentId="13_ncr:1_{2FF9BD25-364B-413D-AED7-AC0FAE1AF09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DQE AC 2025-1344" sheetId="1" r:id="rId1"/>
  </sheets>
  <definedNames>
    <definedName name="_xlnm.Print_Area" localSheetId="0">'DQE AC 2025-1344'!$A$1:$F$59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F10" i="1" s="1"/>
  <c r="E59" i="1" l="1"/>
  <c r="F59" i="1" s="1"/>
  <c r="E58" i="1"/>
  <c r="F58" i="1" s="1"/>
  <c r="E57" i="1"/>
  <c r="F57" i="1" s="1"/>
  <c r="F60" i="1" s="1"/>
  <c r="E53" i="1"/>
  <c r="F53" i="1" s="1"/>
  <c r="E52" i="1"/>
  <c r="F52" i="1" s="1"/>
  <c r="E51" i="1"/>
  <c r="F51" i="1" s="1"/>
  <c r="E50" i="1"/>
  <c r="F50" i="1" s="1"/>
  <c r="E49" i="1"/>
  <c r="F49" i="1" s="1"/>
  <c r="E48" i="1"/>
  <c r="F48" i="1" s="1"/>
  <c r="E47" i="1"/>
  <c r="F47" i="1" s="1"/>
  <c r="E46" i="1"/>
  <c r="F46" i="1" s="1"/>
  <c r="E45" i="1"/>
  <c r="F45" i="1" s="1"/>
  <c r="E44" i="1"/>
  <c r="F44" i="1" s="1"/>
  <c r="E43" i="1"/>
  <c r="F43" i="1" s="1"/>
  <c r="E42" i="1"/>
  <c r="F42" i="1" s="1"/>
  <c r="E41" i="1"/>
  <c r="F41" i="1" s="1"/>
  <c r="E40" i="1"/>
  <c r="F40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27" i="1"/>
  <c r="F27" i="1" s="1"/>
  <c r="E26" i="1"/>
  <c r="F26" i="1" s="1"/>
  <c r="E25" i="1"/>
  <c r="F25" i="1" s="1"/>
  <c r="E24" i="1"/>
  <c r="F24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E11" i="1"/>
  <c r="F11" i="1" s="1"/>
  <c r="E21" i="1" l="1"/>
  <c r="E62" i="1" s="1"/>
  <c r="F28" i="1"/>
  <c r="F54" i="1"/>
  <c r="F12" i="1"/>
  <c r="F21" i="1" s="1"/>
  <c r="F62" i="1" s="1"/>
  <c r="E28" i="1"/>
  <c r="E54" i="1"/>
  <c r="E60" i="1"/>
</calcChain>
</file>

<file path=xl/sharedStrings.xml><?xml version="1.0" encoding="utf-8"?>
<sst xmlns="http://schemas.openxmlformats.org/spreadsheetml/2006/main" count="74" uniqueCount="66">
  <si>
    <r>
      <rPr>
        <b/>
        <sz val="14"/>
        <color theme="0"/>
        <rFont val="Calibri"/>
        <scheme val="minor"/>
      </rPr>
      <t>Accord-cadre 2025-1344 : Collecte, transport, traitement des déchets chimiques et prestations associées pour l’Université de Pau et des Pays de l’Adour (UPPA)</t>
    </r>
    <r>
      <rPr>
        <b/>
        <sz val="13"/>
        <color theme="0"/>
        <rFont val="Calibri"/>
        <scheme val="minor"/>
      </rPr>
      <t xml:space="preserve">
</t>
    </r>
    <r>
      <rPr>
        <b/>
        <sz val="15"/>
        <color theme="0"/>
        <rFont val="Calibri"/>
        <scheme val="minor"/>
      </rPr>
      <t xml:space="preserve">Détail Quantitatif Estimatif (DQE) </t>
    </r>
  </si>
  <si>
    <t>CANDIDAT</t>
  </si>
  <si>
    <t>Le candidat remplit les cases grisées</t>
  </si>
  <si>
    <r>
      <rPr>
        <b/>
        <sz val="12"/>
        <rFont val="Calibri"/>
        <scheme val="minor"/>
      </rPr>
      <t xml:space="preserve">Le présent Détail Quantitatif Estimatif (DQE) porte sur les quantités annuelles moyennes sur les 4 dernières années. 
Le présent document a vocation à permettre l'analyse du critère prix, il ne traduit aucun engagement contractuel. 
</t>
    </r>
    <r>
      <rPr>
        <b/>
        <sz val="12"/>
        <color indexed="2"/>
        <rFont val="Calibri"/>
        <scheme val="minor"/>
      </rPr>
      <t>Le DQE sera établi sur la base du BPU. En cas d’incohérences, les montants figurant au BPU prévalent.</t>
    </r>
  </si>
  <si>
    <t xml:space="preserve">Prix HT par unité </t>
  </si>
  <si>
    <t>TVA en %</t>
  </si>
  <si>
    <t xml:space="preserve">Prix HT appliqué aux quantités </t>
  </si>
  <si>
    <t>Prix TTC appliqué aux quantités</t>
  </si>
  <si>
    <t>Fournitures et conditionnements homologués  ADR</t>
  </si>
  <si>
    <t>Quantité</t>
  </si>
  <si>
    <t>Bidon 5 l étiqueté ADR</t>
  </si>
  <si>
    <t>Bidon 10 l étiqueté ADR</t>
  </si>
  <si>
    <t>Seau 5 l étiqueté ADR</t>
  </si>
  <si>
    <t>Seau 30 l étiqueté ADR</t>
  </si>
  <si>
    <t>Fût 60 l étiqueté ADR</t>
  </si>
  <si>
    <t xml:space="preserve">Carton 30 kg  avec sac plastique intérieur </t>
  </si>
  <si>
    <t xml:space="preserve">Absorbant naturel pour produits chimiques : sac 100 l </t>
  </si>
  <si>
    <t>Bouchon avec valve de dégazage pour bidons 10 l</t>
  </si>
  <si>
    <t>Rouleau scotch armé adhésif</t>
  </si>
  <si>
    <t>Rouleau film étirable pour palettisation</t>
  </si>
  <si>
    <t>Palette 120 cm x 120 cm</t>
  </si>
  <si>
    <t>TOTAL fourniture conditionnements</t>
  </si>
  <si>
    <t xml:space="preserve">Tarif chargement et transport </t>
  </si>
  <si>
    <t xml:space="preserve">Nombre </t>
  </si>
  <si>
    <t>Prix HT par rotation</t>
  </si>
  <si>
    <t>Prix HT appliqué aux quantités</t>
  </si>
  <si>
    <t>Pau</t>
  </si>
  <si>
    <t>Mont de Marsan</t>
  </si>
  <si>
    <t>Anglet</t>
  </si>
  <si>
    <t xml:space="preserve">Tarbes </t>
  </si>
  <si>
    <t>TOTAL tarif chargement et transport</t>
  </si>
  <si>
    <t>Traitement des déchets chimiques</t>
  </si>
  <si>
    <t>Poids en tonne</t>
  </si>
  <si>
    <t>Prix HT du traitement par tonne de déchet</t>
  </si>
  <si>
    <t xml:space="preserve">Peintures ou matières apparentées aux peintures - ONU: 1263 </t>
  </si>
  <si>
    <t>Solide comburant, n.s.a. - ONU: 1479</t>
  </si>
  <si>
    <t>Aérosols - ONU: 1950</t>
  </si>
  <si>
    <t xml:space="preserve">Liquide inflammable, toxique, n.s.a - ONU: 1992 </t>
  </si>
  <si>
    <t xml:space="preserve"> 	Accumulateurs électriques remplis d'électrolyte liquide acide - ONU: 2794</t>
  </si>
  <si>
    <t xml:space="preserve">Liquide organique toxique, n.s.a - ONU: 2810 </t>
  </si>
  <si>
    <t>Solide organique toxique, n.s.a. – ONU : 2811</t>
  </si>
  <si>
    <t>Solide corrosif, toxique, n.s.a. – ONU: 2923</t>
  </si>
  <si>
    <t>Solide organique inflammable, toxique, n.s.a. - ONU: 2926</t>
  </si>
  <si>
    <t>Matière dangereuse du point de vue de l'environnement, solide, n.s.a - ONU: 3077</t>
  </si>
  <si>
    <t xml:space="preserve">Matière dangereuse du point de vue de l'environnement, liquide, n.s.a - ONU: 3082 </t>
  </si>
  <si>
    <t xml:space="preserve">Piles au lithium - ONU: 3090 </t>
  </si>
  <si>
    <t>Liquide comburant, n.s.a. - ONU: 3139</t>
  </si>
  <si>
    <t>Solide contenant du liquide inflammable, n.s.a. - ONU: 3175</t>
  </si>
  <si>
    <t xml:space="preserve">Liquide inorganique corrosif, acide, n.s.a. - ONU: 3264 </t>
  </si>
  <si>
    <t>Liquide organique corrosif, acide, n.s.a - ONU: 3265</t>
  </si>
  <si>
    <t xml:space="preserve">Liquide inorganique corrosif, basique, n.s.a. - ONU: 3266 </t>
  </si>
  <si>
    <t xml:space="preserve">Liquide organique corrosif, basique, n.s.a - ONU: 3267 </t>
  </si>
  <si>
    <t xml:space="preserve">Liquide inorganique toxique, n.s.a - ONU: 3287 </t>
  </si>
  <si>
    <t xml:space="preserve">Liquide inorganique toxique, corrosif, n.s.a. - ONU: 3289 </t>
  </si>
  <si>
    <t>Solide inorganique toxique, corrosif, n.s.a. – ONU: 3290</t>
  </si>
  <si>
    <t>Produits chimiques et réactifs de laboratoire</t>
  </si>
  <si>
    <t>Déchets équipements électriques et électroniques de laboratoire</t>
  </si>
  <si>
    <t>TOTAL Traitement des déchets chimiques</t>
  </si>
  <si>
    <t>Prestations associées à la prestation de transport, collecte et traitement des déchets chimiques</t>
  </si>
  <si>
    <t>Durée (journée)</t>
  </si>
  <si>
    <t>Prix HT / journée</t>
  </si>
  <si>
    <t>Opération deménagement</t>
  </si>
  <si>
    <t>Opération destockage</t>
  </si>
  <si>
    <t>Opération d'intervention d'urgence</t>
  </si>
  <si>
    <t>TOTAL Prestations associées</t>
  </si>
  <si>
    <t>TOTAL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</si>
</sst>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-C]"/>
    <numFmt numFmtId="165" formatCode="#,##0.00\ &quot;€&quot;"/>
    <numFmt numFmtId="166" formatCode="0.000"/>
    <numFmt numFmtId="167" formatCode="#,##0.00&quot; &quot;[$€-C]"/>
  </numFmts>
  <fonts count="19">
    <font>
      <sz val="11"/>
      <color theme="1"/>
      <name val="Calibri"/>
      <scheme val="minor"/>
    </font>
    <font>
      <sz val="10"/>
      <name val="Arial"/>
    </font>
    <font>
      <b/>
      <sz val="13"/>
      <color theme="0"/>
      <name val="Calibri"/>
      <scheme val="minor"/>
    </font>
    <font>
      <b/>
      <sz val="11"/>
      <color theme="1"/>
      <name val="Calibri"/>
      <scheme val="minor"/>
    </font>
    <font>
      <i/>
      <sz val="11"/>
      <color theme="1"/>
      <name val="Calibri"/>
      <scheme val="minor"/>
    </font>
    <font>
      <b/>
      <sz val="12"/>
      <name val="Calibri"/>
      <scheme val="minor"/>
    </font>
    <font>
      <b/>
      <sz val="12"/>
      <color theme="1"/>
      <name val="Calibri"/>
      <scheme val="minor"/>
    </font>
    <font>
      <sz val="11"/>
      <name val="Calibri"/>
      <scheme val="minor"/>
    </font>
    <font>
      <b/>
      <sz val="14"/>
      <color indexed="2"/>
      <name val="Calibri"/>
      <scheme val="minor"/>
    </font>
    <font>
      <b/>
      <sz val="11"/>
      <name val="Calibri"/>
      <scheme val="minor"/>
    </font>
    <font>
      <sz val="12"/>
      <name val="Calibri"/>
      <scheme val="minor"/>
    </font>
    <font>
      <sz val="12"/>
      <color theme="1"/>
      <name val="Calibri"/>
    </font>
    <font>
      <b/>
      <sz val="11"/>
      <color indexed="2"/>
      <name val="Calibri"/>
      <scheme val="minor"/>
    </font>
    <font>
      <sz val="11"/>
      <color rgb="FF0070C0"/>
      <name val="Calibri"/>
      <scheme val="minor"/>
    </font>
    <font>
      <b/>
      <sz val="14"/>
      <color theme="1"/>
      <name val="Calibri"/>
      <scheme val="minor"/>
    </font>
    <font>
      <sz val="11"/>
      <color theme="1"/>
      <name val="Calibri"/>
      <scheme val="minor"/>
    </font>
    <font>
      <b/>
      <sz val="14"/>
      <color theme="0"/>
      <name val="Calibri"/>
      <scheme val="minor"/>
    </font>
    <font>
      <b/>
      <sz val="15"/>
      <color theme="0"/>
      <name val="Calibri"/>
      <scheme val="minor"/>
    </font>
    <font>
      <b/>
      <sz val="12"/>
      <color indexed="2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1"/>
        <bgColor theme="1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1"/>
        <bgColor theme="1"/>
      </patternFill>
    </fill>
    <fill>
      <patternFill patternType="solid">
        <fgColor theme="5" tint="0.39997558519241921"/>
        <bgColor theme="5" tint="0.39997558519241921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/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1">
    <xf numFmtId="0" fontId="0" fillId="0" borderId="0"/>
    <xf numFmtId="44" fontId="1" fillId="0" borderId="0" applyFont="0" applyFill="0" applyBorder="0" applyProtection="0"/>
    <xf numFmtId="44" fontId="1" fillId="0" borderId="0" applyFont="0" applyFill="0" applyBorder="0" applyProtection="0"/>
    <xf numFmtId="0" fontId="1" fillId="0" borderId="0"/>
    <xf numFmtId="44" fontId="1" fillId="0" borderId="0" applyFont="0" applyFill="0" applyBorder="0" applyProtection="0"/>
    <xf numFmtId="44" fontId="1" fillId="0" borderId="0" applyFont="0" applyFill="0" applyBorder="0" applyProtection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4" borderId="8" xfId="0" applyFill="1" applyBorder="1" applyAlignment="1">
      <alignment horizontal="left" vertical="center"/>
    </xf>
    <xf numFmtId="2" fontId="7" fillId="5" borderId="6" xfId="0" applyNumberFormat="1" applyFont="1" applyFill="1" applyBorder="1" applyAlignment="1">
      <alignment horizontal="center" vertical="center" wrapText="1"/>
    </xf>
    <xf numFmtId="1" fontId="0" fillId="5" borderId="6" xfId="0" applyNumberFormat="1" applyFill="1" applyBorder="1" applyAlignment="1">
      <alignment horizontal="center" vertical="center" wrapText="1"/>
    </xf>
    <xf numFmtId="164" fontId="0" fillId="6" borderId="6" xfId="0" applyNumberFormat="1" applyFill="1" applyBorder="1" applyAlignment="1">
      <alignment horizontal="center" vertical="center"/>
    </xf>
    <xf numFmtId="2" fontId="0" fillId="5" borderId="6" xfId="0" applyNumberFormat="1" applyFill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164" fontId="9" fillId="7" borderId="10" xfId="0" applyNumberFormat="1" applyFont="1" applyFill="1" applyBorder="1" applyAlignment="1">
      <alignment horizontal="center" vertical="center"/>
    </xf>
    <xf numFmtId="164" fontId="3" fillId="7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0" fillId="6" borderId="9" xfId="0" applyNumberForma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0" fillId="6" borderId="14" xfId="0" applyNumberFormat="1" applyFill="1" applyBorder="1" applyAlignment="1">
      <alignment horizontal="center" vertical="center" wrapText="1"/>
    </xf>
    <xf numFmtId="164" fontId="0" fillId="6" borderId="15" xfId="0" applyNumberForma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164" fontId="9" fillId="7" borderId="11" xfId="0" applyNumberFormat="1" applyFont="1" applyFill="1" applyBorder="1" applyAlignment="1">
      <alignment horizontal="center" vertical="center" wrapText="1"/>
    </xf>
    <xf numFmtId="164" fontId="3" fillId="7" borderId="11" xfId="0" applyNumberFormat="1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wrapText="1"/>
    </xf>
    <xf numFmtId="0" fontId="9" fillId="0" borderId="7" xfId="10" applyFont="1" applyBorder="1" applyAlignment="1">
      <alignment horizontal="center" vertical="center" wrapText="1"/>
    </xf>
    <xf numFmtId="165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10" fillId="0" borderId="6" xfId="10" applyFont="1" applyBorder="1" applyAlignment="1">
      <alignment horizontal="center" vertical="center" wrapText="1"/>
    </xf>
    <xf numFmtId="164" fontId="7" fillId="6" borderId="6" xfId="10" applyNumberFormat="1" applyFont="1" applyFill="1" applyBorder="1" applyAlignment="1">
      <alignment horizontal="center" vertical="center" wrapText="1"/>
    </xf>
    <xf numFmtId="166" fontId="0" fillId="0" borderId="6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9" xfId="10" applyFon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/>
    </xf>
    <xf numFmtId="0" fontId="9" fillId="7" borderId="17" xfId="10" applyFont="1" applyFill="1" applyBorder="1" applyAlignment="1">
      <alignment horizontal="center" vertical="center" wrapText="1"/>
    </xf>
    <xf numFmtId="0" fontId="9" fillId="4" borderId="17" xfId="10" applyFont="1" applyFill="1" applyBorder="1" applyAlignment="1">
      <alignment horizontal="center" vertical="center" wrapText="1"/>
    </xf>
    <xf numFmtId="0" fontId="9" fillId="8" borderId="18" xfId="10" applyFont="1" applyFill="1" applyBorder="1" applyAlignment="1">
      <alignment horizontal="center" vertical="center" wrapText="1"/>
    </xf>
    <xf numFmtId="167" fontId="9" fillId="7" borderId="19" xfId="10" applyNumberFormat="1" applyFont="1" applyFill="1" applyBorder="1" applyAlignment="1">
      <alignment horizontal="center" vertical="center" wrapText="1"/>
    </xf>
    <xf numFmtId="167" fontId="3" fillId="7" borderId="19" xfId="0" applyNumberFormat="1" applyFont="1" applyFill="1" applyBorder="1" applyAlignment="1">
      <alignment horizontal="center" vertical="center"/>
    </xf>
    <xf numFmtId="0" fontId="10" fillId="5" borderId="11" xfId="10" applyFont="1" applyFill="1" applyBorder="1" applyAlignment="1">
      <alignment horizontal="left" vertical="center" wrapText="1"/>
    </xf>
    <xf numFmtId="0" fontId="10" fillId="5" borderId="11" xfId="10" applyFont="1" applyFill="1" applyBorder="1" applyAlignment="1">
      <alignment horizontal="center" vertical="center" wrapText="1"/>
    </xf>
    <xf numFmtId="0" fontId="10" fillId="5" borderId="20" xfId="10" applyFont="1" applyFill="1" applyBorder="1" applyAlignment="1">
      <alignment horizontal="left" vertical="center" wrapText="1"/>
    </xf>
    <xf numFmtId="0" fontId="10" fillId="5" borderId="0" xfId="10" applyFont="1" applyFill="1" applyAlignment="1">
      <alignment horizontal="left" vertical="center" wrapText="1"/>
    </xf>
    <xf numFmtId="0" fontId="0" fillId="5" borderId="0" xfId="0" applyFill="1" applyAlignment="1">
      <alignment horizontal="left"/>
    </xf>
    <xf numFmtId="0" fontId="5" fillId="0" borderId="8" xfId="10" applyFont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10" fillId="0" borderId="6" xfId="1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0" fillId="0" borderId="9" xfId="1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9" fillId="7" borderId="18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8" borderId="18" xfId="0" applyFont="1" applyFill="1" applyBorder="1" applyAlignment="1">
      <alignment horizontal="center" vertical="center"/>
    </xf>
    <xf numFmtId="164" fontId="9" fillId="7" borderId="19" xfId="0" applyNumberFormat="1" applyFont="1" applyFill="1" applyBorder="1" applyAlignment="1">
      <alignment horizontal="center" vertical="center"/>
    </xf>
    <xf numFmtId="164" fontId="3" fillId="7" borderId="19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9" borderId="21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164" fontId="14" fillId="9" borderId="21" xfId="0" applyNumberFormat="1" applyFont="1" applyFill="1" applyBorder="1" applyAlignment="1">
      <alignment horizontal="center" vertical="center"/>
    </xf>
    <xf numFmtId="164" fontId="0" fillId="3" borderId="6" xfId="0" applyNumberFormat="1" applyFill="1" applyBorder="1" applyAlignment="1" applyProtection="1">
      <alignment horizontal="center" vertical="center"/>
      <protection locked="0"/>
    </xf>
    <xf numFmtId="9" fontId="0" fillId="3" borderId="6" xfId="0" applyNumberFormat="1" applyFill="1" applyBorder="1" applyAlignment="1" applyProtection="1">
      <alignment horizontal="center" vertical="center"/>
      <protection locked="0"/>
    </xf>
    <xf numFmtId="164" fontId="0" fillId="3" borderId="9" xfId="0" applyNumberFormat="1" applyFill="1" applyBorder="1" applyAlignment="1" applyProtection="1">
      <alignment horizontal="center" vertical="center" wrapText="1"/>
      <protection locked="0"/>
    </xf>
    <xf numFmtId="9" fontId="0" fillId="3" borderId="9" xfId="0" applyNumberFormat="1" applyFill="1" applyBorder="1" applyAlignment="1" applyProtection="1">
      <alignment horizontal="center" vertical="center" wrapText="1"/>
      <protection locked="0"/>
    </xf>
    <xf numFmtId="164" fontId="0" fillId="3" borderId="12" xfId="0" applyNumberFormat="1" applyFill="1" applyBorder="1" applyAlignment="1" applyProtection="1">
      <alignment horizontal="center" vertical="center" wrapText="1"/>
      <protection locked="0"/>
    </xf>
    <xf numFmtId="9" fontId="0" fillId="3" borderId="13" xfId="0" applyNumberFormat="1" applyFill="1" applyBorder="1" applyAlignment="1" applyProtection="1">
      <alignment horizontal="center" vertical="center" wrapText="1"/>
      <protection locked="0"/>
    </xf>
    <xf numFmtId="164" fontId="7" fillId="3" borderId="6" xfId="10" applyNumberFormat="1" applyFont="1" applyFill="1" applyBorder="1" applyAlignment="1" applyProtection="1">
      <alignment horizontal="center" vertical="center" wrapText="1"/>
      <protection locked="0"/>
    </xf>
    <xf numFmtId="9" fontId="7" fillId="3" borderId="6" xfId="10" applyNumberFormat="1" applyFont="1" applyFill="1" applyBorder="1" applyAlignment="1" applyProtection="1">
      <alignment horizontal="center" vertical="center" wrapText="1"/>
      <protection locked="0"/>
    </xf>
    <xf numFmtId="164" fontId="7" fillId="3" borderId="9" xfId="10" applyNumberFormat="1" applyFont="1" applyFill="1" applyBorder="1" applyAlignment="1" applyProtection="1">
      <alignment horizontal="center" vertical="center" wrapText="1"/>
      <protection locked="0"/>
    </xf>
    <xf numFmtId="0" fontId="7" fillId="3" borderId="9" xfId="10" applyFont="1" applyFill="1" applyBorder="1" applyAlignment="1" applyProtection="1">
      <alignment horizontal="center" vertical="center" wrapText="1"/>
      <protection locked="0"/>
    </xf>
    <xf numFmtId="164" fontId="10" fillId="3" borderId="6" xfId="10" applyNumberFormat="1" applyFont="1" applyFill="1" applyBorder="1" applyAlignment="1" applyProtection="1">
      <alignment horizontal="center" vertical="center" wrapText="1"/>
      <protection locked="0"/>
    </xf>
    <xf numFmtId="9" fontId="10" fillId="3" borderId="6" xfId="10" applyNumberFormat="1" applyFont="1" applyFill="1" applyBorder="1" applyAlignment="1" applyProtection="1">
      <alignment horizontal="center" vertical="center" wrapText="1"/>
      <protection locked="0"/>
    </xf>
    <xf numFmtId="164" fontId="10" fillId="3" borderId="9" xfId="10" applyNumberFormat="1" applyFont="1" applyFill="1" applyBorder="1" applyAlignment="1" applyProtection="1">
      <alignment horizontal="center" vertical="center" wrapText="1"/>
      <protection locked="0"/>
    </xf>
    <xf numFmtId="9" fontId="10" fillId="3" borderId="9" xfId="1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3" borderId="0" xfId="0" applyFill="1" applyAlignment="1" applyProtection="1">
      <alignment horizontal="left"/>
      <protection locked="0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11">
    <cellStyle name="Euro" xfId="1" xr:uid="{00000000-0005-0000-0000-000000000000}"/>
    <cellStyle name="Euro 2" xfId="2" xr:uid="{00000000-0005-0000-0000-000001000000}"/>
    <cellStyle name="Excel Built-in Normal" xfId="3" xr:uid="{00000000-0005-0000-0000-000002000000}"/>
    <cellStyle name="Monétaire 2" xfId="4" xr:uid="{00000000-0005-0000-0000-000003000000}"/>
    <cellStyle name="Monétaire 2 2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2 3" xfId="8" xr:uid="{00000000-0005-0000-0000-000008000000}"/>
    <cellStyle name="Normal 3" xfId="9" xr:uid="{00000000-0005-0000-0000-000009000000}"/>
    <cellStyle name="Normal_Feuil1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tabSelected="1" topLeftCell="A50" workbookViewId="0">
      <selection activeCell="E69" sqref="E69"/>
    </sheetView>
  </sheetViews>
  <sheetFormatPr baseColWidth="10" defaultColWidth="11.42578125" defaultRowHeight="15"/>
  <cols>
    <col min="1" max="1" width="74.140625" style="1" customWidth="1"/>
    <col min="2" max="2" width="23.7109375" style="2" customWidth="1"/>
    <col min="3" max="6" width="21.7109375" style="1" customWidth="1"/>
    <col min="7" max="16384" width="11.42578125" style="1"/>
  </cols>
  <sheetData>
    <row r="1" spans="1:6" s="2" customFormat="1" ht="84" customHeight="1">
      <c r="A1" s="93" t="s">
        <v>0</v>
      </c>
      <c r="B1" s="94"/>
      <c r="C1" s="94"/>
      <c r="D1" s="94"/>
      <c r="E1" s="94"/>
      <c r="F1" s="94"/>
    </row>
    <row r="3" spans="1:6">
      <c r="A3" s="3" t="s">
        <v>1</v>
      </c>
      <c r="B3" s="95"/>
      <c r="C3" s="95"/>
      <c r="D3" s="95"/>
      <c r="E3" s="95"/>
      <c r="F3" s="95"/>
    </row>
    <row r="4" spans="1:6">
      <c r="A4" s="4" t="s">
        <v>2</v>
      </c>
    </row>
    <row r="5" spans="1:6">
      <c r="A5" s="4"/>
    </row>
    <row r="6" spans="1:6" s="5" customFormat="1" ht="52.5" customHeight="1">
      <c r="A6" s="96" t="s">
        <v>3</v>
      </c>
      <c r="B6" s="97"/>
      <c r="C6" s="97"/>
      <c r="D6" s="97"/>
      <c r="E6" s="97"/>
      <c r="F6" s="97"/>
    </row>
    <row r="7" spans="1:6" s="5" customFormat="1" ht="24" customHeight="1">
      <c r="A7" s="6"/>
      <c r="B7" s="6"/>
      <c r="C7" s="6"/>
      <c r="D7" s="6"/>
      <c r="E7" s="6"/>
      <c r="F7" s="6"/>
    </row>
    <row r="8" spans="1:6" ht="33" customHeight="1">
      <c r="A8" s="7"/>
      <c r="B8" s="8"/>
      <c r="C8" s="9" t="s">
        <v>4</v>
      </c>
      <c r="D8" s="10" t="s">
        <v>5</v>
      </c>
      <c r="E8" s="10" t="s">
        <v>6</v>
      </c>
      <c r="F8" s="10" t="s">
        <v>7</v>
      </c>
    </row>
    <row r="9" spans="1:6" ht="30" customHeight="1">
      <c r="A9" s="11" t="s">
        <v>8</v>
      </c>
      <c r="B9" s="12" t="s">
        <v>9</v>
      </c>
      <c r="C9" s="13"/>
      <c r="D9" s="13"/>
      <c r="E9" s="13"/>
      <c r="F9" s="13"/>
    </row>
    <row r="10" spans="1:6" ht="40.15" customHeight="1">
      <c r="A10" s="14" t="s">
        <v>10</v>
      </c>
      <c r="B10" s="15">
        <v>60.75</v>
      </c>
      <c r="C10" s="79"/>
      <c r="D10" s="80"/>
      <c r="E10" s="16">
        <f>B10*C10</f>
        <v>0</v>
      </c>
      <c r="F10" s="16">
        <f>E10*(D10+1)</f>
        <v>0</v>
      </c>
    </row>
    <row r="11" spans="1:6" ht="40.15" customHeight="1">
      <c r="A11" s="14" t="s">
        <v>11</v>
      </c>
      <c r="B11" s="15">
        <v>1054.75</v>
      </c>
      <c r="C11" s="79"/>
      <c r="D11" s="80"/>
      <c r="E11" s="16">
        <f t="shared" ref="E11:E20" si="0">B11*C11</f>
        <v>0</v>
      </c>
      <c r="F11" s="16">
        <f t="shared" ref="F11:F20" si="1">E11*(D11+1)</f>
        <v>0</v>
      </c>
    </row>
    <row r="12" spans="1:6" ht="40.15" customHeight="1">
      <c r="A12" s="17" t="s">
        <v>12</v>
      </c>
      <c r="B12" s="15">
        <v>108.75</v>
      </c>
      <c r="C12" s="79"/>
      <c r="D12" s="80"/>
      <c r="E12" s="16">
        <f t="shared" si="0"/>
        <v>0</v>
      </c>
      <c r="F12" s="16">
        <f t="shared" si="1"/>
        <v>0</v>
      </c>
    </row>
    <row r="13" spans="1:6" ht="40.15" customHeight="1">
      <c r="A13" s="17" t="s">
        <v>13</v>
      </c>
      <c r="B13" s="15">
        <v>1429.75</v>
      </c>
      <c r="C13" s="79"/>
      <c r="D13" s="80"/>
      <c r="E13" s="16">
        <f t="shared" si="0"/>
        <v>0</v>
      </c>
      <c r="F13" s="16">
        <f t="shared" si="1"/>
        <v>0</v>
      </c>
    </row>
    <row r="14" spans="1:6" ht="40.15" customHeight="1">
      <c r="A14" s="17" t="s">
        <v>14</v>
      </c>
      <c r="B14" s="15">
        <v>23</v>
      </c>
      <c r="C14" s="79"/>
      <c r="D14" s="80"/>
      <c r="E14" s="16">
        <f t="shared" si="0"/>
        <v>0</v>
      </c>
      <c r="F14" s="16">
        <f t="shared" si="1"/>
        <v>0</v>
      </c>
    </row>
    <row r="15" spans="1:6" ht="40.15" customHeight="1">
      <c r="A15" s="18" t="s">
        <v>15</v>
      </c>
      <c r="B15" s="15">
        <v>22</v>
      </c>
      <c r="C15" s="79"/>
      <c r="D15" s="80"/>
      <c r="E15" s="16">
        <f t="shared" si="0"/>
        <v>0</v>
      </c>
      <c r="F15" s="16">
        <f t="shared" si="1"/>
        <v>0</v>
      </c>
    </row>
    <row r="16" spans="1:6" ht="40.15" customHeight="1">
      <c r="A16" s="18" t="s">
        <v>16</v>
      </c>
      <c r="B16" s="15">
        <v>5.5</v>
      </c>
      <c r="C16" s="79"/>
      <c r="D16" s="80"/>
      <c r="E16" s="16">
        <f t="shared" si="0"/>
        <v>0</v>
      </c>
      <c r="F16" s="16">
        <f t="shared" si="1"/>
        <v>0</v>
      </c>
    </row>
    <row r="17" spans="1:8" ht="40.15" customHeight="1">
      <c r="A17" s="19" t="s">
        <v>17</v>
      </c>
      <c r="B17" s="15">
        <v>17.5</v>
      </c>
      <c r="C17" s="79"/>
      <c r="D17" s="80"/>
      <c r="E17" s="16">
        <f t="shared" si="0"/>
        <v>0</v>
      </c>
      <c r="F17" s="16">
        <f t="shared" si="1"/>
        <v>0</v>
      </c>
    </row>
    <row r="18" spans="1:8" ht="40.15" customHeight="1">
      <c r="A18" s="19" t="s">
        <v>18</v>
      </c>
      <c r="B18" s="15">
        <v>6.75</v>
      </c>
      <c r="C18" s="79"/>
      <c r="D18" s="80"/>
      <c r="E18" s="16">
        <f t="shared" si="0"/>
        <v>0</v>
      </c>
      <c r="F18" s="16">
        <f t="shared" si="1"/>
        <v>0</v>
      </c>
      <c r="H18" s="20"/>
    </row>
    <row r="19" spans="1:8" ht="40.15" customHeight="1">
      <c r="A19" s="19" t="s">
        <v>19</v>
      </c>
      <c r="B19" s="15">
        <v>14</v>
      </c>
      <c r="C19" s="79"/>
      <c r="D19" s="80"/>
      <c r="E19" s="16">
        <f t="shared" si="0"/>
        <v>0</v>
      </c>
      <c r="F19" s="16">
        <f t="shared" si="1"/>
        <v>0</v>
      </c>
    </row>
    <row r="20" spans="1:8" ht="40.15" customHeight="1">
      <c r="A20" s="21" t="s">
        <v>20</v>
      </c>
      <c r="B20" s="15">
        <v>32.75</v>
      </c>
      <c r="C20" s="79"/>
      <c r="D20" s="80"/>
      <c r="E20" s="16">
        <f t="shared" si="0"/>
        <v>0</v>
      </c>
      <c r="F20" s="16">
        <f t="shared" si="1"/>
        <v>0</v>
      </c>
    </row>
    <row r="21" spans="1:8" ht="40.15" customHeight="1">
      <c r="A21" s="22" t="s">
        <v>21</v>
      </c>
      <c r="B21" s="23"/>
      <c r="C21" s="24"/>
      <c r="D21" s="25"/>
      <c r="E21" s="26">
        <f>SUM(E10:E20)</f>
        <v>0</v>
      </c>
      <c r="F21" s="27">
        <f>SUM(F10:F20)</f>
        <v>0</v>
      </c>
    </row>
    <row r="22" spans="1:8" ht="24.75" customHeight="1">
      <c r="A22" s="28"/>
      <c r="B22" s="28"/>
      <c r="C22" s="29"/>
      <c r="D22" s="29"/>
      <c r="E22" s="29"/>
      <c r="F22" s="29"/>
    </row>
    <row r="23" spans="1:8" ht="27" customHeight="1">
      <c r="A23" s="12" t="s">
        <v>22</v>
      </c>
      <c r="B23" s="12" t="s">
        <v>23</v>
      </c>
      <c r="C23" s="30" t="s">
        <v>24</v>
      </c>
      <c r="D23" s="30" t="s">
        <v>5</v>
      </c>
      <c r="E23" s="30" t="s">
        <v>25</v>
      </c>
      <c r="F23" s="30" t="s">
        <v>7</v>
      </c>
    </row>
    <row r="24" spans="1:8" ht="26.25" customHeight="1">
      <c r="A24" s="31" t="s">
        <v>26</v>
      </c>
      <c r="B24" s="31">
        <v>7</v>
      </c>
      <c r="C24" s="81"/>
      <c r="D24" s="82"/>
      <c r="E24" s="32">
        <f>C24*B24</f>
        <v>0</v>
      </c>
      <c r="F24" s="32">
        <f>E24*(D24+1)</f>
        <v>0</v>
      </c>
    </row>
    <row r="25" spans="1:8" ht="24.75" customHeight="1">
      <c r="A25" s="31" t="s">
        <v>27</v>
      </c>
      <c r="B25" s="31">
        <v>1</v>
      </c>
      <c r="C25" s="81"/>
      <c r="D25" s="82"/>
      <c r="E25" s="32">
        <f>C25*B25</f>
        <v>0</v>
      </c>
      <c r="F25" s="32">
        <f>E25*(D25+1)</f>
        <v>0</v>
      </c>
    </row>
    <row r="26" spans="1:8" ht="23.25" customHeight="1">
      <c r="A26" s="31" t="s">
        <v>28</v>
      </c>
      <c r="B26" s="31">
        <v>2</v>
      </c>
      <c r="C26" s="81"/>
      <c r="D26" s="82"/>
      <c r="E26" s="32">
        <f>C26*B26</f>
        <v>0</v>
      </c>
      <c r="F26" s="32">
        <f>E26*(D26+1)</f>
        <v>0</v>
      </c>
    </row>
    <row r="27" spans="1:8" ht="24.75" customHeight="1">
      <c r="A27" s="33" t="s">
        <v>29</v>
      </c>
      <c r="B27" s="33">
        <v>0</v>
      </c>
      <c r="C27" s="83"/>
      <c r="D27" s="84"/>
      <c r="E27" s="34">
        <f>C27*B27</f>
        <v>0</v>
      </c>
      <c r="F27" s="35">
        <f>E27*(D27+1)</f>
        <v>0</v>
      </c>
    </row>
    <row r="28" spans="1:8" ht="36.75" customHeight="1">
      <c r="A28" s="36" t="s">
        <v>30</v>
      </c>
      <c r="B28" s="37"/>
      <c r="C28" s="38"/>
      <c r="D28" s="38"/>
      <c r="E28" s="39">
        <f>SUM(E24:E27)</f>
        <v>0</v>
      </c>
      <c r="F28" s="40">
        <f>SUM(F24:F27)</f>
        <v>0</v>
      </c>
    </row>
    <row r="29" spans="1:8" ht="24.75" customHeight="1">
      <c r="A29" s="41"/>
      <c r="B29" s="41"/>
      <c r="C29" s="41"/>
      <c r="D29" s="41"/>
      <c r="E29" s="41"/>
      <c r="F29" s="42"/>
    </row>
    <row r="30" spans="1:8" ht="30.75" customHeight="1">
      <c r="A30" s="43" t="s">
        <v>31</v>
      </c>
      <c r="B30" s="43" t="s">
        <v>32</v>
      </c>
      <c r="C30" s="44" t="s">
        <v>33</v>
      </c>
      <c r="D30" s="45" t="s">
        <v>5</v>
      </c>
      <c r="E30" s="45" t="s">
        <v>25</v>
      </c>
      <c r="F30" s="45" t="s">
        <v>7</v>
      </c>
    </row>
    <row r="31" spans="1:8" ht="30" customHeight="1">
      <c r="A31" s="46" t="s">
        <v>34</v>
      </c>
      <c r="B31" s="31">
        <v>0</v>
      </c>
      <c r="C31" s="85"/>
      <c r="D31" s="86"/>
      <c r="E31" s="47">
        <f t="shared" ref="E31:E53" si="2">C31*B31</f>
        <v>0</v>
      </c>
      <c r="F31" s="16">
        <f t="shared" ref="F31:F53" si="3">E31*(D31+1)</f>
        <v>0</v>
      </c>
    </row>
    <row r="32" spans="1:8" ht="30" customHeight="1">
      <c r="A32" s="46" t="s">
        <v>35</v>
      </c>
      <c r="B32" s="31">
        <v>0</v>
      </c>
      <c r="C32" s="85"/>
      <c r="D32" s="86"/>
      <c r="E32" s="47">
        <f t="shared" si="2"/>
        <v>0</v>
      </c>
      <c r="F32" s="16">
        <f t="shared" si="3"/>
        <v>0</v>
      </c>
    </row>
    <row r="33" spans="1:6" ht="30" customHeight="1">
      <c r="A33" s="46" t="s">
        <v>36</v>
      </c>
      <c r="B33" s="48">
        <v>1.75E-3</v>
      </c>
      <c r="C33" s="85"/>
      <c r="D33" s="86"/>
      <c r="E33" s="47">
        <f t="shared" si="2"/>
        <v>0</v>
      </c>
      <c r="F33" s="16">
        <f t="shared" si="3"/>
        <v>0</v>
      </c>
    </row>
    <row r="34" spans="1:6" ht="30" customHeight="1">
      <c r="A34" s="46" t="s">
        <v>37</v>
      </c>
      <c r="B34" s="49">
        <v>2.2694999999999999</v>
      </c>
      <c r="C34" s="85"/>
      <c r="D34" s="86"/>
      <c r="E34" s="47">
        <f t="shared" si="2"/>
        <v>0</v>
      </c>
      <c r="F34" s="16">
        <f t="shared" si="3"/>
        <v>0</v>
      </c>
    </row>
    <row r="35" spans="1:6" ht="30" customHeight="1">
      <c r="A35" s="46" t="s">
        <v>38</v>
      </c>
      <c r="B35" s="31">
        <v>0</v>
      </c>
      <c r="C35" s="85"/>
      <c r="D35" s="86"/>
      <c r="E35" s="47">
        <f t="shared" si="2"/>
        <v>0</v>
      </c>
      <c r="F35" s="16">
        <f t="shared" si="3"/>
        <v>0</v>
      </c>
    </row>
    <row r="36" spans="1:6" ht="30" customHeight="1">
      <c r="A36" s="46" t="s">
        <v>39</v>
      </c>
      <c r="B36" s="49">
        <v>0.34449999999999997</v>
      </c>
      <c r="C36" s="85"/>
      <c r="D36" s="86"/>
      <c r="E36" s="47">
        <f t="shared" si="2"/>
        <v>0</v>
      </c>
      <c r="F36" s="16">
        <f t="shared" si="3"/>
        <v>0</v>
      </c>
    </row>
    <row r="37" spans="1:6" ht="30" customHeight="1">
      <c r="A37" s="46" t="s">
        <v>40</v>
      </c>
      <c r="B37" s="49">
        <v>0.47950000000000004</v>
      </c>
      <c r="C37" s="85"/>
      <c r="D37" s="86"/>
      <c r="E37" s="47">
        <f t="shared" si="2"/>
        <v>0</v>
      </c>
      <c r="F37" s="16">
        <f t="shared" si="3"/>
        <v>0</v>
      </c>
    </row>
    <row r="38" spans="1:6" ht="30" customHeight="1">
      <c r="A38" s="46" t="s">
        <v>41</v>
      </c>
      <c r="B38" s="49">
        <v>5.9250000000000004E-2</v>
      </c>
      <c r="C38" s="85"/>
      <c r="D38" s="86"/>
      <c r="E38" s="47">
        <f t="shared" si="2"/>
        <v>0</v>
      </c>
      <c r="F38" s="16">
        <f t="shared" si="3"/>
        <v>0</v>
      </c>
    </row>
    <row r="39" spans="1:6" ht="30" customHeight="1">
      <c r="A39" s="46" t="s">
        <v>42</v>
      </c>
      <c r="B39" s="49">
        <v>8.8999999999999996E-2</v>
      </c>
      <c r="C39" s="85"/>
      <c r="D39" s="86"/>
      <c r="E39" s="47">
        <f t="shared" si="2"/>
        <v>0</v>
      </c>
      <c r="F39" s="16">
        <f t="shared" si="3"/>
        <v>0</v>
      </c>
    </row>
    <row r="40" spans="1:6" ht="30" customHeight="1">
      <c r="A40" s="46" t="s">
        <v>43</v>
      </c>
      <c r="B40" s="31">
        <v>0</v>
      </c>
      <c r="C40" s="85"/>
      <c r="D40" s="86"/>
      <c r="E40" s="47">
        <f t="shared" si="2"/>
        <v>0</v>
      </c>
      <c r="F40" s="16">
        <f t="shared" si="3"/>
        <v>0</v>
      </c>
    </row>
    <row r="41" spans="1:6" ht="30" customHeight="1">
      <c r="A41" s="46" t="s">
        <v>44</v>
      </c>
      <c r="B41" s="49">
        <v>0.52825</v>
      </c>
      <c r="C41" s="85"/>
      <c r="D41" s="86"/>
      <c r="E41" s="47">
        <f t="shared" si="2"/>
        <v>0</v>
      </c>
      <c r="F41" s="16">
        <f t="shared" si="3"/>
        <v>0</v>
      </c>
    </row>
    <row r="42" spans="1:6" ht="30" customHeight="1">
      <c r="A42" s="46" t="s">
        <v>45</v>
      </c>
      <c r="B42" s="31">
        <v>0</v>
      </c>
      <c r="C42" s="85"/>
      <c r="D42" s="86"/>
      <c r="E42" s="47">
        <f t="shared" si="2"/>
        <v>0</v>
      </c>
      <c r="F42" s="16">
        <f t="shared" si="3"/>
        <v>0</v>
      </c>
    </row>
    <row r="43" spans="1:6" ht="30" customHeight="1">
      <c r="A43" s="46" t="s">
        <v>46</v>
      </c>
      <c r="B43" s="49">
        <v>0.13524999999999998</v>
      </c>
      <c r="C43" s="85"/>
      <c r="D43" s="86"/>
      <c r="E43" s="47">
        <f t="shared" si="2"/>
        <v>0</v>
      </c>
      <c r="F43" s="16">
        <f t="shared" si="3"/>
        <v>0</v>
      </c>
    </row>
    <row r="44" spans="1:6" ht="30" customHeight="1">
      <c r="A44" s="46" t="s">
        <v>47</v>
      </c>
      <c r="B44" s="49">
        <v>7.3569999999999993</v>
      </c>
      <c r="C44" s="85"/>
      <c r="D44" s="86"/>
      <c r="E44" s="47">
        <f t="shared" si="2"/>
        <v>0</v>
      </c>
      <c r="F44" s="16">
        <f t="shared" si="3"/>
        <v>0</v>
      </c>
    </row>
    <row r="45" spans="1:6" ht="30" customHeight="1">
      <c r="A45" s="46" t="s">
        <v>48</v>
      </c>
      <c r="B45" s="49">
        <v>3.48</v>
      </c>
      <c r="C45" s="85"/>
      <c r="D45" s="86"/>
      <c r="E45" s="47">
        <f t="shared" si="2"/>
        <v>0</v>
      </c>
      <c r="F45" s="16">
        <f t="shared" si="3"/>
        <v>0</v>
      </c>
    </row>
    <row r="46" spans="1:6" ht="30" customHeight="1">
      <c r="A46" s="50" t="s">
        <v>49</v>
      </c>
      <c r="B46" s="49">
        <v>0.22574999999999998</v>
      </c>
      <c r="C46" s="85"/>
      <c r="D46" s="86"/>
      <c r="E46" s="47">
        <f t="shared" si="2"/>
        <v>0</v>
      </c>
      <c r="F46" s="16">
        <f t="shared" si="3"/>
        <v>0</v>
      </c>
    </row>
    <row r="47" spans="1:6" ht="30" customHeight="1">
      <c r="A47" s="46" t="s">
        <v>50</v>
      </c>
      <c r="B47" s="49">
        <v>0.73975000000000002</v>
      </c>
      <c r="C47" s="85"/>
      <c r="D47" s="86"/>
      <c r="E47" s="47">
        <f t="shared" si="2"/>
        <v>0</v>
      </c>
      <c r="F47" s="16">
        <f t="shared" si="3"/>
        <v>0</v>
      </c>
    </row>
    <row r="48" spans="1:6" ht="30" customHeight="1">
      <c r="A48" s="46" t="s">
        <v>51</v>
      </c>
      <c r="B48" s="49">
        <v>9.2000000000000012E-2</v>
      </c>
      <c r="C48" s="85"/>
      <c r="D48" s="86"/>
      <c r="E48" s="47">
        <f t="shared" si="2"/>
        <v>0</v>
      </c>
      <c r="F48" s="16">
        <f t="shared" si="3"/>
        <v>0</v>
      </c>
    </row>
    <row r="49" spans="1:8" ht="30" customHeight="1">
      <c r="A49" s="46" t="s">
        <v>52</v>
      </c>
      <c r="B49" s="49">
        <v>9.0749999999999997E-2</v>
      </c>
      <c r="C49" s="85"/>
      <c r="D49" s="86"/>
      <c r="E49" s="47">
        <f t="shared" si="2"/>
        <v>0</v>
      </c>
      <c r="F49" s="16">
        <f t="shared" si="3"/>
        <v>0</v>
      </c>
    </row>
    <row r="50" spans="1:8" ht="30" customHeight="1">
      <c r="A50" s="46" t="s">
        <v>53</v>
      </c>
      <c r="B50" s="49">
        <v>1.44025</v>
      </c>
      <c r="C50" s="85"/>
      <c r="D50" s="86"/>
      <c r="E50" s="47">
        <f t="shared" si="2"/>
        <v>0</v>
      </c>
      <c r="F50" s="16">
        <f t="shared" si="3"/>
        <v>0</v>
      </c>
    </row>
    <row r="51" spans="1:8" ht="30" customHeight="1">
      <c r="A51" s="46" t="s">
        <v>54</v>
      </c>
      <c r="B51" s="31">
        <v>0</v>
      </c>
      <c r="C51" s="85"/>
      <c r="D51" s="86"/>
      <c r="E51" s="47">
        <f t="shared" si="2"/>
        <v>0</v>
      </c>
      <c r="F51" s="16">
        <f t="shared" si="3"/>
        <v>0</v>
      </c>
    </row>
    <row r="52" spans="1:8" ht="30" customHeight="1">
      <c r="A52" s="46" t="s">
        <v>55</v>
      </c>
      <c r="B52" s="49">
        <v>1.0349999999999999</v>
      </c>
      <c r="C52" s="87"/>
      <c r="D52" s="86"/>
      <c r="E52" s="47">
        <f t="shared" si="2"/>
        <v>0</v>
      </c>
      <c r="F52" s="16">
        <f t="shared" si="3"/>
        <v>0</v>
      </c>
    </row>
    <row r="53" spans="1:8" ht="30" customHeight="1">
      <c r="A53" s="51" t="s">
        <v>56</v>
      </c>
      <c r="B53" s="52">
        <v>0.10099999999999999</v>
      </c>
      <c r="C53" s="88"/>
      <c r="D53" s="86"/>
      <c r="E53" s="47">
        <f t="shared" si="2"/>
        <v>0</v>
      </c>
      <c r="F53" s="16">
        <f t="shared" si="3"/>
        <v>0</v>
      </c>
    </row>
    <row r="54" spans="1:8" ht="30" customHeight="1">
      <c r="A54" s="53" t="s">
        <v>57</v>
      </c>
      <c r="B54" s="54"/>
      <c r="C54" s="55"/>
      <c r="D54" s="55"/>
      <c r="E54" s="56">
        <f>SUM(E31:E53)</f>
        <v>0</v>
      </c>
      <c r="F54" s="57">
        <f>SUM(F31:F53)</f>
        <v>0</v>
      </c>
    </row>
    <row r="55" spans="1:8" ht="30" customHeight="1">
      <c r="A55" s="58"/>
      <c r="B55" s="59"/>
      <c r="C55" s="60"/>
      <c r="D55" s="61"/>
      <c r="E55" s="61"/>
      <c r="F55" s="62"/>
    </row>
    <row r="56" spans="1:8" ht="31.5">
      <c r="A56" s="63" t="s">
        <v>58</v>
      </c>
      <c r="B56" s="12" t="s">
        <v>59</v>
      </c>
      <c r="C56" s="64" t="s">
        <v>60</v>
      </c>
      <c r="D56" s="45" t="s">
        <v>5</v>
      </c>
      <c r="E56" s="45" t="s">
        <v>25</v>
      </c>
      <c r="F56" s="45" t="s">
        <v>7</v>
      </c>
    </row>
    <row r="57" spans="1:8" ht="30" customHeight="1">
      <c r="A57" s="65" t="s">
        <v>61</v>
      </c>
      <c r="B57" s="31">
        <v>1</v>
      </c>
      <c r="C57" s="89"/>
      <c r="D57" s="90"/>
      <c r="E57" s="47">
        <f>C57*B57</f>
        <v>0</v>
      </c>
      <c r="F57" s="16">
        <f>E57*(D57+1)</f>
        <v>0</v>
      </c>
    </row>
    <row r="58" spans="1:8" ht="30" customHeight="1">
      <c r="A58" s="65" t="s">
        <v>62</v>
      </c>
      <c r="B58" s="66">
        <v>1</v>
      </c>
      <c r="C58" s="89"/>
      <c r="D58" s="90"/>
      <c r="E58" s="47">
        <f>C58*B58</f>
        <v>0</v>
      </c>
      <c r="F58" s="16">
        <f>E58*(D58+1)</f>
        <v>0</v>
      </c>
      <c r="H58" s="67"/>
    </row>
    <row r="59" spans="1:8" ht="30" customHeight="1">
      <c r="A59" s="68" t="s">
        <v>63</v>
      </c>
      <c r="B59" s="69">
        <v>1</v>
      </c>
      <c r="C59" s="91"/>
      <c r="D59" s="92"/>
      <c r="E59" s="47">
        <f>C59*B59</f>
        <v>0</v>
      </c>
      <c r="F59" s="16">
        <f>E59*(D59+1)</f>
        <v>0</v>
      </c>
    </row>
    <row r="60" spans="1:8" ht="33" customHeight="1">
      <c r="A60" s="70" t="s">
        <v>64</v>
      </c>
      <c r="B60" s="71"/>
      <c r="C60" s="72"/>
      <c r="D60" s="72"/>
      <c r="E60" s="73">
        <f>SUM(E57:E59)</f>
        <v>0</v>
      </c>
      <c r="F60" s="74">
        <f>SUM(F57:F59)</f>
        <v>0</v>
      </c>
    </row>
    <row r="61" spans="1:8">
      <c r="A61" s="75"/>
    </row>
    <row r="62" spans="1:8" ht="30" customHeight="1">
      <c r="A62" s="76" t="s">
        <v>65</v>
      </c>
      <c r="B62" s="77"/>
      <c r="C62" s="77"/>
      <c r="D62" s="77"/>
      <c r="E62" s="78">
        <f>E21+E28+E54+E60</f>
        <v>0</v>
      </c>
      <c r="F62" s="78">
        <f>F21+F28+F54+F60</f>
        <v>0</v>
      </c>
    </row>
  </sheetData>
  <sheetProtection algorithmName="SHA-512" hashValue="bCKz9Lud8jJI0X1wrmW36hPyuWvzMit7DVM7C3h1a9ZAP1JkTl5MG3YIcEBUOwh3yfTNBAJl+9+ldVNzDW06JQ==" saltValue="gAmryDR7yBkJe7lnks8oUg==" spinCount="100000" sheet="1" objects="1" scenarios="1"/>
  <mergeCells count="3">
    <mergeCell ref="A1:F1"/>
    <mergeCell ref="B3:F3"/>
    <mergeCell ref="A6:F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7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AC 2025-1344</vt:lpstr>
      <vt:lpstr>'DQE AC 2025-1344'!Zone_d_impression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JEROME RIVIERE</dc:creator>
  <cp:lastModifiedBy>ELISA GARNIER</cp:lastModifiedBy>
  <cp:revision>15</cp:revision>
  <dcterms:created xsi:type="dcterms:W3CDTF">2016-04-21T13:37:26Z</dcterms:created>
  <dcterms:modified xsi:type="dcterms:W3CDTF">2025-06-16T07:59:38Z</dcterms:modified>
</cp:coreProperties>
</file>