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S:\PERF\ACHATS\Marchés_publics\Procédures en cours\2025_654 _Prévoyance\3- DCE\"/>
    </mc:Choice>
  </mc:AlternateContent>
  <xr:revisionPtr revIDLastSave="0" documentId="8_{78C0CC6C-B26D-4A38-A54E-A823DA423BC1}" xr6:coauthVersionLast="47" xr6:coauthVersionMax="47" xr10:uidLastSave="{00000000-0000-0000-0000-000000000000}"/>
  <bookViews>
    <workbookView xWindow="1100" yWindow="1100" windowWidth="14400" windowHeight="7270" firstSheet="4" activeTab="4" xr2:uid="{F1D38B17-3B75-4311-9A6C-E11E1251ECCF}"/>
  </bookViews>
  <sheets>
    <sheet name="Démographie" sheetId="3" r:id="rId1"/>
    <sheet name="Statut des CCI" sheetId="5" r:id="rId2"/>
    <sheet name="CCN des CCI" sheetId="4" r:id="rId3"/>
    <sheet name="Tableau de garanties" sheetId="1" r:id="rId4"/>
    <sheet name="Taux de cotisations et résultat" sheetId="2" r:id="rId5"/>
  </sheets>
  <definedNames>
    <definedName name="_2y3w247" localSheetId="2">'CCN des CCI'!$A$7</definedName>
    <definedName name="_2y3w247" localSheetId="1">'Statut des CCI'!#REF!</definedName>
    <definedName name="_xlnm._FilterDatabase" localSheetId="3" hidden="1">'Tableau de garanties'!#REF!</definedName>
    <definedName name="_xlnm._FilterDatabase" localSheetId="4" hidden="1">'Taux de cotisations et résultat'!#REF!</definedName>
    <definedName name="_Hlk117777600" localSheetId="2">'CCN des CCI'!$A$51</definedName>
    <definedName name="_Hlk117777600" localSheetId="1">'Statut des CCI'!#REF!</definedName>
    <definedName name="_Hlk57717384" localSheetId="2">'CCN des CCI'!$A$61</definedName>
    <definedName name="_Hlk57717384" localSheetId="1">'Statut des CCI'!#REF!</definedName>
    <definedName name="_Toc11257077" localSheetId="1">'Statut des CCI'!$A$1</definedName>
    <definedName name="_Toc11257078" localSheetId="1">'Statut des CCI'!$A$3</definedName>
    <definedName name="_Toc11257080" localSheetId="1">'Statut des CCI'!$A$43</definedName>
    <definedName name="_Toc11257081" localSheetId="1">'Statut des CCI'!$A$49</definedName>
    <definedName name="_Toc11257082" localSheetId="1">'Statut des CCI'!$A$56</definedName>
    <definedName name="_Toc11257083" localSheetId="1">'Statut des CCI'!$A$76</definedName>
    <definedName name="_Toc11257084" localSheetId="1">'Statut des CCI'!$A$90</definedName>
    <definedName name="_Toc11257085" localSheetId="1">'Statut des CCI'!$A$104</definedName>
    <definedName name="_Toc125549468" localSheetId="2">'CCN des CCI'!$A$1</definedName>
    <definedName name="_Toc125549468" localSheetId="1">'Statut des CCI'!#REF!</definedName>
    <definedName name="_Toc125549469" localSheetId="2">'CCN des CCI'!$A$3</definedName>
    <definedName name="_Toc125549469" localSheetId="1">'Statut des CCI'!#REF!</definedName>
    <definedName name="_Toc125549470" localSheetId="2">'CCN des CCI'!$A$5</definedName>
    <definedName name="_Toc125549470" localSheetId="1">'Statut des CCI'!#REF!</definedName>
    <definedName name="_Toc125549471" localSheetId="2">'CCN des CCI'!$A$25</definedName>
    <definedName name="_Toc125549471" localSheetId="1">'Statut des CCI'!#REF!</definedName>
    <definedName name="_Toc125549472" localSheetId="2">'CCN des CCI'!$A$29</definedName>
    <definedName name="_Toc125549472" localSheetId="1">'Statut des CCI'!#REF!</definedName>
    <definedName name="_Toc125549473" localSheetId="2">'CCN des CCI'!$A$37</definedName>
    <definedName name="_Toc125549473" localSheetId="1">'Statut des CCI'!#REF!</definedName>
    <definedName name="_Toc125549474" localSheetId="2">'CCN des CCI'!$A$45</definedName>
    <definedName name="_Toc125549474" localSheetId="1">'Statut des CCI'!#REF!</definedName>
    <definedName name="_Toc125549475" localSheetId="2">'CCN des CCI'!$A$53</definedName>
    <definedName name="_Toc125549475" localSheetId="1">'Statut des CCI'!#REF!</definedName>
    <definedName name="_Toc125549476" localSheetId="2">'CCN des CCI'!$A$55</definedName>
    <definedName name="_Toc125549476" localSheetId="1">'Statut des CCI'!#REF!</definedName>
    <definedName name="_Toc351705147" localSheetId="1">'Statut des CCI'!$A$11</definedName>
    <definedName name="_Toc506634060" localSheetId="1">'Statut des CCI'!$A$10</definedName>
    <definedName name="_Toc506634061" localSheetId="1">'Statut des CCI'!$A$41</definedName>
    <definedName name="_Toc54705673" localSheetId="2">'CCN des CCI'!$A$60</definedName>
    <definedName name="_Toc54705673" localSheetId="1">'Statut des CCI'!#REF!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2" l="1"/>
  <c r="D38" i="2" s="1"/>
  <c r="E35" i="2"/>
  <c r="E34" i="2"/>
  <c r="E33" i="2"/>
  <c r="D28" i="2"/>
  <c r="D29" i="2" s="1"/>
  <c r="E27" i="2"/>
  <c r="E26" i="2"/>
  <c r="E25" i="2"/>
  <c r="D20" i="2"/>
  <c r="D22" i="2" s="1"/>
  <c r="E19" i="2"/>
  <c r="E18" i="2"/>
  <c r="E20" i="2" s="1"/>
  <c r="E22" i="2" s="1"/>
  <c r="E17" i="2"/>
  <c r="C36" i="2"/>
  <c r="C38" i="2" s="1"/>
  <c r="B36" i="2"/>
  <c r="C28" i="2"/>
  <c r="C29" i="2" s="1"/>
  <c r="B28" i="2"/>
  <c r="B29" i="2" s="1"/>
  <c r="C20" i="2"/>
  <c r="C21" i="2" s="1"/>
  <c r="B20" i="2"/>
  <c r="B21" i="2" s="1"/>
  <c r="D10" i="2"/>
  <c r="D11" i="2" s="1"/>
  <c r="C10" i="2"/>
  <c r="C12" i="2" s="1"/>
  <c r="B10" i="2"/>
  <c r="B12" i="2" s="1"/>
  <c r="E9" i="2"/>
  <c r="E8" i="2"/>
  <c r="E10" i="2" s="1"/>
  <c r="E12" i="2" s="1"/>
  <c r="E7" i="2"/>
  <c r="B38" i="2"/>
  <c r="C37" i="2"/>
  <c r="B37" i="2"/>
  <c r="B11" i="2"/>
  <c r="C32" i="2"/>
  <c r="C24" i="2"/>
  <c r="C16" i="2"/>
  <c r="C6" i="2"/>
  <c r="E36" i="2" l="1"/>
  <c r="E38" i="2" s="1"/>
  <c r="B30" i="2"/>
  <c r="C30" i="2"/>
  <c r="B22" i="2"/>
  <c r="C22" i="2"/>
  <c r="E28" i="2"/>
  <c r="E30" i="2" s="1"/>
  <c r="D30" i="2"/>
  <c r="E29" i="2"/>
  <c r="C11" i="2"/>
  <c r="D21" i="2"/>
  <c r="D12" i="2"/>
  <c r="D37" i="2"/>
  <c r="E21" i="2"/>
  <c r="E11" i="2"/>
  <c r="E37" i="2" l="1"/>
</calcChain>
</file>

<file path=xl/sharedStrings.xml><?xml version="1.0" encoding="utf-8"?>
<sst xmlns="http://schemas.openxmlformats.org/spreadsheetml/2006/main" count="331" uniqueCount="205">
  <si>
    <t>Démographie</t>
  </si>
  <si>
    <t>Effectif</t>
  </si>
  <si>
    <t>Agents de droit public</t>
  </si>
  <si>
    <t>Salariés</t>
  </si>
  <si>
    <t>TOTAL</t>
  </si>
  <si>
    <t>Age</t>
  </si>
  <si>
    <t>Hommes</t>
  </si>
  <si>
    <t>Femmes</t>
  </si>
  <si>
    <t>&lt; 25 ans</t>
  </si>
  <si>
    <t>de 25 à 30 ans</t>
  </si>
  <si>
    <t>de 30 à 35 ans</t>
  </si>
  <si>
    <t>de 35 à 40 ans</t>
  </si>
  <si>
    <t>de 40 à 45 ans</t>
  </si>
  <si>
    <t>de 45 à 50 ans</t>
  </si>
  <si>
    <t>de 50 à 55 ans</t>
  </si>
  <si>
    <t>de 55 à 60 ans</t>
  </si>
  <si>
    <t>de 60 à 65 ans</t>
  </si>
  <si>
    <t>&gt;= 65 ans</t>
  </si>
  <si>
    <t>Nb moyen d'enfants</t>
  </si>
  <si>
    <t>Rémunération mensuelle brute - base temps plein</t>
  </si>
  <si>
    <t/>
  </si>
  <si>
    <t>&lt; 30 ans</t>
  </si>
  <si>
    <t>de 65 à 100 ans</t>
  </si>
  <si>
    <t>CHAPITRE V : Des accidents du travail et des maladies</t>
  </si>
  <si>
    <t>Article 30 : Maladies et accidents survenus à raison du service</t>
  </si>
  <si>
    <r>
      <t>Pour tout agent victime d’un accident ou d’une maladie survenus à raison du service, dûment constaté par un arrêt de travail (CERFA) et contre-visite s'il y a lieu et percevant à ce titre des indemnités journalières (en cas d’incapacité temporaire professionnelle) ou des rentes (en cas d’incapacité permanente professionnelle) de la Sécurité sociale au titre de la législation sur l’assurance des accidents du travail, de trajet et des maladies professionnelles, la CCI employeur complète les prestations légales nettes, à hauteur</t>
    </r>
    <r>
      <rPr>
        <sz val="11"/>
        <color rgb="FF000000"/>
        <rFont val="Calibri"/>
        <family val="2"/>
      </rPr>
      <t xml:space="preserve"> de 100 % de sa rémunération mensuelle nette, pendant toute la durée de l’arrêt de travail et du versement des prestations de la Sécurité sociale.</t>
    </r>
  </si>
  <si>
    <t>Aucune indemnité complémentaire de la CCI employeur concernée n’est due au titre du présent article si l’arrêt de travail est consécutif à une maladie ou à un accident de la vie privée.</t>
  </si>
  <si>
    <t>Article 31 : Maladies et accidents survenus en dehors du service/compléments d’indemnités légales</t>
  </si>
  <si>
    <t>Modifié par la CPN du 4 décembre 2012</t>
  </si>
  <si>
    <t>Modifié par la CPN du 22 septembre 2014</t>
  </si>
  <si>
    <t>31.1 Incapacité temporaire de travail de trois mois au plus, continus ou discontinus sur une période de 12 mois consécutifs</t>
  </si>
  <si>
    <r>
      <t>En cas d’incapacité temporaire  de travail d’une durée continue ou discontinue de trois mois au plus, résultant d’une maladie d’origine non professionnelle ou d'un accident survenu en dehors du service, dûment constatée par un arrêt de travail (CERFA) et contre-visite s'il y a lieu</t>
    </r>
    <r>
      <rPr>
        <sz val="11"/>
        <color rgb="FF0070C0"/>
        <rFont val="Calibri"/>
        <family val="2"/>
      </rPr>
      <t xml:space="preserve">, </t>
    </r>
    <r>
      <rPr>
        <sz val="11"/>
        <color theme="1"/>
        <rFont val="Calibri"/>
        <family val="2"/>
      </rPr>
      <t>pour tout agent titulaire, en stage probatoire ou relevant du Titre IV du Statut, la CCI employeur complète les indemnités légales nettes à hauteur de 100% de la rémunération mensuelle nette, pendant une période de trois mois au plus.</t>
    </r>
  </si>
  <si>
    <t xml:space="preserve">La garantie de maintien de rémunération indiquée ci-dessus cesse dès que l’intéressé totalise trois mois d’arrêt de travail, c’est-à-dire 90 jours calendaires, continus ou discontinus pendant douze mois consécutifs à compter de la date de départ du nouvel arrêt de travail sur cette période. </t>
  </si>
  <si>
    <t>La garantie de maintien de rémunération susvisée s'entend déduction faite des indemnités journalières nettes que l'intéressé perçoit des caisses de Sécurité sociale au titre de la législation sur l’assurance maladie et/ou des indemnités versées par les caisses complémentaires.</t>
  </si>
  <si>
    <t xml:space="preserve">Au-delà de trois mois d’arrêts continus, la CCI employeur maintient la rémunération des agents concernés conformément à l’article 31-2 du présent Statut. </t>
  </si>
  <si>
    <t xml:space="preserve">31.2 Prolongation de l’incapacité temporaire de travail au-delà de trois mois continus et jusqu’à six mois continus </t>
  </si>
  <si>
    <t>En cas d’incapacité temporaire de travail d’une durée de plus de trois mois continus et jusqu’à six mois continus résultant d’une maladie d’origine non professionnelle ou d'un accident survenu en dehors du service, dûment constatée par un arrêt de travail (CERFA) et contre-visite s'il y a lieu, pour tout agent titulaire, en stage probatoire ou relevant du Titre IV du Statut, la CCI employeur complète les indemnités journalières que l'intéressé perçoit des caisses de Sécurité sociale au titre de la législation sur l’assurance maladie et/ou des indemnités versées par les caisses complémentaires, à concurrence de la moitié de la rémunération mensuelle nette limitée à la tranche A de la rémunération au sens de la Sécurité sociale.</t>
  </si>
  <si>
    <t>Au-delà de 6 mois d’arrêt consécutifs, la CCI employeur ne verse plus d’indemnités complémentaires.</t>
  </si>
  <si>
    <t>Lorsque , dans le cadre des articles 31.1 et 31.2 du Statut, les indemnités légales sont réduites sur décision de la Sécurité Sociale pour des raisons tenant au non-respect par le collaborateur concerné des délais légaux de transmission des avis d’arrêt de travail à la Sécurité Sociale, la CCI employeur réduit le montant des indemnités complémentaires qu’elle verse au titre de maintien de la rémunération en application des articles susvisés, à due concurrence.</t>
  </si>
  <si>
    <t>31.3 Contre-visite médicale</t>
  </si>
  <si>
    <t xml:space="preserve">Le maintien de la rémunération mensuelle nette de l’agent par la Compagnie Consulaire pendant le délai de carence et le versement d’indemnités en complément des indemnités légales de Sécurité sociale ouvre la possibilité à la CCI de Région de soumettre l’agent à une contre-visite médicale. </t>
  </si>
  <si>
    <t xml:space="preserve">La Compagnie Consulaire sera en droit de suspendre le maintien de rémunération à partir de la demi-journée qui suit la contre-visite médicale dans les cas suivants : </t>
  </si>
  <si>
    <t xml:space="preserve">- l’arrêt de travail n’est pas médicalement justifié ; </t>
  </si>
  <si>
    <t xml:space="preserve">- l’agent est absent en dehors des heures de sortie autorisées ; </t>
  </si>
  <si>
    <t xml:space="preserve">- l’adresse fournie par l’agent est erronée ou incomplète ; </t>
  </si>
  <si>
    <t xml:space="preserve">- l’agent a refusé de se soumettre au contrôle. </t>
  </si>
  <si>
    <t>Article 32 : Affections graves – Maternité – Paternité-Temps partiel thérapeutique</t>
  </si>
  <si>
    <t>Modifié par la CPN du 17 décembre 2001</t>
  </si>
  <si>
    <t>Modifié par la CPN du 23 octobre 2012</t>
  </si>
  <si>
    <t>Modifié par la CPN du 30 mars 2016</t>
  </si>
  <si>
    <t>32.1 Affections de longue durée</t>
  </si>
  <si>
    <t>Pour tout agent titulaire, stagiaire ou relevant du Titre IV du Statut atteint d’une affection de longue durée au titre de la législation sur l’assurance maladie, dûment constatée par un arrêt de travail (CERFA) et contre-visite s'il y a lieu, la CCI employeur complète les indemnités légales nettes à hauteur de 100% de la rémunération mensuelle nette, limitée à la tranche A de la rémunération au sens de la Sécurité sociale, pendant une durée maximale de trois ans.</t>
  </si>
  <si>
    <t>La garantie de maintien de rémunération susvisée s'entend déduction faite des indemnités journalières nettes que l'intéressé perçoit des caisses de Sécurité Sociale au titre de la législation sur l’assurance maladie et/ou des indemnités versées par les caisses complémentaires.</t>
  </si>
  <si>
    <t>32.2 Maternité</t>
  </si>
  <si>
    <t>Modifié par la CPN du 12 décembre 2017</t>
  </si>
  <si>
    <t>En cas de maternité, l’intéressée percevra intégralement sa rémunération mensuelle nette pendant les périodes de repos prises en charge par la Sécurité Sociale.</t>
  </si>
  <si>
    <t>L’agent bénéficie d’autorisations d’absence rémunérées et assimilées à des périodes de travail effectif pour la détermination de la durée des congés payés ainsi qu’au regard de tous les droits liés à l’ancienneté pour se rendre aux examens médicaux obligatoires prévus par l’article L. 2122-1 du Code de la santé publique.</t>
  </si>
  <si>
    <t>A compter du 1er jour du 5ème mois de grossesse, les agents à temps complet bénéficient d'une réduction de leur temps de travail d'une heure par jour.</t>
  </si>
  <si>
    <t xml:space="preserve">Les agents à temps partiel bénéficient également d'une réduction journalière de leur temps de travail, au prorata de leur durée hebdomadaire contractuelle de travail. </t>
  </si>
  <si>
    <t>Les modalités pratiques de cette réduction d'horaires sont déterminées en accord avec le responsable hiérarchique de l'intéressé, en fonction des nécessités de service. </t>
  </si>
  <si>
    <t>Chaque collaboratrice concernée bénéficie d'une autorisation d'absence pour se rendre aux examens médicaux obligatoires prévus par l'article L. 2122-1 du code de la santé publique dans le cadre de la surveillance médicale de la grossesse et des suites de l'accouchement.</t>
  </si>
  <si>
    <t>La collaboratrice bénéficiant d'une assistance médicale à la procréation dans les conditions prévues au chapitre Ier du titre IV du livre Ier de la deuxième partie du code de la santé publique bénéficie d'une autorisation d'absence pour les actes médicaux nécessaires</t>
  </si>
  <si>
    <t xml:space="preserve">Le conjoint collaborateur de la femme enceinte ou bénéficiant d'une assistance médicale à la procréation ou la personne collaboratrice liée à elle par un pacte civil de solidarité ou vivant maritalement avec elle bénéficie également d'une autorisation d'absence pour se rendre au maximum à trois de ces examens médicaux obligatoires ou de ces actes médicaux nécessaires pour chaque protocole du parcours d'assistance médicale. </t>
  </si>
  <si>
    <t>Ces absences n'entraînent aucune diminution du traitement et sont assimilées à une période de travail effectif pour la détermination de la durée des congés payés ainsi que pour les droits acquis au titre de son ancienneté au sein de la CCI employeur.</t>
  </si>
  <si>
    <t>32.3 Paternité</t>
  </si>
  <si>
    <r>
      <t>Modifié par la CPN du 12 décembre 2017</t>
    </r>
    <r>
      <rPr>
        <sz val="11"/>
        <color theme="1"/>
        <rFont val="Calibri"/>
        <family val="2"/>
      </rPr>
      <t xml:space="preserve"> </t>
    </r>
  </si>
  <si>
    <t>Après la naissance de l'enfant, le père agent de la CCI employeur ainsi que, le cas échéant, le conjoint salarié de la mère ou la personne collaboratrice de la CCI employeur liée à elle par un pacte civil de solidarité ou vivant maritalement avec elle, bénéficient d'un congé de paternité et d'accueil de l'enfant de onze jours consécutifs ou de dix-huit jours consécutifs en cas de naissances multiples.</t>
  </si>
  <si>
    <t>En cas de paternité, l’intéressé(e) percevra intégralement sa rémunération mensuelle nette pendant les périodes de repos prises en charge par la Sécurité Sociale.</t>
  </si>
  <si>
    <t xml:space="preserve">Le congé de paternité et d’accueil de l’enfant est pris dans les quatre mois suivant la naissance de l'enfant. </t>
  </si>
  <si>
    <t>Le congé peut être reporté au-delà des quatre mois en cas d’hospitalisation de l'enfant. Le congé est pris dans les quatre mois qui suivent la fin de l'hospitalisation.</t>
  </si>
  <si>
    <t>Le congé de paternité et d'accueil de l'enfant entraîne la suspension de la relation de travail.</t>
  </si>
  <si>
    <t>Le collaborateur qui souhaite bénéficier du congé de paternité et d'accueil de l'enfant avertit son employeur, sauf circonstances particulières, au moins un mois avant la date à laquelle il envisage de le prendre, en précisant la date à laquelle il entend y mettre fin.</t>
  </si>
  <si>
    <t>A l'issue du congé de paternité et d'accueil de l'enfant, l’agent retrouve son poste.</t>
  </si>
  <si>
    <t>32.4 Reprise d’activité en temps partiel thérapeutique</t>
  </si>
  <si>
    <t>Créé par la CPN du 30 mars 2016</t>
  </si>
  <si>
    <t>En cas de reprise du travail à temps partiel thérapeutique autorisée par la Sécurité Sociale et le médecin du travail, consécutivement à un arrêt maladie, la CCI employeur verse, en pratiquant la subrogation, un complément de rémunération, pendant une période au plus d’un an, permettant à l’agent concerné de percevoir la rémunération mensuelle nette qu’il percevait avant la période de maladie (majorée des augmentations générales décidées en Commission Paritaire Nationale) au profit des agents titulaires, en stage probatoire et de ceux relevant du Titre IV du Statut.</t>
  </si>
  <si>
    <t>Toutefois, dès lors que le temps partiel thérapeutique fait suite à un arrêt de travail consécutif à un accident du travail ou à une maladie professionnelle, la CCI employeur verse le complément de rémunération dans les conditions définies ci-dessous, pendant toute la durée prescrite du temps partiel thérapeutique.</t>
  </si>
  <si>
    <t>Dans tous les cas, si la Sécurité Sociale ne verse pas, pendant la période de temps partiel thérapeutique, les indemnités journalières visant à compenser la réduction de rémunération entraînée par le temps partiel thérapeutique, le collaborateur doit rembourser à la CCI employeur l’ensemble des sommes indûment versées au-delà de la rémunération versée en contrepartie du temps partiel travaillé.</t>
  </si>
  <si>
    <t>En cas d’interruption pour cause de maladie ou d’accident de la période de travail à temps partiel thérapeutique, la nouvelle absence est indemnisée conformément aux dispositions des articles 30 et 31 du Statut, sur la base de l’horaire de travail pratiqué par l’agent avant la période de maladie précédant la reprise à temps partiel thérapeutique.</t>
  </si>
  <si>
    <t>Chaque collaborateur concerné informe la CCI employeur de tout changement lié à sa situation dans les plus brefs délais.</t>
  </si>
  <si>
    <t xml:space="preserve">Article 32-5 Règle de cumul </t>
  </si>
  <si>
    <t>Créé par la CPN du 17 octobre 2017</t>
  </si>
  <si>
    <t>En tout état de cause, les maintiens de rémunération prévus au présent Chapitre V ne doivent pas conduire à verser à l'intéressé, compte tenu des sommes de toutes natures, perçues à l'occasion de la maladie ou de l'accident (survenu à raison ou en dehors du service), un montant supérieur à la rémunération nette qu'il aurait effectivement perçue s'il avait continué à travailler normalement pendant la période considérée.</t>
  </si>
  <si>
    <t>(…)</t>
  </si>
  <si>
    <t>Article 52</t>
  </si>
  <si>
    <t>Régime de prévoyance complémentaire et de remboursement des frais de santé Régime de retraite com-plémentaire</t>
  </si>
  <si>
    <t>Régime de retraite supplémentaire ouvert jusqu’au 30 juin 1996</t>
  </si>
  <si>
    <t>Portabilité des droits en matière de prévoyance et d’assurance maladie complémentaires</t>
  </si>
  <si>
    <t>Modifié par la CPN du 28 mars 2012</t>
  </si>
  <si>
    <t>Les régimes de prévoyance complémentaire et de remboursement des frais de santé figurent respectivement aux Chapitres I et II de l’annexe 1 du présent article.</t>
  </si>
  <si>
    <t>Le régime de retraite complémentaire des agents de droit public des Compagnies Consulaires figure en an-nexe 2 du présent article.</t>
  </si>
  <si>
    <t>Le régime de retraite supplémentaire des agents de droit public des Compagnies Consulaires ouvert jusqu’au 30 juin 1996 figure en annexe 3 du présent article. La gestion de ce régime est confiée à l’IGRS CNRCC.</t>
  </si>
  <si>
    <t>Le bénéfice du dispositif de portabilité des droits en matière de prévoyance complémentaire et de rembour-sement des frais de santé, tel qu’instauré par l’Accord National Interprofessionnel du 11 janvier 2008, est applicable aux agents publics des Compagnies Consulaires pour une durée maximale de neuf mois. Le finan-cement du maintien des garanties susvisées est assuré conjointement par l’ancien employeur et l’ancien agent dans les proportions applicables aux agents des Compagnies Consulaires fixées à l’annexe 1 du présent article.</t>
  </si>
  <si>
    <t>L’Annexe 1 fait échec aux dispositions de l’Accord du 10 juin 2008 (sur la transformation de la CNRCC en une institution de gestion de retraite supplémentaire) et de ses annexes relatives à la garantie décès prévue par l’Annexe à l’article 52 du présent Statut, telle qu’en vigueur avant le 1er janvier 2013. »</t>
  </si>
  <si>
    <t>Cf CCTP_02_Annexe Extrait du Statut sur le régime prévoyance (et santé).pdf</t>
  </si>
  <si>
    <t>TITRE 3 : ABSENCES</t>
  </si>
  <si>
    <t>Article 1 : Maladie et accident de trajet</t>
  </si>
  <si>
    <t>Article 1.1 Conditions de prise en charge</t>
  </si>
  <si>
    <t>Après 8 mois d’ancienneté, en cas de maladie ou d'accident de trajet, dûment justifié, la CCI employeur est tenue de payer à l'intéressé son salaire brut mensuel pendant les 90 premiers jours calendaires.</t>
  </si>
  <si>
    <t xml:space="preserve">Ce droit à indemnisation est subordonné au versement des indemnités journalières du régime général de la sécurité sociale sans tenir compte du délai de carence de ce régime. </t>
  </si>
  <si>
    <t xml:space="preserve">En tout état de cause, ces garanties ne doivent pas conduire à verser à l'intéressé, compte tenu des sommes de toutes provenances perçues à l'occasion de la maladie ou de l'accident de trajet, un montant supérieur à la rémunération nette qu'il aurait effectivement perçue s'il avait continué de travailler conformément aux dispositions du code de la sécurité sociale. </t>
  </si>
  <si>
    <t>La durée d'indemnisation est augmentée de 20 jours par période entière de cinq ans d'ancienneté en plus de la durée de 8 mois d’ancienneté requise.</t>
  </si>
  <si>
    <t>Durée d'ancienneté dans l'entreprise</t>
  </si>
  <si>
    <t>Durée maximale de prise en charge</t>
  </si>
  <si>
    <t>De 8 mois à 5 ans</t>
  </si>
  <si>
    <t>90 jours </t>
  </si>
  <si>
    <t>De 6 à 10 ans</t>
  </si>
  <si>
    <t xml:space="preserve">110 jours </t>
  </si>
  <si>
    <t>de 11 à 15 ans</t>
  </si>
  <si>
    <t>130 jours</t>
  </si>
  <si>
    <t>De 16 à 20 ans</t>
  </si>
  <si>
    <t>150 jours</t>
  </si>
  <si>
    <t>De 21 à 25 ans</t>
  </si>
  <si>
    <t>170 jours</t>
  </si>
  <si>
    <t xml:space="preserve">26 ans et plus </t>
  </si>
  <si>
    <t>180 jours</t>
  </si>
  <si>
    <t>Ces durées sont calculées en jours calendaires, en tenant compte des jours de repos hebdomadaire.</t>
  </si>
  <si>
    <t>Article 1.2 Carence</t>
  </si>
  <si>
    <r>
      <t>Le salarié absent pour cause de maladie ou d’accident de trajet se verra appliquer un délai de carence à compter du 3</t>
    </r>
    <r>
      <rPr>
        <vertAlign val="superscript"/>
        <sz val="12"/>
        <color theme="1"/>
        <rFont val="Calibri"/>
        <family val="2"/>
      </rPr>
      <t>ème</t>
    </r>
    <r>
      <rPr>
        <sz val="12"/>
        <color theme="1"/>
        <rFont val="Calibri"/>
        <family val="2"/>
      </rPr>
      <t xml:space="preserve"> arrêt de travail pour maladie ou accident de trajet sur une période de 12 mois glissants. Ce délai est d’un jour calendaire. </t>
    </r>
  </si>
  <si>
    <t>Article 1.3 Durée maximum de maintien de salaire</t>
  </si>
  <si>
    <t>La durée maximum du maintien de salaire par la CCI employeur pendant les arrêts de travail ne pourra excéder les durées maximales de prise en charge figurant dans l’article 1.1, consécutifs ou non, par année glissante. La durée mentionnée au 1.1 est indemnisée à 100 %.</t>
  </si>
  <si>
    <r>
      <t>La durée et les modalités d'indemnisation de l'arrêt sont appréciées sur un période de 12 mois glissant. Elles sont appréciées au 1</t>
    </r>
    <r>
      <rPr>
        <vertAlign val="superscript"/>
        <sz val="12"/>
        <color theme="1"/>
        <rFont val="Calibri"/>
        <family val="2"/>
      </rPr>
      <t>er</t>
    </r>
    <r>
      <rPr>
        <sz val="12"/>
        <color theme="1"/>
        <rFont val="Calibri"/>
        <family val="2"/>
      </rPr>
      <t xml:space="preserve"> jour de l’arrêt de travail et n’évoluent pas au cours de l’arrêt. </t>
    </r>
  </si>
  <si>
    <t>Les modalités de versement du complément employeur au-delà de la durée de l’article 1.1 seront définies par un accord national spécifique relatif à la prévoyance.</t>
  </si>
  <si>
    <t>Article 2 : Accident du travail et maladie professionnelle</t>
  </si>
  <si>
    <t xml:space="preserve">En cas d’accident du travail ou de maladie professionnelle d’un salarié d’une CCI sans condition d'ancienneté, la CCI employeur est tenue de payer à l’intéressé son salaire brut mensuel pendant toute la durée de l’absence. Ce droit est ouvert à l’ensemble des salariés sans délai de carence et sans conditions d’ancienneté requise. </t>
  </si>
  <si>
    <t>Ce droit à indemnisation est subordonné au versement des indemnités journalières du régime général de la sécurité sociale.</t>
  </si>
  <si>
    <t>En tout état de cause, ces garanties ne doivent pas conduire à verser à l'intéressé, compte tenu des sommes de toutes provenances perçues à l'occasion de l'accident du travail ou de la maladie professionnelle, un montant supérieur à la rémunération nette qu'il aurait effectivement perçue s'il avait continué de travailler.</t>
  </si>
  <si>
    <t>Article 3 : Temps partiel thérapeutique</t>
  </si>
  <si>
    <t xml:space="preserve">Dans le cadre d’un temps partiel thérapeutique, le salarié disposant d’au moins un an d’ancienneté bénéfice pendant toute la durée du temps partiel thérapeutique du versement de son salaire brut mensuel sans délai de carence. </t>
  </si>
  <si>
    <r>
      <t>Le versement du 13</t>
    </r>
    <r>
      <rPr>
        <vertAlign val="superscript"/>
        <sz val="12"/>
        <color theme="1"/>
        <rFont val="Calibri"/>
        <family val="2"/>
      </rPr>
      <t>ème</t>
    </r>
    <r>
      <rPr>
        <sz val="12"/>
        <color theme="1"/>
        <rFont val="Calibri"/>
        <family val="2"/>
      </rPr>
      <t xml:space="preserve"> mois de salaire est maintenu au prorata du temps de présence du salarié. Le temps partiel thérapeutique nécessite la réalisation d’un avenant modifiant le temps de travail pendant la durée du temps partiel thérapeutique. A l’issue de la période du temps partiel thérapeutique, les dispositions du temps de travail sont applicables de droit. </t>
    </r>
  </si>
  <si>
    <t>Article 4 : Subrogation</t>
  </si>
  <si>
    <t>Article 4.1 Définition</t>
  </si>
  <si>
    <t>La subrogation des indemnités journalières de la Sécurité sociale (IJSS) est un dispositif permettant d’assurer le maintien du revenu des salariés dans les situations de maladie, d’accident du travail ou de trajet, ou de maladie professionnelle.</t>
  </si>
  <si>
    <t>Les CCI employeurs s’engagent à subroger les indemnités journalières de la Sécurité sociale tant qu’elles versent un complément de salaire au salarié.</t>
  </si>
  <si>
    <t>Article 4.2 Modalités retenues</t>
  </si>
  <si>
    <t>Tout salarié s’engage à fournir, dès son embauche et en cas de modification de domicile au cours de sa carrière, copie de son attestation de carte vitale mentionnant son centre de paiement de Sécurité Sociale.</t>
  </si>
  <si>
    <t>Le maintien du salaire est subordonné à la réception de l’arrêt de travail :</t>
  </si>
  <si>
    <r>
      <t>-</t>
    </r>
    <r>
      <rPr>
        <sz val="7"/>
        <color theme="1"/>
        <rFont val="Times New Roman"/>
        <family val="1"/>
      </rPr>
      <t xml:space="preserve">          </t>
    </r>
    <r>
      <rPr>
        <sz val="12"/>
        <color theme="1"/>
        <rFont val="Calibri"/>
        <family val="2"/>
      </rPr>
      <t>Par le centre de paiement de la Sécurité Sociale du salarié dans les 48 heures,</t>
    </r>
  </si>
  <si>
    <r>
      <t>-</t>
    </r>
    <r>
      <rPr>
        <sz val="7"/>
        <color theme="1"/>
        <rFont val="Times New Roman"/>
        <family val="1"/>
      </rPr>
      <t xml:space="preserve">          </t>
    </r>
    <r>
      <rPr>
        <sz val="12"/>
        <color theme="1"/>
        <rFont val="Calibri"/>
        <family val="2"/>
      </rPr>
      <t>Par l’employeur dans les 48 heures.</t>
    </r>
  </si>
  <si>
    <t xml:space="preserve">En cas de non-respect par le salarié de ces délais et notamment vis-à-vis de son centre de paiement, il s’expose au refus d’indemnisation de son arrêt de travail par la sécurité sociale. </t>
  </si>
  <si>
    <t>Dans ce cas, l’employeur qui aura maintenu le salaire pendant l’arrêt maladie, reprendra les IJSS le mois suivant dans la limite de la quotité saisissable.</t>
  </si>
  <si>
    <t>L’employeur effectuera la déclaration de salaire du salarié absent qui lui donne subrogation pour percevoir à sa place les indemnités journalières.</t>
  </si>
  <si>
    <t>Le salarié remettra à sa direction les arrêts de travail et les éventuelles prolongations.</t>
  </si>
  <si>
    <t>En l’absence de transmission des arrêts de travail ou si la sécurité sociale cesse d’indemniser, l’employeur reprendra les sommes avancées pendant l’arrêt dans la limite de la quotité saisissable.</t>
  </si>
  <si>
    <t>Tableau de garanties</t>
  </si>
  <si>
    <t>Montant en pourcentage de la RAB</t>
  </si>
  <si>
    <t>Incapacité temporaire de travail</t>
  </si>
  <si>
    <t>Tranche 1</t>
  </si>
  <si>
    <t>Tranche 2</t>
  </si>
  <si>
    <t>Après 90 jours de franchise</t>
  </si>
  <si>
    <t xml:space="preserve"> </t>
  </si>
  <si>
    <t>Garantie (y.c. prestations nettes de prélèvements sociaux de la SS)</t>
  </si>
  <si>
    <t>Invalidité / Incapacité permanente</t>
  </si>
  <si>
    <t>Invalidité non professionnelle</t>
  </si>
  <si>
    <t>Catégorie 1</t>
  </si>
  <si>
    <t>Catégorie 2 et 3</t>
  </si>
  <si>
    <t>Incapacité permanente professionnelle</t>
  </si>
  <si>
    <t>Taux d'incapacité (n) entre 33% et 65% :</t>
  </si>
  <si>
    <t>n*3/2*80%</t>
  </si>
  <si>
    <t>Taux d'incapacité &gt;= 66% :</t>
  </si>
  <si>
    <t>OPTION 1</t>
  </si>
  <si>
    <t>Décès</t>
  </si>
  <si>
    <t>Garanties décès ou IAD toutes causes</t>
  </si>
  <si>
    <t>Assuré CVD0</t>
  </si>
  <si>
    <t>Assuré M0</t>
  </si>
  <si>
    <t>Majoration pour la 1ère personne à charge CVD</t>
  </si>
  <si>
    <t>Majoration pour la 1ère personne à charge M</t>
  </si>
  <si>
    <t>Majoration par personne à charge supplémentaire</t>
  </si>
  <si>
    <t>Double effet</t>
  </si>
  <si>
    <t>Assuré M1</t>
  </si>
  <si>
    <t>Majoration à partir de la 2ème personne à charge</t>
  </si>
  <si>
    <t>OPTION 2</t>
  </si>
  <si>
    <t>Assuré sans personne à charge</t>
  </si>
  <si>
    <t>Assuré avec au moins une personne à charge</t>
  </si>
  <si>
    <t>Garanties rente éducation</t>
  </si>
  <si>
    <t>Jusqu'à 11 ans</t>
  </si>
  <si>
    <t>De 11 à 18 ans</t>
  </si>
  <si>
    <t>De 18 à 28 ans</t>
  </si>
  <si>
    <t>OPTION 3</t>
  </si>
  <si>
    <t>Assuré avec une personne à charge</t>
  </si>
  <si>
    <t>Rente de conjoint</t>
  </si>
  <si>
    <t>Rente de conjoint viagère</t>
  </si>
  <si>
    <t>(67 - X)*0.35%</t>
  </si>
  <si>
    <t>Rente de conjoint temporaire</t>
  </si>
  <si>
    <t>(X - 25)*0.15%</t>
  </si>
  <si>
    <t>OPTION 4</t>
  </si>
  <si>
    <t>Tout assuré</t>
  </si>
  <si>
    <t>Assuré M1 ou plus</t>
  </si>
  <si>
    <t>Résultats sur les 3 derniers exercices et taux de cotisation</t>
  </si>
  <si>
    <t>Résultats globaux</t>
  </si>
  <si>
    <t>Période 2022-2024</t>
  </si>
  <si>
    <t>Cotisations nettes</t>
  </si>
  <si>
    <t>Prestations</t>
  </si>
  <si>
    <t>Provisions</t>
  </si>
  <si>
    <t>Charge sinistre</t>
  </si>
  <si>
    <t>Résultat</t>
  </si>
  <si>
    <t>Ratio S/P</t>
  </si>
  <si>
    <t>Taux de cotisation</t>
  </si>
  <si>
    <t>2.068% TA + 2.451% TB</t>
  </si>
  <si>
    <t>Risques décès</t>
  </si>
  <si>
    <t>Provisions DC</t>
  </si>
  <si>
    <t>Risques incapacité</t>
  </si>
  <si>
    <t>Provisions Incapacité</t>
  </si>
  <si>
    <t>Risques invalidité</t>
  </si>
  <si>
    <t>Provisions Invalidité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</si>
</sst>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quot;;[Red]\-#,##0\ &quot;€&quot;"/>
    <numFmt numFmtId="164" formatCode="0.000%"/>
    <numFmt numFmtId="165" formatCode="0.0%"/>
    <numFmt numFmtId="166" formatCode="#,##0.0"/>
  </numFmts>
  <fonts count="33" x14ac:knownFonts="1">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sz val="11"/>
      <color theme="0"/>
      <name val="Aptos Narrow"/>
      <family val="2"/>
      <scheme val="minor"/>
    </font>
    <font>
      <sz val="11"/>
      <name val="Aptos Narrow"/>
      <family val="2"/>
      <scheme val="minor"/>
    </font>
    <font>
      <b/>
      <sz val="11"/>
      <name val="Aptos Narrow"/>
      <family val="2"/>
      <scheme val="minor"/>
    </font>
    <font>
      <b/>
      <sz val="24"/>
      <name val="Aptos Narrow"/>
      <family val="2"/>
      <scheme val="minor"/>
    </font>
    <font>
      <b/>
      <sz val="11"/>
      <color rgb="FFFF0000"/>
      <name val="Aptos Narrow"/>
      <family val="2"/>
      <scheme val="minor"/>
    </font>
    <font>
      <b/>
      <sz val="10"/>
      <color rgb="FF000000"/>
      <name val="Calibri"/>
      <family val="2"/>
    </font>
    <font>
      <sz val="10"/>
      <color rgb="FF000000"/>
      <name val="Calibri"/>
      <family val="2"/>
    </font>
    <font>
      <sz val="10"/>
      <color rgb="FF00B050"/>
      <name val="Calibri"/>
      <family val="2"/>
    </font>
    <font>
      <b/>
      <sz val="10"/>
      <color rgb="FF00B050"/>
      <name val="Calibri"/>
      <family val="2"/>
    </font>
    <font>
      <b/>
      <sz val="10"/>
      <color theme="1"/>
      <name val="Calibri"/>
      <family val="2"/>
    </font>
    <font>
      <b/>
      <sz val="14"/>
      <color theme="1"/>
      <name val="Calibri"/>
      <family val="2"/>
    </font>
    <font>
      <sz val="11"/>
      <color theme="1"/>
      <name val="Calibri"/>
      <family val="2"/>
    </font>
    <font>
      <b/>
      <sz val="11"/>
      <color theme="1"/>
      <name val="Calibri"/>
      <family val="2"/>
    </font>
    <font>
      <b/>
      <sz val="12"/>
      <color theme="1"/>
      <name val="Calibri"/>
      <family val="2"/>
    </font>
    <font>
      <sz val="12"/>
      <color theme="1"/>
      <name val="Calibri"/>
      <family val="2"/>
    </font>
    <font>
      <b/>
      <sz val="9.5"/>
      <color rgb="FF000000"/>
      <name val="Calibri"/>
      <family val="2"/>
    </font>
    <font>
      <sz val="9.5"/>
      <color rgb="FF000000"/>
      <name val="Calibri"/>
      <family val="2"/>
    </font>
    <font>
      <sz val="10.5"/>
      <color theme="1"/>
      <name val="Lucida Sans Unicode"/>
      <family val="2"/>
    </font>
    <font>
      <vertAlign val="superscript"/>
      <sz val="12"/>
      <color theme="1"/>
      <name val="Calibri"/>
      <family val="2"/>
    </font>
    <font>
      <sz val="14"/>
      <color theme="1"/>
      <name val="Times New Roman"/>
      <family val="1"/>
    </font>
    <font>
      <b/>
      <sz val="14"/>
      <color theme="1"/>
      <name val="Times New Roman"/>
      <family val="1"/>
    </font>
    <font>
      <sz val="7"/>
      <color theme="1"/>
      <name val="Times New Roman"/>
      <family val="1"/>
    </font>
    <font>
      <u/>
      <sz val="11"/>
      <color theme="10"/>
      <name val="Aptos Narrow"/>
      <family val="2"/>
      <scheme val="minor"/>
    </font>
    <font>
      <sz val="11"/>
      <color rgb="FF000000"/>
      <name val="Calibri"/>
      <family val="2"/>
    </font>
    <font>
      <i/>
      <sz val="11"/>
      <color theme="1"/>
      <name val="Calibri"/>
      <family val="2"/>
    </font>
    <font>
      <sz val="11"/>
      <color rgb="FF0070C0"/>
      <name val="Calibri"/>
      <family val="2"/>
    </font>
    <font>
      <i/>
      <sz val="12"/>
      <color theme="1"/>
      <name val="Calibri"/>
      <family val="2"/>
    </font>
    <font>
      <b/>
      <sz val="11"/>
      <color rgb="FF0070C0"/>
      <name val="Calibri"/>
      <family val="2"/>
    </font>
    <font>
      <u/>
      <sz val="11"/>
      <color theme="10"/>
      <name val="Calibri"/>
      <family val="2"/>
    </font>
  </fonts>
  <fills count="11">
    <fill>
      <patternFill patternType="none"/>
    </fill>
    <fill>
      <patternFill patternType="gray125"/>
    </fill>
    <fill>
      <patternFill patternType="solid">
        <fgColor theme="6"/>
      </patternFill>
    </fill>
    <fill>
      <patternFill patternType="solid">
        <fgColor theme="6" tint="0.39997558519241921"/>
        <bgColor indexed="65"/>
      </patternFill>
    </fill>
    <fill>
      <patternFill patternType="solid">
        <fgColor theme="5" tint="0.79998168889431442"/>
        <bgColor indexed="64"/>
      </patternFill>
    </fill>
    <fill>
      <patternFill patternType="solid">
        <fgColor rgb="FFFAC090"/>
        <bgColor indexed="64"/>
      </patternFill>
    </fill>
    <fill>
      <patternFill patternType="solid">
        <fgColor rgb="FFFDEADA"/>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rgb="FFF7F4EF"/>
        <bgColor indexed="64"/>
      </patternFill>
    </fill>
    <fill>
      <patternFill patternType="solid">
        <fgColor rgb="FFF9F9F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right style="medium">
        <color rgb="FFFFFFFF"/>
      </right>
      <top style="medium">
        <color rgb="FFFFFFFF"/>
      </top>
      <bottom style="medium">
        <color rgb="FFFFFFFF"/>
      </bottom>
      <diagonal/>
    </border>
    <border>
      <left/>
      <right/>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theme="4" tint="0.39994506668294322"/>
      </right>
      <top style="thin">
        <color theme="4" tint="0.39997558519241921"/>
      </top>
      <bottom/>
      <diagonal/>
    </border>
    <border>
      <left/>
      <right style="thin">
        <color theme="4" tint="0.39997558519241921"/>
      </right>
      <top style="thin">
        <color theme="4" tint="0.39997558519241921"/>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4506668294322"/>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5">
    <xf numFmtId="0" fontId="0" fillId="0" borderId="0"/>
    <xf numFmtId="9" fontId="1" fillId="0" borderId="0" applyFont="0" applyFill="0" applyBorder="0" applyAlignment="0" applyProtection="0"/>
    <xf numFmtId="0" fontId="4" fillId="2" borderId="0" applyNumberFormat="0" applyBorder="0" applyAlignment="0" applyProtection="0"/>
    <xf numFmtId="0" fontId="1" fillId="3" borderId="0" applyNumberFormat="0" applyBorder="0" applyAlignment="0" applyProtection="0"/>
    <xf numFmtId="0" fontId="26" fillId="0" borderId="0" applyNumberFormat="0" applyFill="0" applyBorder="0" applyAlignment="0" applyProtection="0"/>
  </cellStyleXfs>
  <cellXfs count="113">
    <xf numFmtId="0" fontId="0" fillId="0" borderId="0" xfId="0"/>
    <xf numFmtId="0" fontId="5" fillId="0" borderId="0" xfId="0" applyFont="1" applyAlignment="1">
      <alignment horizontal="center"/>
    </xf>
    <xf numFmtId="0" fontId="6" fillId="0" borderId="0" xfId="2" applyFont="1" applyFill="1" applyBorder="1" applyAlignment="1">
      <alignment horizontal="center" vertical="center" wrapText="1"/>
    </xf>
    <xf numFmtId="0" fontId="5" fillId="0" borderId="0" xfId="0" applyFont="1"/>
    <xf numFmtId="0" fontId="3" fillId="0" borderId="0" xfId="0" applyFont="1" applyAlignment="1">
      <alignment horizontal="center"/>
    </xf>
    <xf numFmtId="0" fontId="8" fillId="0" borderId="0" xfId="2" applyFont="1" applyFill="1" applyBorder="1" applyAlignment="1">
      <alignment horizontal="center" vertical="center" wrapText="1"/>
    </xf>
    <xf numFmtId="0" fontId="6" fillId="0" borderId="0" xfId="2" applyFont="1" applyFill="1" applyBorder="1" applyAlignment="1">
      <alignment horizontal="left"/>
    </xf>
    <xf numFmtId="0" fontId="6" fillId="4" borderId="1" xfId="3" applyFont="1" applyFill="1" applyBorder="1" applyAlignment="1">
      <alignment horizontal="centerContinuous" vertical="center" wrapText="1"/>
    </xf>
    <xf numFmtId="0" fontId="0" fillId="0" borderId="0" xfId="0" applyAlignment="1">
      <alignment horizontal="center" vertical="center"/>
    </xf>
    <xf numFmtId="0" fontId="6" fillId="4" borderId="1" xfId="3" applyFont="1" applyFill="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horizontal="centerContinuous" vertical="center" wrapText="1"/>
    </xf>
    <xf numFmtId="0" fontId="9" fillId="0" borderId="2" xfId="0" applyFont="1" applyBorder="1" applyAlignment="1">
      <alignment horizontal="justify" vertical="center" wrapText="1" readingOrder="1"/>
    </xf>
    <xf numFmtId="0" fontId="9" fillId="5" borderId="3" xfId="0" applyFont="1" applyFill="1" applyBorder="1" applyAlignment="1">
      <alignment horizontal="center" vertical="center" wrapText="1" readingOrder="1"/>
    </xf>
    <xf numFmtId="0" fontId="9" fillId="5" borderId="4" xfId="0" applyFont="1" applyFill="1" applyBorder="1" applyAlignment="1">
      <alignment horizontal="center" vertical="center" wrapText="1" readingOrder="1"/>
    </xf>
    <xf numFmtId="0" fontId="0" fillId="0" borderId="1" xfId="0" applyBorder="1" applyAlignment="1">
      <alignment vertical="center" wrapText="1"/>
    </xf>
    <xf numFmtId="9" fontId="0" fillId="0" borderId="1" xfId="0" quotePrefix="1" applyNumberFormat="1" applyBorder="1" applyAlignment="1">
      <alignment horizontal="centerContinuous" vertical="center" wrapText="1"/>
    </xf>
    <xf numFmtId="0" fontId="10" fillId="5" borderId="4" xfId="0" applyFont="1" applyFill="1" applyBorder="1" applyAlignment="1">
      <alignment horizontal="justify" vertical="center" wrapText="1" readingOrder="1"/>
    </xf>
    <xf numFmtId="6" fontId="10" fillId="6" borderId="4" xfId="0" applyNumberFormat="1" applyFont="1" applyFill="1" applyBorder="1" applyAlignment="1">
      <alignment horizontal="center" vertical="center" wrapText="1" readingOrder="1"/>
    </xf>
    <xf numFmtId="9" fontId="0" fillId="0" borderId="1" xfId="0" applyNumberFormat="1" applyBorder="1" applyAlignment="1">
      <alignment horizontal="centerContinuous" vertical="center" wrapText="1"/>
    </xf>
    <xf numFmtId="0" fontId="9" fillId="5" borderId="4" xfId="0" applyFont="1" applyFill="1" applyBorder="1" applyAlignment="1">
      <alignment horizontal="justify" vertical="center" wrapText="1" readingOrder="1"/>
    </xf>
    <xf numFmtId="6" fontId="9" fillId="6" borderId="4" xfId="0" applyNumberFormat="1" applyFont="1" applyFill="1" applyBorder="1" applyAlignment="1">
      <alignment horizontal="center" vertical="center" wrapText="1" readingOrder="1"/>
    </xf>
    <xf numFmtId="0" fontId="0" fillId="0" borderId="1" xfId="0" quotePrefix="1" applyBorder="1" applyAlignment="1">
      <alignment horizontal="centerContinuous" vertical="center" wrapText="1"/>
    </xf>
    <xf numFmtId="9" fontId="0" fillId="0" borderId="0" xfId="0" applyNumberFormat="1" applyAlignment="1">
      <alignment horizontal="center" vertical="center"/>
    </xf>
    <xf numFmtId="6" fontId="11" fillId="6" borderId="4" xfId="0" applyNumberFormat="1" applyFont="1" applyFill="1" applyBorder="1" applyAlignment="1">
      <alignment horizontal="center" vertical="center" wrapText="1" readingOrder="1"/>
    </xf>
    <xf numFmtId="0" fontId="0" fillId="0" borderId="0" xfId="0" applyAlignment="1">
      <alignment horizontal="center" wrapText="1"/>
    </xf>
    <xf numFmtId="9" fontId="12" fillId="6" borderId="4" xfId="0" applyNumberFormat="1" applyFont="1" applyFill="1" applyBorder="1" applyAlignment="1">
      <alignment horizontal="center" vertical="center" wrapText="1" readingOrder="1"/>
    </xf>
    <xf numFmtId="0" fontId="3" fillId="0" borderId="0" xfId="0" applyFont="1" applyAlignment="1">
      <alignment vertical="center" wrapText="1"/>
    </xf>
    <xf numFmtId="9" fontId="3" fillId="0" borderId="1" xfId="0" applyNumberFormat="1" applyFont="1" applyBorder="1" applyAlignment="1">
      <alignment horizontal="centerContinuous" vertical="center" wrapText="1"/>
    </xf>
    <xf numFmtId="164" fontId="0" fillId="0" borderId="0" xfId="1" applyNumberFormat="1" applyFont="1"/>
    <xf numFmtId="165" fontId="0" fillId="0" borderId="1" xfId="0" applyNumberFormat="1" applyBorder="1" applyAlignment="1">
      <alignment horizontal="centerContinuous" vertical="center" wrapText="1"/>
    </xf>
    <xf numFmtId="0" fontId="0" fillId="0" borderId="1" xfId="0" applyBorder="1" applyAlignment="1">
      <alignment horizontal="centerContinuous" vertical="center" wrapText="1"/>
    </xf>
    <xf numFmtId="0" fontId="0" fillId="0" borderId="0" xfId="0" applyAlignment="1">
      <alignment horizontal="center"/>
    </xf>
    <xf numFmtId="0" fontId="7" fillId="0" borderId="0" xfId="0" applyFont="1" applyAlignment="1">
      <alignment horizontal="left"/>
    </xf>
    <xf numFmtId="0" fontId="3" fillId="7" borderId="0" xfId="0" applyFont="1" applyFill="1" applyAlignment="1">
      <alignment horizontal="left"/>
    </xf>
    <xf numFmtId="0" fontId="3" fillId="7" borderId="0" xfId="0" applyFont="1" applyFill="1" applyAlignment="1">
      <alignment horizontal="center"/>
    </xf>
    <xf numFmtId="0" fontId="2" fillId="8" borderId="7" xfId="0" applyFont="1" applyFill="1" applyBorder="1" applyAlignment="1">
      <alignment horizontal="center"/>
    </xf>
    <xf numFmtId="0" fontId="2" fillId="8" borderId="7" xfId="0" applyFont="1" applyFill="1" applyBorder="1"/>
    <xf numFmtId="0" fontId="2" fillId="8" borderId="8" xfId="0" applyFont="1" applyFill="1" applyBorder="1"/>
    <xf numFmtId="0" fontId="2" fillId="8" borderId="9" xfId="0" applyFont="1" applyFill="1" applyBorder="1"/>
    <xf numFmtId="0" fontId="0" fillId="7" borderId="7" xfId="0" applyFill="1" applyBorder="1" applyAlignment="1">
      <alignment horizontal="center"/>
    </xf>
    <xf numFmtId="0" fontId="0" fillId="7" borderId="8" xfId="0" applyFill="1" applyBorder="1" applyAlignment="1">
      <alignment horizontal="center"/>
    </xf>
    <xf numFmtId="0" fontId="0" fillId="7" borderId="9" xfId="0" applyFill="1" applyBorder="1" applyAlignment="1">
      <alignment horizontal="center"/>
    </xf>
    <xf numFmtId="0" fontId="0" fillId="7" borderId="10" xfId="0"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3" fillId="0" borderId="11" xfId="0" applyFont="1" applyBorder="1" applyAlignment="1">
      <alignment horizontal="center"/>
    </xf>
    <xf numFmtId="3" fontId="3" fillId="0" borderId="11" xfId="0" applyNumberFormat="1" applyFont="1" applyBorder="1" applyAlignment="1">
      <alignment horizontal="center"/>
    </xf>
    <xf numFmtId="3" fontId="3" fillId="0" borderId="12" xfId="0" applyNumberFormat="1" applyFont="1" applyBorder="1" applyAlignment="1">
      <alignment horizontal="center"/>
    </xf>
    <xf numFmtId="3" fontId="3" fillId="0" borderId="13" xfId="0" applyNumberFormat="1" applyFont="1" applyBorder="1" applyAlignment="1">
      <alignment horizontal="center"/>
    </xf>
    <xf numFmtId="3" fontId="3" fillId="0" borderId="14" xfId="0" applyNumberFormat="1" applyFont="1" applyBorder="1" applyAlignment="1">
      <alignment horizontal="center"/>
    </xf>
    <xf numFmtId="166" fontId="0" fillId="7" borderId="7" xfId="0" applyNumberFormat="1" applyFill="1" applyBorder="1" applyAlignment="1">
      <alignment horizontal="center"/>
    </xf>
    <xf numFmtId="166" fontId="0" fillId="7" borderId="8" xfId="0" applyNumberFormat="1" applyFill="1" applyBorder="1" applyAlignment="1">
      <alignment horizontal="center"/>
    </xf>
    <xf numFmtId="166" fontId="0" fillId="7" borderId="9" xfId="0" applyNumberFormat="1" applyFill="1" applyBorder="1" applyAlignment="1">
      <alignment horizontal="center"/>
    </xf>
    <xf numFmtId="166" fontId="0" fillId="7" borderId="10" xfId="0" applyNumberFormat="1" applyFill="1" applyBorder="1" applyAlignment="1">
      <alignment horizontal="center"/>
    </xf>
    <xf numFmtId="166" fontId="0" fillId="0" borderId="7" xfId="0" applyNumberFormat="1" applyBorder="1" applyAlignment="1">
      <alignment horizontal="center"/>
    </xf>
    <xf numFmtId="166" fontId="0" fillId="0" borderId="8" xfId="0" applyNumberFormat="1" applyBorder="1" applyAlignment="1">
      <alignment horizontal="center"/>
    </xf>
    <xf numFmtId="166" fontId="0" fillId="0" borderId="9" xfId="0" applyNumberFormat="1" applyBorder="1" applyAlignment="1">
      <alignment horizontal="center"/>
    </xf>
    <xf numFmtId="166" fontId="0" fillId="0" borderId="10" xfId="0" applyNumberFormat="1" applyBorder="1" applyAlignment="1">
      <alignment horizontal="center"/>
    </xf>
    <xf numFmtId="166" fontId="3" fillId="0" borderId="11" xfId="0" applyNumberFormat="1" applyFont="1" applyBorder="1" applyAlignment="1">
      <alignment horizontal="center"/>
    </xf>
    <xf numFmtId="166" fontId="3" fillId="0" borderId="12" xfId="0" applyNumberFormat="1" applyFont="1" applyBorder="1" applyAlignment="1">
      <alignment horizontal="center"/>
    </xf>
    <xf numFmtId="166" fontId="3" fillId="0" borderId="13" xfId="0" applyNumberFormat="1" applyFont="1" applyBorder="1" applyAlignment="1">
      <alignment horizontal="center"/>
    </xf>
    <xf numFmtId="166" fontId="3" fillId="0" borderId="14" xfId="0" applyNumberFormat="1" applyFont="1" applyBorder="1" applyAlignment="1">
      <alignment horizontal="center"/>
    </xf>
    <xf numFmtId="3" fontId="0" fillId="7" borderId="7" xfId="0" applyNumberFormat="1" applyFill="1" applyBorder="1" applyAlignment="1">
      <alignment horizontal="center"/>
    </xf>
    <xf numFmtId="3" fontId="0" fillId="7" borderId="8" xfId="0" applyNumberFormat="1" applyFill="1" applyBorder="1" applyAlignment="1">
      <alignment horizontal="center"/>
    </xf>
    <xf numFmtId="3" fontId="0" fillId="7" borderId="9" xfId="0" applyNumberFormat="1" applyFill="1" applyBorder="1" applyAlignment="1">
      <alignment horizontal="center"/>
    </xf>
    <xf numFmtId="3" fontId="0" fillId="7" borderId="10" xfId="0" applyNumberFormat="1" applyFill="1" applyBorder="1" applyAlignment="1">
      <alignment horizontal="center"/>
    </xf>
    <xf numFmtId="3" fontId="0" fillId="0" borderId="7" xfId="0" applyNumberFormat="1" applyBorder="1" applyAlignment="1">
      <alignment horizontal="center"/>
    </xf>
    <xf numFmtId="3" fontId="0" fillId="0" borderId="8" xfId="0" applyNumberFormat="1" applyBorder="1" applyAlignment="1">
      <alignment horizontal="center"/>
    </xf>
    <xf numFmtId="3" fontId="0" fillId="0" borderId="9" xfId="0" applyNumberFormat="1" applyBorder="1" applyAlignment="1">
      <alignment horizontal="center"/>
    </xf>
    <xf numFmtId="3" fontId="0" fillId="0" borderId="10" xfId="0" applyNumberFormat="1" applyBorder="1" applyAlignment="1">
      <alignment horizontal="center"/>
    </xf>
    <xf numFmtId="4" fontId="0" fillId="0" borderId="0" xfId="0" applyNumberFormat="1"/>
    <xf numFmtId="0" fontId="19" fillId="10" borderId="0" xfId="0" applyFont="1" applyFill="1" applyAlignment="1">
      <alignment horizontal="center" vertical="top" wrapText="1"/>
    </xf>
    <xf numFmtId="0" fontId="20" fillId="10" borderId="0" xfId="0" applyFont="1" applyFill="1" applyAlignment="1">
      <alignment horizontal="center" vertical="top" wrapText="1"/>
    </xf>
    <xf numFmtId="0" fontId="20" fillId="9" borderId="0" xfId="0" applyFont="1" applyFill="1" applyAlignment="1">
      <alignment horizontal="center" vertical="top" wrapText="1"/>
    </xf>
    <xf numFmtId="0" fontId="0" fillId="0" borderId="0" xfId="0" applyAlignment="1">
      <alignment horizontal="left"/>
    </xf>
    <xf numFmtId="0" fontId="18" fillId="0" borderId="0" xfId="0" applyFont="1" applyAlignment="1">
      <alignment vertical="center" wrapText="1"/>
    </xf>
    <xf numFmtId="0" fontId="0" fillId="0" borderId="0" xfId="0" applyAlignment="1">
      <alignment wrapText="1"/>
    </xf>
    <xf numFmtId="0" fontId="14" fillId="0" borderId="0" xfId="0" applyFont="1" applyAlignment="1">
      <alignment vertical="center" wrapText="1"/>
    </xf>
    <xf numFmtId="0" fontId="17"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horizontal="left" vertical="center" wrapText="1"/>
    </xf>
    <xf numFmtId="0" fontId="17" fillId="0" borderId="0" xfId="0" applyFont="1" applyAlignment="1">
      <alignment horizontal="left" vertical="center" wrapText="1"/>
    </xf>
    <xf numFmtId="0" fontId="15" fillId="0" borderId="0" xfId="0" applyFont="1" applyAlignment="1">
      <alignment horizontal="left" vertical="center" wrapText="1"/>
    </xf>
    <xf numFmtId="0" fontId="23" fillId="0" borderId="0" xfId="0" applyFont="1" applyAlignment="1">
      <alignment horizontal="left" vertical="center" wrapText="1"/>
    </xf>
    <xf numFmtId="0" fontId="16" fillId="0" borderId="0" xfId="0" applyFont="1" applyAlignment="1">
      <alignment horizontal="left" vertical="center" wrapText="1"/>
    </xf>
    <xf numFmtId="0" fontId="24" fillId="0" borderId="0" xfId="0" applyFont="1" applyAlignment="1">
      <alignment horizontal="left" vertical="center" wrapText="1"/>
    </xf>
    <xf numFmtId="0" fontId="0" fillId="0" borderId="0" xfId="0" applyAlignment="1">
      <alignment horizontal="left" wrapText="1"/>
    </xf>
    <xf numFmtId="0" fontId="17" fillId="0" borderId="0" xfId="0" applyFont="1" applyAlignment="1">
      <alignment horizontal="justify" vertical="center"/>
    </xf>
    <xf numFmtId="0" fontId="15" fillId="0" borderId="0" xfId="0" applyFont="1"/>
    <xf numFmtId="0" fontId="15" fillId="0" borderId="0" xfId="0" applyFont="1" applyAlignment="1">
      <alignment horizontal="justify" vertical="center"/>
    </xf>
    <xf numFmtId="0" fontId="16" fillId="0" borderId="0" xfId="0" applyFont="1" applyAlignment="1">
      <alignment horizontal="justify" vertical="center"/>
    </xf>
    <xf numFmtId="0" fontId="28" fillId="0" borderId="0" xfId="0" applyFont="1" applyAlignment="1">
      <alignment horizontal="left" vertical="center" indent="5"/>
    </xf>
    <xf numFmtId="0" fontId="28" fillId="0" borderId="0" xfId="0" applyFont="1" applyAlignment="1">
      <alignment horizontal="justify" vertical="center"/>
    </xf>
    <xf numFmtId="0" fontId="30" fillId="0" borderId="0" xfId="0" applyFont="1" applyAlignment="1">
      <alignment horizontal="justify" vertical="center"/>
    </xf>
    <xf numFmtId="0" fontId="31" fillId="0" borderId="0" xfId="0" applyFont="1" applyAlignment="1">
      <alignment horizontal="justify" vertical="center"/>
    </xf>
    <xf numFmtId="0" fontId="32" fillId="0" borderId="0" xfId="4" applyFont="1" applyAlignment="1">
      <alignment horizontal="justify" vertical="center"/>
    </xf>
    <xf numFmtId="0" fontId="15" fillId="0" borderId="0" xfId="0" applyFont="1" applyAlignment="1">
      <alignment horizontal="left" wrapText="1"/>
    </xf>
    <xf numFmtId="0" fontId="16" fillId="0" borderId="0" xfId="0" applyFont="1" applyAlignment="1">
      <alignment horizontal="left" wrapText="1"/>
    </xf>
    <xf numFmtId="0" fontId="28" fillId="0" borderId="0" xfId="0" applyFont="1" applyAlignment="1">
      <alignment horizontal="left" wrapText="1"/>
    </xf>
    <xf numFmtId="0" fontId="28" fillId="0" borderId="0" xfId="0" applyFont="1"/>
    <xf numFmtId="0" fontId="16" fillId="0" borderId="0" xfId="0" applyFont="1"/>
    <xf numFmtId="6" fontId="0" fillId="0" borderId="0" xfId="1" applyNumberFormat="1" applyFont="1" applyAlignment="1">
      <alignment horizontal="center"/>
    </xf>
    <xf numFmtId="0" fontId="3" fillId="0" borderId="6" xfId="0" applyFont="1" applyBorder="1" applyAlignment="1">
      <alignment horizontal="center"/>
    </xf>
    <xf numFmtId="0" fontId="18" fillId="0" borderId="0" xfId="0" applyFont="1" applyAlignment="1">
      <alignment horizontal="left" vertical="center" wrapText="1"/>
    </xf>
    <xf numFmtId="0" fontId="18" fillId="0" borderId="0" xfId="0" applyFont="1" applyAlignment="1">
      <alignment vertical="center" wrapText="1"/>
    </xf>
    <xf numFmtId="0" fontId="18" fillId="0" borderId="0" xfId="0" applyFont="1" applyAlignment="1">
      <alignment vertical="center"/>
    </xf>
    <xf numFmtId="0" fontId="18" fillId="0" borderId="0" xfId="0" applyFont="1" applyAlignment="1">
      <alignment horizontal="left" vertical="center"/>
    </xf>
    <xf numFmtId="9" fontId="13" fillId="6" borderId="2" xfId="0" applyNumberFormat="1" applyFont="1" applyFill="1" applyBorder="1" applyAlignment="1">
      <alignment horizontal="center" vertical="center" wrapText="1" readingOrder="1"/>
    </xf>
    <xf numFmtId="9" fontId="13" fillId="6" borderId="3" xfId="0" applyNumberFormat="1" applyFont="1" applyFill="1" applyBorder="1" applyAlignment="1">
      <alignment horizontal="center" vertical="center" wrapText="1" readingOrder="1"/>
    </xf>
    <xf numFmtId="9" fontId="13" fillId="6" borderId="5" xfId="0" applyNumberFormat="1" applyFont="1" applyFill="1" applyBorder="1" applyAlignment="1">
      <alignment horizontal="center" vertical="center" wrapText="1" readingOrder="1"/>
    </xf>
  </cellXfs>
  <cellStyles count="5">
    <cellStyle name="60 % - Accent3" xfId="3" builtinId="40"/>
    <cellStyle name="Accent3" xfId="2" builtinId="37"/>
    <cellStyle name="Lien hypertexte" xfId="4" builtinId="8"/>
    <cellStyle name="Normal" xfId="0" builtinId="0"/>
    <cellStyle name="Pourcentage" xfId="1" builtinId="5"/>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hyperlink" Target="https://www.legifrance.gouv.fr/affichCodeArticle.do?cidTexte=LEGITEXT000006072665&amp;idArticle=LEGIARTI000006687381&amp;dateTexte=&amp;categorieLien=ci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CC686-FA65-4FBC-AF3E-BA306C363DF6}">
  <sheetPr codeName="Feuil6"/>
  <dimension ref="A1:J55"/>
  <sheetViews>
    <sheetView showGridLines="0" topLeftCell="A26" workbookViewId="0">
      <selection activeCell="M43" sqref="M43"/>
    </sheetView>
  </sheetViews>
  <sheetFormatPr baseColWidth="10" defaultColWidth="11.453125" defaultRowHeight="14.5" x14ac:dyDescent="0.35"/>
  <cols>
    <col min="1" max="1" width="13.26953125" customWidth="1"/>
    <col min="5" max="5" width="12" bestFit="1" customWidth="1"/>
    <col min="6" max="6" width="11.54296875" customWidth="1"/>
    <col min="8" max="8" width="11.81640625" customWidth="1"/>
    <col min="9" max="9" width="11.54296875" customWidth="1"/>
    <col min="10" max="10" width="12.54296875" bestFit="1" customWidth="1"/>
  </cols>
  <sheetData>
    <row r="1" spans="1:10" ht="31" x14ac:dyDescent="0.7">
      <c r="A1" s="33" t="s">
        <v>0</v>
      </c>
    </row>
    <row r="4" spans="1:10" x14ac:dyDescent="0.35">
      <c r="A4" s="34" t="s">
        <v>1</v>
      </c>
      <c r="B4" s="35"/>
      <c r="C4" s="35"/>
      <c r="D4" s="35"/>
    </row>
    <row r="5" spans="1:10" x14ac:dyDescent="0.35">
      <c r="A5" s="4"/>
      <c r="B5" s="4"/>
      <c r="C5" s="4"/>
      <c r="D5" s="4"/>
    </row>
    <row r="6" spans="1:10" x14ac:dyDescent="0.35">
      <c r="B6" s="105" t="s">
        <v>2</v>
      </c>
      <c r="C6" s="105"/>
      <c r="D6" s="105"/>
      <c r="E6" s="105" t="s">
        <v>3</v>
      </c>
      <c r="F6" s="105"/>
      <c r="G6" s="105"/>
      <c r="H6" s="105" t="s">
        <v>4</v>
      </c>
      <c r="I6" s="105"/>
      <c r="J6" s="105"/>
    </row>
    <row r="7" spans="1:10" x14ac:dyDescent="0.35">
      <c r="A7" s="36" t="s">
        <v>5</v>
      </c>
      <c r="B7" s="37" t="s">
        <v>6</v>
      </c>
      <c r="C7" s="38" t="s">
        <v>7</v>
      </c>
      <c r="D7" s="38" t="s">
        <v>4</v>
      </c>
      <c r="E7" s="37" t="s">
        <v>6</v>
      </c>
      <c r="F7" s="38" t="s">
        <v>7</v>
      </c>
      <c r="G7" s="39" t="s">
        <v>4</v>
      </c>
      <c r="H7" s="38" t="s">
        <v>6</v>
      </c>
      <c r="I7" s="38" t="s">
        <v>7</v>
      </c>
      <c r="J7" s="38" t="s">
        <v>4</v>
      </c>
    </row>
    <row r="8" spans="1:10" x14ac:dyDescent="0.35">
      <c r="A8" s="40" t="s">
        <v>8</v>
      </c>
      <c r="B8" s="40">
        <v>2</v>
      </c>
      <c r="C8" s="41">
        <v>1</v>
      </c>
      <c r="D8" s="41">
        <v>3</v>
      </c>
      <c r="E8" s="40">
        <v>30</v>
      </c>
      <c r="F8" s="41">
        <v>63</v>
      </c>
      <c r="G8" s="42">
        <v>93</v>
      </c>
      <c r="H8" s="41">
        <v>32</v>
      </c>
      <c r="I8" s="41">
        <v>64</v>
      </c>
      <c r="J8" s="43">
        <v>96</v>
      </c>
    </row>
    <row r="9" spans="1:10" x14ac:dyDescent="0.35">
      <c r="A9" s="44" t="s">
        <v>9</v>
      </c>
      <c r="B9" s="44">
        <v>20</v>
      </c>
      <c r="C9" s="45">
        <v>24</v>
      </c>
      <c r="D9" s="45">
        <v>44</v>
      </c>
      <c r="E9" s="44">
        <v>214</v>
      </c>
      <c r="F9" s="45">
        <v>399</v>
      </c>
      <c r="G9" s="46">
        <v>613</v>
      </c>
      <c r="H9" s="45">
        <v>234</v>
      </c>
      <c r="I9" s="45">
        <v>423</v>
      </c>
      <c r="J9" s="47">
        <v>657</v>
      </c>
    </row>
    <row r="10" spans="1:10" x14ac:dyDescent="0.35">
      <c r="A10" s="40" t="s">
        <v>10</v>
      </c>
      <c r="B10" s="40">
        <v>42</v>
      </c>
      <c r="C10" s="41">
        <v>68</v>
      </c>
      <c r="D10" s="41">
        <v>110</v>
      </c>
      <c r="E10" s="40">
        <v>291</v>
      </c>
      <c r="F10" s="41">
        <v>507</v>
      </c>
      <c r="G10" s="42">
        <v>798</v>
      </c>
      <c r="H10" s="41">
        <v>333</v>
      </c>
      <c r="I10" s="41">
        <v>575</v>
      </c>
      <c r="J10" s="43">
        <v>908</v>
      </c>
    </row>
    <row r="11" spans="1:10" x14ac:dyDescent="0.35">
      <c r="A11" s="44" t="s">
        <v>11</v>
      </c>
      <c r="B11" s="44">
        <v>90</v>
      </c>
      <c r="C11" s="45">
        <v>249</v>
      </c>
      <c r="D11" s="45">
        <v>339</v>
      </c>
      <c r="E11" s="44">
        <v>272</v>
      </c>
      <c r="F11" s="45">
        <v>513</v>
      </c>
      <c r="G11" s="46">
        <v>785</v>
      </c>
      <c r="H11" s="45">
        <v>362</v>
      </c>
      <c r="I11" s="45">
        <v>762</v>
      </c>
      <c r="J11" s="47">
        <v>1124</v>
      </c>
    </row>
    <row r="12" spans="1:10" x14ac:dyDescent="0.35">
      <c r="A12" s="40" t="s">
        <v>12</v>
      </c>
      <c r="B12" s="40">
        <v>235</v>
      </c>
      <c r="C12" s="41">
        <v>494</v>
      </c>
      <c r="D12" s="41">
        <v>729</v>
      </c>
      <c r="E12" s="40">
        <v>251</v>
      </c>
      <c r="F12" s="41">
        <v>491</v>
      </c>
      <c r="G12" s="42">
        <v>742</v>
      </c>
      <c r="H12" s="41">
        <v>486</v>
      </c>
      <c r="I12" s="41">
        <v>985</v>
      </c>
      <c r="J12" s="43">
        <v>1471</v>
      </c>
    </row>
    <row r="13" spans="1:10" x14ac:dyDescent="0.35">
      <c r="A13" s="44" t="s">
        <v>13</v>
      </c>
      <c r="B13" s="44">
        <v>378</v>
      </c>
      <c r="C13" s="45">
        <v>698</v>
      </c>
      <c r="D13" s="45">
        <v>1076</v>
      </c>
      <c r="E13" s="44">
        <v>211</v>
      </c>
      <c r="F13" s="45">
        <v>443</v>
      </c>
      <c r="G13" s="46">
        <v>654</v>
      </c>
      <c r="H13" s="45">
        <v>589</v>
      </c>
      <c r="I13" s="45">
        <v>1141</v>
      </c>
      <c r="J13" s="47">
        <v>1730</v>
      </c>
    </row>
    <row r="14" spans="1:10" x14ac:dyDescent="0.35">
      <c r="A14" s="40" t="s">
        <v>14</v>
      </c>
      <c r="B14" s="40">
        <v>571</v>
      </c>
      <c r="C14" s="41">
        <v>1125</v>
      </c>
      <c r="D14" s="41">
        <v>1696</v>
      </c>
      <c r="E14" s="40">
        <v>202</v>
      </c>
      <c r="F14" s="41">
        <v>428</v>
      </c>
      <c r="G14" s="42">
        <v>630</v>
      </c>
      <c r="H14" s="41">
        <v>773</v>
      </c>
      <c r="I14" s="41">
        <v>1553</v>
      </c>
      <c r="J14" s="43">
        <v>2326</v>
      </c>
    </row>
    <row r="15" spans="1:10" x14ac:dyDescent="0.35">
      <c r="A15" s="44" t="s">
        <v>15</v>
      </c>
      <c r="B15" s="44">
        <v>651</v>
      </c>
      <c r="C15" s="45">
        <v>1530</v>
      </c>
      <c r="D15" s="45">
        <v>2181</v>
      </c>
      <c r="E15" s="44">
        <v>193</v>
      </c>
      <c r="F15" s="45">
        <v>259</v>
      </c>
      <c r="G15" s="46">
        <v>452</v>
      </c>
      <c r="H15" s="45">
        <v>844</v>
      </c>
      <c r="I15" s="45">
        <v>1789</v>
      </c>
      <c r="J15" s="47">
        <v>2633</v>
      </c>
    </row>
    <row r="16" spans="1:10" x14ac:dyDescent="0.35">
      <c r="A16" s="40" t="s">
        <v>16</v>
      </c>
      <c r="B16" s="40">
        <v>534</v>
      </c>
      <c r="C16" s="41">
        <v>1083</v>
      </c>
      <c r="D16" s="41">
        <v>1617</v>
      </c>
      <c r="E16" s="40">
        <v>92</v>
      </c>
      <c r="F16" s="41">
        <v>112</v>
      </c>
      <c r="G16" s="42">
        <v>204</v>
      </c>
      <c r="H16" s="41">
        <v>626</v>
      </c>
      <c r="I16" s="41">
        <v>1195</v>
      </c>
      <c r="J16" s="43">
        <v>1821</v>
      </c>
    </row>
    <row r="17" spans="1:10" x14ac:dyDescent="0.35">
      <c r="A17" s="44" t="s">
        <v>17</v>
      </c>
      <c r="B17" s="44">
        <v>89</v>
      </c>
      <c r="C17" s="45">
        <v>111</v>
      </c>
      <c r="D17" s="45">
        <v>200</v>
      </c>
      <c r="E17" s="44">
        <v>15</v>
      </c>
      <c r="F17" s="45">
        <v>16</v>
      </c>
      <c r="G17" s="46">
        <v>31</v>
      </c>
      <c r="H17" s="45">
        <v>104</v>
      </c>
      <c r="I17" s="45">
        <v>127</v>
      </c>
      <c r="J17" s="47">
        <v>231</v>
      </c>
    </row>
    <row r="18" spans="1:10" x14ac:dyDescent="0.35">
      <c r="A18" s="45"/>
      <c r="B18" s="45"/>
      <c r="C18" s="45"/>
      <c r="D18" s="45"/>
      <c r="E18" s="45"/>
      <c r="F18" s="45"/>
      <c r="G18" s="45"/>
      <c r="H18" s="45"/>
      <c r="I18" s="45"/>
      <c r="J18" s="45"/>
    </row>
    <row r="19" spans="1:10" x14ac:dyDescent="0.35">
      <c r="A19" s="48" t="s">
        <v>4</v>
      </c>
      <c r="B19" s="49">
        <v>2612</v>
      </c>
      <c r="C19" s="50">
        <v>5383</v>
      </c>
      <c r="D19" s="50">
        <v>7995</v>
      </c>
      <c r="E19" s="49">
        <v>1771</v>
      </c>
      <c r="F19" s="50">
        <v>3231</v>
      </c>
      <c r="G19" s="51">
        <v>5002</v>
      </c>
      <c r="H19" s="50">
        <v>4383</v>
      </c>
      <c r="I19" s="50">
        <v>8614</v>
      </c>
      <c r="J19" s="52">
        <v>12997</v>
      </c>
    </row>
    <row r="21" spans="1:10" x14ac:dyDescent="0.35">
      <c r="A21" s="34" t="s">
        <v>18</v>
      </c>
      <c r="B21" s="35"/>
      <c r="C21" s="35"/>
      <c r="D21" s="35"/>
    </row>
    <row r="23" spans="1:10" x14ac:dyDescent="0.35">
      <c r="B23" s="105" t="s">
        <v>2</v>
      </c>
      <c r="C23" s="105"/>
      <c r="D23" s="105"/>
      <c r="E23" s="105" t="s">
        <v>3</v>
      </c>
      <c r="F23" s="105"/>
      <c r="G23" s="105"/>
      <c r="H23" s="105" t="s">
        <v>4</v>
      </c>
      <c r="I23" s="105"/>
      <c r="J23" s="105"/>
    </row>
    <row r="24" spans="1:10" x14ac:dyDescent="0.35">
      <c r="A24" s="36"/>
      <c r="B24" s="37" t="s">
        <v>6</v>
      </c>
      <c r="C24" s="38" t="s">
        <v>7</v>
      </c>
      <c r="D24" s="38" t="s">
        <v>4</v>
      </c>
      <c r="E24" s="37" t="s">
        <v>6</v>
      </c>
      <c r="F24" s="38" t="s">
        <v>7</v>
      </c>
      <c r="G24" s="39" t="s">
        <v>4</v>
      </c>
      <c r="H24" s="38" t="s">
        <v>6</v>
      </c>
      <c r="I24" s="38" t="s">
        <v>7</v>
      </c>
      <c r="J24" s="38" t="s">
        <v>4</v>
      </c>
    </row>
    <row r="25" spans="1:10" x14ac:dyDescent="0.35">
      <c r="A25" s="40" t="s">
        <v>8</v>
      </c>
      <c r="B25" s="53">
        <v>0</v>
      </c>
      <c r="C25" s="54">
        <v>0</v>
      </c>
      <c r="D25" s="54">
        <v>0</v>
      </c>
      <c r="E25" s="53">
        <v>0</v>
      </c>
      <c r="F25" s="54">
        <v>3.1746031746031744E-2</v>
      </c>
      <c r="G25" s="55">
        <v>2.1505376344086023E-2</v>
      </c>
      <c r="H25" s="54">
        <v>0</v>
      </c>
      <c r="I25" s="54">
        <v>3.125E-2</v>
      </c>
      <c r="J25" s="56">
        <v>2.0833333333333332E-2</v>
      </c>
    </row>
    <row r="26" spans="1:10" x14ac:dyDescent="0.35">
      <c r="A26" s="44" t="s">
        <v>9</v>
      </c>
      <c r="B26" s="57">
        <v>0</v>
      </c>
      <c r="C26" s="58">
        <v>4.1666666666666664E-2</v>
      </c>
      <c r="D26" s="58">
        <v>2.2727272727272728E-2</v>
      </c>
      <c r="E26" s="57">
        <v>5.6074766355140186E-2</v>
      </c>
      <c r="F26" s="58">
        <v>4.2606516290726815E-2</v>
      </c>
      <c r="G26" s="59">
        <v>4.730831973898858E-2</v>
      </c>
      <c r="H26" s="58">
        <v>5.128205128205128E-2</v>
      </c>
      <c r="I26" s="58">
        <v>4.2553191489361701E-2</v>
      </c>
      <c r="J26" s="60">
        <v>4.5662100456621002E-2</v>
      </c>
    </row>
    <row r="27" spans="1:10" x14ac:dyDescent="0.35">
      <c r="A27" s="40" t="s">
        <v>10</v>
      </c>
      <c r="B27" s="53">
        <v>0.11904761904761904</v>
      </c>
      <c r="C27" s="54">
        <v>0.52941176470588236</v>
      </c>
      <c r="D27" s="54">
        <v>0.37272727272727274</v>
      </c>
      <c r="E27" s="53">
        <v>0.23711340206185566</v>
      </c>
      <c r="F27" s="54">
        <v>0.38264299802761342</v>
      </c>
      <c r="G27" s="55">
        <v>0.32957393483709274</v>
      </c>
      <c r="H27" s="54">
        <v>0.22222222222222221</v>
      </c>
      <c r="I27" s="54">
        <v>0.4</v>
      </c>
      <c r="J27" s="56">
        <v>0.33480176211453744</v>
      </c>
    </row>
    <row r="28" spans="1:10" x14ac:dyDescent="0.35">
      <c r="A28" s="44" t="s">
        <v>11</v>
      </c>
      <c r="B28" s="57">
        <v>0.61111111111111116</v>
      </c>
      <c r="C28" s="58">
        <v>1</v>
      </c>
      <c r="D28" s="58">
        <v>0.89675516224188789</v>
      </c>
      <c r="E28" s="57">
        <v>0.54411764705882348</v>
      </c>
      <c r="F28" s="58">
        <v>0.69980506822612087</v>
      </c>
      <c r="G28" s="59">
        <v>0.64585987261146494</v>
      </c>
      <c r="H28" s="58">
        <v>0.56077348066298338</v>
      </c>
      <c r="I28" s="58">
        <v>0.79790026246719159</v>
      </c>
      <c r="J28" s="60">
        <v>0.72153024911032027</v>
      </c>
    </row>
    <row r="29" spans="1:10" x14ac:dyDescent="0.35">
      <c r="A29" s="40" t="s">
        <v>12</v>
      </c>
      <c r="B29" s="53">
        <v>0.90638297872340423</v>
      </c>
      <c r="C29" s="54">
        <v>1.0263157894736843</v>
      </c>
      <c r="D29" s="54">
        <v>0.98765432098765427</v>
      </c>
      <c r="E29" s="53">
        <v>0.84462151394422313</v>
      </c>
      <c r="F29" s="54">
        <v>0.91446028513238287</v>
      </c>
      <c r="G29" s="55">
        <v>0.89083557951482484</v>
      </c>
      <c r="H29" s="54">
        <v>0.87448559670781889</v>
      </c>
      <c r="I29" s="54">
        <v>0.97055837563451774</v>
      </c>
      <c r="J29" s="56">
        <v>0.93881713120326304</v>
      </c>
    </row>
    <row r="30" spans="1:10" x14ac:dyDescent="0.35">
      <c r="A30" s="44" t="s">
        <v>13</v>
      </c>
      <c r="B30" s="57">
        <v>0.99206349206349209</v>
      </c>
      <c r="C30" s="58">
        <v>1.0257879656160458</v>
      </c>
      <c r="D30" s="58">
        <v>1.0139405204460967</v>
      </c>
      <c r="E30" s="57">
        <v>0.90995260663507105</v>
      </c>
      <c r="F30" s="58">
        <v>0.93679458239277658</v>
      </c>
      <c r="G30" s="59">
        <v>0.9281345565749235</v>
      </c>
      <c r="H30" s="58">
        <v>0.9626485568760611</v>
      </c>
      <c r="I30" s="58">
        <v>0.99123575810692377</v>
      </c>
      <c r="J30" s="60">
        <v>0.98150289017341041</v>
      </c>
    </row>
    <row r="31" spans="1:10" x14ac:dyDescent="0.35">
      <c r="A31" s="40" t="s">
        <v>14</v>
      </c>
      <c r="B31" s="53">
        <v>1.0175131348511384</v>
      </c>
      <c r="C31" s="54">
        <v>0.96355555555555561</v>
      </c>
      <c r="D31" s="54">
        <v>0.98172169811320753</v>
      </c>
      <c r="E31" s="53">
        <v>0.79207920792079212</v>
      </c>
      <c r="F31" s="54">
        <v>0.78271028037383172</v>
      </c>
      <c r="G31" s="55">
        <v>0.7857142857142857</v>
      </c>
      <c r="H31" s="54">
        <v>0.95860284605433377</v>
      </c>
      <c r="I31" s="54">
        <v>0.9137153895685769</v>
      </c>
      <c r="J31" s="56">
        <v>0.92863284608770424</v>
      </c>
    </row>
    <row r="32" spans="1:10" x14ac:dyDescent="0.35">
      <c r="A32" s="44" t="s">
        <v>15</v>
      </c>
      <c r="B32" s="57">
        <v>0.79262672811059909</v>
      </c>
      <c r="C32" s="58">
        <v>0.81045751633986929</v>
      </c>
      <c r="D32" s="58">
        <v>0.80513525905547911</v>
      </c>
      <c r="E32" s="57">
        <v>0.54404145077720212</v>
      </c>
      <c r="F32" s="58">
        <v>0.55598455598455598</v>
      </c>
      <c r="G32" s="59">
        <v>0.55088495575221241</v>
      </c>
      <c r="H32" s="58">
        <v>0.73578199052132698</v>
      </c>
      <c r="I32" s="58">
        <v>0.77361654555617665</v>
      </c>
      <c r="J32" s="60">
        <v>0.76148879605013298</v>
      </c>
    </row>
    <row r="33" spans="1:10" x14ac:dyDescent="0.35">
      <c r="A33" s="40" t="s">
        <v>16</v>
      </c>
      <c r="B33" s="53">
        <v>0.65543071161048694</v>
      </c>
      <c r="C33" s="54">
        <v>0.579870729455217</v>
      </c>
      <c r="D33" s="54">
        <v>0.60482374768089053</v>
      </c>
      <c r="E33" s="53">
        <v>0.2608695652173913</v>
      </c>
      <c r="F33" s="54">
        <v>0.48214285714285715</v>
      </c>
      <c r="G33" s="55">
        <v>0.38235294117647056</v>
      </c>
      <c r="H33" s="54">
        <v>0.597444089456869</v>
      </c>
      <c r="I33" s="54">
        <v>0.57071129707112966</v>
      </c>
      <c r="J33" s="56">
        <v>0.57990115321252056</v>
      </c>
    </row>
    <row r="34" spans="1:10" x14ac:dyDescent="0.35">
      <c r="A34" s="44" t="s">
        <v>17</v>
      </c>
      <c r="B34" s="57">
        <v>0.2696629213483146</v>
      </c>
      <c r="C34" s="58">
        <v>0.21621621621621623</v>
      </c>
      <c r="D34" s="58">
        <v>0.24</v>
      </c>
      <c r="E34" s="57">
        <v>0.33333333333333331</v>
      </c>
      <c r="F34" s="58">
        <v>0.25</v>
      </c>
      <c r="G34" s="59">
        <v>0.29032258064516131</v>
      </c>
      <c r="H34" s="58">
        <v>0.27884615384615385</v>
      </c>
      <c r="I34" s="58">
        <v>0.22047244094488189</v>
      </c>
      <c r="J34" s="60">
        <v>0.24675324675324675</v>
      </c>
    </row>
    <row r="35" spans="1:10" x14ac:dyDescent="0.35">
      <c r="A35" s="45"/>
      <c r="B35" s="45"/>
      <c r="C35" s="45"/>
      <c r="D35" s="45"/>
      <c r="E35" s="45"/>
      <c r="F35" s="45"/>
      <c r="G35" s="45"/>
      <c r="H35" s="45"/>
      <c r="I35" s="45"/>
      <c r="J35" s="45"/>
    </row>
    <row r="36" spans="1:10" x14ac:dyDescent="0.35">
      <c r="A36" s="48" t="s">
        <v>4</v>
      </c>
      <c r="B36" s="61">
        <v>0.81125574272588052</v>
      </c>
      <c r="C36" s="62">
        <v>0.83317852498606726</v>
      </c>
      <c r="D36" s="62">
        <v>0.82601626016260166</v>
      </c>
      <c r="E36" s="61">
        <v>0.52343308865047999</v>
      </c>
      <c r="F36" s="62">
        <v>0.61064685855772205</v>
      </c>
      <c r="G36" s="63">
        <v>0.57976809276289487</v>
      </c>
      <c r="H36" s="62">
        <v>0.69495779146703174</v>
      </c>
      <c r="I36" s="62">
        <v>0.74970977478523337</v>
      </c>
      <c r="J36" s="64">
        <v>0.73124567207817193</v>
      </c>
    </row>
    <row r="39" spans="1:10" x14ac:dyDescent="0.35">
      <c r="A39" s="34" t="s">
        <v>19</v>
      </c>
      <c r="B39" s="35"/>
      <c r="C39" s="35"/>
      <c r="D39" s="35"/>
    </row>
    <row r="41" spans="1:10" x14ac:dyDescent="0.35">
      <c r="B41" s="105" t="s">
        <v>2</v>
      </c>
      <c r="C41" s="105"/>
      <c r="D41" s="105"/>
      <c r="E41" s="105" t="s">
        <v>3</v>
      </c>
      <c r="F41" s="105"/>
      <c r="G41" s="105"/>
      <c r="H41" s="105" t="s">
        <v>4</v>
      </c>
      <c r="I41" s="105"/>
      <c r="J41" s="105"/>
    </row>
    <row r="42" spans="1:10" x14ac:dyDescent="0.35">
      <c r="A42" s="36"/>
      <c r="B42" s="37" t="s">
        <v>6</v>
      </c>
      <c r="C42" s="38" t="s">
        <v>7</v>
      </c>
      <c r="D42" s="38" t="s">
        <v>4</v>
      </c>
      <c r="E42" s="37" t="s">
        <v>6</v>
      </c>
      <c r="F42" s="38" t="s">
        <v>7</v>
      </c>
      <c r="G42" s="39" t="s">
        <v>4</v>
      </c>
      <c r="H42" s="38" t="s">
        <v>6</v>
      </c>
      <c r="I42" s="38" t="s">
        <v>7</v>
      </c>
      <c r="J42" s="38" t="s">
        <v>4</v>
      </c>
    </row>
    <row r="43" spans="1:10" x14ac:dyDescent="0.35">
      <c r="A43" s="40"/>
      <c r="B43" s="65" t="s">
        <v>20</v>
      </c>
      <c r="C43" s="66" t="s">
        <v>20</v>
      </c>
      <c r="D43" s="66" t="s">
        <v>20</v>
      </c>
      <c r="E43" s="65">
        <v>2368.5173333333337</v>
      </c>
      <c r="F43" s="66">
        <v>2156.3952380952373</v>
      </c>
      <c r="G43" s="67">
        <v>2224.8217204301072</v>
      </c>
      <c r="H43" s="66">
        <v>2368.5173333333337</v>
      </c>
      <c r="I43" s="66">
        <v>2156.3952380952373</v>
      </c>
      <c r="J43" s="68">
        <v>2224.8217204301072</v>
      </c>
    </row>
    <row r="44" spans="1:10" x14ac:dyDescent="0.35">
      <c r="A44" s="44" t="s">
        <v>21</v>
      </c>
      <c r="B44" s="69">
        <v>2836.3335000000006</v>
      </c>
      <c r="C44" s="70">
        <v>2695.5482190000002</v>
      </c>
      <c r="D44" s="70">
        <v>2765.9408595000004</v>
      </c>
      <c r="E44" s="69">
        <v>2495.2390995260657</v>
      </c>
      <c r="F44" s="70">
        <v>2433.9693954659956</v>
      </c>
      <c r="G44" s="71">
        <v>2455.2324013157881</v>
      </c>
      <c r="H44" s="70">
        <v>2498.4418638497646</v>
      </c>
      <c r="I44" s="70">
        <v>2435.2805675137852</v>
      </c>
      <c r="J44" s="72">
        <v>2457.2631755522862</v>
      </c>
    </row>
    <row r="45" spans="1:10" x14ac:dyDescent="0.35">
      <c r="A45" s="40" t="s">
        <v>10</v>
      </c>
      <c r="B45" s="65">
        <v>2701.4566332000004</v>
      </c>
      <c r="C45" s="66">
        <v>2724.7290425777774</v>
      </c>
      <c r="D45" s="66">
        <v>2718.9109402333338</v>
      </c>
      <c r="E45" s="65">
        <v>2728.2207612456768</v>
      </c>
      <c r="F45" s="66">
        <v>2540.3742544731604</v>
      </c>
      <c r="G45" s="67">
        <v>2608.9192550505027</v>
      </c>
      <c r="H45" s="66">
        <v>2726.9001628223709</v>
      </c>
      <c r="I45" s="66">
        <v>2555.5128775839403</v>
      </c>
      <c r="J45" s="68">
        <v>2616.6651483732358</v>
      </c>
    </row>
    <row r="46" spans="1:10" x14ac:dyDescent="0.35">
      <c r="A46" s="44" t="s">
        <v>11</v>
      </c>
      <c r="B46" s="69">
        <v>3230.6603956666663</v>
      </c>
      <c r="C46" s="70">
        <v>2919.8095655233647</v>
      </c>
      <c r="D46" s="70">
        <v>2993.0815469142854</v>
      </c>
      <c r="E46" s="69">
        <v>2878.0082527881045</v>
      </c>
      <c r="F46" s="70">
        <v>2648.7213645224156</v>
      </c>
      <c r="G46" s="71">
        <v>2727.5937084398975</v>
      </c>
      <c r="H46" s="70">
        <v>2947.4859883999993</v>
      </c>
      <c r="I46" s="70">
        <v>2728.5189917771654</v>
      </c>
      <c r="J46" s="72">
        <v>2797.5905020113028</v>
      </c>
    </row>
    <row r="47" spans="1:10" x14ac:dyDescent="0.35">
      <c r="A47" s="40" t="s">
        <v>12</v>
      </c>
      <c r="B47" s="65">
        <v>3322.5575650653282</v>
      </c>
      <c r="C47" s="66">
        <v>3076.2712188701585</v>
      </c>
      <c r="D47" s="66">
        <v>3153.0909412727287</v>
      </c>
      <c r="E47" s="65">
        <v>3127.7986000000014</v>
      </c>
      <c r="F47" s="66">
        <v>2800.7241836734688</v>
      </c>
      <c r="G47" s="67">
        <v>2911.2222972972968</v>
      </c>
      <c r="H47" s="66">
        <v>3214.1171613541196</v>
      </c>
      <c r="I47" s="66">
        <v>2930.9342465920336</v>
      </c>
      <c r="J47" s="68">
        <v>3023.2050221567542</v>
      </c>
    </row>
    <row r="48" spans="1:10" x14ac:dyDescent="0.35">
      <c r="A48" s="44" t="s">
        <v>13</v>
      </c>
      <c r="B48" s="69">
        <v>3654.8443198979012</v>
      </c>
      <c r="C48" s="70">
        <v>3199.1914534641137</v>
      </c>
      <c r="D48" s="70">
        <v>3357.2460415083306</v>
      </c>
      <c r="E48" s="69">
        <v>3119.1090476190484</v>
      </c>
      <c r="F48" s="70">
        <v>2837.3789772727278</v>
      </c>
      <c r="G48" s="71">
        <v>2928.3994615384613</v>
      </c>
      <c r="H48" s="70">
        <v>3447.6538831049761</v>
      </c>
      <c r="I48" s="70">
        <v>3049.9904323542651</v>
      </c>
      <c r="J48" s="72">
        <v>3184.1092235080746</v>
      </c>
    </row>
    <row r="49" spans="1:10" x14ac:dyDescent="0.35">
      <c r="A49" s="40" t="s">
        <v>14</v>
      </c>
      <c r="B49" s="65">
        <v>3891.2937604516178</v>
      </c>
      <c r="C49" s="66">
        <v>3383.589801025737</v>
      </c>
      <c r="D49" s="66">
        <v>3553.3613661383279</v>
      </c>
      <c r="E49" s="65">
        <v>3529.1654228855714</v>
      </c>
      <c r="F49" s="66">
        <v>2839.9146838407469</v>
      </c>
      <c r="G49" s="67">
        <v>3060.5188216560477</v>
      </c>
      <c r="H49" s="66">
        <v>3791.3105243928562</v>
      </c>
      <c r="I49" s="66">
        <v>3226.3070943604384</v>
      </c>
      <c r="J49" s="68">
        <v>3412.9325467486369</v>
      </c>
    </row>
    <row r="50" spans="1:10" x14ac:dyDescent="0.35">
      <c r="A50" s="44" t="s">
        <v>15</v>
      </c>
      <c r="B50" s="69">
        <v>4342.5929732284776</v>
      </c>
      <c r="C50" s="70">
        <v>3454.0929381457058</v>
      </c>
      <c r="D50" s="70">
        <v>3714.7311223079187</v>
      </c>
      <c r="E50" s="69">
        <v>3452.0569109947655</v>
      </c>
      <c r="F50" s="70">
        <v>2869.6316602316579</v>
      </c>
      <c r="G50" s="71">
        <v>3116.8388222222211</v>
      </c>
      <c r="H50" s="70">
        <v>4128.6402840628971</v>
      </c>
      <c r="I50" s="70">
        <v>3365.7758605612662</v>
      </c>
      <c r="J50" s="72">
        <v>3607.496552742934</v>
      </c>
    </row>
    <row r="51" spans="1:10" x14ac:dyDescent="0.35">
      <c r="A51" s="40" t="s">
        <v>16</v>
      </c>
      <c r="B51" s="65">
        <v>4695.4620985061711</v>
      </c>
      <c r="C51" s="66">
        <v>3606.326113365516</v>
      </c>
      <c r="D51" s="66">
        <v>3958.9710759093973</v>
      </c>
      <c r="E51" s="65">
        <v>3556.3969230769235</v>
      </c>
      <c r="F51" s="66">
        <v>2929.3856756756763</v>
      </c>
      <c r="G51" s="67">
        <v>3211.851138613863</v>
      </c>
      <c r="H51" s="66">
        <v>4515.8175041143859</v>
      </c>
      <c r="I51" s="66">
        <v>3539.5939743037275</v>
      </c>
      <c r="J51" s="68">
        <v>3870.3520346095183</v>
      </c>
    </row>
    <row r="52" spans="1:10" x14ac:dyDescent="0.35">
      <c r="A52" s="44" t="s">
        <v>22</v>
      </c>
      <c r="B52" s="69">
        <v>4968.7690391999995</v>
      </c>
      <c r="C52" s="70">
        <v>4163.5891528571428</v>
      </c>
      <c r="D52" s="70">
        <v>4499.0807721666679</v>
      </c>
      <c r="E52" s="69">
        <v>4473.5079999999998</v>
      </c>
      <c r="F52" s="70">
        <v>3289.8656249999999</v>
      </c>
      <c r="G52" s="71">
        <v>3862.595806451613</v>
      </c>
      <c r="H52" s="70">
        <v>4862.6416736571437</v>
      </c>
      <c r="I52" s="70">
        <v>4013.2711265591392</v>
      </c>
      <c r="J52" s="72">
        <v>4378.0314842085909</v>
      </c>
    </row>
    <row r="53" spans="1:10" x14ac:dyDescent="0.35">
      <c r="A53" s="45"/>
      <c r="B53" s="45"/>
      <c r="C53" s="45"/>
      <c r="D53" s="45"/>
      <c r="E53" s="45"/>
      <c r="F53" s="45"/>
      <c r="G53" s="45"/>
      <c r="H53" s="45"/>
      <c r="I53" s="45"/>
      <c r="J53" s="45"/>
    </row>
    <row r="54" spans="1:10" x14ac:dyDescent="0.35">
      <c r="A54" s="48" t="s">
        <v>4</v>
      </c>
      <c r="B54" s="49">
        <v>4095.5772021005696</v>
      </c>
      <c r="C54" s="50">
        <v>3385.1975528937637</v>
      </c>
      <c r="D54" s="50">
        <v>3610.5287952981989</v>
      </c>
      <c r="E54" s="49">
        <v>3048.7156516789992</v>
      </c>
      <c r="F54" s="50">
        <v>2700.5966107486788</v>
      </c>
      <c r="G54" s="51">
        <v>2823.5156531350472</v>
      </c>
      <c r="H54" s="50">
        <v>3640.7464048476763</v>
      </c>
      <c r="I54" s="50">
        <v>3114.5355002328683</v>
      </c>
      <c r="J54" s="52">
        <v>3289.1618664122789</v>
      </c>
    </row>
    <row r="55" spans="1:10" x14ac:dyDescent="0.35">
      <c r="J55" s="73"/>
    </row>
  </sheetData>
  <mergeCells count="9">
    <mergeCell ref="B41:D41"/>
    <mergeCell ref="E41:G41"/>
    <mergeCell ref="H41:J41"/>
    <mergeCell ref="B6:D6"/>
    <mergeCell ref="E6:G6"/>
    <mergeCell ref="H6:J6"/>
    <mergeCell ref="B23:D23"/>
    <mergeCell ref="E23:G23"/>
    <mergeCell ref="H23:J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D31B6-EF76-4C2C-B9F0-365DCB2B4CD0}">
  <dimension ref="A1:A126"/>
  <sheetViews>
    <sheetView showGridLines="0" zoomScale="85" zoomScaleNormal="85" workbookViewId="0">
      <selection activeCell="A6" sqref="A6"/>
    </sheetView>
  </sheetViews>
  <sheetFormatPr baseColWidth="10" defaultColWidth="11.453125" defaultRowHeight="14.5" x14ac:dyDescent="0.35"/>
  <cols>
    <col min="1" max="1" width="152.7265625" style="99" customWidth="1"/>
    <col min="2" max="2" width="77" style="91" customWidth="1"/>
    <col min="3" max="3" width="24" style="91" customWidth="1"/>
    <col min="4" max="16384" width="11.453125" style="91"/>
  </cols>
  <sheetData>
    <row r="1" spans="1:1" ht="15.5" x14ac:dyDescent="0.35">
      <c r="A1" s="90" t="s">
        <v>23</v>
      </c>
    </row>
    <row r="2" spans="1:1" x14ac:dyDescent="0.35">
      <c r="A2" s="92"/>
    </row>
    <row r="3" spans="1:1" x14ac:dyDescent="0.35">
      <c r="A3" s="93" t="s">
        <v>24</v>
      </c>
    </row>
    <row r="4" spans="1:1" x14ac:dyDescent="0.35">
      <c r="A4" s="92"/>
    </row>
    <row r="5" spans="1:1" x14ac:dyDescent="0.35">
      <c r="A5" s="92"/>
    </row>
    <row r="6" spans="1:1" ht="58" x14ac:dyDescent="0.35">
      <c r="A6" s="92" t="s">
        <v>25</v>
      </c>
    </row>
    <row r="7" spans="1:1" ht="29" x14ac:dyDescent="0.35">
      <c r="A7" s="92" t="s">
        <v>26</v>
      </c>
    </row>
    <row r="8" spans="1:1" x14ac:dyDescent="0.35">
      <c r="A8" s="92"/>
    </row>
    <row r="9" spans="1:1" x14ac:dyDescent="0.35">
      <c r="A9" s="92"/>
    </row>
    <row r="10" spans="1:1" x14ac:dyDescent="0.35">
      <c r="A10" s="93" t="s">
        <v>27</v>
      </c>
    </row>
    <row r="11" spans="1:1" x14ac:dyDescent="0.35">
      <c r="A11" s="94" t="s">
        <v>28</v>
      </c>
    </row>
    <row r="12" spans="1:1" x14ac:dyDescent="0.35">
      <c r="A12" s="94" t="s">
        <v>29</v>
      </c>
    </row>
    <row r="13" spans="1:1" x14ac:dyDescent="0.35">
      <c r="A13" s="92"/>
    </row>
    <row r="14" spans="1:1" x14ac:dyDescent="0.35">
      <c r="A14" s="93" t="s">
        <v>30</v>
      </c>
    </row>
    <row r="15" spans="1:1" x14ac:dyDescent="0.35">
      <c r="A15" s="92"/>
    </row>
    <row r="16" spans="1:1" ht="43.5" x14ac:dyDescent="0.35">
      <c r="A16" s="92" t="s">
        <v>31</v>
      </c>
    </row>
    <row r="17" spans="1:1" x14ac:dyDescent="0.35">
      <c r="A17" s="92"/>
    </row>
    <row r="18" spans="1:1" ht="29" x14ac:dyDescent="0.35">
      <c r="A18" s="92" t="s">
        <v>32</v>
      </c>
    </row>
    <row r="19" spans="1:1" ht="29" x14ac:dyDescent="0.35">
      <c r="A19" s="92" t="s">
        <v>33</v>
      </c>
    </row>
    <row r="20" spans="1:1" x14ac:dyDescent="0.35">
      <c r="A20" s="92" t="s">
        <v>34</v>
      </c>
    </row>
    <row r="21" spans="1:1" x14ac:dyDescent="0.35">
      <c r="A21" s="92"/>
    </row>
    <row r="22" spans="1:1" x14ac:dyDescent="0.35">
      <c r="A22" s="92"/>
    </row>
    <row r="23" spans="1:1" x14ac:dyDescent="0.35">
      <c r="A23" s="93" t="s">
        <v>35</v>
      </c>
    </row>
    <row r="24" spans="1:1" x14ac:dyDescent="0.35">
      <c r="A24" s="92"/>
    </row>
    <row r="25" spans="1:1" ht="72.5" x14ac:dyDescent="0.35">
      <c r="A25" s="92" t="s">
        <v>36</v>
      </c>
    </row>
    <row r="26" spans="1:1" x14ac:dyDescent="0.35">
      <c r="A26" s="92" t="s">
        <v>37</v>
      </c>
    </row>
    <row r="27" spans="1:1" x14ac:dyDescent="0.35">
      <c r="A27" s="92"/>
    </row>
    <row r="28" spans="1:1" ht="43.5" x14ac:dyDescent="0.35">
      <c r="A28" s="92" t="s">
        <v>38</v>
      </c>
    </row>
    <row r="29" spans="1:1" x14ac:dyDescent="0.35">
      <c r="A29" s="93"/>
    </row>
    <row r="30" spans="1:1" x14ac:dyDescent="0.35">
      <c r="A30" s="93"/>
    </row>
    <row r="31" spans="1:1" x14ac:dyDescent="0.35">
      <c r="A31" s="93" t="s">
        <v>39</v>
      </c>
    </row>
    <row r="32" spans="1:1" x14ac:dyDescent="0.35">
      <c r="A32" s="93"/>
    </row>
    <row r="33" spans="1:1" ht="29" x14ac:dyDescent="0.35">
      <c r="A33" s="92" t="s">
        <v>40</v>
      </c>
    </row>
    <row r="34" spans="1:1" x14ac:dyDescent="0.35">
      <c r="A34" s="92"/>
    </row>
    <row r="35" spans="1:1" x14ac:dyDescent="0.35">
      <c r="A35" s="92" t="s">
        <v>41</v>
      </c>
    </row>
    <row r="36" spans="1:1" x14ac:dyDescent="0.35">
      <c r="A36" s="92"/>
    </row>
    <row r="37" spans="1:1" x14ac:dyDescent="0.35">
      <c r="A37" s="92" t="s">
        <v>42</v>
      </c>
    </row>
    <row r="38" spans="1:1" x14ac:dyDescent="0.35">
      <c r="A38" s="92" t="s">
        <v>43</v>
      </c>
    </row>
    <row r="39" spans="1:1" x14ac:dyDescent="0.35">
      <c r="A39" s="92" t="s">
        <v>44</v>
      </c>
    </row>
    <row r="40" spans="1:1" x14ac:dyDescent="0.35">
      <c r="A40" s="92" t="s">
        <v>45</v>
      </c>
    </row>
    <row r="41" spans="1:1" x14ac:dyDescent="0.35">
      <c r="A41" s="92"/>
    </row>
    <row r="42" spans="1:1" x14ac:dyDescent="0.35">
      <c r="A42" s="92"/>
    </row>
    <row r="43" spans="1:1" x14ac:dyDescent="0.35">
      <c r="A43" s="93" t="s">
        <v>46</v>
      </c>
    </row>
    <row r="44" spans="1:1" x14ac:dyDescent="0.35">
      <c r="A44" s="95" t="s">
        <v>47</v>
      </c>
    </row>
    <row r="45" spans="1:1" x14ac:dyDescent="0.35">
      <c r="A45" s="95" t="s">
        <v>48</v>
      </c>
    </row>
    <row r="46" spans="1:1" x14ac:dyDescent="0.35">
      <c r="A46" s="95" t="s">
        <v>28</v>
      </c>
    </row>
    <row r="47" spans="1:1" x14ac:dyDescent="0.35">
      <c r="A47" s="95" t="s">
        <v>49</v>
      </c>
    </row>
    <row r="48" spans="1:1" ht="15.5" x14ac:dyDescent="0.35">
      <c r="A48" s="96"/>
    </row>
    <row r="49" spans="1:1" x14ac:dyDescent="0.35">
      <c r="A49" s="93" t="s">
        <v>50</v>
      </c>
    </row>
    <row r="50" spans="1:1" x14ac:dyDescent="0.35">
      <c r="A50" s="92"/>
    </row>
    <row r="51" spans="1:1" x14ac:dyDescent="0.35">
      <c r="A51" s="93"/>
    </row>
    <row r="52" spans="1:1" ht="43.5" x14ac:dyDescent="0.35">
      <c r="A52" s="92" t="s">
        <v>51</v>
      </c>
    </row>
    <row r="53" spans="1:1" x14ac:dyDescent="0.35">
      <c r="A53" s="92"/>
    </row>
    <row r="54" spans="1:1" ht="29" x14ac:dyDescent="0.35">
      <c r="A54" s="92" t="s">
        <v>52</v>
      </c>
    </row>
    <row r="55" spans="1:1" x14ac:dyDescent="0.35">
      <c r="A55" s="93"/>
    </row>
    <row r="56" spans="1:1" x14ac:dyDescent="0.35">
      <c r="A56" s="93" t="s">
        <v>53</v>
      </c>
    </row>
    <row r="57" spans="1:1" x14ac:dyDescent="0.35">
      <c r="A57" s="95" t="s">
        <v>29</v>
      </c>
    </row>
    <row r="58" spans="1:1" x14ac:dyDescent="0.35">
      <c r="A58" s="95" t="s">
        <v>54</v>
      </c>
    </row>
    <row r="59" spans="1:1" x14ac:dyDescent="0.35">
      <c r="A59" s="92"/>
    </row>
    <row r="60" spans="1:1" x14ac:dyDescent="0.35">
      <c r="A60" s="92" t="s">
        <v>55</v>
      </c>
    </row>
    <row r="61" spans="1:1" x14ac:dyDescent="0.35">
      <c r="A61" s="92"/>
    </row>
    <row r="62" spans="1:1" ht="29" x14ac:dyDescent="0.35">
      <c r="A62" s="92" t="s">
        <v>56</v>
      </c>
    </row>
    <row r="63" spans="1:1" x14ac:dyDescent="0.35">
      <c r="A63" s="92"/>
    </row>
    <row r="64" spans="1:1" x14ac:dyDescent="0.35">
      <c r="A64" s="92" t="s">
        <v>57</v>
      </c>
    </row>
    <row r="65" spans="1:1" x14ac:dyDescent="0.35">
      <c r="A65" s="92" t="s">
        <v>58</v>
      </c>
    </row>
    <row r="66" spans="1:1" x14ac:dyDescent="0.35">
      <c r="A66" s="92" t="s">
        <v>59</v>
      </c>
    </row>
    <row r="67" spans="1:1" x14ac:dyDescent="0.35">
      <c r="A67" s="97"/>
    </row>
    <row r="68" spans="1:1" ht="29" x14ac:dyDescent="0.35">
      <c r="A68" s="98" t="s">
        <v>60</v>
      </c>
    </row>
    <row r="69" spans="1:1" x14ac:dyDescent="0.35">
      <c r="A69" s="92"/>
    </row>
    <row r="70" spans="1:1" ht="29" x14ac:dyDescent="0.35">
      <c r="A70" s="92" t="s">
        <v>61</v>
      </c>
    </row>
    <row r="71" spans="1:1" x14ac:dyDescent="0.35">
      <c r="A71" s="92"/>
    </row>
    <row r="72" spans="1:1" ht="43.5" x14ac:dyDescent="0.35">
      <c r="A72" s="92" t="s">
        <v>62</v>
      </c>
    </row>
    <row r="73" spans="1:1" x14ac:dyDescent="0.35">
      <c r="A73" s="92"/>
    </row>
    <row r="74" spans="1:1" ht="29" x14ac:dyDescent="0.35">
      <c r="A74" s="92" t="s">
        <v>63</v>
      </c>
    </row>
    <row r="75" spans="1:1" x14ac:dyDescent="0.35">
      <c r="A75" s="92"/>
    </row>
    <row r="76" spans="1:1" x14ac:dyDescent="0.35">
      <c r="A76" s="93" t="s">
        <v>64</v>
      </c>
    </row>
    <row r="77" spans="1:1" x14ac:dyDescent="0.35">
      <c r="A77" s="95" t="s">
        <v>65</v>
      </c>
    </row>
    <row r="78" spans="1:1" x14ac:dyDescent="0.35">
      <c r="A78" s="92"/>
    </row>
    <row r="79" spans="1:1" ht="43.5" x14ac:dyDescent="0.35">
      <c r="A79" s="92" t="s">
        <v>66</v>
      </c>
    </row>
    <row r="80" spans="1:1" x14ac:dyDescent="0.35">
      <c r="A80" s="92"/>
    </row>
    <row r="81" spans="1:1" x14ac:dyDescent="0.35">
      <c r="A81" s="92" t="s">
        <v>67</v>
      </c>
    </row>
    <row r="82" spans="1:1" x14ac:dyDescent="0.35">
      <c r="A82" s="92" t="s">
        <v>68</v>
      </c>
    </row>
    <row r="83" spans="1:1" x14ac:dyDescent="0.35">
      <c r="A83" s="92" t="s">
        <v>69</v>
      </c>
    </row>
    <row r="84" spans="1:1" x14ac:dyDescent="0.35">
      <c r="A84" s="92" t="s">
        <v>70</v>
      </c>
    </row>
    <row r="85" spans="1:1" x14ac:dyDescent="0.35">
      <c r="A85" s="92"/>
    </row>
    <row r="86" spans="1:1" ht="29" x14ac:dyDescent="0.35">
      <c r="A86" s="92" t="s">
        <v>71</v>
      </c>
    </row>
    <row r="87" spans="1:1" x14ac:dyDescent="0.35">
      <c r="A87" s="92"/>
    </row>
    <row r="88" spans="1:1" x14ac:dyDescent="0.35">
      <c r="A88" s="92" t="s">
        <v>72</v>
      </c>
    </row>
    <row r="89" spans="1:1" x14ac:dyDescent="0.35">
      <c r="A89" s="92"/>
    </row>
    <row r="90" spans="1:1" x14ac:dyDescent="0.35">
      <c r="A90" s="93" t="s">
        <v>73</v>
      </c>
    </row>
    <row r="91" spans="1:1" x14ac:dyDescent="0.35">
      <c r="A91" s="95" t="s">
        <v>74</v>
      </c>
    </row>
    <row r="92" spans="1:1" x14ac:dyDescent="0.35">
      <c r="A92" s="93"/>
    </row>
    <row r="93" spans="1:1" ht="58" x14ac:dyDescent="0.35">
      <c r="A93" s="92" t="s">
        <v>75</v>
      </c>
    </row>
    <row r="94" spans="1:1" x14ac:dyDescent="0.35">
      <c r="A94" s="92"/>
    </row>
    <row r="95" spans="1:1" ht="29" x14ac:dyDescent="0.35">
      <c r="A95" s="92" t="s">
        <v>76</v>
      </c>
    </row>
    <row r="96" spans="1:1" x14ac:dyDescent="0.35">
      <c r="A96" s="92"/>
    </row>
    <row r="97" spans="1:1" ht="43.5" x14ac:dyDescent="0.35">
      <c r="A97" s="92" t="s">
        <v>77</v>
      </c>
    </row>
    <row r="98" spans="1:1" x14ac:dyDescent="0.35">
      <c r="A98" s="92"/>
    </row>
    <row r="99" spans="1:1" ht="29" x14ac:dyDescent="0.35">
      <c r="A99" s="92" t="s">
        <v>78</v>
      </c>
    </row>
    <row r="100" spans="1:1" x14ac:dyDescent="0.35">
      <c r="A100" s="92"/>
    </row>
    <row r="101" spans="1:1" x14ac:dyDescent="0.35">
      <c r="A101" s="92" t="s">
        <v>79</v>
      </c>
    </row>
    <row r="102" spans="1:1" x14ac:dyDescent="0.35">
      <c r="A102" s="92"/>
    </row>
    <row r="103" spans="1:1" x14ac:dyDescent="0.35">
      <c r="A103" s="92"/>
    </row>
    <row r="104" spans="1:1" x14ac:dyDescent="0.35">
      <c r="A104" s="93" t="s">
        <v>80</v>
      </c>
    </row>
    <row r="105" spans="1:1" ht="15.5" x14ac:dyDescent="0.35">
      <c r="A105" s="96" t="s">
        <v>81</v>
      </c>
    </row>
    <row r="106" spans="1:1" x14ac:dyDescent="0.35">
      <c r="A106" s="92"/>
    </row>
    <row r="107" spans="1:1" ht="43.5" x14ac:dyDescent="0.35">
      <c r="A107" s="92" t="s">
        <v>82</v>
      </c>
    </row>
    <row r="108" spans="1:1" x14ac:dyDescent="0.35">
      <c r="A108" s="92"/>
    </row>
    <row r="109" spans="1:1" x14ac:dyDescent="0.35">
      <c r="A109" s="92" t="s">
        <v>83</v>
      </c>
    </row>
    <row r="110" spans="1:1" x14ac:dyDescent="0.35">
      <c r="A110" s="92"/>
    </row>
    <row r="111" spans="1:1" x14ac:dyDescent="0.35">
      <c r="A111" s="100" t="s">
        <v>84</v>
      </c>
    </row>
    <row r="112" spans="1:1" s="103" customFormat="1" x14ac:dyDescent="0.35">
      <c r="A112" s="100" t="s">
        <v>85</v>
      </c>
    </row>
    <row r="113" spans="1:1" s="103" customFormat="1" x14ac:dyDescent="0.35">
      <c r="A113" s="100" t="s">
        <v>86</v>
      </c>
    </row>
    <row r="114" spans="1:1" s="103" customFormat="1" x14ac:dyDescent="0.35">
      <c r="A114" s="100" t="s">
        <v>87</v>
      </c>
    </row>
    <row r="115" spans="1:1" s="102" customFormat="1" x14ac:dyDescent="0.35">
      <c r="A115" s="101" t="s">
        <v>47</v>
      </c>
    </row>
    <row r="116" spans="1:1" s="102" customFormat="1" x14ac:dyDescent="0.35">
      <c r="A116" s="101" t="s">
        <v>88</v>
      </c>
    </row>
    <row r="117" spans="1:1" s="102" customFormat="1" x14ac:dyDescent="0.35">
      <c r="A117" s="101" t="s">
        <v>48</v>
      </c>
    </row>
    <row r="118" spans="1:1" s="102" customFormat="1" x14ac:dyDescent="0.35">
      <c r="A118" s="101" t="s">
        <v>28</v>
      </c>
    </row>
    <row r="119" spans="1:1" s="102" customFormat="1" x14ac:dyDescent="0.35">
      <c r="A119" s="101"/>
    </row>
    <row r="120" spans="1:1" x14ac:dyDescent="0.35">
      <c r="A120" s="99" t="s">
        <v>89</v>
      </c>
    </row>
    <row r="121" spans="1:1" x14ac:dyDescent="0.35">
      <c r="A121" s="99" t="s">
        <v>90</v>
      </c>
    </row>
    <row r="122" spans="1:1" ht="29" x14ac:dyDescent="0.35">
      <c r="A122" s="99" t="s">
        <v>91</v>
      </c>
    </row>
    <row r="123" spans="1:1" ht="58" x14ac:dyDescent="0.35">
      <c r="A123" s="99" t="s">
        <v>92</v>
      </c>
    </row>
    <row r="124" spans="1:1" ht="29" x14ac:dyDescent="0.35">
      <c r="A124" s="99" t="s">
        <v>93</v>
      </c>
    </row>
    <row r="126" spans="1:1" x14ac:dyDescent="0.35">
      <c r="A126" s="100" t="s">
        <v>94</v>
      </c>
    </row>
  </sheetData>
  <hyperlinks>
    <hyperlink ref="A68" r:id="rId1" display="https://www.legifrance.gouv.fr/affichCodeArticle.do?cidTexte=LEGITEXT000006072665&amp;idArticle=LEGIARTI000006687381&amp;dateTexte=&amp;categorieLien=cid" xr:uid="{2A6CE240-6944-44BA-A711-24E42E2F51B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A296F-A4C1-4A37-A4AC-520ACBE427EF}">
  <sheetPr codeName="Feuil1"/>
  <dimension ref="A1:B80"/>
  <sheetViews>
    <sheetView showGridLines="0" zoomScale="85" zoomScaleNormal="85" workbookViewId="0">
      <selection activeCell="B24" sqref="B24"/>
    </sheetView>
  </sheetViews>
  <sheetFormatPr baseColWidth="10" defaultColWidth="11.453125" defaultRowHeight="14.5" x14ac:dyDescent="0.35"/>
  <cols>
    <col min="1" max="1" width="73.7265625" style="89" customWidth="1"/>
    <col min="2" max="2" width="77" customWidth="1"/>
    <col min="3" max="3" width="24" customWidth="1"/>
  </cols>
  <sheetData>
    <row r="1" spans="1:2" ht="18.5" x14ac:dyDescent="0.35">
      <c r="A1" s="80" t="s">
        <v>95</v>
      </c>
    </row>
    <row r="2" spans="1:2" ht="15.5" x14ac:dyDescent="0.35">
      <c r="A2" s="81"/>
    </row>
    <row r="3" spans="1:2" ht="15.5" x14ac:dyDescent="0.35">
      <c r="A3" s="81" t="s">
        <v>96</v>
      </c>
    </row>
    <row r="4" spans="1:2" ht="15.5" x14ac:dyDescent="0.35">
      <c r="A4" s="78"/>
    </row>
    <row r="5" spans="1:2" ht="15.5" x14ac:dyDescent="0.35">
      <c r="A5" s="81" t="s">
        <v>97</v>
      </c>
    </row>
    <row r="6" spans="1:2" ht="15.5" x14ac:dyDescent="0.35">
      <c r="A6" s="78"/>
    </row>
    <row r="7" spans="1:2" s="79" customFormat="1" ht="30" customHeight="1" x14ac:dyDescent="0.35">
      <c r="A7" s="107" t="s">
        <v>98</v>
      </c>
      <c r="B7" s="107"/>
    </row>
    <row r="8" spans="1:2" ht="15.5" x14ac:dyDescent="0.35">
      <c r="A8" s="78"/>
    </row>
    <row r="9" spans="1:2" ht="30" customHeight="1" x14ac:dyDescent="0.35">
      <c r="A9" s="106" t="s">
        <v>99</v>
      </c>
      <c r="B9" s="106"/>
    </row>
    <row r="10" spans="1:2" ht="15.5" x14ac:dyDescent="0.35">
      <c r="A10" s="78"/>
    </row>
    <row r="11" spans="1:2" ht="30" customHeight="1" x14ac:dyDescent="0.35">
      <c r="A11" s="106" t="s">
        <v>100</v>
      </c>
      <c r="B11" s="106"/>
    </row>
    <row r="12" spans="1:2" ht="15.5" x14ac:dyDescent="0.35">
      <c r="A12" s="78"/>
    </row>
    <row r="13" spans="1:2" ht="15.5" x14ac:dyDescent="0.35">
      <c r="A13" s="108" t="s">
        <v>101</v>
      </c>
      <c r="B13" s="108"/>
    </row>
    <row r="14" spans="1:2" ht="15.5" x14ac:dyDescent="0.35">
      <c r="A14" s="78"/>
    </row>
    <row r="15" spans="1:2" x14ac:dyDescent="0.35">
      <c r="A15" s="74" t="s">
        <v>102</v>
      </c>
      <c r="B15" s="74" t="s">
        <v>103</v>
      </c>
    </row>
    <row r="16" spans="1:2" x14ac:dyDescent="0.35">
      <c r="A16" s="76" t="s">
        <v>104</v>
      </c>
      <c r="B16" s="76" t="s">
        <v>105</v>
      </c>
    </row>
    <row r="17" spans="1:2" x14ac:dyDescent="0.35">
      <c r="A17" s="75" t="s">
        <v>106</v>
      </c>
      <c r="B17" s="75" t="s">
        <v>107</v>
      </c>
    </row>
    <row r="18" spans="1:2" x14ac:dyDescent="0.35">
      <c r="A18" s="76" t="s">
        <v>108</v>
      </c>
      <c r="B18" s="76" t="s">
        <v>109</v>
      </c>
    </row>
    <row r="19" spans="1:2" x14ac:dyDescent="0.35">
      <c r="A19" s="75" t="s">
        <v>110</v>
      </c>
      <c r="B19" s="75" t="s">
        <v>111</v>
      </c>
    </row>
    <row r="20" spans="1:2" x14ac:dyDescent="0.35">
      <c r="A20" s="76" t="s">
        <v>112</v>
      </c>
      <c r="B20" s="76" t="s">
        <v>113</v>
      </c>
    </row>
    <row r="21" spans="1:2" x14ac:dyDescent="0.35">
      <c r="A21" s="75" t="s">
        <v>114</v>
      </c>
      <c r="B21" s="75" t="s">
        <v>115</v>
      </c>
    </row>
    <row r="22" spans="1:2" x14ac:dyDescent="0.35">
      <c r="A22" s="82"/>
    </row>
    <row r="23" spans="1:2" ht="15.5" x14ac:dyDescent="0.35">
      <c r="A23" s="108" t="s">
        <v>116</v>
      </c>
      <c r="B23" s="108"/>
    </row>
    <row r="24" spans="1:2" ht="15.5" x14ac:dyDescent="0.35">
      <c r="A24" s="78"/>
    </row>
    <row r="25" spans="1:2" ht="15.5" x14ac:dyDescent="0.35">
      <c r="A25" s="81" t="s">
        <v>117</v>
      </c>
    </row>
    <row r="26" spans="1:2" ht="15.5" x14ac:dyDescent="0.35">
      <c r="A26" s="78"/>
    </row>
    <row r="27" spans="1:2" ht="30" customHeight="1" x14ac:dyDescent="0.35">
      <c r="A27" s="106" t="s">
        <v>118</v>
      </c>
      <c r="B27" s="106"/>
    </row>
    <row r="28" spans="1:2" ht="15.5" x14ac:dyDescent="0.35">
      <c r="A28" s="78"/>
    </row>
    <row r="29" spans="1:2" ht="15.5" x14ac:dyDescent="0.35">
      <c r="A29" s="81" t="s">
        <v>119</v>
      </c>
    </row>
    <row r="30" spans="1:2" ht="15.5" x14ac:dyDescent="0.35">
      <c r="A30" s="78"/>
    </row>
    <row r="31" spans="1:2" ht="30" customHeight="1" x14ac:dyDescent="0.35">
      <c r="A31" s="106" t="s">
        <v>120</v>
      </c>
      <c r="B31" s="106"/>
    </row>
    <row r="32" spans="1:2" ht="15.5" x14ac:dyDescent="0.35">
      <c r="A32" s="78"/>
    </row>
    <row r="33" spans="1:2" ht="30" customHeight="1" x14ac:dyDescent="0.35">
      <c r="A33" s="106" t="s">
        <v>121</v>
      </c>
      <c r="B33" s="106"/>
    </row>
    <row r="34" spans="1:2" ht="15.5" x14ac:dyDescent="0.35">
      <c r="A34" s="83"/>
    </row>
    <row r="35" spans="1:2" ht="30" customHeight="1" x14ac:dyDescent="0.35">
      <c r="A35" s="106" t="s">
        <v>122</v>
      </c>
      <c r="B35" s="106"/>
    </row>
    <row r="36" spans="1:2" ht="15.5" x14ac:dyDescent="0.35">
      <c r="A36" s="83"/>
      <c r="B36" s="77"/>
    </row>
    <row r="37" spans="1:2" ht="15.5" x14ac:dyDescent="0.35">
      <c r="A37" s="84" t="s">
        <v>123</v>
      </c>
      <c r="B37" s="77"/>
    </row>
    <row r="38" spans="1:2" ht="15.5" x14ac:dyDescent="0.35">
      <c r="A38" s="84"/>
      <c r="B38" s="77"/>
    </row>
    <row r="39" spans="1:2" ht="30" customHeight="1" x14ac:dyDescent="0.35">
      <c r="A39" s="106" t="s">
        <v>124</v>
      </c>
      <c r="B39" s="106"/>
    </row>
    <row r="40" spans="1:2" ht="15.5" x14ac:dyDescent="0.35">
      <c r="A40" s="83"/>
      <c r="B40" s="77"/>
    </row>
    <row r="41" spans="1:2" ht="15.5" x14ac:dyDescent="0.35">
      <c r="A41" s="109" t="s">
        <v>125</v>
      </c>
      <c r="B41" s="109"/>
    </row>
    <row r="42" spans="1:2" ht="15.5" x14ac:dyDescent="0.35">
      <c r="A42" s="83"/>
      <c r="B42" s="77"/>
    </row>
    <row r="43" spans="1:2" ht="30" customHeight="1" x14ac:dyDescent="0.35">
      <c r="A43" s="106" t="s">
        <v>126</v>
      </c>
      <c r="B43" s="106"/>
    </row>
    <row r="44" spans="1:2" ht="15.5" x14ac:dyDescent="0.35">
      <c r="A44" s="83"/>
      <c r="B44" s="77"/>
    </row>
    <row r="45" spans="1:2" ht="15.5" x14ac:dyDescent="0.35">
      <c r="A45" s="84" t="s">
        <v>127</v>
      </c>
      <c r="B45" s="77"/>
    </row>
    <row r="46" spans="1:2" ht="15.5" x14ac:dyDescent="0.35">
      <c r="A46" s="83"/>
      <c r="B46" s="77"/>
    </row>
    <row r="47" spans="1:2" ht="30" customHeight="1" x14ac:dyDescent="0.35">
      <c r="A47" s="106" t="s">
        <v>128</v>
      </c>
      <c r="B47" s="106"/>
    </row>
    <row r="48" spans="1:2" ht="15.5" x14ac:dyDescent="0.35">
      <c r="A48" s="83"/>
      <c r="B48" s="77"/>
    </row>
    <row r="49" spans="1:2" ht="15.5" x14ac:dyDescent="0.35">
      <c r="A49" s="109" t="s">
        <v>125</v>
      </c>
      <c r="B49" s="109"/>
    </row>
    <row r="50" spans="1:2" ht="15.5" x14ac:dyDescent="0.35">
      <c r="A50" s="83"/>
      <c r="B50" s="77"/>
    </row>
    <row r="51" spans="1:2" ht="45.75" customHeight="1" x14ac:dyDescent="0.35">
      <c r="A51" s="106" t="s">
        <v>129</v>
      </c>
      <c r="B51" s="106"/>
    </row>
    <row r="52" spans="1:2" ht="15.5" x14ac:dyDescent="0.35">
      <c r="A52" s="83"/>
      <c r="B52" s="77"/>
    </row>
    <row r="53" spans="1:2" ht="15.5" x14ac:dyDescent="0.35">
      <c r="A53" s="84" t="s">
        <v>130</v>
      </c>
      <c r="B53" s="77"/>
    </row>
    <row r="54" spans="1:2" ht="15.5" x14ac:dyDescent="0.35">
      <c r="A54" s="83"/>
      <c r="B54" s="77"/>
    </row>
    <row r="55" spans="1:2" ht="15.5" x14ac:dyDescent="0.35">
      <c r="A55" s="84" t="s">
        <v>131</v>
      </c>
      <c r="B55" s="77"/>
    </row>
    <row r="56" spans="1:2" x14ac:dyDescent="0.35">
      <c r="A56" s="85"/>
      <c r="B56" s="77"/>
    </row>
    <row r="57" spans="1:2" ht="30" customHeight="1" x14ac:dyDescent="0.35">
      <c r="A57" s="106" t="s">
        <v>132</v>
      </c>
      <c r="B57" s="106"/>
    </row>
    <row r="58" spans="1:2" ht="18" x14ac:dyDescent="0.35">
      <c r="A58" s="86"/>
      <c r="B58" s="77"/>
    </row>
    <row r="59" spans="1:2" ht="15.5" x14ac:dyDescent="0.35">
      <c r="A59" s="109" t="s">
        <v>133</v>
      </c>
      <c r="B59" s="109"/>
    </row>
    <row r="60" spans="1:2" ht="15.5" x14ac:dyDescent="0.35">
      <c r="A60" s="84"/>
      <c r="B60" s="77"/>
    </row>
    <row r="61" spans="1:2" ht="15.5" x14ac:dyDescent="0.35">
      <c r="A61" s="84" t="s">
        <v>134</v>
      </c>
      <c r="B61" s="77"/>
    </row>
    <row r="62" spans="1:2" x14ac:dyDescent="0.35">
      <c r="A62" s="87"/>
      <c r="B62" s="77"/>
    </row>
    <row r="63" spans="1:2" ht="30" customHeight="1" x14ac:dyDescent="0.35">
      <c r="A63" s="106" t="s">
        <v>135</v>
      </c>
      <c r="B63" s="106"/>
    </row>
    <row r="64" spans="1:2" ht="17.5" x14ac:dyDescent="0.35">
      <c r="A64" s="88"/>
      <c r="B64" s="77"/>
    </row>
    <row r="65" spans="1:2" ht="15.5" x14ac:dyDescent="0.35">
      <c r="A65" s="109" t="s">
        <v>136</v>
      </c>
      <c r="B65" s="109"/>
    </row>
    <row r="66" spans="1:2" ht="15.5" x14ac:dyDescent="0.35">
      <c r="A66" s="109" t="s">
        <v>137</v>
      </c>
      <c r="B66" s="109"/>
    </row>
    <row r="67" spans="1:2" ht="15.5" x14ac:dyDescent="0.35">
      <c r="A67" s="109" t="s">
        <v>138</v>
      </c>
      <c r="B67" s="109"/>
    </row>
    <row r="68" spans="1:2" ht="15.5" x14ac:dyDescent="0.35">
      <c r="A68" s="83"/>
      <c r="B68" s="77"/>
    </row>
    <row r="69" spans="1:2" ht="30" customHeight="1" x14ac:dyDescent="0.35">
      <c r="A69" s="106" t="s">
        <v>139</v>
      </c>
      <c r="B69" s="106"/>
    </row>
    <row r="70" spans="1:2" ht="15.5" x14ac:dyDescent="0.35">
      <c r="A70" s="83"/>
      <c r="B70" s="77"/>
    </row>
    <row r="71" spans="1:2" ht="15.5" x14ac:dyDescent="0.35">
      <c r="A71" s="109" t="s">
        <v>140</v>
      </c>
      <c r="B71" s="109"/>
    </row>
    <row r="72" spans="1:2" ht="18" x14ac:dyDescent="0.35">
      <c r="A72" s="86"/>
      <c r="B72" s="77"/>
    </row>
    <row r="73" spans="1:2" ht="15.5" x14ac:dyDescent="0.35">
      <c r="A73" s="109" t="s">
        <v>141</v>
      </c>
      <c r="B73" s="109"/>
    </row>
    <row r="74" spans="1:2" ht="18" x14ac:dyDescent="0.35">
      <c r="A74" s="86"/>
      <c r="B74" s="77"/>
    </row>
    <row r="75" spans="1:2" ht="15.5" x14ac:dyDescent="0.35">
      <c r="A75" s="109" t="s">
        <v>142</v>
      </c>
      <c r="B75" s="109"/>
    </row>
    <row r="76" spans="1:2" ht="15.5" x14ac:dyDescent="0.35">
      <c r="A76" s="83"/>
      <c r="B76" s="77"/>
    </row>
    <row r="77" spans="1:2" ht="30" customHeight="1" x14ac:dyDescent="0.35">
      <c r="A77" s="106" t="s">
        <v>143</v>
      </c>
      <c r="B77" s="106"/>
    </row>
    <row r="78" spans="1:2" x14ac:dyDescent="0.35">
      <c r="A78" s="85"/>
      <c r="B78" s="77"/>
    </row>
    <row r="79" spans="1:2" x14ac:dyDescent="0.35">
      <c r="B79" s="77"/>
    </row>
    <row r="80" spans="1:2" x14ac:dyDescent="0.35">
      <c r="B80" s="77"/>
    </row>
  </sheetData>
  <mergeCells count="26">
    <mergeCell ref="A75:B75"/>
    <mergeCell ref="A77:B77"/>
    <mergeCell ref="A65:B65"/>
    <mergeCell ref="A66:B66"/>
    <mergeCell ref="A67:B67"/>
    <mergeCell ref="A69:B69"/>
    <mergeCell ref="A71:B71"/>
    <mergeCell ref="A73:B73"/>
    <mergeCell ref="A63:B63"/>
    <mergeCell ref="A31:B31"/>
    <mergeCell ref="A33:B33"/>
    <mergeCell ref="A35:B35"/>
    <mergeCell ref="A39:B39"/>
    <mergeCell ref="A41:B41"/>
    <mergeCell ref="A43:B43"/>
    <mergeCell ref="A47:B47"/>
    <mergeCell ref="A49:B49"/>
    <mergeCell ref="A51:B51"/>
    <mergeCell ref="A57:B57"/>
    <mergeCell ref="A59:B59"/>
    <mergeCell ref="A27:B27"/>
    <mergeCell ref="A7:B7"/>
    <mergeCell ref="A9:B9"/>
    <mergeCell ref="A11:B11"/>
    <mergeCell ref="A13:B13"/>
    <mergeCell ref="A23:B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58F17-D871-437D-B2E9-0624D7908BFB}">
  <sheetPr codeName="Feuil3"/>
  <dimension ref="A1:E89"/>
  <sheetViews>
    <sheetView showGridLines="0" workbookViewId="0">
      <selection activeCell="A4" sqref="A4"/>
    </sheetView>
  </sheetViews>
  <sheetFormatPr baseColWidth="10" defaultColWidth="11.453125" defaultRowHeight="14.5" x14ac:dyDescent="0.35"/>
  <cols>
    <col min="1" max="1" width="66.81640625" customWidth="1"/>
    <col min="2" max="3" width="30.7265625" style="25" customWidth="1"/>
    <col min="7" max="7" width="21.81640625" bestFit="1" customWidth="1"/>
    <col min="8" max="8" width="12.26953125" customWidth="1"/>
  </cols>
  <sheetData>
    <row r="1" spans="1:4" ht="31" x14ac:dyDescent="0.7">
      <c r="A1" s="33" t="s">
        <v>144</v>
      </c>
      <c r="B1" s="2"/>
      <c r="C1" s="2"/>
      <c r="D1" s="3"/>
    </row>
    <row r="2" spans="1:4" x14ac:dyDescent="0.35">
      <c r="A2" s="1"/>
      <c r="B2" s="2"/>
      <c r="C2" s="2"/>
      <c r="D2" s="3"/>
    </row>
    <row r="3" spans="1:4" x14ac:dyDescent="0.35">
      <c r="B3" s="2"/>
      <c r="C3" s="2"/>
      <c r="D3" s="3"/>
    </row>
    <row r="4" spans="1:4" x14ac:dyDescent="0.35">
      <c r="A4" s="1"/>
      <c r="B4" s="5"/>
      <c r="C4" s="2"/>
      <c r="D4" s="3"/>
    </row>
    <row r="5" spans="1:4" x14ac:dyDescent="0.35">
      <c r="A5" s="6"/>
      <c r="B5" s="2"/>
      <c r="C5" s="2"/>
      <c r="D5" s="3"/>
    </row>
    <row r="6" spans="1:4" x14ac:dyDescent="0.35">
      <c r="A6" s="6"/>
      <c r="B6" s="7" t="s">
        <v>145</v>
      </c>
      <c r="C6" s="7"/>
      <c r="D6" s="8"/>
    </row>
    <row r="7" spans="1:4" x14ac:dyDescent="0.35">
      <c r="A7" s="9" t="s">
        <v>146</v>
      </c>
      <c r="B7" s="7" t="s">
        <v>147</v>
      </c>
      <c r="C7" s="7" t="s">
        <v>148</v>
      </c>
      <c r="D7" s="8"/>
    </row>
    <row r="8" spans="1:4" ht="15.65" customHeight="1" x14ac:dyDescent="0.35">
      <c r="A8" s="10" t="s">
        <v>149</v>
      </c>
      <c r="B8" s="11" t="s">
        <v>150</v>
      </c>
      <c r="C8" s="11"/>
      <c r="D8" s="8"/>
    </row>
    <row r="9" spans="1:4" x14ac:dyDescent="0.35">
      <c r="A9" s="15" t="s">
        <v>151</v>
      </c>
      <c r="B9" s="16">
        <v>0.82</v>
      </c>
      <c r="C9" s="16">
        <v>0.82</v>
      </c>
      <c r="D9" s="8"/>
    </row>
    <row r="10" spans="1:4" x14ac:dyDescent="0.35">
      <c r="A10" s="9" t="s">
        <v>152</v>
      </c>
      <c r="B10" s="7" t="s">
        <v>147</v>
      </c>
      <c r="C10" s="7" t="s">
        <v>148</v>
      </c>
      <c r="D10" s="8"/>
    </row>
    <row r="11" spans="1:4" x14ac:dyDescent="0.35">
      <c r="A11" s="10" t="s">
        <v>153</v>
      </c>
      <c r="B11" s="11" t="s">
        <v>150</v>
      </c>
      <c r="C11" s="11"/>
      <c r="D11" s="8"/>
    </row>
    <row r="12" spans="1:4" x14ac:dyDescent="0.35">
      <c r="A12" s="15" t="s">
        <v>154</v>
      </c>
      <c r="B12" s="16">
        <v>0.48</v>
      </c>
      <c r="C12" s="19">
        <v>0.48</v>
      </c>
      <c r="D12" s="8"/>
    </row>
    <row r="13" spans="1:4" x14ac:dyDescent="0.35">
      <c r="A13" s="15" t="s">
        <v>155</v>
      </c>
      <c r="B13" s="16">
        <v>0.8</v>
      </c>
      <c r="C13" s="19">
        <v>0.8</v>
      </c>
      <c r="D13" s="8"/>
    </row>
    <row r="14" spans="1:4" ht="15" customHeight="1" x14ac:dyDescent="0.35">
      <c r="A14" s="10" t="s">
        <v>156</v>
      </c>
      <c r="B14" s="11" t="s">
        <v>150</v>
      </c>
      <c r="C14" s="11"/>
      <c r="D14" s="8"/>
    </row>
    <row r="15" spans="1:4" x14ac:dyDescent="0.35">
      <c r="A15" s="15" t="s">
        <v>157</v>
      </c>
      <c r="B15" s="22" t="s">
        <v>158</v>
      </c>
      <c r="C15" s="22" t="s">
        <v>158</v>
      </c>
      <c r="D15" s="8"/>
    </row>
    <row r="16" spans="1:4" x14ac:dyDescent="0.35">
      <c r="A16" s="15" t="s">
        <v>159</v>
      </c>
      <c r="B16" s="16">
        <v>0.8</v>
      </c>
      <c r="C16" s="19">
        <v>0.8</v>
      </c>
      <c r="D16" s="23"/>
    </row>
    <row r="17" spans="1:5" x14ac:dyDescent="0.35">
      <c r="D17" s="8"/>
    </row>
    <row r="18" spans="1:5" x14ac:dyDescent="0.35">
      <c r="A18" s="27" t="s">
        <v>160</v>
      </c>
      <c r="D18" s="8"/>
    </row>
    <row r="19" spans="1:5" x14ac:dyDescent="0.35">
      <c r="A19" s="9" t="s">
        <v>161</v>
      </c>
      <c r="B19" s="7" t="s">
        <v>147</v>
      </c>
      <c r="C19" s="7" t="s">
        <v>148</v>
      </c>
      <c r="D19" s="8"/>
    </row>
    <row r="20" spans="1:5" ht="16.149999999999999" customHeight="1" x14ac:dyDescent="0.35">
      <c r="A20" s="10" t="s">
        <v>162</v>
      </c>
      <c r="B20" s="11" t="s">
        <v>150</v>
      </c>
      <c r="C20" s="11"/>
      <c r="D20" s="8"/>
    </row>
    <row r="21" spans="1:5" x14ac:dyDescent="0.35">
      <c r="A21" s="15" t="s">
        <v>163</v>
      </c>
      <c r="B21" s="19">
        <v>1</v>
      </c>
      <c r="C21" s="19">
        <v>1</v>
      </c>
      <c r="D21" s="8"/>
    </row>
    <row r="22" spans="1:5" x14ac:dyDescent="0.35">
      <c r="A22" s="15" t="s">
        <v>164</v>
      </c>
      <c r="B22" s="19">
        <v>2</v>
      </c>
      <c r="C22" s="19">
        <v>2</v>
      </c>
      <c r="D22" s="8"/>
    </row>
    <row r="23" spans="1:5" x14ac:dyDescent="0.35">
      <c r="A23" s="15" t="s">
        <v>165</v>
      </c>
      <c r="B23" s="19">
        <v>1</v>
      </c>
      <c r="C23" s="19">
        <v>1</v>
      </c>
    </row>
    <row r="24" spans="1:5" x14ac:dyDescent="0.35">
      <c r="A24" s="15" t="s">
        <v>166</v>
      </c>
      <c r="B24" s="19">
        <v>0.45</v>
      </c>
      <c r="C24" s="19">
        <v>0.45</v>
      </c>
    </row>
    <row r="25" spans="1:5" x14ac:dyDescent="0.35">
      <c r="A25" s="15" t="s">
        <v>167</v>
      </c>
      <c r="B25" s="19">
        <v>0.45</v>
      </c>
      <c r="C25" s="19">
        <v>0.45</v>
      </c>
    </row>
    <row r="26" spans="1:5" x14ac:dyDescent="0.35">
      <c r="A26" s="10" t="s">
        <v>168</v>
      </c>
      <c r="B26" s="28" t="s">
        <v>150</v>
      </c>
      <c r="C26" s="28"/>
      <c r="D26" s="8"/>
      <c r="E26" s="29"/>
    </row>
    <row r="27" spans="1:5" x14ac:dyDescent="0.35">
      <c r="A27" s="15" t="s">
        <v>169</v>
      </c>
      <c r="B27" s="30">
        <v>1.2250000000000001</v>
      </c>
      <c r="C27" s="30">
        <v>1.2250000000000001</v>
      </c>
      <c r="D27" s="8"/>
      <c r="E27" s="29"/>
    </row>
    <row r="28" spans="1:5" x14ac:dyDescent="0.35">
      <c r="A28" s="15" t="s">
        <v>170</v>
      </c>
      <c r="B28" s="30">
        <v>0.22500000000000001</v>
      </c>
      <c r="C28" s="30">
        <v>0.22500000000000001</v>
      </c>
      <c r="D28" s="8"/>
    </row>
    <row r="29" spans="1:5" x14ac:dyDescent="0.35">
      <c r="A29" s="1"/>
      <c r="B29" s="2"/>
      <c r="C29" s="2"/>
      <c r="D29" s="8"/>
    </row>
    <row r="30" spans="1:5" x14ac:dyDescent="0.35">
      <c r="A30" s="27" t="s">
        <v>171</v>
      </c>
      <c r="D30" s="8"/>
    </row>
    <row r="31" spans="1:5" x14ac:dyDescent="0.35">
      <c r="A31" s="9" t="s">
        <v>161</v>
      </c>
      <c r="B31" s="7" t="s">
        <v>147</v>
      </c>
      <c r="C31" s="7" t="s">
        <v>148</v>
      </c>
      <c r="D31" s="8"/>
    </row>
    <row r="32" spans="1:5" x14ac:dyDescent="0.35">
      <c r="A32" s="10" t="s">
        <v>162</v>
      </c>
      <c r="B32" s="11" t="s">
        <v>150</v>
      </c>
      <c r="C32" s="11"/>
      <c r="D32" s="8"/>
    </row>
    <row r="33" spans="1:4" x14ac:dyDescent="0.35">
      <c r="A33" s="15" t="s">
        <v>172</v>
      </c>
      <c r="B33" s="19">
        <v>0.7</v>
      </c>
      <c r="C33" s="19">
        <v>0.7</v>
      </c>
      <c r="D33" s="8"/>
    </row>
    <row r="34" spans="1:4" x14ac:dyDescent="0.35">
      <c r="A34" s="15" t="s">
        <v>173</v>
      </c>
      <c r="B34" s="19">
        <v>0.9</v>
      </c>
      <c r="C34" s="19">
        <v>0.9</v>
      </c>
      <c r="D34" s="8"/>
    </row>
    <row r="35" spans="1:4" x14ac:dyDescent="0.35">
      <c r="A35" s="10" t="s">
        <v>168</v>
      </c>
      <c r="B35" s="28" t="s">
        <v>150</v>
      </c>
      <c r="C35" s="28"/>
      <c r="D35" s="8"/>
    </row>
    <row r="36" spans="1:4" x14ac:dyDescent="0.35">
      <c r="A36" s="15" t="s">
        <v>173</v>
      </c>
      <c r="B36" s="19">
        <v>0.45</v>
      </c>
      <c r="C36" s="19">
        <v>0.45</v>
      </c>
      <c r="D36" s="8"/>
    </row>
    <row r="37" spans="1:4" x14ac:dyDescent="0.35">
      <c r="A37" s="10" t="s">
        <v>174</v>
      </c>
      <c r="B37" s="11" t="s">
        <v>150</v>
      </c>
      <c r="C37" s="11"/>
      <c r="D37" s="8"/>
    </row>
    <row r="38" spans="1:4" x14ac:dyDescent="0.35">
      <c r="A38" s="15" t="s">
        <v>175</v>
      </c>
      <c r="B38" s="19">
        <v>7.0000000000000007E-2</v>
      </c>
      <c r="C38" s="19">
        <v>7.0000000000000007E-2</v>
      </c>
      <c r="D38" s="8"/>
    </row>
    <row r="39" spans="1:4" x14ac:dyDescent="0.35">
      <c r="A39" s="15" t="s">
        <v>176</v>
      </c>
      <c r="B39" s="19">
        <v>0.09</v>
      </c>
      <c r="C39" s="19">
        <v>0.09</v>
      </c>
      <c r="D39" s="8"/>
    </row>
    <row r="40" spans="1:4" x14ac:dyDescent="0.35">
      <c r="A40" s="15" t="s">
        <v>177</v>
      </c>
      <c r="B40" s="19">
        <v>0.11</v>
      </c>
      <c r="C40" s="19">
        <v>0.11</v>
      </c>
      <c r="D40" s="8"/>
    </row>
    <row r="41" spans="1:4" x14ac:dyDescent="0.35">
      <c r="A41" s="1"/>
      <c r="B41" s="2"/>
      <c r="C41" s="2"/>
      <c r="D41" s="8"/>
    </row>
    <row r="42" spans="1:4" x14ac:dyDescent="0.35">
      <c r="A42" s="27" t="s">
        <v>178</v>
      </c>
      <c r="D42" s="8"/>
    </row>
    <row r="43" spans="1:4" x14ac:dyDescent="0.35">
      <c r="A43" s="9" t="s">
        <v>161</v>
      </c>
      <c r="B43" s="7" t="s">
        <v>147</v>
      </c>
      <c r="C43" s="7" t="s">
        <v>148</v>
      </c>
      <c r="D43" s="8"/>
    </row>
    <row r="44" spans="1:4" x14ac:dyDescent="0.35">
      <c r="A44" s="10" t="s">
        <v>162</v>
      </c>
      <c r="B44" s="11" t="s">
        <v>150</v>
      </c>
      <c r="C44" s="11"/>
      <c r="D44" s="8"/>
    </row>
    <row r="45" spans="1:4" x14ac:dyDescent="0.35">
      <c r="A45" s="15" t="s">
        <v>172</v>
      </c>
      <c r="B45" s="19">
        <v>0.7</v>
      </c>
      <c r="C45" s="19">
        <v>1</v>
      </c>
      <c r="D45" s="8"/>
    </row>
    <row r="46" spans="1:4" x14ac:dyDescent="0.35">
      <c r="A46" s="15" t="s">
        <v>179</v>
      </c>
      <c r="B46" s="19">
        <v>1.05</v>
      </c>
      <c r="C46" s="19">
        <v>2</v>
      </c>
      <c r="D46" s="8"/>
    </row>
    <row r="47" spans="1:4" x14ac:dyDescent="0.35">
      <c r="A47" s="15" t="s">
        <v>170</v>
      </c>
      <c r="B47" s="19">
        <v>0.35</v>
      </c>
      <c r="C47" s="19">
        <v>0.45</v>
      </c>
      <c r="D47" s="8"/>
    </row>
    <row r="48" spans="1:4" x14ac:dyDescent="0.35">
      <c r="A48" s="10" t="s">
        <v>168</v>
      </c>
      <c r="B48" s="28" t="s">
        <v>150</v>
      </c>
      <c r="C48" s="28"/>
      <c r="D48" s="8"/>
    </row>
    <row r="49" spans="1:4" x14ac:dyDescent="0.35">
      <c r="A49" s="15" t="s">
        <v>169</v>
      </c>
      <c r="B49" s="30">
        <v>0.52500000000000002</v>
      </c>
      <c r="C49" s="30">
        <v>0.52500000000000002</v>
      </c>
      <c r="D49" s="8"/>
    </row>
    <row r="50" spans="1:4" x14ac:dyDescent="0.35">
      <c r="A50" s="15" t="s">
        <v>170</v>
      </c>
      <c r="B50" s="30">
        <v>0.17499999999999999</v>
      </c>
      <c r="C50" s="30">
        <v>0.17499999999999999</v>
      </c>
      <c r="D50" s="8"/>
    </row>
    <row r="51" spans="1:4" x14ac:dyDescent="0.35">
      <c r="A51" s="10" t="s">
        <v>180</v>
      </c>
      <c r="B51" s="11" t="s">
        <v>150</v>
      </c>
      <c r="C51" s="11"/>
      <c r="D51" s="8"/>
    </row>
    <row r="52" spans="1:4" x14ac:dyDescent="0.35">
      <c r="A52" s="15" t="s">
        <v>181</v>
      </c>
      <c r="B52" s="31" t="s">
        <v>182</v>
      </c>
      <c r="C52" s="31" t="s">
        <v>182</v>
      </c>
      <c r="D52" s="8"/>
    </row>
    <row r="53" spans="1:4" x14ac:dyDescent="0.35">
      <c r="A53" s="15" t="s">
        <v>183</v>
      </c>
      <c r="B53" s="31" t="s">
        <v>184</v>
      </c>
      <c r="C53" s="31" t="s">
        <v>184</v>
      </c>
      <c r="D53" s="8"/>
    </row>
    <row r="54" spans="1:4" x14ac:dyDescent="0.35">
      <c r="A54" s="32"/>
      <c r="D54" s="8"/>
    </row>
    <row r="55" spans="1:4" x14ac:dyDescent="0.35">
      <c r="A55" s="32"/>
      <c r="D55" s="8"/>
    </row>
    <row r="56" spans="1:4" x14ac:dyDescent="0.35">
      <c r="A56" s="27" t="s">
        <v>185</v>
      </c>
      <c r="D56" s="8"/>
    </row>
    <row r="57" spans="1:4" x14ac:dyDescent="0.35">
      <c r="A57" s="9" t="s">
        <v>161</v>
      </c>
      <c r="B57" s="7" t="s">
        <v>147</v>
      </c>
      <c r="C57" s="7" t="s">
        <v>148</v>
      </c>
      <c r="D57" s="8"/>
    </row>
    <row r="58" spans="1:4" x14ac:dyDescent="0.35">
      <c r="A58" s="10" t="s">
        <v>162</v>
      </c>
      <c r="B58" s="11" t="s">
        <v>150</v>
      </c>
      <c r="C58" s="11"/>
      <c r="D58" s="8"/>
    </row>
    <row r="59" spans="1:4" x14ac:dyDescent="0.35">
      <c r="A59" s="15" t="s">
        <v>186</v>
      </c>
      <c r="B59" s="19">
        <v>0.6</v>
      </c>
      <c r="C59" s="19">
        <v>0.6</v>
      </c>
      <c r="D59" s="8"/>
    </row>
    <row r="60" spans="1:4" x14ac:dyDescent="0.35">
      <c r="A60" s="10" t="s">
        <v>168</v>
      </c>
      <c r="B60" s="28" t="s">
        <v>150</v>
      </c>
      <c r="C60" s="28"/>
      <c r="D60" s="8"/>
    </row>
    <row r="61" spans="1:4" ht="28.15" customHeight="1" x14ac:dyDescent="0.35">
      <c r="A61" s="15" t="s">
        <v>187</v>
      </c>
      <c r="B61" s="19">
        <v>0.3</v>
      </c>
      <c r="C61" s="19">
        <v>0.3</v>
      </c>
      <c r="D61" s="23"/>
    </row>
    <row r="62" spans="1:4" x14ac:dyDescent="0.35">
      <c r="A62" s="10" t="s">
        <v>174</v>
      </c>
      <c r="B62" s="11" t="s">
        <v>150</v>
      </c>
      <c r="C62" s="11"/>
      <c r="D62" s="8"/>
    </row>
    <row r="63" spans="1:4" x14ac:dyDescent="0.35">
      <c r="A63" s="15" t="s">
        <v>175</v>
      </c>
      <c r="B63" s="19">
        <v>0.05</v>
      </c>
      <c r="C63" s="19">
        <v>0.05</v>
      </c>
      <c r="D63" s="8"/>
    </row>
    <row r="64" spans="1:4" x14ac:dyDescent="0.35">
      <c r="A64" s="15" t="s">
        <v>176</v>
      </c>
      <c r="B64" s="19">
        <v>7.0000000000000007E-2</v>
      </c>
      <c r="C64" s="19">
        <v>7.0000000000000007E-2</v>
      </c>
      <c r="D64" s="8"/>
    </row>
    <row r="65" spans="1:4" x14ac:dyDescent="0.35">
      <c r="A65" s="15" t="s">
        <v>177</v>
      </c>
      <c r="B65" s="19">
        <v>0.08</v>
      </c>
      <c r="C65" s="19">
        <v>0.08</v>
      </c>
      <c r="D65" s="8"/>
    </row>
    <row r="66" spans="1:4" x14ac:dyDescent="0.35">
      <c r="A66" s="10" t="s">
        <v>180</v>
      </c>
      <c r="B66" s="11" t="s">
        <v>150</v>
      </c>
      <c r="C66" s="11"/>
      <c r="D66" s="8"/>
    </row>
    <row r="67" spans="1:4" x14ac:dyDescent="0.35">
      <c r="A67" s="15" t="s">
        <v>181</v>
      </c>
      <c r="B67" s="31" t="s">
        <v>182</v>
      </c>
      <c r="C67" s="31" t="s">
        <v>182</v>
      </c>
      <c r="D67" s="8"/>
    </row>
    <row r="68" spans="1:4" x14ac:dyDescent="0.35">
      <c r="D68" s="8"/>
    </row>
    <row r="69" spans="1:4" x14ac:dyDescent="0.35">
      <c r="D69" s="8"/>
    </row>
    <row r="70" spans="1:4" x14ac:dyDescent="0.35">
      <c r="D70" s="8"/>
    </row>
    <row r="86" spans="4:4" x14ac:dyDescent="0.35">
      <c r="D86" s="8"/>
    </row>
    <row r="87" spans="4:4" x14ac:dyDescent="0.35">
      <c r="D87" s="8"/>
    </row>
    <row r="88" spans="4:4" x14ac:dyDescent="0.35">
      <c r="D88" s="8"/>
    </row>
    <row r="89" spans="4:4" x14ac:dyDescent="0.35">
      <c r="D89" s="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FA02D-0709-4448-A2FF-B9CF6C0B9393}">
  <sheetPr codeName="Feuil4"/>
  <dimension ref="A1:E38"/>
  <sheetViews>
    <sheetView showGridLines="0" tabSelected="1" workbookViewId="0">
      <selection activeCell="D5" sqref="D5"/>
    </sheetView>
  </sheetViews>
  <sheetFormatPr baseColWidth="10" defaultColWidth="11.453125" defaultRowHeight="14.5" x14ac:dyDescent="0.35"/>
  <cols>
    <col min="1" max="1" width="19.7265625" customWidth="1"/>
    <col min="2" max="10" width="16.26953125" customWidth="1"/>
    <col min="13" max="13" width="19.7265625" customWidth="1"/>
    <col min="14" max="22" width="16.26953125" customWidth="1"/>
    <col min="25" max="25" width="19.7265625" customWidth="1"/>
    <col min="26" max="34" width="16.26953125" customWidth="1"/>
    <col min="37" max="37" width="26.54296875" customWidth="1"/>
    <col min="38" max="46" width="16.26953125" customWidth="1"/>
    <col min="58" max="58" width="16.26953125" bestFit="1" customWidth="1"/>
    <col min="62" max="62" width="21.81640625" bestFit="1" customWidth="1"/>
    <col min="63" max="63" width="12.26953125" customWidth="1"/>
  </cols>
  <sheetData>
    <row r="1" spans="1:5" ht="31" x14ac:dyDescent="0.7">
      <c r="A1" s="33" t="s">
        <v>188</v>
      </c>
    </row>
    <row r="5" spans="1:5" ht="15" thickBot="1" x14ac:dyDescent="0.4">
      <c r="D5" s="104"/>
    </row>
    <row r="6" spans="1:5" ht="15" thickBot="1" x14ac:dyDescent="0.4">
      <c r="A6" s="12" t="s">
        <v>189</v>
      </c>
      <c r="B6" s="13">
        <v>2022</v>
      </c>
      <c r="C6" s="13">
        <f>B6+1</f>
        <v>2023</v>
      </c>
      <c r="D6" s="13">
        <v>2024</v>
      </c>
      <c r="E6" s="14" t="s">
        <v>190</v>
      </c>
    </row>
    <row r="7" spans="1:5" ht="15" thickBot="1" x14ac:dyDescent="0.4">
      <c r="A7" s="20" t="s">
        <v>191</v>
      </c>
      <c r="B7" s="21">
        <v>12004918.307086613</v>
      </c>
      <c r="C7" s="21">
        <v>12371433.527515803</v>
      </c>
      <c r="D7" s="21">
        <v>12893780.810152465</v>
      </c>
      <c r="E7" s="21">
        <f>SUM(B7:D7)</f>
        <v>37270132.644754879</v>
      </c>
    </row>
    <row r="8" spans="1:5" ht="15" thickBot="1" x14ac:dyDescent="0.4">
      <c r="A8" s="17" t="s">
        <v>192</v>
      </c>
      <c r="B8" s="18">
        <v>4774000</v>
      </c>
      <c r="C8" s="18">
        <v>3434000</v>
      </c>
      <c r="D8" s="18">
        <v>1492000</v>
      </c>
      <c r="E8" s="18">
        <f t="shared" ref="E8:E9" si="0">SUM(B8:D8)</f>
        <v>9700000</v>
      </c>
    </row>
    <row r="9" spans="1:5" ht="15" thickBot="1" x14ac:dyDescent="0.4">
      <c r="A9" s="17" t="s">
        <v>193</v>
      </c>
      <c r="B9" s="18">
        <v>2922000</v>
      </c>
      <c r="C9" s="18">
        <v>6651000</v>
      </c>
      <c r="D9" s="18">
        <v>10265000</v>
      </c>
      <c r="E9" s="18">
        <f t="shared" si="0"/>
        <v>19838000</v>
      </c>
    </row>
    <row r="10" spans="1:5" ht="15" thickBot="1" x14ac:dyDescent="0.4">
      <c r="A10" s="20" t="s">
        <v>194</v>
      </c>
      <c r="B10" s="21">
        <f>B8+B9</f>
        <v>7696000</v>
      </c>
      <c r="C10" s="21">
        <f t="shared" ref="C10:E10" si="1">C8+C9</f>
        <v>10085000</v>
      </c>
      <c r="D10" s="21">
        <f t="shared" si="1"/>
        <v>11757000</v>
      </c>
      <c r="E10" s="21">
        <f t="shared" si="1"/>
        <v>29538000</v>
      </c>
    </row>
    <row r="11" spans="1:5" ht="15" thickBot="1" x14ac:dyDescent="0.4">
      <c r="A11" s="17" t="s">
        <v>195</v>
      </c>
      <c r="B11" s="24">
        <f>B7-B10</f>
        <v>4308918.307086613</v>
      </c>
      <c r="C11" s="24">
        <f>C7-C10</f>
        <v>2286433.5275158025</v>
      </c>
      <c r="D11" s="24">
        <f>D7-D10</f>
        <v>1136780.8101524655</v>
      </c>
      <c r="E11" s="24">
        <f>E7-E10</f>
        <v>7732132.6447548792</v>
      </c>
    </row>
    <row r="12" spans="1:5" ht="15" thickBot="1" x14ac:dyDescent="0.4">
      <c r="A12" s="20" t="s">
        <v>196</v>
      </c>
      <c r="B12" s="26">
        <f>B10/B7</f>
        <v>0.64107058483329959</v>
      </c>
      <c r="C12" s="26">
        <f>C10/C7</f>
        <v>0.81518443093676618</v>
      </c>
      <c r="D12" s="26">
        <f>D10/D7</f>
        <v>0.91183495152505056</v>
      </c>
      <c r="E12" s="26">
        <f>E10/E7</f>
        <v>0.79253809696749111</v>
      </c>
    </row>
    <row r="13" spans="1:5" ht="15" thickBot="1" x14ac:dyDescent="0.4"/>
    <row r="14" spans="1:5" ht="15" thickBot="1" x14ac:dyDescent="0.4">
      <c r="A14" s="20" t="s">
        <v>197</v>
      </c>
      <c r="B14" s="110" t="s">
        <v>198</v>
      </c>
      <c r="C14" s="111"/>
      <c r="D14" s="112"/>
    </row>
    <row r="15" spans="1:5" ht="15" thickBot="1" x14ac:dyDescent="0.4"/>
    <row r="16" spans="1:5" ht="15" thickBot="1" x14ac:dyDescent="0.4">
      <c r="A16" s="12" t="s">
        <v>199</v>
      </c>
      <c r="B16" s="13">
        <v>2022</v>
      </c>
      <c r="C16" s="13">
        <f>B16+1</f>
        <v>2023</v>
      </c>
      <c r="D16" s="13">
        <v>2024</v>
      </c>
      <c r="E16" s="14" t="s">
        <v>190</v>
      </c>
    </row>
    <row r="17" spans="1:5" ht="15" thickBot="1" x14ac:dyDescent="0.4">
      <c r="A17" s="20" t="s">
        <v>191</v>
      </c>
      <c r="B17" s="21">
        <v>5598918.307086614</v>
      </c>
      <c r="C17" s="21">
        <v>5879001.9685039371</v>
      </c>
      <c r="D17" s="21">
        <v>6241222.5</v>
      </c>
      <c r="E17" s="21">
        <f>SUM(B17:D17)</f>
        <v>17719142.77559055</v>
      </c>
    </row>
    <row r="18" spans="1:5" ht="15" thickBot="1" x14ac:dyDescent="0.4">
      <c r="A18" s="17" t="s">
        <v>192</v>
      </c>
      <c r="B18" s="18">
        <v>823000</v>
      </c>
      <c r="C18" s="18">
        <v>587000</v>
      </c>
      <c r="D18" s="18">
        <v>585000</v>
      </c>
      <c r="E18" s="18">
        <f t="shared" ref="E18:E19" si="2">SUM(B18:D18)</f>
        <v>1995000</v>
      </c>
    </row>
    <row r="19" spans="1:5" ht="15" thickBot="1" x14ac:dyDescent="0.4">
      <c r="A19" s="17" t="s">
        <v>200</v>
      </c>
      <c r="B19" s="18">
        <v>158000</v>
      </c>
      <c r="C19" s="18">
        <v>644000</v>
      </c>
      <c r="D19" s="18">
        <v>2051000</v>
      </c>
      <c r="E19" s="18">
        <f t="shared" si="2"/>
        <v>2853000</v>
      </c>
    </row>
    <row r="20" spans="1:5" ht="15" thickBot="1" x14ac:dyDescent="0.4">
      <c r="A20" s="20" t="s">
        <v>194</v>
      </c>
      <c r="B20" s="21">
        <f>B18+B19</f>
        <v>981000</v>
      </c>
      <c r="C20" s="21">
        <f t="shared" ref="C20" si="3">C18+C19</f>
        <v>1231000</v>
      </c>
      <c r="D20" s="21">
        <f t="shared" ref="D20" si="4">D18+D19</f>
        <v>2636000</v>
      </c>
      <c r="E20" s="21">
        <f t="shared" ref="E20" si="5">E18+E19</f>
        <v>4848000</v>
      </c>
    </row>
    <row r="21" spans="1:5" ht="15" thickBot="1" x14ac:dyDescent="0.4">
      <c r="A21" s="17" t="s">
        <v>195</v>
      </c>
      <c r="B21" s="24">
        <f>B17-B20</f>
        <v>4617918.307086614</v>
      </c>
      <c r="C21" s="24">
        <f>C17-C20</f>
        <v>4648001.9685039371</v>
      </c>
      <c r="D21" s="24">
        <f>D17-D20</f>
        <v>3605222.5</v>
      </c>
      <c r="E21" s="24">
        <f>E17-E20</f>
        <v>12871142.77559055</v>
      </c>
    </row>
    <row r="22" spans="1:5" ht="15" thickBot="1" x14ac:dyDescent="0.4">
      <c r="A22" s="20" t="s">
        <v>196</v>
      </c>
      <c r="B22" s="26">
        <f>B20/B17</f>
        <v>0.17521241536214902</v>
      </c>
      <c r="C22" s="26">
        <f>C20/C17</f>
        <v>0.20938928181942071</v>
      </c>
      <c r="D22" s="26">
        <f>D20/D17</f>
        <v>0.42235315276774704</v>
      </c>
      <c r="E22" s="26">
        <f>E20/E17</f>
        <v>0.2736024006013702</v>
      </c>
    </row>
    <row r="23" spans="1:5" ht="15" thickBot="1" x14ac:dyDescent="0.4"/>
    <row r="24" spans="1:5" ht="15" thickBot="1" x14ac:dyDescent="0.4">
      <c r="A24" s="12" t="s">
        <v>201</v>
      </c>
      <c r="B24" s="13">
        <v>2022</v>
      </c>
      <c r="C24" s="13">
        <f>B24+1</f>
        <v>2023</v>
      </c>
      <c r="D24" s="13">
        <v>2024</v>
      </c>
      <c r="E24" s="14" t="s">
        <v>190</v>
      </c>
    </row>
    <row r="25" spans="1:5" ht="15" thickBot="1" x14ac:dyDescent="0.4">
      <c r="A25" s="20" t="s">
        <v>191</v>
      </c>
      <c r="B25" s="21">
        <v>2965000</v>
      </c>
      <c r="C25" s="21">
        <v>3019587.2967167846</v>
      </c>
      <c r="D25" s="21">
        <v>3103287.8183491873</v>
      </c>
      <c r="E25" s="21">
        <f>SUM(B25:D25)</f>
        <v>9087875.1150659733</v>
      </c>
    </row>
    <row r="26" spans="1:5" ht="15" thickBot="1" x14ac:dyDescent="0.4">
      <c r="A26" s="17" t="s">
        <v>192</v>
      </c>
      <c r="B26" s="18">
        <v>3771000</v>
      </c>
      <c r="C26" s="18">
        <v>2805000</v>
      </c>
      <c r="D26" s="18">
        <v>907000</v>
      </c>
      <c r="E26" s="18">
        <f t="shared" ref="E26:E27" si="6">SUM(B26:D26)</f>
        <v>7483000</v>
      </c>
    </row>
    <row r="27" spans="1:5" ht="15" thickBot="1" x14ac:dyDescent="0.4">
      <c r="A27" s="17" t="s">
        <v>202</v>
      </c>
      <c r="B27" s="18">
        <v>406000</v>
      </c>
      <c r="C27" s="18">
        <v>1577000</v>
      </c>
      <c r="D27" s="18">
        <v>3730000</v>
      </c>
      <c r="E27" s="18">
        <f t="shared" si="6"/>
        <v>5713000</v>
      </c>
    </row>
    <row r="28" spans="1:5" ht="15" thickBot="1" x14ac:dyDescent="0.4">
      <c r="A28" s="20" t="s">
        <v>194</v>
      </c>
      <c r="B28" s="21">
        <f>B26+B27</f>
        <v>4177000</v>
      </c>
      <c r="C28" s="21">
        <f t="shared" ref="C28" si="7">C26+C27</f>
        <v>4382000</v>
      </c>
      <c r="D28" s="21">
        <f t="shared" ref="D28" si="8">D26+D27</f>
        <v>4637000</v>
      </c>
      <c r="E28" s="21">
        <f t="shared" ref="E28" si="9">E26+E27</f>
        <v>13196000</v>
      </c>
    </row>
    <row r="29" spans="1:5" ht="15" thickBot="1" x14ac:dyDescent="0.4">
      <c r="A29" s="17" t="s">
        <v>195</v>
      </c>
      <c r="B29" s="24">
        <f>B25-B28</f>
        <v>-1212000</v>
      </c>
      <c r="C29" s="24">
        <f>C25-C28</f>
        <v>-1362412.7032832154</v>
      </c>
      <c r="D29" s="24">
        <f>D25-D28</f>
        <v>-1533712.1816508127</v>
      </c>
      <c r="E29" s="24">
        <f>E25-E28</f>
        <v>-4108124.8849340267</v>
      </c>
    </row>
    <row r="30" spans="1:5" ht="15" thickBot="1" x14ac:dyDescent="0.4">
      <c r="A30" s="20" t="s">
        <v>196</v>
      </c>
      <c r="B30" s="26">
        <f>B28/B25</f>
        <v>1.4087689713322091</v>
      </c>
      <c r="C30" s="26">
        <f>C28/C25</f>
        <v>1.4511916925748678</v>
      </c>
      <c r="D30" s="26">
        <f>D28/D25</f>
        <v>1.4942217001537035</v>
      </c>
      <c r="E30" s="26">
        <f>E28/E25</f>
        <v>1.4520446015068511</v>
      </c>
    </row>
    <row r="31" spans="1:5" ht="15" thickBot="1" x14ac:dyDescent="0.4"/>
    <row r="32" spans="1:5" ht="15" thickBot="1" x14ac:dyDescent="0.4">
      <c r="A32" s="12" t="s">
        <v>203</v>
      </c>
      <c r="B32" s="13">
        <v>2022</v>
      </c>
      <c r="C32" s="13">
        <f>B32+1</f>
        <v>2023</v>
      </c>
      <c r="D32" s="13">
        <v>2024</v>
      </c>
      <c r="E32" s="14" t="s">
        <v>190</v>
      </c>
    </row>
    <row r="33" spans="1:5" ht="15" thickBot="1" x14ac:dyDescent="0.4">
      <c r="A33" s="20" t="s">
        <v>191</v>
      </c>
      <c r="B33" s="21">
        <v>3441000</v>
      </c>
      <c r="C33" s="21">
        <v>3472844.2622950817</v>
      </c>
      <c r="D33" s="21">
        <v>3549270.4918032787</v>
      </c>
      <c r="E33" s="21">
        <f>SUM(B33:D33)</f>
        <v>10463114.754098361</v>
      </c>
    </row>
    <row r="34" spans="1:5" ht="15" thickBot="1" x14ac:dyDescent="0.4">
      <c r="A34" s="17" t="s">
        <v>192</v>
      </c>
      <c r="B34" s="18">
        <v>180000</v>
      </c>
      <c r="C34" s="18">
        <v>42000</v>
      </c>
      <c r="D34" s="18">
        <v>0</v>
      </c>
      <c r="E34" s="18">
        <f t="shared" ref="E34:E35" si="10">SUM(B34:D34)</f>
        <v>222000</v>
      </c>
    </row>
    <row r="35" spans="1:5" ht="15" thickBot="1" x14ac:dyDescent="0.4">
      <c r="A35" s="17" t="s">
        <v>204</v>
      </c>
      <c r="B35" s="18">
        <v>2358000</v>
      </c>
      <c r="C35" s="18">
        <v>4430000</v>
      </c>
      <c r="D35" s="18">
        <v>4484000</v>
      </c>
      <c r="E35" s="18">
        <f t="shared" si="10"/>
        <v>11272000</v>
      </c>
    </row>
    <row r="36" spans="1:5" ht="15" thickBot="1" x14ac:dyDescent="0.4">
      <c r="A36" s="20" t="s">
        <v>194</v>
      </c>
      <c r="B36" s="21">
        <f>B34+B35</f>
        <v>2538000</v>
      </c>
      <c r="C36" s="21">
        <f t="shared" ref="C36" si="11">C34+C35</f>
        <v>4472000</v>
      </c>
      <c r="D36" s="21">
        <f t="shared" ref="D36" si="12">D34+D35</f>
        <v>4484000</v>
      </c>
      <c r="E36" s="21">
        <f t="shared" ref="E36" si="13">E34+E35</f>
        <v>11494000</v>
      </c>
    </row>
    <row r="37" spans="1:5" ht="15" thickBot="1" x14ac:dyDescent="0.4">
      <c r="A37" s="17" t="s">
        <v>195</v>
      </c>
      <c r="B37" s="24">
        <f>B33-B36</f>
        <v>903000</v>
      </c>
      <c r="C37" s="24">
        <f>C33-C36</f>
        <v>-999155.73770491825</v>
      </c>
      <c r="D37" s="24">
        <f>D33-D36</f>
        <v>-934729.50819672132</v>
      </c>
      <c r="E37" s="24">
        <f>E33-E36</f>
        <v>-1030885.2459016386</v>
      </c>
    </row>
    <row r="38" spans="1:5" ht="15" thickBot="1" x14ac:dyDescent="0.4">
      <c r="A38" s="20" t="s">
        <v>196</v>
      </c>
      <c r="B38" s="26">
        <f>B36/B33</f>
        <v>0.73757628596338276</v>
      </c>
      <c r="C38" s="26">
        <f>C36/C33</f>
        <v>1.2877053107600658</v>
      </c>
      <c r="D38" s="26">
        <f>D36/D33</f>
        <v>1.2633582056806871</v>
      </c>
      <c r="E38" s="26">
        <f>E36/E33</f>
        <v>1.0985256560908734</v>
      </c>
    </row>
  </sheetData>
  <mergeCells count="1">
    <mergeCell ref="B14:D14"/>
  </mergeCells>
  <conditionalFormatting sqref="B11:E11">
    <cfRule type="cellIs" dxfId="7" priority="8" operator="lessThan">
      <formula>0</formula>
    </cfRule>
  </conditionalFormatting>
  <conditionalFormatting sqref="B12:E12">
    <cfRule type="cellIs" dxfId="6" priority="9" operator="greaterThan">
      <formula>1</formula>
    </cfRule>
  </conditionalFormatting>
  <conditionalFormatting sqref="B21:E21">
    <cfRule type="cellIs" dxfId="5" priority="5" operator="lessThan">
      <formula>0</formula>
    </cfRule>
  </conditionalFormatting>
  <conditionalFormatting sqref="B22:E22">
    <cfRule type="cellIs" dxfId="4" priority="6" operator="greaterThan">
      <formula>1</formula>
    </cfRule>
  </conditionalFormatting>
  <conditionalFormatting sqref="B29:E29">
    <cfRule type="cellIs" dxfId="3" priority="3" operator="lessThan">
      <formula>0</formula>
    </cfRule>
  </conditionalFormatting>
  <conditionalFormatting sqref="B30:E30">
    <cfRule type="cellIs" dxfId="2" priority="4" operator="greaterThan">
      <formula>1</formula>
    </cfRule>
  </conditionalFormatting>
  <conditionalFormatting sqref="B37:E37">
    <cfRule type="cellIs" dxfId="1" priority="1" operator="lessThan">
      <formula>0</formula>
    </cfRule>
  </conditionalFormatting>
  <conditionalFormatting sqref="B38:E38">
    <cfRule type="cellIs" dxfId="0" priority="2" operator="greaterThan">
      <formula>1</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07cac75-0d03-4307-84db-ab0461927083" xsi:nil="true"/>
    <lcf76f155ced4ddcb4097134ff3c332f xmlns="271c3724-1d30-47c7-b769-8e6e783f040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7988B892FE6FE4C9F35D4D675F412F6" ma:contentTypeVersion="13" ma:contentTypeDescription="Crée un document." ma:contentTypeScope="" ma:versionID="3817b841aea6a5197d9d4be331867303">
  <xsd:schema xmlns:xsd="http://www.w3.org/2001/XMLSchema" xmlns:xs="http://www.w3.org/2001/XMLSchema" xmlns:p="http://schemas.microsoft.com/office/2006/metadata/properties" xmlns:ns2="271c3724-1d30-47c7-b769-8e6e783f0403" xmlns:ns3="c07cac75-0d03-4307-84db-ab0461927083" targetNamespace="http://schemas.microsoft.com/office/2006/metadata/properties" ma:root="true" ma:fieldsID="3c2f1a00f42da482219b60f641493556" ns2:_="" ns3:_="">
    <xsd:import namespace="271c3724-1d30-47c7-b769-8e6e783f0403"/>
    <xsd:import namespace="c07cac75-0d03-4307-84db-ab046192708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1c3724-1d30-47c7-b769-8e6e783f04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4ade44b7-0d44-4731-9b69-b679494f8e9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07cac75-0d03-4307-84db-ab046192708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f31c0-90ab-484c-a2ff-007d5d924692}" ma:internalName="TaxCatchAll" ma:showField="CatchAllData" ma:web="c07cac75-0d03-4307-84db-ab046192708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BD48425-0345-4FEA-9507-D929CD9CF21D}">
  <ds:schemaRefs>
    <ds:schemaRef ds:uri="http://schemas.microsoft.com/sharepoint/v3/contenttype/forms"/>
  </ds:schemaRefs>
</ds:datastoreItem>
</file>

<file path=customXml/itemProps2.xml><?xml version="1.0" encoding="utf-8"?>
<ds:datastoreItem xmlns:ds="http://schemas.openxmlformats.org/officeDocument/2006/customXml" ds:itemID="{31C9CB55-9F79-44C0-A4BF-DBC91117DB1A}">
  <ds:schemaRefs>
    <ds:schemaRef ds:uri="http://schemas.microsoft.com/office/2006/metadata/properties"/>
    <ds:schemaRef ds:uri="http://schemas.microsoft.com/office/infopath/2007/PartnerControls"/>
    <ds:schemaRef ds:uri="c07cac75-0d03-4307-84db-ab0461927083"/>
    <ds:schemaRef ds:uri="271c3724-1d30-47c7-b769-8e6e783f0403"/>
  </ds:schemaRefs>
</ds:datastoreItem>
</file>

<file path=customXml/itemProps3.xml><?xml version="1.0" encoding="utf-8"?>
<ds:datastoreItem xmlns:ds="http://schemas.openxmlformats.org/officeDocument/2006/customXml" ds:itemID="{715DACDB-3CB3-426F-8766-E3B7A236ED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1c3724-1d30-47c7-b769-8e6e783f0403"/>
    <ds:schemaRef ds:uri="c07cac75-0d03-4307-84db-ab046192708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24</vt:i4>
      </vt:variant>
    </vt:vector>
  </HeadingPairs>
  <TitlesOfParts>
    <vt:vector size="29" baseType="lpstr">
      <vt:lpstr>Démographie</vt:lpstr>
      <vt:lpstr>Statut des CCI</vt:lpstr>
      <vt:lpstr>CCN des CCI</vt:lpstr>
      <vt:lpstr>Tableau de garanties</vt:lpstr>
      <vt:lpstr>Taux de cotisations et résultat</vt:lpstr>
      <vt:lpstr>'CCN des CCI'!_2y3w247</vt:lpstr>
      <vt:lpstr>'CCN des CCI'!_Hlk117777600</vt:lpstr>
      <vt:lpstr>'CCN des CCI'!_Hlk57717384</vt:lpstr>
      <vt:lpstr>'Statut des CCI'!_Toc11257077</vt:lpstr>
      <vt:lpstr>'Statut des CCI'!_Toc11257078</vt:lpstr>
      <vt:lpstr>'Statut des CCI'!_Toc11257080</vt:lpstr>
      <vt:lpstr>'Statut des CCI'!_Toc11257081</vt:lpstr>
      <vt:lpstr>'Statut des CCI'!_Toc11257082</vt:lpstr>
      <vt:lpstr>'Statut des CCI'!_Toc11257083</vt:lpstr>
      <vt:lpstr>'Statut des CCI'!_Toc11257084</vt:lpstr>
      <vt:lpstr>'Statut des CCI'!_Toc11257085</vt:lpstr>
      <vt:lpstr>'CCN des CCI'!_Toc125549468</vt:lpstr>
      <vt:lpstr>'CCN des CCI'!_Toc125549469</vt:lpstr>
      <vt:lpstr>'CCN des CCI'!_Toc125549470</vt:lpstr>
      <vt:lpstr>'CCN des CCI'!_Toc125549471</vt:lpstr>
      <vt:lpstr>'CCN des CCI'!_Toc125549472</vt:lpstr>
      <vt:lpstr>'CCN des CCI'!_Toc125549473</vt:lpstr>
      <vt:lpstr>'CCN des CCI'!_Toc125549474</vt:lpstr>
      <vt:lpstr>'CCN des CCI'!_Toc125549475</vt:lpstr>
      <vt:lpstr>'CCN des CCI'!_Toc125549476</vt:lpstr>
      <vt:lpstr>'Statut des CCI'!_Toc351705147</vt:lpstr>
      <vt:lpstr>'Statut des CCI'!_Toc506634060</vt:lpstr>
      <vt:lpstr>'Statut des CCI'!_Toc506634061</vt:lpstr>
      <vt:lpstr>'CCN des CCI'!_Toc54705673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Cécile Darche Giorgi</dc:creator>
  <cp:keywords/>
  <dc:description/>
  <cp:lastModifiedBy>COUSTEAU Sophie</cp:lastModifiedBy>
  <cp:revision/>
  <dcterms:created xsi:type="dcterms:W3CDTF">2025-05-20T08:47:21Z</dcterms:created>
  <dcterms:modified xsi:type="dcterms:W3CDTF">2025-06-13T07:48:18Z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0x01010097988B892FE6FE4C9F35D4D675F412F6</vt:lpwstr>
  </property>
  <property fmtid="{D5CDD505-2E9C-101B-9397-08002B2CF9AE}" pid="3" name="MediaServiceImageTags">
    <vt:lpwstr/>
  </property>
</Properties>
</file>