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1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fdoc.sharepoint.com/sites/CNAF-E-Achatsnationaux280/Documents partages/Acheminement du courrier/Relance AC Acheminement pour 2026/1 Procedure de marché/2 Recensement des besoins/BPU/BPU Actualisé Marché 2025/"/>
    </mc:Choice>
  </mc:AlternateContent>
  <xr:revisionPtr revIDLastSave="252" documentId="13_ncr:1_{5FDD34BE-1E23-453F-97DA-5B83863019C0}" xr6:coauthVersionLast="47" xr6:coauthVersionMax="47" xr10:uidLastSave="{D25D2E93-D1F1-446E-834B-64DE9F2735C6}"/>
  <bookViews>
    <workbookView xWindow="330" yWindow="-120" windowWidth="24990" windowHeight="15270" xr2:uid="{C6BE9C0B-4F69-465D-B125-B9518C31EE86}"/>
  </bookViews>
  <sheets>
    <sheet name="FLUX CAF PIVOT 27" sheetId="1" r:id="rId1"/>
    <sheet name="FLUX INTERSITES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3" l="1"/>
  <c r="D15" i="3"/>
  <c r="D19" i="3"/>
  <c r="B7" i="1"/>
  <c r="F45" i="3"/>
  <c r="F46" i="3"/>
  <c r="F47" i="3"/>
  <c r="F48" i="3"/>
  <c r="F49" i="3"/>
  <c r="F50" i="3"/>
  <c r="F51" i="3"/>
  <c r="F52" i="3"/>
  <c r="F53" i="3"/>
  <c r="F54" i="3"/>
  <c r="F55" i="3"/>
  <c r="F56" i="3"/>
  <c r="F12" i="3"/>
  <c r="F13" i="3"/>
  <c r="F14" i="3"/>
  <c r="F15" i="3"/>
  <c r="F17" i="3"/>
  <c r="F18" i="3"/>
  <c r="F19" i="3"/>
  <c r="F21" i="3"/>
  <c r="F22" i="3"/>
  <c r="F23" i="3"/>
  <c r="F24" i="3"/>
  <c r="F25" i="3"/>
  <c r="F26" i="3"/>
  <c r="F27" i="3"/>
  <c r="F28" i="3"/>
  <c r="F29" i="3"/>
  <c r="F30" i="3"/>
  <c r="F17" i="1"/>
  <c r="D3" i="1"/>
  <c r="D4" i="1"/>
  <c r="D5" i="1"/>
  <c r="D6" i="1"/>
  <c r="D60" i="3"/>
  <c r="F60" i="3" s="1"/>
  <c r="D61" i="3"/>
  <c r="F61" i="3" s="1"/>
  <c r="D59" i="3"/>
  <c r="F59" i="3" s="1"/>
  <c r="D58" i="3"/>
  <c r="F58" i="3" s="1"/>
  <c r="D7" i="1" l="1"/>
  <c r="D14" i="1"/>
  <c r="D13" i="1"/>
  <c r="D12" i="1"/>
  <c r="D11" i="1"/>
  <c r="F36" i="3"/>
  <c r="F37" i="3"/>
  <c r="F38" i="3"/>
  <c r="F39" i="3"/>
  <c r="F40" i="3"/>
  <c r="F41" i="3"/>
  <c r="F42" i="3"/>
  <c r="F43" i="3"/>
  <c r="F44" i="3"/>
  <c r="F35" i="3"/>
  <c r="F11" i="3"/>
  <c r="D31" i="3"/>
  <c r="F4" i="3"/>
  <c r="F5" i="3"/>
  <c r="F6" i="3"/>
  <c r="F7" i="3"/>
  <c r="F8" i="3"/>
  <c r="F3" i="3"/>
  <c r="F18" i="1"/>
  <c r="F9" i="3" l="1"/>
  <c r="F31" i="3" s="1"/>
</calcChain>
</file>

<file path=xl/sharedStrings.xml><?xml version="1.0" encoding="utf-8"?>
<sst xmlns="http://schemas.openxmlformats.org/spreadsheetml/2006/main" count="164" uniqueCount="68">
  <si>
    <t>Flux régulier Caf participantes/ Caf Pivot navette aller/retour 
Article 5.1 du CCTP</t>
  </si>
  <si>
    <t xml:space="preserve">prix € ht mensuel 
(navette aller/retour) </t>
  </si>
  <si>
    <t>TVA</t>
  </si>
  <si>
    <t>€ TTC</t>
  </si>
  <si>
    <t>CAF du CALVADOS  (14)</t>
  </si>
  <si>
    <t>CAF de la MANCHE (50)</t>
  </si>
  <si>
    <t>CAF DE L'ORNE  (61)</t>
  </si>
  <si>
    <t>CAF DE SEINE MARITIME (76)</t>
  </si>
  <si>
    <t>COUT TOTAL MENSUEL DE LA PRESTATION</t>
  </si>
  <si>
    <t xml:space="preserve"> </t>
  </si>
  <si>
    <t xml:space="preserve">  </t>
  </si>
  <si>
    <t>Prestation ponctuelle navette aller/retour
Article 9.1 du CCTP
 (navette hors circuit mensuel ou
 supplémentaire)</t>
  </si>
  <si>
    <t xml:space="preserve">prix  unitaire € ht 
(navette aller retour) </t>
  </si>
  <si>
    <t>Fourniture d'un contenant supplémentaire Article 10.1 du CCTP
 (perte/degradation hors usure)</t>
  </si>
  <si>
    <t>prix  unitaire €ht</t>
  </si>
  <si>
    <t>€ttc</t>
  </si>
  <si>
    <t>Fourniture d'un contenant supplémentaire Article 10.1 du CCTP (perte/degradation hors usure)</t>
  </si>
  <si>
    <t>Grand BAC</t>
  </si>
  <si>
    <t>Petit BAC</t>
  </si>
  <si>
    <t>Les adresses  complètes des sites desservis ainsi que la fréquence sont précisées dans l'annexe CCTP CAF PIVOT 27</t>
  </si>
  <si>
    <t>le</t>
  </si>
  <si>
    <t>cachet et signature</t>
  </si>
  <si>
    <t>Flux régulier navette aller/retour
Article 5.2 du CCTP</t>
  </si>
  <si>
    <t>Collecte</t>
  </si>
  <si>
    <t>Dépôt</t>
  </si>
  <si>
    <t>prix € ht mensuel (aller/retour)</t>
  </si>
  <si>
    <t>CAF DE LA MANCHE (50)</t>
  </si>
  <si>
    <t xml:space="preserve">Avranches
</t>
  </si>
  <si>
    <t xml:space="preserve">
Antenne CAF de Cherbourg
</t>
  </si>
  <si>
    <t xml:space="preserve">Agence Caf de Valognes
</t>
  </si>
  <si>
    <t xml:space="preserve">Antenne Caf de Saint-Lo
</t>
  </si>
  <si>
    <t xml:space="preserve">Agence Caf de Coutances
</t>
  </si>
  <si>
    <t xml:space="preserve">Agence Caf de Granville
</t>
  </si>
  <si>
    <t xml:space="preserve">Agence Caf de St Hilaire
</t>
  </si>
  <si>
    <t>COUT TOTAL  MENSUEL CAF DE LA MANCHE</t>
  </si>
  <si>
    <t>Caf de l'EURE (27)</t>
  </si>
  <si>
    <t>Caf de l'Eure (Evreux)</t>
  </si>
  <si>
    <t>Bernay</t>
  </si>
  <si>
    <t xml:space="preserve"> Pont Audemer</t>
  </si>
  <si>
    <t>Louviers</t>
  </si>
  <si>
    <t>Vernon</t>
  </si>
  <si>
    <t>COUT TOTAL MENSUEL CAF DE L'EURE</t>
  </si>
  <si>
    <t>CAF DU CALVADOS (14)</t>
  </si>
  <si>
    <t>Caen</t>
  </si>
  <si>
    <t>Lisieux</t>
  </si>
  <si>
    <t>Herouville Saint Clair</t>
  </si>
  <si>
    <t>COUT TOTAL MENSUEL CAF Du CALVADOS</t>
  </si>
  <si>
    <t>Le havre</t>
  </si>
  <si>
    <t>Caf de Seine Maritime (rouen)</t>
  </si>
  <si>
    <t>Bolbec</t>
  </si>
  <si>
    <t>Fecamp</t>
  </si>
  <si>
    <t>Dieppe</t>
  </si>
  <si>
    <t>Le Treport</t>
  </si>
  <si>
    <t>Neufchatel en bray</t>
  </si>
  <si>
    <t>Elbeuf</t>
  </si>
  <si>
    <t>UTAS</t>
  </si>
  <si>
    <t>hotel département rouen</t>
  </si>
  <si>
    <t>MDPH</t>
  </si>
  <si>
    <t xml:space="preserve">COUT TOTAL  MENSUEL DE LA PRESTATION </t>
  </si>
  <si>
    <t>Prestation ponctuelle navette aller/retour
Article 9.2 du CCTP (navette hors circuit mensuel ou supplémentaire)</t>
  </si>
  <si>
    <t>prix unitaire € ht 
navette aller/retour</t>
  </si>
  <si>
    <t>Avranches</t>
  </si>
  <si>
    <t>Antenne CAF de Cherbourg</t>
  </si>
  <si>
    <t xml:space="preserve">Agence Caf de Granville l'Agora
</t>
  </si>
  <si>
    <t>Audemer</t>
  </si>
  <si>
    <t>€ht</t>
  </si>
  <si>
    <t>SACOCHE</t>
  </si>
  <si>
    <t>FLYER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</si>
</sst>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2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theme="4" tint="-0.249977111117893"/>
      <name val="Calibri"/>
      <family val="2"/>
      <scheme val="minor"/>
    </font>
    <font>
      <sz val="8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0"/>
      <color theme="4" tint="-0.249977111117893"/>
      <name val="Arial"/>
      <family val="2"/>
    </font>
    <font>
      <sz val="11"/>
      <color theme="4" tint="-0.249977111117893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2F2F2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83">
    <border>
      <left/>
      <right/>
      <top/>
      <bottom/>
      <diagonal/>
    </border>
    <border>
      <left/>
      <right/>
      <top/>
      <bottom style="thin">
        <color theme="4"/>
      </bottom>
      <diagonal/>
    </border>
    <border>
      <left style="thin">
        <color theme="4"/>
      </left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/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305496"/>
      </left>
      <right/>
      <top style="medium">
        <color rgb="FF305496"/>
      </top>
      <bottom style="medium">
        <color rgb="FF305496"/>
      </bottom>
      <diagonal/>
    </border>
    <border>
      <left style="medium">
        <color theme="4" tint="-0.249977111117893"/>
      </left>
      <right/>
      <top style="medium">
        <color theme="4" tint="-0.249977111117893"/>
      </top>
      <bottom/>
      <diagonal/>
    </border>
    <border>
      <left/>
      <right/>
      <top style="medium">
        <color theme="4" tint="-0.249977111117893"/>
      </top>
      <bottom/>
      <diagonal/>
    </border>
    <border>
      <left style="thin">
        <color theme="4"/>
      </left>
      <right/>
      <top style="medium">
        <color theme="4" tint="-0.249977111117893"/>
      </top>
      <bottom/>
      <diagonal/>
    </border>
    <border>
      <left/>
      <right/>
      <top style="medium">
        <color rgb="FF305496"/>
      </top>
      <bottom style="medium">
        <color rgb="FF305496"/>
      </bottom>
      <diagonal/>
    </border>
    <border>
      <left/>
      <right style="medium">
        <color rgb="FF305496"/>
      </right>
      <top style="medium">
        <color rgb="FF305496"/>
      </top>
      <bottom style="medium">
        <color rgb="FF305496"/>
      </bottom>
      <diagonal/>
    </border>
    <border>
      <left style="thin">
        <color rgb="FF305496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4" tint="-0.249977111117893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theme="4"/>
      </top>
      <bottom style="thin">
        <color rgb="FF000000"/>
      </bottom>
      <diagonal/>
    </border>
    <border>
      <left style="thin">
        <color rgb="FF000000"/>
      </left>
      <right style="thin">
        <color theme="4"/>
      </right>
      <top style="thin">
        <color theme="4"/>
      </top>
      <bottom style="thin">
        <color rgb="FF000000"/>
      </bottom>
      <diagonal/>
    </border>
    <border>
      <left style="thin">
        <color theme="4" tint="-0.249977111117893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theme="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305496"/>
      </left>
      <right style="thin">
        <color rgb="FF305496"/>
      </right>
      <top/>
      <bottom/>
      <diagonal/>
    </border>
    <border>
      <left style="medium">
        <color theme="4" tint="-0.249977111117893"/>
      </left>
      <right/>
      <top style="medium">
        <color theme="4" tint="-0.249977111117893"/>
      </top>
      <bottom style="medium">
        <color theme="4" tint="-0.249977111117893"/>
      </bottom>
      <diagonal/>
    </border>
    <border>
      <left/>
      <right style="thin">
        <color theme="4" tint="-0.249977111117893"/>
      </right>
      <top style="medium">
        <color theme="4" tint="-0.249977111117893"/>
      </top>
      <bottom style="medium">
        <color theme="4" tint="-0.249977111117893"/>
      </bottom>
      <diagonal/>
    </border>
    <border>
      <left style="thin">
        <color theme="4" tint="-0.249977111117893"/>
      </left>
      <right style="medium">
        <color rgb="FF305496"/>
      </right>
      <top style="medium">
        <color theme="4" tint="-0.249977111117893"/>
      </top>
      <bottom style="medium">
        <color theme="4" tint="-0.249977111117893"/>
      </bottom>
      <diagonal/>
    </border>
    <border>
      <left/>
      <right/>
      <top style="medium">
        <color theme="4" tint="-0.249977111117893"/>
      </top>
      <bottom style="medium">
        <color theme="4" tint="-0.249977111117893"/>
      </bottom>
      <diagonal/>
    </border>
    <border>
      <left style="thin">
        <color theme="4"/>
      </left>
      <right/>
      <top style="medium">
        <color theme="4" tint="-0.249977111117893"/>
      </top>
      <bottom style="medium">
        <color theme="4" tint="-0.249977111117893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4" tint="-0.249977111117893"/>
      </top>
      <bottom/>
      <diagonal/>
    </border>
    <border>
      <left style="thin">
        <color indexed="64"/>
      </left>
      <right style="thin">
        <color indexed="64"/>
      </right>
      <top style="medium">
        <color theme="4" tint="-0.249977111117893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305496"/>
      </right>
      <top style="medium">
        <color indexed="64"/>
      </top>
      <bottom style="medium">
        <color indexed="64"/>
      </bottom>
      <diagonal/>
    </border>
    <border>
      <left style="thin">
        <color theme="4"/>
      </left>
      <right/>
      <top style="medium">
        <color indexed="64"/>
      </top>
      <bottom style="medium">
        <color indexed="64"/>
      </bottom>
      <diagonal/>
    </border>
    <border>
      <left style="medium">
        <color theme="4" tint="-0.249977111117893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305496"/>
      </left>
      <right style="thin">
        <color rgb="FF305496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 wrapText="1"/>
    </xf>
    <xf numFmtId="0" fontId="0" fillId="0" borderId="1" xfId="0" applyBorder="1"/>
    <xf numFmtId="0" fontId="0" fillId="0" borderId="5" xfId="0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7" xfId="0" applyFont="1" applyBorder="1" applyAlignment="1">
      <alignment vertical="center" wrapText="1"/>
    </xf>
    <xf numFmtId="0" fontId="6" fillId="0" borderId="5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0" fillId="0" borderId="14" xfId="0" applyBorder="1"/>
    <xf numFmtId="0" fontId="6" fillId="0" borderId="14" xfId="0" applyFont="1" applyBorder="1" applyAlignment="1">
      <alignment horizontal="left" vertical="center"/>
    </xf>
    <xf numFmtId="0" fontId="4" fillId="3" borderId="0" xfId="0" applyFont="1" applyFill="1" applyAlignment="1">
      <alignment horizontal="left" vertical="center" wrapText="1"/>
    </xf>
    <xf numFmtId="0" fontId="6" fillId="3" borderId="0" xfId="0" applyFont="1" applyFill="1" applyAlignment="1">
      <alignment horizontal="left" vertical="center"/>
    </xf>
    <xf numFmtId="0" fontId="6" fillId="3" borderId="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top" readingOrder="1"/>
    </xf>
    <xf numFmtId="0" fontId="6" fillId="2" borderId="16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vertical="center" wrapText="1"/>
    </xf>
    <xf numFmtId="0" fontId="6" fillId="2" borderId="6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vertical="center"/>
    </xf>
    <xf numFmtId="0" fontId="6" fillId="0" borderId="25" xfId="0" applyFont="1" applyBorder="1" applyAlignment="1">
      <alignment vertical="center" wrapText="1"/>
    </xf>
    <xf numFmtId="0" fontId="6" fillId="2" borderId="25" xfId="0" applyFont="1" applyFill="1" applyBorder="1" applyAlignment="1">
      <alignment vertical="center" wrapText="1"/>
    </xf>
    <xf numFmtId="0" fontId="6" fillId="2" borderId="27" xfId="0" applyFont="1" applyFill="1" applyBorder="1" applyAlignment="1">
      <alignment vertical="center" wrapText="1"/>
    </xf>
    <xf numFmtId="0" fontId="6" fillId="5" borderId="1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top" wrapText="1" readingOrder="1"/>
    </xf>
    <xf numFmtId="0" fontId="6" fillId="0" borderId="7" xfId="0" applyFont="1" applyBorder="1" applyAlignment="1">
      <alignment horizontal="center" vertical="top" wrapText="1" readingOrder="1"/>
    </xf>
    <xf numFmtId="0" fontId="6" fillId="0" borderId="15" xfId="0" applyFont="1" applyBorder="1" applyAlignment="1">
      <alignment horizontal="center" vertical="top" wrapText="1" readingOrder="1"/>
    </xf>
    <xf numFmtId="0" fontId="6" fillId="2" borderId="29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 wrapText="1"/>
    </xf>
    <xf numFmtId="0" fontId="6" fillId="5" borderId="29" xfId="0" applyFont="1" applyFill="1" applyBorder="1" applyAlignment="1">
      <alignment horizontal="center" vertical="center"/>
    </xf>
    <xf numFmtId="0" fontId="6" fillId="0" borderId="29" xfId="0" applyFont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top" readingOrder="1"/>
    </xf>
    <xf numFmtId="0" fontId="6" fillId="2" borderId="15" xfId="0" applyFont="1" applyFill="1" applyBorder="1" applyAlignment="1">
      <alignment horizontal="center" vertical="top" wrapText="1" readingOrder="1"/>
    </xf>
    <xf numFmtId="0" fontId="6" fillId="5" borderId="31" xfId="0" applyFont="1" applyFill="1" applyBorder="1" applyAlignment="1">
      <alignment horizontal="center" vertical="center"/>
    </xf>
    <xf numFmtId="0" fontId="6" fillId="0" borderId="31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left" vertical="center" wrapText="1"/>
    </xf>
    <xf numFmtId="0" fontId="7" fillId="2" borderId="33" xfId="0" applyFont="1" applyFill="1" applyBorder="1" applyAlignment="1">
      <alignment horizontal="left" vertical="center" wrapText="1"/>
    </xf>
    <xf numFmtId="0" fontId="2" fillId="2" borderId="34" xfId="0" applyFont="1" applyFill="1" applyBorder="1" applyAlignment="1">
      <alignment horizontal="left" vertical="center"/>
    </xf>
    <xf numFmtId="0" fontId="2" fillId="2" borderId="35" xfId="0" applyFont="1" applyFill="1" applyBorder="1" applyAlignment="1">
      <alignment horizontal="center" vertical="center"/>
    </xf>
    <xf numFmtId="9" fontId="6" fillId="2" borderId="7" xfId="0" applyNumberFormat="1" applyFont="1" applyFill="1" applyBorder="1" applyAlignment="1">
      <alignment horizontal="center" vertical="center"/>
    </xf>
    <xf numFmtId="164" fontId="0" fillId="0" borderId="0" xfId="0" applyNumberFormat="1"/>
    <xf numFmtId="9" fontId="6" fillId="4" borderId="7" xfId="0" applyNumberFormat="1" applyFont="1" applyFill="1" applyBorder="1" applyAlignment="1">
      <alignment horizontal="center" vertical="center"/>
    </xf>
    <xf numFmtId="9" fontId="6" fillId="0" borderId="7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vertical="center"/>
    </xf>
    <xf numFmtId="2" fontId="0" fillId="0" borderId="0" xfId="0" applyNumberFormat="1"/>
    <xf numFmtId="0" fontId="7" fillId="0" borderId="32" xfId="0" applyFont="1" applyBorder="1" applyAlignment="1">
      <alignment horizontal="center" vertical="center" wrapText="1"/>
    </xf>
    <xf numFmtId="44" fontId="9" fillId="5" borderId="7" xfId="0" applyNumberFormat="1" applyFont="1" applyFill="1" applyBorder="1" applyAlignment="1">
      <alignment horizontal="center"/>
    </xf>
    <xf numFmtId="44" fontId="9" fillId="0" borderId="7" xfId="0" applyNumberFormat="1" applyFont="1" applyBorder="1" applyAlignment="1">
      <alignment horizontal="center"/>
    </xf>
    <xf numFmtId="9" fontId="6" fillId="0" borderId="7" xfId="0" applyNumberFormat="1" applyFont="1" applyBorder="1" applyAlignment="1">
      <alignment horizontal="right"/>
    </xf>
    <xf numFmtId="0" fontId="2" fillId="0" borderId="23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 wrapText="1"/>
    </xf>
    <xf numFmtId="44" fontId="9" fillId="0" borderId="7" xfId="0" applyNumberFormat="1" applyFont="1" applyBorder="1" applyAlignment="1">
      <alignment horizontal="center" vertical="center" wrapText="1"/>
    </xf>
    <xf numFmtId="44" fontId="6" fillId="2" borderId="25" xfId="0" applyNumberFormat="1" applyFont="1" applyFill="1" applyBorder="1" applyAlignment="1">
      <alignment vertical="center" wrapText="1"/>
    </xf>
    <xf numFmtId="44" fontId="9" fillId="2" borderId="28" xfId="0" applyNumberFormat="1" applyFont="1" applyFill="1" applyBorder="1" applyAlignment="1">
      <alignment horizontal="center" vertical="center" wrapText="1"/>
    </xf>
    <xf numFmtId="44" fontId="9" fillId="0" borderId="26" xfId="0" applyNumberFormat="1" applyFont="1" applyBorder="1" applyAlignment="1">
      <alignment horizontal="center" vertical="center"/>
    </xf>
    <xf numFmtId="44" fontId="9" fillId="6" borderId="26" xfId="0" applyNumberFormat="1" applyFont="1" applyFill="1" applyBorder="1" applyAlignment="1">
      <alignment horizontal="center" vertical="center"/>
    </xf>
    <xf numFmtId="44" fontId="9" fillId="6" borderId="44" xfId="0" applyNumberFormat="1" applyFont="1" applyFill="1" applyBorder="1" applyAlignment="1">
      <alignment horizontal="center" vertical="center"/>
    </xf>
    <xf numFmtId="0" fontId="8" fillId="0" borderId="47" xfId="0" applyFont="1" applyBorder="1" applyAlignment="1">
      <alignment vertical="center"/>
    </xf>
    <xf numFmtId="0" fontId="7" fillId="2" borderId="29" xfId="0" applyFont="1" applyFill="1" applyBorder="1" applyAlignment="1">
      <alignment horizontal="center" vertical="center"/>
    </xf>
    <xf numFmtId="0" fontId="7" fillId="0" borderId="48" xfId="0" applyFont="1" applyBorder="1" applyAlignment="1">
      <alignment vertical="center"/>
    </xf>
    <xf numFmtId="0" fontId="7" fillId="0" borderId="49" xfId="0" applyFont="1" applyBorder="1" applyAlignment="1">
      <alignment vertical="center"/>
    </xf>
    <xf numFmtId="0" fontId="7" fillId="0" borderId="49" xfId="0" applyFont="1" applyBorder="1"/>
    <xf numFmtId="0" fontId="7" fillId="0" borderId="50" xfId="0" applyFont="1" applyBorder="1"/>
    <xf numFmtId="44" fontId="4" fillId="2" borderId="52" xfId="0" applyNumberFormat="1" applyFont="1" applyFill="1" applyBorder="1" applyAlignment="1">
      <alignment horizontal="center" vertical="center"/>
    </xf>
    <xf numFmtId="9" fontId="4" fillId="2" borderId="29" xfId="0" applyNumberFormat="1" applyFont="1" applyFill="1" applyBorder="1" applyAlignment="1">
      <alignment horizontal="right" vertical="center"/>
    </xf>
    <xf numFmtId="9" fontId="6" fillId="0" borderId="7" xfId="0" applyNumberFormat="1" applyFont="1" applyBorder="1" applyAlignment="1">
      <alignment horizontal="right" vertical="center"/>
    </xf>
    <xf numFmtId="9" fontId="6" fillId="2" borderId="7" xfId="0" applyNumberFormat="1" applyFont="1" applyFill="1" applyBorder="1" applyAlignment="1">
      <alignment horizontal="right" vertical="center"/>
    </xf>
    <xf numFmtId="9" fontId="6" fillId="2" borderId="28" xfId="0" applyNumberFormat="1" applyFont="1" applyFill="1" applyBorder="1" applyAlignment="1">
      <alignment horizontal="right" vertical="center"/>
    </xf>
    <xf numFmtId="0" fontId="2" fillId="0" borderId="56" xfId="0" applyFont="1" applyBorder="1" applyAlignment="1">
      <alignment vertical="center" wrapText="1"/>
    </xf>
    <xf numFmtId="0" fontId="5" fillId="0" borderId="57" xfId="0" applyFont="1" applyBorder="1" applyAlignment="1">
      <alignment horizontal="left" vertical="center" wrapText="1"/>
    </xf>
    <xf numFmtId="0" fontId="2" fillId="0" borderId="57" xfId="0" applyFont="1" applyBorder="1" applyAlignment="1">
      <alignment horizontal="left" vertical="center"/>
    </xf>
    <xf numFmtId="0" fontId="2" fillId="0" borderId="58" xfId="0" applyFont="1" applyBorder="1" applyAlignment="1">
      <alignment horizontal="left" vertical="center"/>
    </xf>
    <xf numFmtId="164" fontId="9" fillId="5" borderId="59" xfId="0" applyNumberFormat="1" applyFont="1" applyFill="1" applyBorder="1" applyAlignment="1">
      <alignment horizontal="left"/>
    </xf>
    <xf numFmtId="44" fontId="9" fillId="5" borderId="60" xfId="0" applyNumberFormat="1" applyFont="1" applyFill="1" applyBorder="1" applyAlignment="1">
      <alignment horizontal="center"/>
    </xf>
    <xf numFmtId="0" fontId="6" fillId="0" borderId="59" xfId="0" applyFont="1" applyBorder="1" applyAlignment="1">
      <alignment horizontal="left" vertical="center" wrapText="1"/>
    </xf>
    <xf numFmtId="0" fontId="2" fillId="7" borderId="61" xfId="0" applyFont="1" applyFill="1" applyBorder="1"/>
    <xf numFmtId="44" fontId="10" fillId="7" borderId="62" xfId="0" applyNumberFormat="1" applyFont="1" applyFill="1" applyBorder="1" applyAlignment="1">
      <alignment horizontal="center"/>
    </xf>
    <xf numFmtId="9" fontId="2" fillId="7" borderId="62" xfId="0" applyNumberFormat="1" applyFont="1" applyFill="1" applyBorder="1" applyAlignment="1">
      <alignment horizontal="right"/>
    </xf>
    <xf numFmtId="44" fontId="10" fillId="7" borderId="63" xfId="0" applyNumberFormat="1" applyFont="1" applyFill="1" applyBorder="1" applyAlignment="1">
      <alignment horizontal="center"/>
    </xf>
    <xf numFmtId="0" fontId="11" fillId="0" borderId="0" xfId="0" applyFont="1"/>
    <xf numFmtId="44" fontId="6" fillId="2" borderId="20" xfId="0" applyNumberFormat="1" applyFont="1" applyFill="1" applyBorder="1" applyAlignment="1">
      <alignment horizontal="center"/>
    </xf>
    <xf numFmtId="44" fontId="6" fillId="0" borderId="7" xfId="0" applyNumberFormat="1" applyFont="1" applyBorder="1" applyAlignment="1">
      <alignment horizontal="center" vertical="center"/>
    </xf>
    <xf numFmtId="44" fontId="2" fillId="2" borderId="9" xfId="0" applyNumberFormat="1" applyFont="1" applyFill="1" applyBorder="1" applyAlignment="1">
      <alignment horizontal="center" vertical="center" wrapText="1"/>
    </xf>
    <xf numFmtId="44" fontId="6" fillId="3" borderId="11" xfId="0" applyNumberFormat="1" applyFont="1" applyFill="1" applyBorder="1" applyAlignment="1">
      <alignment horizontal="left" vertical="center"/>
    </xf>
    <xf numFmtId="44" fontId="6" fillId="2" borderId="29" xfId="0" applyNumberFormat="1" applyFont="1" applyFill="1" applyBorder="1" applyAlignment="1">
      <alignment horizontal="center" vertical="center"/>
    </xf>
    <xf numFmtId="44" fontId="0" fillId="0" borderId="0" xfId="0" applyNumberFormat="1"/>
    <xf numFmtId="44" fontId="6" fillId="0" borderId="29" xfId="0" applyNumberFormat="1" applyFont="1" applyBorder="1" applyAlignment="1">
      <alignment horizontal="center" vertical="center"/>
    </xf>
    <xf numFmtId="44" fontId="2" fillId="2" borderId="38" xfId="0" applyNumberFormat="1" applyFont="1" applyFill="1" applyBorder="1" applyAlignment="1">
      <alignment horizontal="center" vertical="center"/>
    </xf>
    <xf numFmtId="44" fontId="6" fillId="2" borderId="6" xfId="0" applyNumberFormat="1" applyFont="1" applyFill="1" applyBorder="1" applyAlignment="1">
      <alignment vertical="center"/>
    </xf>
    <xf numFmtId="44" fontId="2" fillId="2" borderId="68" xfId="0" applyNumberFormat="1" applyFont="1" applyFill="1" applyBorder="1" applyAlignment="1">
      <alignment horizontal="center" vertical="center"/>
    </xf>
    <xf numFmtId="44" fontId="6" fillId="2" borderId="19" xfId="0" applyNumberFormat="1" applyFont="1" applyFill="1" applyBorder="1" applyAlignment="1">
      <alignment horizontal="center" vertical="top" readingOrder="1"/>
    </xf>
    <xf numFmtId="44" fontId="6" fillId="2" borderId="7" xfId="0" applyNumberFormat="1" applyFont="1" applyFill="1" applyBorder="1" applyAlignment="1">
      <alignment horizontal="center" vertical="center"/>
    </xf>
    <xf numFmtId="44" fontId="2" fillId="2" borderId="10" xfId="0" applyNumberFormat="1" applyFont="1" applyFill="1" applyBorder="1" applyAlignment="1">
      <alignment horizontal="center" vertical="center" wrapText="1"/>
    </xf>
    <xf numFmtId="44" fontId="6" fillId="3" borderId="11" xfId="0" applyNumberFormat="1" applyFont="1" applyFill="1" applyBorder="1" applyAlignment="1">
      <alignment horizontal="center" vertical="center" wrapText="1"/>
    </xf>
    <xf numFmtId="44" fontId="2" fillId="2" borderId="36" xfId="0" applyNumberFormat="1" applyFont="1" applyFill="1" applyBorder="1" applyAlignment="1">
      <alignment horizontal="center" vertical="center" wrapText="1"/>
    </xf>
    <xf numFmtId="44" fontId="7" fillId="0" borderId="32" xfId="0" applyNumberFormat="1" applyFont="1" applyBorder="1" applyAlignment="1">
      <alignment horizontal="left" vertical="center" wrapText="1"/>
    </xf>
    <xf numFmtId="44" fontId="2" fillId="2" borderId="34" xfId="0" applyNumberFormat="1" applyFont="1" applyFill="1" applyBorder="1" applyAlignment="1">
      <alignment horizontal="left" vertical="center"/>
    </xf>
    <xf numFmtId="44" fontId="2" fillId="2" borderId="65" xfId="0" applyNumberFormat="1" applyFont="1" applyFill="1" applyBorder="1" applyAlignment="1">
      <alignment horizontal="center" vertical="center" wrapText="1"/>
    </xf>
    <xf numFmtId="44" fontId="6" fillId="5" borderId="29" xfId="0" applyNumberFormat="1" applyFont="1" applyFill="1" applyBorder="1" applyAlignment="1">
      <alignment horizontal="center" vertical="center"/>
    </xf>
    <xf numFmtId="44" fontId="6" fillId="6" borderId="29" xfId="0" applyNumberFormat="1" applyFont="1" applyFill="1" applyBorder="1" applyAlignment="1">
      <alignment horizontal="center" vertical="center"/>
    </xf>
    <xf numFmtId="44" fontId="6" fillId="0" borderId="31" xfId="0" applyNumberFormat="1" applyFont="1" applyBorder="1" applyAlignment="1">
      <alignment horizontal="center" vertical="center"/>
    </xf>
    <xf numFmtId="9" fontId="6" fillId="2" borderId="19" xfId="0" applyNumberFormat="1" applyFont="1" applyFill="1" applyBorder="1" applyAlignment="1">
      <alignment horizontal="right"/>
    </xf>
    <xf numFmtId="9" fontId="6" fillId="0" borderId="15" xfId="0" applyNumberFormat="1" applyFont="1" applyBorder="1" applyAlignment="1">
      <alignment horizontal="right" vertical="center"/>
    </xf>
    <xf numFmtId="9" fontId="2" fillId="2" borderId="11" xfId="0" applyNumberFormat="1" applyFont="1" applyFill="1" applyBorder="1" applyAlignment="1">
      <alignment horizontal="right" vertical="center"/>
    </xf>
    <xf numFmtId="0" fontId="6" fillId="3" borderId="11" xfId="0" applyFont="1" applyFill="1" applyBorder="1" applyAlignment="1">
      <alignment horizontal="right" vertical="center"/>
    </xf>
    <xf numFmtId="9" fontId="6" fillId="2" borderId="29" xfId="0" applyNumberFormat="1" applyFont="1" applyFill="1" applyBorder="1" applyAlignment="1">
      <alignment horizontal="right" vertical="center"/>
    </xf>
    <xf numFmtId="9" fontId="6" fillId="0" borderId="29" xfId="0" applyNumberFormat="1" applyFont="1" applyBorder="1" applyAlignment="1">
      <alignment horizontal="right" vertical="center"/>
    </xf>
    <xf numFmtId="9" fontId="6" fillId="0" borderId="31" xfId="0" applyNumberFormat="1" applyFont="1" applyBorder="1" applyAlignment="1">
      <alignment horizontal="right" vertical="center"/>
    </xf>
    <xf numFmtId="9" fontId="2" fillId="2" borderId="37" xfId="0" applyNumberFormat="1" applyFont="1" applyFill="1" applyBorder="1" applyAlignment="1">
      <alignment horizontal="right" vertical="center"/>
    </xf>
    <xf numFmtId="0" fontId="2" fillId="2" borderId="34" xfId="0" applyFont="1" applyFill="1" applyBorder="1" applyAlignment="1">
      <alignment horizontal="right" vertical="center"/>
    </xf>
    <xf numFmtId="9" fontId="2" fillId="2" borderId="67" xfId="0" applyNumberFormat="1" applyFont="1" applyFill="1" applyBorder="1" applyAlignment="1">
      <alignment horizontal="right" vertical="center"/>
    </xf>
    <xf numFmtId="0" fontId="6" fillId="2" borderId="49" xfId="0" applyFont="1" applyFill="1" applyBorder="1" applyAlignment="1">
      <alignment horizontal="center" vertical="center"/>
    </xf>
    <xf numFmtId="0" fontId="6" fillId="2" borderId="49" xfId="0" applyFont="1" applyFill="1" applyBorder="1" applyAlignment="1">
      <alignment horizontal="center" vertical="center" wrapText="1"/>
    </xf>
    <xf numFmtId="9" fontId="6" fillId="4" borderId="57" xfId="0" applyNumberFormat="1" applyFont="1" applyFill="1" applyBorder="1" applyAlignment="1">
      <alignment horizontal="center" vertical="center"/>
    </xf>
    <xf numFmtId="0" fontId="7" fillId="0" borderId="69" xfId="0" applyFont="1" applyBorder="1" applyAlignment="1">
      <alignment horizontal="center" vertical="center" wrapText="1"/>
    </xf>
    <xf numFmtId="44" fontId="6" fillId="0" borderId="55" xfId="0" applyNumberFormat="1" applyFont="1" applyBorder="1" applyAlignment="1">
      <alignment horizontal="center" vertical="center"/>
    </xf>
    <xf numFmtId="0" fontId="6" fillId="2" borderId="57" xfId="0" applyFont="1" applyFill="1" applyBorder="1" applyAlignment="1">
      <alignment horizontal="center" vertical="center"/>
    </xf>
    <xf numFmtId="0" fontId="6" fillId="2" borderId="57" xfId="0" applyFont="1" applyFill="1" applyBorder="1" applyAlignment="1">
      <alignment horizontal="center" vertical="center" wrapText="1"/>
    </xf>
    <xf numFmtId="44" fontId="6" fillId="4" borderId="58" xfId="0" applyNumberFormat="1" applyFont="1" applyFill="1" applyBorder="1" applyAlignment="1">
      <alignment horizontal="center" vertical="center"/>
    </xf>
    <xf numFmtId="44" fontId="6" fillId="0" borderId="52" xfId="0" applyNumberFormat="1" applyFont="1" applyBorder="1" applyAlignment="1">
      <alignment horizontal="center" vertical="center"/>
    </xf>
    <xf numFmtId="44" fontId="6" fillId="4" borderId="60" xfId="0" applyNumberFormat="1" applyFont="1" applyFill="1" applyBorder="1" applyAlignment="1">
      <alignment horizontal="center" vertical="center"/>
    </xf>
    <xf numFmtId="0" fontId="6" fillId="5" borderId="70" xfId="0" applyFont="1" applyFill="1" applyBorder="1" applyAlignment="1">
      <alignment horizontal="center" vertical="center"/>
    </xf>
    <xf numFmtId="0" fontId="6" fillId="0" borderId="62" xfId="0" applyFont="1" applyBorder="1" applyAlignment="1">
      <alignment horizontal="center" vertical="center" wrapText="1"/>
    </xf>
    <xf numFmtId="0" fontId="2" fillId="0" borderId="71" xfId="0" applyFont="1" applyBorder="1" applyAlignment="1">
      <alignment vertical="center" wrapText="1"/>
    </xf>
    <xf numFmtId="0" fontId="5" fillId="0" borderId="72" xfId="0" applyFont="1" applyBorder="1" applyAlignment="1">
      <alignment vertical="center"/>
    </xf>
    <xf numFmtId="0" fontId="2" fillId="0" borderId="72" xfId="0" applyFont="1" applyBorder="1" applyAlignment="1">
      <alignment wrapText="1"/>
    </xf>
    <xf numFmtId="0" fontId="2" fillId="0" borderId="72" xfId="0" applyFont="1" applyBorder="1"/>
    <xf numFmtId="44" fontId="2" fillId="0" borderId="73" xfId="0" applyNumberFormat="1" applyFont="1" applyBorder="1"/>
    <xf numFmtId="0" fontId="6" fillId="2" borderId="57" xfId="0" applyFont="1" applyFill="1" applyBorder="1" applyAlignment="1">
      <alignment horizontal="center" vertical="top" readingOrder="1"/>
    </xf>
    <xf numFmtId="0" fontId="6" fillId="0" borderId="54" xfId="0" applyFont="1" applyBorder="1" applyAlignment="1">
      <alignment horizontal="center" vertical="top" wrapText="1" readingOrder="1"/>
    </xf>
    <xf numFmtId="0" fontId="6" fillId="0" borderId="78" xfId="0" applyFont="1" applyBorder="1" applyAlignment="1">
      <alignment horizontal="right" vertical="center"/>
    </xf>
    <xf numFmtId="44" fontId="6" fillId="0" borderId="79" xfId="0" applyNumberFormat="1" applyFont="1" applyBorder="1" applyAlignment="1">
      <alignment horizontal="right" vertical="center"/>
    </xf>
    <xf numFmtId="44" fontId="6" fillId="4" borderId="57" xfId="0" applyNumberFormat="1" applyFont="1" applyFill="1" applyBorder="1" applyAlignment="1">
      <alignment horizontal="center" vertical="center"/>
    </xf>
    <xf numFmtId="44" fontId="6" fillId="4" borderId="7" xfId="0" applyNumberFormat="1" applyFont="1" applyFill="1" applyBorder="1" applyAlignment="1">
      <alignment horizontal="center" vertical="center"/>
    </xf>
    <xf numFmtId="44" fontId="6" fillId="0" borderId="62" xfId="0" applyNumberFormat="1" applyFont="1" applyBorder="1" applyAlignment="1">
      <alignment horizontal="center" vertical="center"/>
    </xf>
    <xf numFmtId="44" fontId="6" fillId="2" borderId="57" xfId="0" applyNumberFormat="1" applyFont="1" applyFill="1" applyBorder="1" applyAlignment="1">
      <alignment horizontal="center" vertical="center"/>
    </xf>
    <xf numFmtId="44" fontId="6" fillId="2" borderId="49" xfId="0" applyNumberFormat="1" applyFont="1" applyFill="1" applyBorder="1" applyAlignment="1">
      <alignment horizontal="center" vertical="center"/>
    </xf>
    <xf numFmtId="44" fontId="7" fillId="0" borderId="69" xfId="0" applyNumberFormat="1" applyFont="1" applyBorder="1" applyAlignment="1">
      <alignment horizontal="left" vertical="center" wrapText="1"/>
    </xf>
    <xf numFmtId="9" fontId="6" fillId="0" borderId="62" xfId="0" applyNumberFormat="1" applyFont="1" applyBorder="1" applyAlignment="1">
      <alignment horizontal="center" vertical="center"/>
    </xf>
    <xf numFmtId="44" fontId="6" fillId="6" borderId="50" xfId="0" applyNumberFormat="1" applyFont="1" applyFill="1" applyBorder="1" applyAlignment="1">
      <alignment horizontal="center" vertical="center"/>
    </xf>
    <xf numFmtId="44" fontId="6" fillId="6" borderId="52" xfId="0" applyNumberFormat="1" applyFont="1" applyFill="1" applyBorder="1" applyAlignment="1">
      <alignment horizontal="center" vertical="center"/>
    </xf>
    <xf numFmtId="0" fontId="6" fillId="0" borderId="54" xfId="0" applyFont="1" applyBorder="1" applyAlignment="1">
      <alignment horizontal="center" vertical="center" wrapText="1"/>
    </xf>
    <xf numFmtId="44" fontId="2" fillId="0" borderId="38" xfId="0" applyNumberFormat="1" applyFont="1" applyBorder="1" applyAlignment="1">
      <alignment horizontal="center" vertical="center"/>
    </xf>
    <xf numFmtId="44" fontId="2" fillId="2" borderId="7" xfId="0" applyNumberFormat="1" applyFont="1" applyFill="1" applyBorder="1" applyAlignment="1">
      <alignment horizontal="center" vertical="center"/>
    </xf>
    <xf numFmtId="44" fontId="2" fillId="0" borderId="7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4" fillId="2" borderId="51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horizontal="center" vertical="center"/>
    </xf>
    <xf numFmtId="0" fontId="6" fillId="5" borderId="45" xfId="0" applyFont="1" applyFill="1" applyBorder="1" applyAlignment="1">
      <alignment horizontal="center" vertical="center"/>
    </xf>
    <xf numFmtId="0" fontId="6" fillId="5" borderId="40" xfId="0" applyFont="1" applyFill="1" applyBorder="1" applyAlignment="1">
      <alignment horizontal="center" vertical="center"/>
    </xf>
    <xf numFmtId="0" fontId="2" fillId="0" borderId="75" xfId="0" applyFont="1" applyBorder="1" applyAlignment="1">
      <alignment horizontal="center" wrapText="1"/>
    </xf>
    <xf numFmtId="0" fontId="2" fillId="0" borderId="76" xfId="0" applyFont="1" applyBorder="1" applyAlignment="1">
      <alignment horizontal="center" wrapText="1"/>
    </xf>
    <xf numFmtId="0" fontId="2" fillId="0" borderId="77" xfId="0" applyFont="1" applyBorder="1" applyAlignment="1">
      <alignment horizontal="center" wrapText="1"/>
    </xf>
    <xf numFmtId="0" fontId="6" fillId="0" borderId="18" xfId="0" applyFont="1" applyBorder="1" applyAlignment="1">
      <alignment horizontal="center" vertical="center" readingOrder="1"/>
    </xf>
    <xf numFmtId="0" fontId="6" fillId="0" borderId="21" xfId="0" applyFont="1" applyBorder="1" applyAlignment="1">
      <alignment horizontal="center" vertical="center" readingOrder="1"/>
    </xf>
    <xf numFmtId="0" fontId="2" fillId="2" borderId="8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6" fillId="5" borderId="29" xfId="0" applyFont="1" applyFill="1" applyBorder="1" applyAlignment="1">
      <alignment horizontal="center" vertical="center"/>
    </xf>
    <xf numFmtId="0" fontId="6" fillId="5" borderId="31" xfId="0" applyFont="1" applyFill="1" applyBorder="1" applyAlignment="1">
      <alignment horizontal="center" vertical="center"/>
    </xf>
    <xf numFmtId="0" fontId="2" fillId="2" borderId="64" xfId="0" applyFont="1" applyFill="1" applyBorder="1" applyAlignment="1">
      <alignment horizontal="center" vertical="center"/>
    </xf>
    <xf numFmtId="0" fontId="2" fillId="2" borderId="65" xfId="0" applyFont="1" applyFill="1" applyBorder="1" applyAlignment="1">
      <alignment horizontal="center" vertical="center"/>
    </xf>
    <xf numFmtId="0" fontId="2" fillId="2" borderId="66" xfId="0" applyFont="1" applyFill="1" applyBorder="1" applyAlignment="1">
      <alignment horizontal="center" vertical="center"/>
    </xf>
    <xf numFmtId="0" fontId="2" fillId="0" borderId="56" xfId="0" applyFont="1" applyBorder="1" applyAlignment="1">
      <alignment horizontal="center" vertical="center" wrapText="1"/>
    </xf>
    <xf numFmtId="0" fontId="2" fillId="0" borderId="59" xfId="0" applyFont="1" applyBorder="1" applyAlignment="1">
      <alignment horizontal="center" vertical="center" wrapText="1"/>
    </xf>
    <xf numFmtId="0" fontId="2" fillId="0" borderId="74" xfId="0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/>
    </xf>
    <xf numFmtId="0" fontId="2" fillId="0" borderId="59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 wrapText="1"/>
    </xf>
    <xf numFmtId="0" fontId="2" fillId="2" borderId="41" xfId="0" applyFont="1" applyFill="1" applyBorder="1" applyAlignment="1">
      <alignment horizontal="center" vertical="center" wrapText="1"/>
    </xf>
    <xf numFmtId="0" fontId="2" fillId="2" borderId="42" xfId="0" applyFont="1" applyFill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2" fillId="2" borderId="43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6" fillId="5" borderId="48" xfId="0" applyFont="1" applyFill="1" applyBorder="1" applyAlignment="1">
      <alignment horizontal="center" vertical="center"/>
    </xf>
    <xf numFmtId="0" fontId="6" fillId="5" borderId="53" xfId="0" applyFont="1" applyFill="1" applyBorder="1" applyAlignment="1">
      <alignment horizontal="center" vertical="center"/>
    </xf>
    <xf numFmtId="0" fontId="6" fillId="0" borderId="80" xfId="0" applyFont="1" applyBorder="1" applyAlignment="1">
      <alignment horizontal="center" vertical="center"/>
    </xf>
    <xf numFmtId="0" fontId="6" fillId="0" borderId="81" xfId="0" applyFont="1" applyBorder="1" applyAlignment="1">
      <alignment horizontal="center" vertical="center"/>
    </xf>
    <xf numFmtId="0" fontId="6" fillId="0" borderId="82" xfId="0" applyFont="1" applyBorder="1" applyAlignment="1">
      <alignment horizontal="center" vertical="center"/>
    </xf>
    <xf numFmtId="0" fontId="6" fillId="5" borderId="4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65B083-1114-481B-99AC-8788A9B2D5AF}">
  <sheetPr>
    <pageSetUpPr fitToPage="1"/>
  </sheetPr>
  <dimension ref="A1:J26"/>
  <sheetViews>
    <sheetView tabSelected="1" view="pageLayout" zoomScaleNormal="85" workbookViewId="0">
      <selection activeCell="A20" sqref="A20:F20"/>
    </sheetView>
  </sheetViews>
  <sheetFormatPr defaultColWidth="11.42578125" defaultRowHeight="15"/>
  <cols>
    <col min="1" max="1" width="38.42578125" customWidth="1"/>
    <col min="2" max="2" width="38.5703125" customWidth="1"/>
    <col min="3" max="3" width="23.5703125" customWidth="1"/>
    <col min="4" max="4" width="16.5703125" customWidth="1"/>
    <col min="5" max="5" width="20.42578125" customWidth="1"/>
    <col min="6" max="6" width="15.28515625" customWidth="1"/>
  </cols>
  <sheetData>
    <row r="1" spans="1:6" ht="15.75" thickBot="1">
      <c r="E1" s="5"/>
    </row>
    <row r="2" spans="1:6" ht="45">
      <c r="A2" s="80" t="s">
        <v>0</v>
      </c>
      <c r="B2" s="81" t="s">
        <v>1</v>
      </c>
      <c r="C2" s="82" t="s">
        <v>2</v>
      </c>
      <c r="D2" s="83" t="s">
        <v>3</v>
      </c>
    </row>
    <row r="3" spans="1:6">
      <c r="A3" s="84" t="s">
        <v>4</v>
      </c>
      <c r="B3" s="57"/>
      <c r="C3" s="59">
        <v>0.2</v>
      </c>
      <c r="D3" s="85">
        <f>B3*1.2</f>
        <v>0</v>
      </c>
    </row>
    <row r="4" spans="1:6">
      <c r="A4" s="86" t="s">
        <v>5</v>
      </c>
      <c r="B4" s="57"/>
      <c r="C4" s="59">
        <v>0.2</v>
      </c>
      <c r="D4" s="85">
        <f t="shared" ref="D4:D6" si="0">B4*1.2</f>
        <v>0</v>
      </c>
    </row>
    <row r="5" spans="1:6">
      <c r="A5" s="84" t="s">
        <v>6</v>
      </c>
      <c r="B5" s="57"/>
      <c r="C5" s="59">
        <v>0.2</v>
      </c>
      <c r="D5" s="85">
        <f t="shared" si="0"/>
        <v>0</v>
      </c>
    </row>
    <row r="6" spans="1:6">
      <c r="A6" s="86" t="s">
        <v>7</v>
      </c>
      <c r="B6" s="58"/>
      <c r="C6" s="59">
        <v>0.2</v>
      </c>
      <c r="D6" s="85">
        <f t="shared" si="0"/>
        <v>0</v>
      </c>
    </row>
    <row r="7" spans="1:6" ht="15.75" thickBot="1">
      <c r="A7" s="87" t="s">
        <v>8</v>
      </c>
      <c r="B7" s="88">
        <f>SUM(B3:B6)</f>
        <v>0</v>
      </c>
      <c r="C7" s="89">
        <v>0.2</v>
      </c>
      <c r="D7" s="90">
        <f>SUM(D3:D6)</f>
        <v>0</v>
      </c>
    </row>
    <row r="8" spans="1:6">
      <c r="E8" s="51"/>
    </row>
    <row r="9" spans="1:6" ht="15.75" thickBot="1">
      <c r="A9" s="6" t="s">
        <v>9</v>
      </c>
      <c r="B9" s="4" t="s">
        <v>10</v>
      </c>
      <c r="C9" t="s">
        <v>9</v>
      </c>
      <c r="D9" t="s">
        <v>9</v>
      </c>
    </row>
    <row r="10" spans="1:6" ht="75">
      <c r="A10" s="27" t="s">
        <v>11</v>
      </c>
      <c r="B10" s="62" t="s">
        <v>12</v>
      </c>
      <c r="C10" s="60" t="s">
        <v>2</v>
      </c>
      <c r="D10" s="61" t="s">
        <v>3</v>
      </c>
    </row>
    <row r="11" spans="1:6">
      <c r="A11" s="31" t="s">
        <v>4</v>
      </c>
      <c r="B11" s="63"/>
      <c r="C11" s="77">
        <v>0.2</v>
      </c>
      <c r="D11" s="66">
        <f>B11*1.2</f>
        <v>0</v>
      </c>
    </row>
    <row r="12" spans="1:6">
      <c r="A12" s="32" t="s">
        <v>5</v>
      </c>
      <c r="B12" s="64"/>
      <c r="C12" s="78">
        <v>0.2</v>
      </c>
      <c r="D12" s="67">
        <f t="shared" ref="D12:D14" si="1">B12*1.2</f>
        <v>0</v>
      </c>
    </row>
    <row r="13" spans="1:6">
      <c r="A13" s="31" t="s">
        <v>6</v>
      </c>
      <c r="B13" s="63"/>
      <c r="C13" s="77">
        <v>0.2</v>
      </c>
      <c r="D13" s="66">
        <f t="shared" si="1"/>
        <v>0</v>
      </c>
    </row>
    <row r="14" spans="1:6" ht="15.75" thickBot="1">
      <c r="A14" s="33" t="s">
        <v>7</v>
      </c>
      <c r="B14" s="65"/>
      <c r="C14" s="79">
        <v>0.2</v>
      </c>
      <c r="D14" s="68">
        <f t="shared" si="1"/>
        <v>0</v>
      </c>
    </row>
    <row r="15" spans="1:6" ht="15.75" thickBot="1">
      <c r="A15" s="14"/>
      <c r="B15" s="14"/>
      <c r="C15" s="14"/>
      <c r="D15" s="15"/>
    </row>
    <row r="16" spans="1:6">
      <c r="A16" s="71" t="s">
        <v>13</v>
      </c>
      <c r="B16" s="72"/>
      <c r="C16" s="72"/>
      <c r="D16" s="72" t="s">
        <v>14</v>
      </c>
      <c r="E16" s="73" t="s">
        <v>2</v>
      </c>
      <c r="F16" s="74" t="s">
        <v>15</v>
      </c>
    </row>
    <row r="17" spans="1:10">
      <c r="A17" s="160" t="s">
        <v>16</v>
      </c>
      <c r="B17" s="161"/>
      <c r="C17" s="161"/>
      <c r="D17" s="70"/>
      <c r="E17" s="76">
        <v>0.2</v>
      </c>
      <c r="F17" s="75">
        <f>D17*1.2</f>
        <v>0</v>
      </c>
      <c r="G17" s="69" t="s">
        <v>17</v>
      </c>
    </row>
    <row r="18" spans="1:10">
      <c r="A18" s="160" t="s">
        <v>16</v>
      </c>
      <c r="B18" s="161"/>
      <c r="C18" s="161"/>
      <c r="D18" s="70"/>
      <c r="E18" s="76">
        <v>0.2</v>
      </c>
      <c r="F18" s="75">
        <f>D18*1.2</f>
        <v>0</v>
      </c>
      <c r="G18" s="69" t="s">
        <v>18</v>
      </c>
    </row>
    <row r="20" spans="1:10" ht="15.75" customHeight="1">
      <c r="A20" s="158"/>
      <c r="B20" s="159"/>
      <c r="C20" s="159"/>
      <c r="D20" s="159"/>
      <c r="E20" s="159"/>
      <c r="F20" s="159"/>
    </row>
    <row r="22" spans="1:10">
      <c r="A22" s="157" t="s">
        <v>19</v>
      </c>
      <c r="B22" s="157"/>
      <c r="C22" s="157"/>
      <c r="D22" s="157"/>
      <c r="E22" s="157"/>
      <c r="J22" t="s">
        <v>9</v>
      </c>
    </row>
    <row r="25" spans="1:10">
      <c r="D25" s="91" t="s">
        <v>20</v>
      </c>
    </row>
    <row r="26" spans="1:10">
      <c r="D26" s="91" t="s">
        <v>21</v>
      </c>
    </row>
  </sheetData>
  <mergeCells count="4">
    <mergeCell ref="A22:E22"/>
    <mergeCell ref="A20:F20"/>
    <mergeCell ref="A17:C17"/>
    <mergeCell ref="A18:C18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  <headerFooter>
    <oddHeader xml:space="preserve">&amp;C&amp;18ANNEXE AE - LOT 4 - BPU CAF PIVOT 27
</oddHeader>
    <oddFooter>&amp;LAccord cadre "acheminement du courrier" 
&amp;R&amp;"-,Italique"p1/2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DD09F4-E573-4342-A13D-6BAC371B008E}">
  <sheetPr>
    <pageSetUpPr fitToPage="1"/>
  </sheetPr>
  <dimension ref="A1:H68"/>
  <sheetViews>
    <sheetView topLeftCell="A12" zoomScale="85" zoomScaleNormal="85" workbookViewId="0">
      <selection activeCell="B80" sqref="B80"/>
    </sheetView>
  </sheetViews>
  <sheetFormatPr defaultColWidth="11.42578125" defaultRowHeight="15"/>
  <cols>
    <col min="1" max="1" width="29.42578125" customWidth="1"/>
    <col min="2" max="2" width="27.5703125" customWidth="1"/>
    <col min="3" max="3" width="31.28515625" style="7" customWidth="1"/>
    <col min="4" max="4" width="25.42578125" customWidth="1"/>
    <col min="5" max="5" width="11.42578125" customWidth="1"/>
    <col min="6" max="6" width="17.5703125" customWidth="1"/>
  </cols>
  <sheetData>
    <row r="1" spans="1:7">
      <c r="A1" s="5"/>
      <c r="B1" s="5"/>
      <c r="C1" s="8"/>
      <c r="D1" s="5"/>
      <c r="E1" s="5"/>
      <c r="F1" s="5"/>
      <c r="G1" s="5"/>
    </row>
    <row r="2" spans="1:7" ht="45">
      <c r="A2" s="13" t="s">
        <v>22</v>
      </c>
      <c r="B2" s="16" t="s">
        <v>23</v>
      </c>
      <c r="C2" s="16" t="s">
        <v>24</v>
      </c>
      <c r="D2" s="10" t="s">
        <v>25</v>
      </c>
      <c r="E2" s="11" t="s">
        <v>2</v>
      </c>
      <c r="F2" s="12" t="s">
        <v>3</v>
      </c>
    </row>
    <row r="3" spans="1:7" ht="20.25" customHeight="1">
      <c r="A3" s="169" t="s">
        <v>26</v>
      </c>
      <c r="B3" s="23" t="s">
        <v>27</v>
      </c>
      <c r="C3" s="22" t="s">
        <v>28</v>
      </c>
      <c r="D3" s="102"/>
      <c r="E3" s="113">
        <v>0.2</v>
      </c>
      <c r="F3" s="92">
        <f>D3*1.2</f>
        <v>0</v>
      </c>
    </row>
    <row r="4" spans="1:7" ht="15.75" customHeight="1">
      <c r="A4" s="169"/>
      <c r="B4" s="36" t="s">
        <v>27</v>
      </c>
      <c r="C4" s="36" t="s">
        <v>29</v>
      </c>
      <c r="D4" s="93"/>
      <c r="E4" s="77">
        <v>0.2</v>
      </c>
      <c r="F4" s="93">
        <f t="shared" ref="F4:F8" si="0">D4*1.2</f>
        <v>0</v>
      </c>
    </row>
    <row r="5" spans="1:7" ht="18" customHeight="1">
      <c r="A5" s="169"/>
      <c r="B5" s="23" t="s">
        <v>27</v>
      </c>
      <c r="C5" s="35" t="s">
        <v>30</v>
      </c>
      <c r="D5" s="103"/>
      <c r="E5" s="78">
        <v>0.2</v>
      </c>
      <c r="F5" s="92">
        <f t="shared" si="0"/>
        <v>0</v>
      </c>
    </row>
    <row r="6" spans="1:7" ht="16.5" customHeight="1">
      <c r="A6" s="169"/>
      <c r="B6" s="36" t="s">
        <v>27</v>
      </c>
      <c r="C6" s="36" t="s">
        <v>31</v>
      </c>
      <c r="D6" s="93"/>
      <c r="E6" s="77">
        <v>0.2</v>
      </c>
      <c r="F6" s="93">
        <f t="shared" si="0"/>
        <v>0</v>
      </c>
    </row>
    <row r="7" spans="1:7" ht="18.75" customHeight="1">
      <c r="A7" s="169"/>
      <c r="B7" s="23" t="s">
        <v>27</v>
      </c>
      <c r="C7" s="35" t="s">
        <v>32</v>
      </c>
      <c r="D7" s="103"/>
      <c r="E7" s="78">
        <v>0.2</v>
      </c>
      <c r="F7" s="92">
        <f t="shared" si="0"/>
        <v>0</v>
      </c>
      <c r="G7" s="55"/>
    </row>
    <row r="8" spans="1:7" ht="16.5" customHeight="1" thickBot="1">
      <c r="A8" s="170"/>
      <c r="B8" s="37" t="s">
        <v>27</v>
      </c>
      <c r="C8" s="37" t="s">
        <v>33</v>
      </c>
      <c r="D8" s="93"/>
      <c r="E8" s="114">
        <v>0.2</v>
      </c>
      <c r="F8" s="93">
        <f t="shared" si="0"/>
        <v>0</v>
      </c>
    </row>
    <row r="9" spans="1:7" ht="15.75" thickBot="1">
      <c r="A9" s="171" t="s">
        <v>34</v>
      </c>
      <c r="B9" s="172"/>
      <c r="C9" s="173"/>
      <c r="D9" s="104">
        <f>SUM(D3:D8)</f>
        <v>0</v>
      </c>
      <c r="E9" s="115">
        <v>0.2</v>
      </c>
      <c r="F9" s="94">
        <f>SUM(F3:F8)</f>
        <v>0</v>
      </c>
      <c r="G9" s="17"/>
    </row>
    <row r="10" spans="1:7">
      <c r="A10" s="19"/>
      <c r="B10" s="20"/>
      <c r="C10" s="21"/>
      <c r="D10" s="105"/>
      <c r="E10" s="116"/>
      <c r="F10" s="95"/>
      <c r="G10" s="18"/>
    </row>
    <row r="11" spans="1:7">
      <c r="A11" s="174" t="s">
        <v>35</v>
      </c>
      <c r="B11" s="38" t="s">
        <v>36</v>
      </c>
      <c r="C11" s="39" t="s">
        <v>37</v>
      </c>
      <c r="D11" s="96"/>
      <c r="E11" s="117">
        <v>0.2</v>
      </c>
      <c r="F11" s="96">
        <f>D11*1.2</f>
        <v>0</v>
      </c>
    </row>
    <row r="12" spans="1:7">
      <c r="A12" s="174"/>
      <c r="B12" s="40" t="s">
        <v>36</v>
      </c>
      <c r="C12" s="41" t="s">
        <v>38</v>
      </c>
      <c r="D12" s="98"/>
      <c r="E12" s="118">
        <v>0.2</v>
      </c>
      <c r="F12" s="110">
        <f t="shared" ref="F12:F30" si="1">D12*1.2</f>
        <v>0</v>
      </c>
    </row>
    <row r="13" spans="1:7">
      <c r="A13" s="174"/>
      <c r="B13" s="38" t="s">
        <v>36</v>
      </c>
      <c r="C13" s="39" t="s">
        <v>39</v>
      </c>
      <c r="D13" s="111"/>
      <c r="E13" s="117">
        <v>0.2</v>
      </c>
      <c r="F13" s="96">
        <f t="shared" si="1"/>
        <v>0</v>
      </c>
    </row>
    <row r="14" spans="1:7" ht="15.75" thickBot="1">
      <c r="A14" s="175"/>
      <c r="B14" s="44" t="s">
        <v>36</v>
      </c>
      <c r="C14" s="45" t="s">
        <v>40</v>
      </c>
      <c r="D14" s="98"/>
      <c r="E14" s="119">
        <v>0.2</v>
      </c>
      <c r="F14" s="110">
        <f t="shared" si="1"/>
        <v>0</v>
      </c>
    </row>
    <row r="15" spans="1:7" ht="15.75" thickBot="1">
      <c r="A15" s="47"/>
      <c r="B15" s="48" t="s">
        <v>41</v>
      </c>
      <c r="C15" s="49"/>
      <c r="D15" s="106">
        <f>SUM(D11:D14)</f>
        <v>0</v>
      </c>
      <c r="E15" s="120">
        <v>0.2</v>
      </c>
      <c r="F15" s="96">
        <f t="shared" si="1"/>
        <v>0</v>
      </c>
    </row>
    <row r="16" spans="1:7" ht="15.75" thickBot="1">
      <c r="A16" s="19"/>
      <c r="B16" s="20"/>
      <c r="C16" s="21"/>
      <c r="D16" s="105"/>
      <c r="E16" s="116"/>
      <c r="F16" s="95"/>
    </row>
    <row r="17" spans="1:6">
      <c r="A17" s="199" t="s">
        <v>42</v>
      </c>
      <c r="B17" s="38" t="s">
        <v>43</v>
      </c>
      <c r="C17" s="39" t="s">
        <v>44</v>
      </c>
      <c r="D17" s="96"/>
      <c r="E17" s="117">
        <v>0.2</v>
      </c>
      <c r="F17" s="96">
        <f t="shared" si="1"/>
        <v>0</v>
      </c>
    </row>
    <row r="18" spans="1:6" ht="15.75" thickBot="1">
      <c r="A18" s="175"/>
      <c r="B18" s="46" t="s">
        <v>43</v>
      </c>
      <c r="C18" s="56" t="s">
        <v>45</v>
      </c>
      <c r="D18" s="107"/>
      <c r="E18" s="117">
        <v>0.2</v>
      </c>
      <c r="F18" s="96">
        <f t="shared" si="1"/>
        <v>0</v>
      </c>
    </row>
    <row r="19" spans="1:6" ht="23.25" customHeight="1" thickBot="1">
      <c r="A19" s="162" t="s">
        <v>46</v>
      </c>
      <c r="B19" s="162"/>
      <c r="C19" s="163"/>
      <c r="D19" s="108">
        <f>SUM(D17:D18)</f>
        <v>0</v>
      </c>
      <c r="E19" s="121"/>
      <c r="F19" s="96">
        <f t="shared" si="1"/>
        <v>0</v>
      </c>
    </row>
    <row r="20" spans="1:6" ht="15" customHeight="1" thickBot="1">
      <c r="A20" s="19"/>
      <c r="B20" s="20"/>
      <c r="C20" s="21"/>
      <c r="D20" s="105"/>
      <c r="E20" s="116"/>
      <c r="F20" s="95"/>
    </row>
    <row r="21" spans="1:6">
      <c r="A21" s="164" t="s">
        <v>7</v>
      </c>
      <c r="B21" s="38" t="s">
        <v>47</v>
      </c>
      <c r="C21" s="39" t="s">
        <v>48</v>
      </c>
      <c r="D21" s="96"/>
      <c r="E21" s="117">
        <v>0.2</v>
      </c>
      <c r="F21" s="96">
        <f t="shared" si="1"/>
        <v>0</v>
      </c>
    </row>
    <row r="22" spans="1:6">
      <c r="A22" s="165"/>
      <c r="B22" s="56" t="s">
        <v>49</v>
      </c>
      <c r="C22" s="41" t="s">
        <v>48</v>
      </c>
      <c r="D22" s="107"/>
      <c r="E22" s="118">
        <v>0.2</v>
      </c>
      <c r="F22" s="98">
        <f t="shared" si="1"/>
        <v>0</v>
      </c>
    </row>
    <row r="23" spans="1:6">
      <c r="A23" s="165"/>
      <c r="B23" s="38" t="s">
        <v>50</v>
      </c>
      <c r="C23" s="39" t="s">
        <v>48</v>
      </c>
      <c r="D23" s="96"/>
      <c r="E23" s="117">
        <v>0.2</v>
      </c>
      <c r="F23" s="96">
        <f t="shared" si="1"/>
        <v>0</v>
      </c>
    </row>
    <row r="24" spans="1:6">
      <c r="A24" s="165"/>
      <c r="B24" s="56" t="s">
        <v>51</v>
      </c>
      <c r="C24" s="41" t="s">
        <v>48</v>
      </c>
      <c r="D24" s="107"/>
      <c r="E24" s="118">
        <v>0.2</v>
      </c>
      <c r="F24" s="98">
        <f t="shared" si="1"/>
        <v>0</v>
      </c>
    </row>
    <row r="25" spans="1:6">
      <c r="A25" s="165"/>
      <c r="B25" s="38" t="s">
        <v>52</v>
      </c>
      <c r="C25" s="39" t="s">
        <v>48</v>
      </c>
      <c r="D25" s="96"/>
      <c r="E25" s="117">
        <v>0.2</v>
      </c>
      <c r="F25" s="96">
        <f t="shared" si="1"/>
        <v>0</v>
      </c>
    </row>
    <row r="26" spans="1:6">
      <c r="A26" s="165"/>
      <c r="B26" s="56" t="s">
        <v>53</v>
      </c>
      <c r="C26" s="41" t="s">
        <v>48</v>
      </c>
      <c r="D26" s="107"/>
      <c r="E26" s="118">
        <v>0.2</v>
      </c>
      <c r="F26" s="98">
        <f t="shared" si="1"/>
        <v>0</v>
      </c>
    </row>
    <row r="27" spans="1:6">
      <c r="A27" s="165"/>
      <c r="B27" s="38" t="s">
        <v>54</v>
      </c>
      <c r="C27" s="39" t="s">
        <v>48</v>
      </c>
      <c r="D27" s="96"/>
      <c r="E27" s="117">
        <v>0.2</v>
      </c>
      <c r="F27" s="96">
        <f t="shared" si="1"/>
        <v>0</v>
      </c>
    </row>
    <row r="28" spans="1:6">
      <c r="A28" s="165"/>
      <c r="B28" s="56" t="s">
        <v>55</v>
      </c>
      <c r="C28" s="41" t="s">
        <v>48</v>
      </c>
      <c r="D28" s="107"/>
      <c r="E28" s="118">
        <v>0.2</v>
      </c>
      <c r="F28" s="98">
        <f t="shared" si="1"/>
        <v>0</v>
      </c>
    </row>
    <row r="29" spans="1:6">
      <c r="A29" s="165"/>
      <c r="B29" s="38" t="s">
        <v>56</v>
      </c>
      <c r="C29" s="39" t="s">
        <v>48</v>
      </c>
      <c r="D29" s="96"/>
      <c r="E29" s="117">
        <v>0.2</v>
      </c>
      <c r="F29" s="96">
        <f t="shared" si="1"/>
        <v>0</v>
      </c>
    </row>
    <row r="30" spans="1:6" ht="15.75" thickBot="1">
      <c r="A30" s="165"/>
      <c r="B30" s="56" t="s">
        <v>57</v>
      </c>
      <c r="C30" s="45" t="s">
        <v>48</v>
      </c>
      <c r="D30" s="107"/>
      <c r="E30" s="119">
        <v>0.2</v>
      </c>
      <c r="F30" s="112">
        <f t="shared" si="1"/>
        <v>0</v>
      </c>
    </row>
    <row r="31" spans="1:6" ht="30" customHeight="1" thickBot="1">
      <c r="A31" s="176" t="s">
        <v>58</v>
      </c>
      <c r="B31" s="177"/>
      <c r="C31" s="178"/>
      <c r="D31" s="109">
        <f>SUM(D9,D15)</f>
        <v>0</v>
      </c>
      <c r="E31" s="122">
        <v>0.2</v>
      </c>
      <c r="F31" s="101">
        <f>SUM(F9,F15)</f>
        <v>0</v>
      </c>
    </row>
    <row r="32" spans="1:6">
      <c r="A32" t="s">
        <v>9</v>
      </c>
      <c r="F32" s="97"/>
    </row>
    <row r="33" spans="1:8" ht="15.75" thickBot="1">
      <c r="A33" s="2" t="s">
        <v>9</v>
      </c>
      <c r="B33" s="4" t="s">
        <v>10</v>
      </c>
      <c r="C33" s="7" t="s">
        <v>9</v>
      </c>
      <c r="D33" t="s">
        <v>9</v>
      </c>
      <c r="F33" s="97"/>
    </row>
    <row r="34" spans="1:8" ht="75.75" thickBot="1">
      <c r="A34" s="135" t="s">
        <v>59</v>
      </c>
      <c r="B34" s="136" t="s">
        <v>23</v>
      </c>
      <c r="C34" s="136" t="s">
        <v>24</v>
      </c>
      <c r="D34" s="137" t="s">
        <v>60</v>
      </c>
      <c r="E34" s="138" t="s">
        <v>2</v>
      </c>
      <c r="F34" s="139" t="s">
        <v>3</v>
      </c>
    </row>
    <row r="35" spans="1:8">
      <c r="A35" s="179" t="s">
        <v>26</v>
      </c>
      <c r="B35" s="140" t="s">
        <v>61</v>
      </c>
      <c r="C35" s="129" t="s">
        <v>62</v>
      </c>
      <c r="D35" s="144"/>
      <c r="E35" s="125">
        <v>0.2</v>
      </c>
      <c r="F35" s="130">
        <f>D35*1.2</f>
        <v>0</v>
      </c>
      <c r="H35" s="51"/>
    </row>
    <row r="36" spans="1:8" ht="18.75" customHeight="1">
      <c r="A36" s="180"/>
      <c r="B36" s="36" t="s">
        <v>27</v>
      </c>
      <c r="C36" s="36" t="s">
        <v>29</v>
      </c>
      <c r="D36" s="93"/>
      <c r="E36" s="53">
        <v>0.2</v>
      </c>
      <c r="F36" s="131">
        <f t="shared" ref="F36:F44" si="2">D36*1.2</f>
        <v>0</v>
      </c>
      <c r="H36" s="51"/>
    </row>
    <row r="37" spans="1:8" ht="18.75" customHeight="1">
      <c r="A37" s="180"/>
      <c r="B37" s="23" t="s">
        <v>27</v>
      </c>
      <c r="C37" s="35" t="s">
        <v>30</v>
      </c>
      <c r="D37" s="145"/>
      <c r="E37" s="52">
        <v>0.2</v>
      </c>
      <c r="F37" s="132">
        <f t="shared" si="2"/>
        <v>0</v>
      </c>
      <c r="H37" s="51"/>
    </row>
    <row r="38" spans="1:8" ht="17.25" customHeight="1">
      <c r="A38" s="180"/>
      <c r="B38" s="36" t="s">
        <v>27</v>
      </c>
      <c r="C38" s="36" t="s">
        <v>31</v>
      </c>
      <c r="D38" s="93"/>
      <c r="E38" s="53">
        <v>0.2</v>
      </c>
      <c r="F38" s="131">
        <f t="shared" si="2"/>
        <v>0</v>
      </c>
      <c r="H38" s="51"/>
    </row>
    <row r="39" spans="1:8" ht="18" customHeight="1">
      <c r="A39" s="180"/>
      <c r="B39" s="42" t="s">
        <v>27</v>
      </c>
      <c r="C39" s="43" t="s">
        <v>63</v>
      </c>
      <c r="D39" s="145"/>
      <c r="E39" s="52">
        <v>0.2</v>
      </c>
      <c r="F39" s="132">
        <f t="shared" si="2"/>
        <v>0</v>
      </c>
      <c r="H39" s="51"/>
    </row>
    <row r="40" spans="1:8" ht="21" customHeight="1" thickBot="1">
      <c r="A40" s="181"/>
      <c r="B40" s="141" t="s">
        <v>27</v>
      </c>
      <c r="C40" s="141" t="s">
        <v>33</v>
      </c>
      <c r="D40" s="146"/>
      <c r="E40" s="150">
        <v>0.2</v>
      </c>
      <c r="F40" s="127">
        <f t="shared" si="2"/>
        <v>0</v>
      </c>
      <c r="H40" s="51"/>
    </row>
    <row r="41" spans="1:8">
      <c r="A41" s="182" t="s">
        <v>35</v>
      </c>
      <c r="B41" s="128" t="s">
        <v>36</v>
      </c>
      <c r="C41" s="129" t="s">
        <v>37</v>
      </c>
      <c r="D41" s="147"/>
      <c r="E41" s="125">
        <v>0.2</v>
      </c>
      <c r="F41" s="130">
        <f t="shared" si="2"/>
        <v>0</v>
      </c>
      <c r="H41" s="51"/>
    </row>
    <row r="42" spans="1:8">
      <c r="A42" s="183"/>
      <c r="B42" s="34" t="s">
        <v>36</v>
      </c>
      <c r="C42" s="25" t="s">
        <v>64</v>
      </c>
      <c r="D42" s="93"/>
      <c r="E42" s="53">
        <v>0.2</v>
      </c>
      <c r="F42" s="131">
        <f t="shared" si="2"/>
        <v>0</v>
      </c>
      <c r="H42" s="51"/>
    </row>
    <row r="43" spans="1:8">
      <c r="A43" s="183"/>
      <c r="B43" s="24" t="s">
        <v>36</v>
      </c>
      <c r="C43" s="26" t="s">
        <v>39</v>
      </c>
      <c r="D43" s="145"/>
      <c r="E43" s="52">
        <v>0.2</v>
      </c>
      <c r="F43" s="132">
        <f t="shared" si="2"/>
        <v>0</v>
      </c>
      <c r="H43" s="51"/>
    </row>
    <row r="44" spans="1:8" ht="15.75" thickBot="1">
      <c r="A44" s="184"/>
      <c r="B44" s="133" t="s">
        <v>36</v>
      </c>
      <c r="C44" s="134" t="s">
        <v>40</v>
      </c>
      <c r="D44" s="146"/>
      <c r="E44" s="150">
        <v>0.2</v>
      </c>
      <c r="F44" s="127">
        <f t="shared" si="2"/>
        <v>0</v>
      </c>
      <c r="H44" s="51"/>
    </row>
    <row r="45" spans="1:8">
      <c r="A45" s="194" t="s">
        <v>42</v>
      </c>
      <c r="B45" s="123" t="s">
        <v>43</v>
      </c>
      <c r="C45" s="124" t="s">
        <v>44</v>
      </c>
      <c r="D45" s="148"/>
      <c r="E45" s="125">
        <v>0.2</v>
      </c>
      <c r="F45" s="151">
        <f t="shared" ref="F45:F61" si="3">D45*1.2</f>
        <v>0</v>
      </c>
      <c r="H45" s="51"/>
    </row>
    <row r="46" spans="1:8" ht="15.75" thickBot="1">
      <c r="A46" s="195"/>
      <c r="B46" s="126" t="s">
        <v>43</v>
      </c>
      <c r="C46" s="126" t="s">
        <v>45</v>
      </c>
      <c r="D46" s="149"/>
      <c r="E46" s="150">
        <v>0.2</v>
      </c>
      <c r="F46" s="127">
        <f t="shared" si="3"/>
        <v>0</v>
      </c>
      <c r="H46" s="51"/>
    </row>
    <row r="47" spans="1:8">
      <c r="A47" s="196" t="s">
        <v>7</v>
      </c>
      <c r="B47" s="123" t="s">
        <v>47</v>
      </c>
      <c r="C47" s="124" t="s">
        <v>48</v>
      </c>
      <c r="D47" s="147"/>
      <c r="E47" s="125">
        <v>0.2</v>
      </c>
      <c r="F47" s="151">
        <f t="shared" si="3"/>
        <v>0</v>
      </c>
      <c r="H47" s="51"/>
    </row>
    <row r="48" spans="1:8">
      <c r="A48" s="197"/>
      <c r="B48" s="56" t="s">
        <v>49</v>
      </c>
      <c r="C48" s="41" t="s">
        <v>48</v>
      </c>
      <c r="D48" s="93"/>
      <c r="E48" s="53">
        <v>0.2</v>
      </c>
      <c r="F48" s="131">
        <f t="shared" si="3"/>
        <v>0</v>
      </c>
      <c r="H48" s="51"/>
    </row>
    <row r="49" spans="1:8">
      <c r="A49" s="197"/>
      <c r="B49" s="38" t="s">
        <v>50</v>
      </c>
      <c r="C49" s="39" t="s">
        <v>48</v>
      </c>
      <c r="D49" s="145"/>
      <c r="E49" s="52">
        <v>0.2</v>
      </c>
      <c r="F49" s="152">
        <f t="shared" si="3"/>
        <v>0</v>
      </c>
      <c r="H49" s="51"/>
    </row>
    <row r="50" spans="1:8">
      <c r="A50" s="197"/>
      <c r="B50" s="56" t="s">
        <v>51</v>
      </c>
      <c r="C50" s="41" t="s">
        <v>48</v>
      </c>
      <c r="D50" s="93"/>
      <c r="E50" s="53">
        <v>0.2</v>
      </c>
      <c r="F50" s="131">
        <f t="shared" si="3"/>
        <v>0</v>
      </c>
      <c r="H50" s="51"/>
    </row>
    <row r="51" spans="1:8">
      <c r="A51" s="197"/>
      <c r="B51" s="38" t="s">
        <v>52</v>
      </c>
      <c r="C51" s="39" t="s">
        <v>48</v>
      </c>
      <c r="D51" s="96"/>
      <c r="E51" s="52">
        <v>0.2</v>
      </c>
      <c r="F51" s="152">
        <f t="shared" si="3"/>
        <v>0</v>
      </c>
      <c r="H51" s="51"/>
    </row>
    <row r="52" spans="1:8">
      <c r="A52" s="197"/>
      <c r="B52" s="56" t="s">
        <v>53</v>
      </c>
      <c r="C52" s="41" t="s">
        <v>48</v>
      </c>
      <c r="D52" s="93"/>
      <c r="E52" s="53">
        <v>0.2</v>
      </c>
      <c r="F52" s="131">
        <f t="shared" si="3"/>
        <v>0</v>
      </c>
      <c r="H52" s="51"/>
    </row>
    <row r="53" spans="1:8">
      <c r="A53" s="197"/>
      <c r="B53" s="38" t="s">
        <v>54</v>
      </c>
      <c r="C53" s="39" t="s">
        <v>48</v>
      </c>
      <c r="D53" s="96"/>
      <c r="E53" s="52">
        <v>0.2</v>
      </c>
      <c r="F53" s="152">
        <f t="shared" si="3"/>
        <v>0</v>
      </c>
      <c r="H53" s="51"/>
    </row>
    <row r="54" spans="1:8">
      <c r="A54" s="197"/>
      <c r="B54" s="56" t="s">
        <v>55</v>
      </c>
      <c r="C54" s="41" t="s">
        <v>48</v>
      </c>
      <c r="D54" s="93"/>
      <c r="E54" s="53">
        <v>0.2</v>
      </c>
      <c r="F54" s="131">
        <f t="shared" si="3"/>
        <v>0</v>
      </c>
      <c r="H54" s="51"/>
    </row>
    <row r="55" spans="1:8">
      <c r="A55" s="197"/>
      <c r="B55" s="38" t="s">
        <v>56</v>
      </c>
      <c r="C55" s="39" t="s">
        <v>48</v>
      </c>
      <c r="D55" s="96"/>
      <c r="E55" s="52">
        <v>0.2</v>
      </c>
      <c r="F55" s="152">
        <f t="shared" si="3"/>
        <v>0</v>
      </c>
      <c r="H55" s="51"/>
    </row>
    <row r="56" spans="1:8" ht="15.75" thickBot="1">
      <c r="A56" s="198"/>
      <c r="B56" s="126" t="s">
        <v>57</v>
      </c>
      <c r="C56" s="153" t="s">
        <v>48</v>
      </c>
      <c r="D56" s="146"/>
      <c r="E56" s="150">
        <v>0.2</v>
      </c>
      <c r="F56" s="127">
        <f t="shared" si="3"/>
        <v>0</v>
      </c>
    </row>
    <row r="57" spans="1:8" ht="45" customHeight="1" thickBot="1">
      <c r="A57" s="166" t="s">
        <v>13</v>
      </c>
      <c r="B57" s="167"/>
      <c r="C57" s="168"/>
      <c r="D57" s="142" t="s">
        <v>65</v>
      </c>
      <c r="E57" s="142"/>
      <c r="F57" s="143" t="s">
        <v>15</v>
      </c>
    </row>
    <row r="58" spans="1:8" ht="15" customHeight="1">
      <c r="A58" s="185" t="s">
        <v>16</v>
      </c>
      <c r="B58" s="186"/>
      <c r="C58" s="187"/>
      <c r="D58" s="155">
        <f>'FLUX CAF PIVOT 27'!D17</f>
        <v>0</v>
      </c>
      <c r="E58" s="50">
        <v>0.2</v>
      </c>
      <c r="F58" s="99">
        <f t="shared" si="3"/>
        <v>0</v>
      </c>
      <c r="G58" s="54" t="s">
        <v>17</v>
      </c>
    </row>
    <row r="59" spans="1:8" ht="15" customHeight="1">
      <c r="A59" s="188" t="s">
        <v>16</v>
      </c>
      <c r="B59" s="189"/>
      <c r="C59" s="190"/>
      <c r="D59" s="156">
        <f>'FLUX CAF PIVOT 27'!D18</f>
        <v>0</v>
      </c>
      <c r="E59" s="53">
        <v>0.2</v>
      </c>
      <c r="F59" s="154">
        <f t="shared" si="3"/>
        <v>0</v>
      </c>
      <c r="G59" s="54" t="s">
        <v>18</v>
      </c>
    </row>
    <row r="60" spans="1:8" ht="15" customHeight="1">
      <c r="A60" s="191" t="s">
        <v>16</v>
      </c>
      <c r="B60" s="192"/>
      <c r="C60" s="193"/>
      <c r="D60" s="155" t="e">
        <f>'FLUX CAF PIVOT 27'!#REF!</f>
        <v>#REF!</v>
      </c>
      <c r="E60" s="50">
        <v>0.2</v>
      </c>
      <c r="F60" s="99" t="e">
        <f t="shared" si="3"/>
        <v>#REF!</v>
      </c>
      <c r="G60" s="54" t="s">
        <v>66</v>
      </c>
    </row>
    <row r="61" spans="1:8" ht="15" customHeight="1">
      <c r="A61" s="188" t="s">
        <v>16</v>
      </c>
      <c r="B61" s="189"/>
      <c r="C61" s="190"/>
      <c r="D61" s="156" t="e">
        <f>'FLUX CAF PIVOT 27'!#REF!</f>
        <v>#REF!</v>
      </c>
      <c r="E61" s="53">
        <v>0.2</v>
      </c>
      <c r="F61" s="154" t="e">
        <f t="shared" si="3"/>
        <v>#REF!</v>
      </c>
      <c r="G61" s="54" t="s">
        <v>67</v>
      </c>
    </row>
    <row r="62" spans="1:8">
      <c r="A62" s="28"/>
      <c r="B62" s="28"/>
      <c r="C62" s="29"/>
      <c r="D62" s="30"/>
      <c r="E62" s="30"/>
      <c r="F62" s="100"/>
    </row>
    <row r="63" spans="1:8">
      <c r="A63" s="3"/>
      <c r="B63" s="3"/>
      <c r="D63" s="3"/>
      <c r="E63" s="3"/>
    </row>
    <row r="64" spans="1:8">
      <c r="A64" s="158"/>
      <c r="B64" s="158"/>
      <c r="C64" s="158"/>
      <c r="D64" s="158"/>
      <c r="E64" s="158"/>
      <c r="F64" s="158"/>
    </row>
    <row r="65" spans="1:5">
      <c r="A65" s="3"/>
      <c r="B65" s="3"/>
      <c r="D65" s="3"/>
      <c r="E65" s="3"/>
    </row>
    <row r="66" spans="1:5">
      <c r="A66" s="157" t="s">
        <v>19</v>
      </c>
      <c r="B66" s="157"/>
      <c r="C66" s="157"/>
      <c r="D66" s="157"/>
      <c r="E66" s="157"/>
    </row>
    <row r="67" spans="1:5">
      <c r="B67" s="1"/>
      <c r="C67" s="9"/>
      <c r="D67" s="3"/>
      <c r="E67" s="91" t="s">
        <v>20</v>
      </c>
    </row>
    <row r="68" spans="1:5">
      <c r="E68" s="91" t="s">
        <v>21</v>
      </c>
    </row>
  </sheetData>
  <mergeCells count="18">
    <mergeCell ref="A47:A56"/>
    <mergeCell ref="A17:A18"/>
    <mergeCell ref="A19:C19"/>
    <mergeCell ref="A21:A30"/>
    <mergeCell ref="A57:C57"/>
    <mergeCell ref="A66:E66"/>
    <mergeCell ref="A3:A8"/>
    <mergeCell ref="A9:C9"/>
    <mergeCell ref="A11:A14"/>
    <mergeCell ref="A31:C31"/>
    <mergeCell ref="A35:A40"/>
    <mergeCell ref="A41:A44"/>
    <mergeCell ref="A58:C58"/>
    <mergeCell ref="A59:C59"/>
    <mergeCell ref="A60:C60"/>
    <mergeCell ref="A61:C61"/>
    <mergeCell ref="A64:F64"/>
    <mergeCell ref="A45:A46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41" orientation="landscape" r:id="rId1"/>
  <headerFooter>
    <oddHeader xml:space="preserve">&amp;C&amp;18ANNEXE AE -LOT 4 BPU CAF  24
</oddHeader>
    <oddFooter>&amp;L&amp;"-,Italique"Accord cadre "acheminement du courrier" 
&amp;Rp 2/2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f2f47b2-9f62-4807-a72a-5facd3f4bcc7" xsi:nil="true"/>
    <lcf76f155ced4ddcb4097134ff3c332f xmlns="be1e4357-6d62-477e-857f-f67ec868b895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9A88B3A62BA5C4A81CCAA8E0B7C93FF" ma:contentTypeVersion="18" ma:contentTypeDescription="Crée un document." ma:contentTypeScope="" ma:versionID="1a8a9ce5768ea0c759c42a86b23d088c">
  <xsd:schema xmlns:xsd="http://www.w3.org/2001/XMLSchema" xmlns:xs="http://www.w3.org/2001/XMLSchema" xmlns:p="http://schemas.microsoft.com/office/2006/metadata/properties" xmlns:ns2="be1e4357-6d62-477e-857f-f67ec868b895" xmlns:ns3="0f2f47b2-9f62-4807-a72a-5facd3f4bcc7" targetNamespace="http://schemas.microsoft.com/office/2006/metadata/properties" ma:root="true" ma:fieldsID="9cfd07d3dc9f878f3a1190564c727c7c" ns2:_="" ns3:_="">
    <xsd:import namespace="be1e4357-6d62-477e-857f-f67ec868b895"/>
    <xsd:import namespace="0f2f47b2-9f62-4807-a72a-5facd3f4bc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1e4357-6d62-477e-857f-f67ec868b8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6d3a89c3-dfa8-4892-b639-3079eaac7c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2f47b2-9f62-4807-a72a-5facd3f4bc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78874c9d-9048-48d0-911c-53a4e36ed1af}" ma:internalName="TaxCatchAll" ma:showField="CatchAllData" ma:web="0f2f47b2-9f62-4807-a72a-5facd3f4bc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EB580FE-1E77-44DD-B5C5-34D5A2DFEAA7}"/>
</file>

<file path=customXml/itemProps2.xml><?xml version="1.0" encoding="utf-8"?>
<ds:datastoreItem xmlns:ds="http://schemas.openxmlformats.org/officeDocument/2006/customXml" ds:itemID="{0DE18882-EF24-4C14-81C6-AC705F5242E6}"/>
</file>

<file path=customXml/itemProps3.xml><?xml version="1.0" encoding="utf-8"?>
<ds:datastoreItem xmlns:ds="http://schemas.openxmlformats.org/officeDocument/2006/customXml" ds:itemID="{89E5D626-FB5B-4BD5-8740-CB42902E05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Laure GARDIENNET 698</dc:creator>
  <cp:keywords/>
  <dc:description/>
  <cp:lastModifiedBy>Mathieu LOZAHIC 721</cp:lastModifiedBy>
  <cp:revision/>
  <dcterms:created xsi:type="dcterms:W3CDTF">2019-02-27T13:09:53Z</dcterms:created>
  <dcterms:modified xsi:type="dcterms:W3CDTF">2025-03-25T10:49:50Z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0x01010099A88B3A62BA5C4A81CCAA8E0B7C93FF</vt:lpwstr>
  </property>
  <property fmtid="{D5CDD505-2E9C-101B-9397-08002B2CF9AE}" pid="3" name="MediaServiceImageTags">
    <vt:lpwstr/>
  </property>
</Properties>
</file>