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:\BAE\Bat_S\EE541200.ATMO_Cité_admin_Mulhouse\7-Réalisation\RESEAUX ENTERRES\4.TRAVAIL\Travail EM\PRO-DCE\"/>
    </mc:Choice>
  </mc:AlternateContent>
  <xr:revisionPtr revIDLastSave="0" documentId="13_ncr:1_{918962D5-40A9-4465-8A9C-0ED7B4C57FA4}" xr6:coauthVersionLast="47" xr6:coauthVersionMax="47" xr10:uidLastSave="{00000000-0000-0000-0000-000000000000}"/>
  <bookViews>
    <workbookView xWindow="28680" yWindow="-120" windowWidth="29040" windowHeight="15840" tabRatio="822" activeTab="2" xr2:uid="{00000000-000D-0000-FFFF-FFFF00000000}"/>
  </bookViews>
  <sheets>
    <sheet name="Page de Garde" sheetId="39" r:id="rId1"/>
    <sheet name="Suivi modifs" sheetId="40" r:id="rId2"/>
    <sheet name="DPGF BASE" sheetId="22" r:id="rId3"/>
    <sheet name="DPGF PSE" sheetId="41" r:id="rId4"/>
  </sheets>
  <externalReferences>
    <externalReference r:id="rId5"/>
  </externalReferences>
  <definedNames>
    <definedName name="_Toc133909924" localSheetId="2">'DPGF BASE'!#REF!</definedName>
    <definedName name="_Toc133909924" localSheetId="3">'DPGF PSE'!#REF!</definedName>
    <definedName name="_Toc151282742" localSheetId="2">'DPGF BASE'!#REF!</definedName>
    <definedName name="_Toc151282742" localSheetId="3">'DPGF PSE'!#REF!</definedName>
    <definedName name="_Toc168739205" localSheetId="2">'DPGF BASE'!#REF!</definedName>
    <definedName name="_Toc168739205" localSheetId="3">'DPGF PSE'!#REF!</definedName>
    <definedName name="_Toc168739220" localSheetId="2">'DPGF BASE'!#REF!</definedName>
    <definedName name="_Toc168739220" localSheetId="3">'DPGF PSE'!#REF!</definedName>
    <definedName name="_Toc227040924" localSheetId="2">'DPGF BASE'!#REF!</definedName>
    <definedName name="_Toc227040924" localSheetId="3">'DPGF PSE'!#REF!</definedName>
    <definedName name="_Toc242588576" localSheetId="2">'DPGF BASE'!#REF!</definedName>
    <definedName name="_Toc242588576" localSheetId="3">'DPGF PSE'!#REF!</definedName>
    <definedName name="_Toc278445346" localSheetId="2">'DPGF BASE'!#REF!</definedName>
    <definedName name="_Toc278445346" localSheetId="3">'DPGF PSE'!#REF!</definedName>
    <definedName name="_Toc278445348" localSheetId="2">'DPGF BASE'!#REF!</definedName>
    <definedName name="_Toc278445348" localSheetId="3">'DPGF PSE'!#REF!</definedName>
    <definedName name="_Toc278445350" localSheetId="2">'DPGF BASE'!#REF!</definedName>
    <definedName name="_Toc278445350" localSheetId="3">'DPGF PSE'!#REF!</definedName>
    <definedName name="_Toc278445351" localSheetId="2">'DPGF BASE'!#REF!</definedName>
    <definedName name="_Toc278445351" localSheetId="3">'DPGF PSE'!#REF!</definedName>
    <definedName name="_Toc278445352" localSheetId="2">'DPGF BASE'!#REF!</definedName>
    <definedName name="_Toc278445352" localSheetId="3">'DPGF PSE'!#REF!</definedName>
    <definedName name="_Toc286317417" localSheetId="2">'DPGF BASE'!#REF!</definedName>
    <definedName name="_Toc286317417" localSheetId="3">'DPGF PSE'!#REF!</definedName>
    <definedName name="_Toc286317418" localSheetId="2">'DPGF BASE'!#REF!</definedName>
    <definedName name="_Toc286317418" localSheetId="3">'DPGF PSE'!#REF!</definedName>
    <definedName name="_Toc286317419" localSheetId="2">'DPGF BASE'!#REF!</definedName>
    <definedName name="_Toc286317419" localSheetId="3">'DPGF PSE'!#REF!</definedName>
    <definedName name="_Toc305320283" localSheetId="2">'DPGF BASE'!#REF!</definedName>
    <definedName name="_Toc305320283" localSheetId="3">'DPGF PSE'!#REF!</definedName>
    <definedName name="_Toc322848194" localSheetId="2">'DPGF BASE'!#REF!</definedName>
    <definedName name="_Toc322848194" localSheetId="3">'DPGF PSE'!#REF!</definedName>
    <definedName name="_Toc348261106" localSheetId="2">'DPGF BASE'!#REF!</definedName>
    <definedName name="_Toc348261106" localSheetId="3">'DPGF PSE'!#REF!</definedName>
    <definedName name="_Toc403117971" localSheetId="2">'DPGF BASE'!#REF!</definedName>
    <definedName name="_Toc403117971" localSheetId="3">'DPGF PSE'!#REF!</definedName>
    <definedName name="_Toc406218712" localSheetId="2">'DPGF BASE'!#REF!</definedName>
    <definedName name="_Toc406218712" localSheetId="3">'DPGF PSE'!#REF!</definedName>
    <definedName name="_Toc419726648" localSheetId="2">'DPGF BASE'!#REF!</definedName>
    <definedName name="_Toc419726648" localSheetId="3">'DPGF PSE'!#REF!</definedName>
    <definedName name="_Toc419726649" localSheetId="2">'DPGF BASE'!#REF!</definedName>
    <definedName name="_Toc419726649" localSheetId="3">'DPGF PSE'!#REF!</definedName>
    <definedName name="_Toc419726651" localSheetId="2">'DPGF BASE'!#REF!</definedName>
    <definedName name="_Toc419726651" localSheetId="3">'DPGF PSE'!#REF!</definedName>
    <definedName name="_Toc419726652" localSheetId="2">'DPGF BASE'!#REF!</definedName>
    <definedName name="_Toc419726652" localSheetId="3">'DPGF PSE'!#REF!</definedName>
    <definedName name="_Toc419726656" localSheetId="2">'DPGF BASE'!#REF!</definedName>
    <definedName name="_Toc419726656" localSheetId="3">'DPGF PSE'!#REF!</definedName>
    <definedName name="_Toc419817496" localSheetId="2">'DPGF BASE'!#REF!</definedName>
    <definedName name="_Toc419817496" localSheetId="3">'DPGF PSE'!#REF!</definedName>
    <definedName name="_Toc419817500" localSheetId="2">'DPGF BASE'!#REF!</definedName>
    <definedName name="_Toc419817500" localSheetId="3">'DPGF PSE'!#REF!</definedName>
    <definedName name="_Toc421955640" localSheetId="2">'DPGF BASE'!#REF!</definedName>
    <definedName name="_Toc421955640" localSheetId="3">'DPGF PSE'!#REF!</definedName>
    <definedName name="_Toc421955647" localSheetId="2">'DPGF BASE'!#REF!</definedName>
    <definedName name="_Toc421955647" localSheetId="3">'DPGF PSE'!#REF!</definedName>
    <definedName name="_Toc421955648" localSheetId="2">'DPGF BASE'!#REF!</definedName>
    <definedName name="_Toc421955648" localSheetId="3">'DPGF PSE'!#REF!</definedName>
    <definedName name="_Toc421955650" localSheetId="2">'DPGF BASE'!#REF!</definedName>
    <definedName name="_Toc421955650" localSheetId="3">'DPGF PSE'!#REF!</definedName>
    <definedName name="_Toc421955651" localSheetId="2">'DPGF BASE'!#REF!</definedName>
    <definedName name="_Toc421955651" localSheetId="3">'DPGF PSE'!#REF!</definedName>
    <definedName name="_Toc421955652" localSheetId="2">'DPGF BASE'!#REF!</definedName>
    <definedName name="_Toc421955652" localSheetId="3">'DPGF PSE'!#REF!</definedName>
    <definedName name="_Toc450888555" localSheetId="2">'DPGF BASE'!#REF!</definedName>
    <definedName name="_Toc450888555" localSheetId="3">'DPGF PSE'!#REF!</definedName>
    <definedName name="_Toc450888556" localSheetId="2">'DPGF BASE'!#REF!</definedName>
    <definedName name="_Toc450888556" localSheetId="3">'DPGF PSE'!#REF!</definedName>
    <definedName name="_Toc450888558" localSheetId="2">'DPGF BASE'!#REF!</definedName>
    <definedName name="_Toc450888558" localSheetId="3">'DPGF PSE'!#REF!</definedName>
    <definedName name="_Toc450888559" localSheetId="2">'DPGF BASE'!#REF!</definedName>
    <definedName name="_Toc450888559" localSheetId="3">'DPGF PSE'!#REF!</definedName>
    <definedName name="_Toc450888560" localSheetId="2">'DPGF BASE'!#REF!</definedName>
    <definedName name="_Toc450888560" localSheetId="3">'DPGF PSE'!#REF!</definedName>
    <definedName name="_Toc450888561" localSheetId="2">'DPGF BASE'!#REF!</definedName>
    <definedName name="_Toc450888561" localSheetId="3">'DPGF PSE'!#REF!</definedName>
    <definedName name="_Toc450888562" localSheetId="2">'DPGF BASE'!#REF!</definedName>
    <definedName name="_Toc450888562" localSheetId="3">'DPGF PSE'!#REF!</definedName>
    <definedName name="_Toc450888564" localSheetId="2">'DPGF BASE'!#REF!</definedName>
    <definedName name="_Toc450888564" localSheetId="3">'DPGF PSE'!#REF!</definedName>
    <definedName name="_Toc450888565" localSheetId="2">'DPGF BASE'!#REF!</definedName>
    <definedName name="_Toc450888565" localSheetId="3">'DPGF PSE'!#REF!</definedName>
    <definedName name="_Toc450888572" localSheetId="2">'DPGF BASE'!#REF!</definedName>
    <definedName name="_Toc450888572" localSheetId="3">'DPGF PSE'!#REF!</definedName>
    <definedName name="_Toc457458440" localSheetId="2">'DPGF BASE'!#REF!</definedName>
    <definedName name="_Toc457458440" localSheetId="3">'DPGF PSE'!#REF!</definedName>
    <definedName name="_Toc457458441" localSheetId="2">'DPGF BASE'!#REF!</definedName>
    <definedName name="_Toc457458441" localSheetId="3">'DPGF PSE'!#REF!</definedName>
    <definedName name="_Toc457458442" localSheetId="2">'DPGF BASE'!#REF!</definedName>
    <definedName name="_Toc457458442" localSheetId="3">'DPGF PSE'!#REF!</definedName>
    <definedName name="_Toc457458443" localSheetId="2">'DPGF BASE'!#REF!</definedName>
    <definedName name="_Toc457458443" localSheetId="3">'DPGF PSE'!#REF!</definedName>
    <definedName name="_Toc457458444" localSheetId="2">'DPGF BASE'!#REF!</definedName>
    <definedName name="_Toc457458444" localSheetId="3">'DPGF PSE'!#REF!</definedName>
    <definedName name="_Toc457458445" localSheetId="2">'DPGF BASE'!#REF!</definedName>
    <definedName name="_Toc457458445" localSheetId="3">'DPGF PSE'!#REF!</definedName>
    <definedName name="_Toc457458447" localSheetId="2">'DPGF BASE'!#REF!</definedName>
    <definedName name="_Toc457458447" localSheetId="3">'DPGF PSE'!#REF!</definedName>
    <definedName name="_Toc457458448" localSheetId="2">'DPGF BASE'!#REF!</definedName>
    <definedName name="_Toc457458448" localSheetId="3">'DPGF PSE'!#REF!</definedName>
    <definedName name="_Toc457458455" localSheetId="2">'DPGF BASE'!#REF!</definedName>
    <definedName name="_Toc457458455" localSheetId="3">'DPGF PSE'!#REF!</definedName>
    <definedName name="_Toc457458457" localSheetId="2">'DPGF BASE'!#REF!</definedName>
    <definedName name="_Toc457458457" localSheetId="3">'DPGF PSE'!#REF!</definedName>
    <definedName name="_Toc457458458" localSheetId="2">'DPGF BASE'!#REF!</definedName>
    <definedName name="_Toc457458458" localSheetId="3">'DPGF PSE'!#REF!</definedName>
    <definedName name="_Toc457458460" localSheetId="2">'DPGF BASE'!#REF!</definedName>
    <definedName name="_Toc457458460" localSheetId="3">'DPGF PSE'!#REF!</definedName>
    <definedName name="_Toc457458461" localSheetId="2">'DPGF BASE'!#REF!</definedName>
    <definedName name="_Toc457458461" localSheetId="3">'DPGF PSE'!#REF!</definedName>
    <definedName name="_Toc457458463" localSheetId="2">'DPGF BASE'!#REF!</definedName>
    <definedName name="_Toc457458463" localSheetId="3">'DPGF PSE'!#REF!</definedName>
    <definedName name="_Toc457458464" localSheetId="2">'DPGF BASE'!#REF!</definedName>
    <definedName name="_Toc457458464" localSheetId="3">'DPGF PSE'!#REF!</definedName>
    <definedName name="_Toc457458465" localSheetId="2">'DPGF BASE'!#REF!</definedName>
    <definedName name="_Toc457458465" localSheetId="3">'DPGF PSE'!#REF!</definedName>
    <definedName name="_Toc460678894" localSheetId="2">'DPGF BASE'!#REF!</definedName>
    <definedName name="_Toc460678894" localSheetId="3">'DPGF PSE'!#REF!</definedName>
    <definedName name="_Toc468520818" localSheetId="2">'DPGF BASE'!#REF!</definedName>
    <definedName name="_Toc468520818" localSheetId="3">'DPGF PSE'!#REF!</definedName>
    <definedName name="_Toc468520819" localSheetId="2">'DPGF BASE'!#REF!</definedName>
    <definedName name="_Toc468520819" localSheetId="3">'DPGF PSE'!#REF!</definedName>
    <definedName name="_Toc468520820" localSheetId="2">'DPGF BASE'!#REF!</definedName>
    <definedName name="_Toc468520820" localSheetId="3">'DPGF PSE'!#REF!</definedName>
    <definedName name="_Toc468520821" localSheetId="2">'DPGF BASE'!#REF!</definedName>
    <definedName name="_Toc468520821" localSheetId="3">'DPGF PSE'!#REF!</definedName>
    <definedName name="_Toc468520822" localSheetId="2">'DPGF BASE'!#REF!</definedName>
    <definedName name="_Toc468520822" localSheetId="3">'DPGF PSE'!#REF!</definedName>
    <definedName name="_Toc468520823" localSheetId="2">'DPGF BASE'!#REF!</definedName>
    <definedName name="_Toc468520823" localSheetId="3">'DPGF PSE'!#REF!</definedName>
    <definedName name="_Toc468520825" localSheetId="2">'DPGF BASE'!#REF!</definedName>
    <definedName name="_Toc468520825" localSheetId="3">'DPGF PSE'!#REF!</definedName>
    <definedName name="_Toc468520826" localSheetId="2">'DPGF BASE'!#REF!</definedName>
    <definedName name="_Toc468520826" localSheetId="3">'DPGF PSE'!#REF!</definedName>
    <definedName name="_Toc468520827" localSheetId="2">'DPGF BASE'!#REF!</definedName>
    <definedName name="_Toc468520827" localSheetId="3">'DPGF PSE'!#REF!</definedName>
    <definedName name="_Toc468520828" localSheetId="2">'DPGF BASE'!#REF!</definedName>
    <definedName name="_Toc468520828" localSheetId="3">'DPGF PSE'!#REF!</definedName>
    <definedName name="_Toc468520829" localSheetId="2">'DPGF BASE'!#REF!</definedName>
    <definedName name="_Toc468520829" localSheetId="3">'DPGF PSE'!#REF!</definedName>
    <definedName name="_Toc468520830" localSheetId="2">'DPGF BASE'!#REF!</definedName>
    <definedName name="_Toc468520830" localSheetId="3">'DPGF PSE'!#REF!</definedName>
    <definedName name="_Toc468520832" localSheetId="2">'DPGF BASE'!#REF!</definedName>
    <definedName name="_Toc468520832" localSheetId="3">'DPGF PSE'!#REF!</definedName>
    <definedName name="_Toc470071996" localSheetId="2">'DPGF BASE'!#REF!</definedName>
    <definedName name="_Toc470071996" localSheetId="3">'DPGF PSE'!#REF!</definedName>
    <definedName name="_Toc470071999" localSheetId="2">'DPGF BASE'!#REF!</definedName>
    <definedName name="_Toc470071999" localSheetId="3">'DPGF PSE'!#REF!</definedName>
    <definedName name="_Toc470072004" localSheetId="2">'DPGF BASE'!#REF!</definedName>
    <definedName name="_Toc470072004" localSheetId="3">'DPGF PSE'!#REF!</definedName>
    <definedName name="_Toc470072015" localSheetId="2">'DPGF BASE'!#REF!</definedName>
    <definedName name="_Toc470072015" localSheetId="3">'DPGF PSE'!#REF!</definedName>
    <definedName name="_Toc475690267" localSheetId="2">'DPGF BASE'!#REF!</definedName>
    <definedName name="_Toc475690267" localSheetId="3">'DPGF PSE'!#REF!</definedName>
    <definedName name="d">'[1]PORTES-locauxtyp'!#REF!</definedName>
    <definedName name="e">'[1]PORTES-locauxtyp'!#REF!</definedName>
    <definedName name="_xlnm.Print_Titles" localSheetId="2">'DPGF BASE'!$1:$4</definedName>
    <definedName name="_xlnm.Print_Titles" localSheetId="3">'DPGF PSE'!$1:$4</definedName>
    <definedName name="UR_13">'[1]PORTES-locauxtyp'!#REF!</definedName>
    <definedName name="UR_21">'[1]PORTES-locauxtyp'!#REF!</definedName>
    <definedName name="_xlnm.Print_Area" localSheetId="2">'DPGF BASE'!$A$1:$K$221</definedName>
    <definedName name="_xlnm.Print_Area" localSheetId="3">'DPGF PSE'!$A$1:$K$102</definedName>
    <definedName name="_xlnm.Print_Area" localSheetId="0">'Page de Garde'!$A$1:$J$51</definedName>
    <definedName name="_xlnm.Print_Area" localSheetId="1">'Suivi modifs'!$A$1:$G$36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6" i="41" l="1"/>
  <c r="K92" i="41"/>
  <c r="D92" i="41"/>
  <c r="K49" i="41"/>
  <c r="K45" i="41"/>
  <c r="K76" i="41"/>
  <c r="K74" i="41"/>
  <c r="K73" i="41"/>
  <c r="K72" i="41"/>
  <c r="K71" i="41"/>
  <c r="I69" i="41"/>
  <c r="K69" i="41" s="1"/>
  <c r="I68" i="41"/>
  <c r="K68" i="41" s="1"/>
  <c r="I67" i="41"/>
  <c r="K67" i="41" s="1"/>
  <c r="I66" i="41"/>
  <c r="K66" i="41" s="1"/>
  <c r="I65" i="41"/>
  <c r="K65" i="41" s="1"/>
  <c r="K60" i="41"/>
  <c r="K59" i="41"/>
  <c r="K58" i="41"/>
  <c r="K57" i="41"/>
  <c r="K56" i="41"/>
  <c r="K52" i="41"/>
  <c r="K51" i="41"/>
  <c r="K50" i="41"/>
  <c r="K44" i="41"/>
  <c r="K43" i="41"/>
  <c r="K79" i="41" l="1"/>
  <c r="K42" i="41" l="1"/>
  <c r="K13" i="22"/>
  <c r="K36" i="41" l="1"/>
  <c r="K35" i="41"/>
  <c r="K34" i="41"/>
  <c r="K37" i="41"/>
  <c r="K33" i="41"/>
  <c r="K31" i="41"/>
  <c r="K30" i="41"/>
  <c r="K14" i="41"/>
  <c r="I12" i="41"/>
  <c r="K12" i="41" s="1"/>
  <c r="D211" i="22"/>
  <c r="K192" i="22"/>
  <c r="K194" i="22" s="1"/>
  <c r="K211" i="22" s="1"/>
  <c r="K191" i="22"/>
  <c r="D90" i="41"/>
  <c r="D88" i="41"/>
  <c r="K29" i="41"/>
  <c r="K23" i="41"/>
  <c r="K22" i="41"/>
  <c r="I20" i="41"/>
  <c r="K20" i="41" s="1"/>
  <c r="K19" i="41"/>
  <c r="K18" i="41"/>
  <c r="K17" i="41"/>
  <c r="K16" i="41"/>
  <c r="K13" i="41"/>
  <c r="K11" i="41"/>
  <c r="K10" i="41"/>
  <c r="I123" i="22"/>
  <c r="I161" i="22"/>
  <c r="I51" i="22"/>
  <c r="I45" i="22"/>
  <c r="I41" i="22"/>
  <c r="I43" i="22"/>
  <c r="I35" i="22"/>
  <c r="K162" i="22"/>
  <c r="K168" i="22"/>
  <c r="K167" i="22"/>
  <c r="K166" i="22"/>
  <c r="K39" i="41" l="1"/>
  <c r="K90" i="41" s="1"/>
  <c r="K26" i="41"/>
  <c r="D209" i="22"/>
  <c r="D207" i="22"/>
  <c r="D205" i="22"/>
  <c r="D204" i="22"/>
  <c r="D203" i="22"/>
  <c r="D202" i="22"/>
  <c r="D201" i="22"/>
  <c r="K186" i="22"/>
  <c r="K185" i="22"/>
  <c r="K184" i="22"/>
  <c r="K169" i="22"/>
  <c r="K127" i="22"/>
  <c r="K90" i="22"/>
  <c r="K55" i="22"/>
  <c r="K12" i="22"/>
  <c r="K11" i="22"/>
  <c r="K10" i="22"/>
  <c r="K88" i="41" l="1"/>
  <c r="K15" i="22"/>
  <c r="K201" i="22" s="1"/>
  <c r="K188" i="22"/>
  <c r="K209" i="22" s="1"/>
  <c r="K98" i="41" l="1"/>
  <c r="K100" i="41" s="1"/>
  <c r="K175" i="22"/>
  <c r="K177" i="22" s="1"/>
  <c r="K139" i="22"/>
  <c r="K36" i="22"/>
  <c r="K165" i="22"/>
  <c r="K164" i="22"/>
  <c r="K163" i="22"/>
  <c r="K161" i="22"/>
  <c r="K160" i="22"/>
  <c r="K157" i="22"/>
  <c r="K156" i="22"/>
  <c r="K155" i="22"/>
  <c r="K153" i="22"/>
  <c r="K152" i="22"/>
  <c r="K151" i="22"/>
  <c r="K148" i="22"/>
  <c r="K147" i="22"/>
  <c r="K146" i="22"/>
  <c r="K145" i="22"/>
  <c r="K143" i="22"/>
  <c r="K142" i="22"/>
  <c r="K141" i="22"/>
  <c r="K138" i="22"/>
  <c r="K137" i="22"/>
  <c r="K136" i="22"/>
  <c r="K135" i="22"/>
  <c r="K126" i="22"/>
  <c r="K125" i="22"/>
  <c r="K124" i="22"/>
  <c r="K123" i="22"/>
  <c r="K122" i="22"/>
  <c r="K119" i="22"/>
  <c r="K118" i="22"/>
  <c r="K117" i="22"/>
  <c r="K115" i="22"/>
  <c r="K114" i="22"/>
  <c r="K113" i="22"/>
  <c r="K110" i="22"/>
  <c r="K109" i="22"/>
  <c r="K108" i="22"/>
  <c r="K107" i="22"/>
  <c r="K105" i="22"/>
  <c r="K104" i="22"/>
  <c r="K103" i="22"/>
  <c r="K101" i="22"/>
  <c r="K100" i="22"/>
  <c r="K99" i="22"/>
  <c r="K98" i="22"/>
  <c r="K89" i="22"/>
  <c r="K82" i="22"/>
  <c r="K47" i="22"/>
  <c r="K54" i="22"/>
  <c r="K63" i="22"/>
  <c r="K62" i="22"/>
  <c r="K88" i="22"/>
  <c r="K87" i="22"/>
  <c r="K86" i="22"/>
  <c r="K85" i="22"/>
  <c r="K81" i="22"/>
  <c r="K80" i="22"/>
  <c r="K78" i="22"/>
  <c r="K77" i="22"/>
  <c r="K76" i="22"/>
  <c r="K73" i="22"/>
  <c r="K72" i="22"/>
  <c r="K71" i="22"/>
  <c r="K70" i="22"/>
  <c r="K68" i="22"/>
  <c r="K67" i="22"/>
  <c r="K66" i="22"/>
  <c r="K65" i="22"/>
  <c r="K61" i="22"/>
  <c r="K60" i="22"/>
  <c r="K59" i="22"/>
  <c r="K53" i="22"/>
  <c r="K52" i="22"/>
  <c r="K51" i="22"/>
  <c r="K50" i="22"/>
  <c r="K46" i="22"/>
  <c r="K45" i="22"/>
  <c r="K43" i="22"/>
  <c r="K39" i="22"/>
  <c r="K42" i="22"/>
  <c r="K41" i="22"/>
  <c r="K40" i="22"/>
  <c r="K38" i="22"/>
  <c r="K34" i="22"/>
  <c r="K33" i="22"/>
  <c r="K32" i="22"/>
  <c r="K31" i="22"/>
  <c r="K29" i="22"/>
  <c r="K28" i="22"/>
  <c r="K27" i="22"/>
  <c r="K26" i="22"/>
  <c r="K24" i="22"/>
  <c r="K129" i="22" l="1"/>
  <c r="K203" i="22" s="1"/>
  <c r="K171" i="22"/>
  <c r="K204" i="22" s="1"/>
  <c r="K205" i="22"/>
  <c r="K21" i="22" l="1"/>
  <c r="K22" i="22"/>
  <c r="K23" i="22"/>
  <c r="K35" i="22"/>
  <c r="K92" i="22" l="1"/>
  <c r="K179" i="22" s="1"/>
  <c r="K207" i="22" s="1"/>
  <c r="K215" i="22" s="1"/>
  <c r="K202" i="22" l="1"/>
  <c r="K217" i="22" l="1"/>
  <c r="K219" i="22" s="1"/>
</calcChain>
</file>

<file path=xl/sharedStrings.xml><?xml version="1.0" encoding="utf-8"?>
<sst xmlns="http://schemas.openxmlformats.org/spreadsheetml/2006/main" count="370" uniqueCount="149">
  <si>
    <t xml:space="preserve">  Pos.</t>
  </si>
  <si>
    <t>Désignation</t>
  </si>
  <si>
    <t>U.</t>
  </si>
  <si>
    <t>Qtés</t>
  </si>
  <si>
    <t>Prix unit.</t>
  </si>
  <si>
    <t>TOTAL H.T.</t>
  </si>
  <si>
    <t>ens</t>
  </si>
  <si>
    <t>TOTAL EUROS HORS TAXES :</t>
  </si>
  <si>
    <t>ml</t>
  </si>
  <si>
    <t>m²</t>
  </si>
  <si>
    <t>u</t>
  </si>
  <si>
    <t>3.3</t>
  </si>
  <si>
    <t>3.2.1</t>
  </si>
  <si>
    <t>3.2.2</t>
  </si>
  <si>
    <t>3.2.2.2</t>
  </si>
  <si>
    <t>3.2.3</t>
  </si>
  <si>
    <t>3.2.3.1</t>
  </si>
  <si>
    <t>3.2.4</t>
  </si>
  <si>
    <t>3.2.5</t>
  </si>
  <si>
    <t>Date</t>
  </si>
  <si>
    <t>Ind.</t>
  </si>
  <si>
    <t>Modifications</t>
  </si>
  <si>
    <t>Rédaction</t>
  </si>
  <si>
    <t>Approbation</t>
  </si>
  <si>
    <t>A. COLAS</t>
  </si>
  <si>
    <t>Première diffusion DCE</t>
  </si>
  <si>
    <t>CHAPITRE 3 : DESCRIPTION DES TRAVAUX</t>
  </si>
  <si>
    <t>Diagnostics - géolocalisation des réseaux</t>
  </si>
  <si>
    <t>DICT</t>
  </si>
  <si>
    <t>Installations de chantier - base vie</t>
  </si>
  <si>
    <t>Phase 1</t>
  </si>
  <si>
    <t>Tronçon bâtiment E vers A</t>
  </si>
  <si>
    <t>Travaux de préparation des réseaux</t>
  </si>
  <si>
    <t>Bâtiment E : dépose des réseaux acier</t>
  </si>
  <si>
    <t>Bâtiment A : dépose des réseaux acier et excavation</t>
  </si>
  <si>
    <t>Bâtiment A: Vannes d'isolement DN80</t>
  </si>
  <si>
    <t>Sondages</t>
  </si>
  <si>
    <t>Balisages</t>
  </si>
  <si>
    <t>Traçages au sol</t>
  </si>
  <si>
    <t>Travaux de VRD - préparation</t>
  </si>
  <si>
    <t>Travaux de VRD - ouverture de tranchée</t>
  </si>
  <si>
    <t>Sciage et démolition des surface d'enrobés et évacuation</t>
  </si>
  <si>
    <t>Ouverture de fouille avec évacuation des déblais</t>
  </si>
  <si>
    <t>Lit de pose  / enrobage et remblais des canalisations</t>
  </si>
  <si>
    <t>Revêtements</t>
  </si>
  <si>
    <t>Dépose et évacuation des pavés</t>
  </si>
  <si>
    <t>Réfection des surfaces de revêtements</t>
  </si>
  <si>
    <t>En enrobés</t>
  </si>
  <si>
    <t>En espaces verts</t>
  </si>
  <si>
    <t>En pavés</t>
  </si>
  <si>
    <t>Finition en gravier provisoire</t>
  </si>
  <si>
    <t>Bordures</t>
  </si>
  <si>
    <t>En terre-pierre ou gravier compacté</t>
  </si>
  <si>
    <t>Tube pré-isolé flexible enterré 90x8,2</t>
  </si>
  <si>
    <t>Fourniture et pose des canalisations enterrés réseau de chaleur</t>
  </si>
  <si>
    <t xml:space="preserve">Embouts terminaux </t>
  </si>
  <si>
    <t>Tronçon bâtiment A vers C</t>
  </si>
  <si>
    <t>Bâtiment C : dépose des réseaux acier et excavation</t>
  </si>
  <si>
    <t>Bâtiment C: Vannes d'isolement DN80</t>
  </si>
  <si>
    <t>Tubes acier noir jusqu'aux vannes en attente DN80 - calorifugé classe 4</t>
  </si>
  <si>
    <t>Réfection complète des marquages au sol, bandes podotactiles</t>
  </si>
  <si>
    <t>signalisations et toutes sujétions</t>
  </si>
  <si>
    <t>Raccords PE / ACIER</t>
  </si>
  <si>
    <t>Phase 2</t>
  </si>
  <si>
    <t>Tronçon bâtiment E vers RIA</t>
  </si>
  <si>
    <t>Bâtiment E : dépose des réseaux acier et excavation</t>
  </si>
  <si>
    <t>Bâtiment RIA : dépose des réseaux acier et excavation</t>
  </si>
  <si>
    <t>Bâtiment RIA: Vannes d'isolement DN80</t>
  </si>
  <si>
    <t>Plaques de franchissement piétons et VL</t>
  </si>
  <si>
    <t>Phase 3</t>
  </si>
  <si>
    <t>Tronçon bâtiment C vers H</t>
  </si>
  <si>
    <t xml:space="preserve">Bâtiment H : dépose des réseaux acier </t>
  </si>
  <si>
    <t>Bâtiment C: Vannes d'isolement DN32</t>
  </si>
  <si>
    <t>Bâtiment H: Vannes d'isolement DN32</t>
  </si>
  <si>
    <t>Tube pré-isolé flexible enterré 40x3,7</t>
  </si>
  <si>
    <t>Tubes acier noir jusqu'aux vannes en attente DN32 - calorifugé classe 4</t>
  </si>
  <si>
    <t>Purges d'air</t>
  </si>
  <si>
    <t>Purge d'air des radiateurs dans les bâtiments</t>
  </si>
  <si>
    <t>Préparation du chantier</t>
  </si>
  <si>
    <t>Réseaux enterrés de chauffage</t>
  </si>
  <si>
    <t>3.4</t>
  </si>
  <si>
    <t>3.2</t>
  </si>
  <si>
    <t>3.2.2.1</t>
  </si>
  <si>
    <t>SOUS TOTAL 3.2 - Réseaux enterrés de chauffage</t>
  </si>
  <si>
    <t>Etudes, plans d'execution et relevés sur site</t>
  </si>
  <si>
    <t>SOUS TOTAL 3.2.2 Phase 1</t>
  </si>
  <si>
    <t>SOUS TOTAL 3.2.3 Phase 2</t>
  </si>
  <si>
    <t>3.2.4.1</t>
  </si>
  <si>
    <t>SOUS TOTAL 3.2.4 Phase 3</t>
  </si>
  <si>
    <t>SOUS TOTAL 3.2.5 Purges d'air</t>
  </si>
  <si>
    <t>SOUS TOTAL 3.2.1 Préparation du chantier</t>
  </si>
  <si>
    <t>Mise en eau et essais</t>
  </si>
  <si>
    <t>Nettoyage et repli fin de chantier</t>
  </si>
  <si>
    <t>Documentation fin de chantier / DOE / plans de recollement</t>
  </si>
  <si>
    <t>T.V.A. 20,00% :</t>
  </si>
  <si>
    <t>TOTAL EUROS T.T.C :</t>
  </si>
  <si>
    <t>Prestations de fin de chantier</t>
  </si>
  <si>
    <t>P. STOLTZ</t>
  </si>
  <si>
    <t>Bâtiment C : dépose des réseaux acier</t>
  </si>
  <si>
    <t>Protection type bardage autour de la tuyauterie extérieure</t>
  </si>
  <si>
    <t>Carottages et traversées étanches du mur</t>
  </si>
  <si>
    <t>Manchons pour passage mural tubes pré-isolés</t>
  </si>
  <si>
    <t>Tubes en extérieur - calorifugé classe 4 - finition tôle isoxal</t>
  </si>
  <si>
    <t>RECAPITULATIF</t>
  </si>
  <si>
    <t>3.5</t>
  </si>
  <si>
    <t>Certificats d'Economies d'Energie</t>
  </si>
  <si>
    <t>Montant moins-value CEE</t>
  </si>
  <si>
    <t>Prestations Supplémentaires Eventuelles (PSE)</t>
  </si>
  <si>
    <t>PSE 1 : Evacuation des réseaux enterrés existants</t>
  </si>
  <si>
    <t>Evacuation des réseaux enterrés existants en acier  - DN80</t>
  </si>
  <si>
    <t>En espaces verts (Gazon)</t>
  </si>
  <si>
    <t>3.6</t>
  </si>
  <si>
    <t>PSE 2: Fermeture des tranchées existantes</t>
  </si>
  <si>
    <t>Remblais</t>
  </si>
  <si>
    <t>RECAPITULATIF PSE</t>
  </si>
  <si>
    <t xml:space="preserve">Travaux de VRD </t>
  </si>
  <si>
    <t>Remblais des fouilles existantes</t>
  </si>
  <si>
    <t>Sous-Total 3.5 - PSE 1 : Evacuation des réseaux enterrés existants</t>
  </si>
  <si>
    <t>Sous-Total 3.6 PSE 2 Fermeture des tranchées existantes</t>
  </si>
  <si>
    <t>Sous-total_ 3.3: Prestations de fin de chantier</t>
  </si>
  <si>
    <t>Sous-total_ 3.4: Certificats d'Economies d'Energie</t>
  </si>
  <si>
    <t>Réutilisation</t>
  </si>
  <si>
    <t>3.7</t>
  </si>
  <si>
    <t>PSE 3 : Rénovation de la sous-station bâtiment RIA</t>
  </si>
  <si>
    <t>Collecteurs horizontaux DN100 - calorifugé</t>
  </si>
  <si>
    <t>Départs régulés</t>
  </si>
  <si>
    <t>Départ régulé ECS</t>
  </si>
  <si>
    <t>Départ régulé Ventilation cuisine</t>
  </si>
  <si>
    <t>Départ régulé Ventilation restaurant</t>
  </si>
  <si>
    <t>Départ régulé Radiateurs</t>
  </si>
  <si>
    <t>y compris accessoires, supportages et toutes sujétions</t>
  </si>
  <si>
    <t>DN80</t>
  </si>
  <si>
    <t>DN65</t>
  </si>
  <si>
    <t>DN50</t>
  </si>
  <si>
    <t>DN40</t>
  </si>
  <si>
    <t>DN32</t>
  </si>
  <si>
    <t>Calorifuge en coquille de laine de roche</t>
  </si>
  <si>
    <t>Isolation classe 4</t>
  </si>
  <si>
    <t>Finition PVC</t>
  </si>
  <si>
    <t>Electricité et régulation</t>
  </si>
  <si>
    <t>Nouveau coffret électrique</t>
  </si>
  <si>
    <t>Alimentation du nouveau coffret depuis armoire existante</t>
  </si>
  <si>
    <t>Câblage et raccordement des nouveaux équipements</t>
  </si>
  <si>
    <t>Vanne de régulation et d'équilibrage + sonde de température</t>
  </si>
  <si>
    <t>y.c. pompes doubles, vanne 3 voies, compteurs, vannes et accessoires</t>
  </si>
  <si>
    <t>Essais et mise en service, y compris contrôles mensuels pendant 1 an</t>
  </si>
  <si>
    <t>Bouteille casse pression D273 et Ht: 1150mm - calorifugée</t>
  </si>
  <si>
    <t>Tuyauterie acier noir</t>
  </si>
  <si>
    <t>Sous-Total 3.7 PSE 3 : Rénovation de la sous-station bâtiment 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</si>
</sst>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#,##0.00\ [$€];[Red]\-#,##0.00\ [$€]"/>
    <numFmt numFmtId="167" formatCode="#,##0.00;[Red]#,##0.00"/>
    <numFmt numFmtId="168" formatCode="#,##0_ ;\-#,##0\ "/>
    <numFmt numFmtId="169" formatCode="#,##0.00&quot; &quot;"/>
    <numFmt numFmtId="170" formatCode="_-* #,##0.00\ [$€-40C]_-;\-* #,##0.00\ [$€-40C]_-;_-* &quot;-&quot;??\ [$€-40C]_-;_-@_-"/>
    <numFmt numFmtId="171" formatCode="#,##0.00\ &quot;€&quot;"/>
  </numFmts>
  <fonts count="7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6"/>
      <name val="Arial"/>
      <family val="2"/>
    </font>
    <font>
      <b/>
      <u/>
      <sz val="10"/>
      <name val="Arial"/>
      <family val="2"/>
    </font>
    <font>
      <sz val="14"/>
      <name val="Arial"/>
      <family val="2"/>
    </font>
    <font>
      <i/>
      <sz val="6"/>
      <name val="Arial"/>
      <family val="2"/>
    </font>
    <font>
      <sz val="9"/>
      <name val="Times New Roman"/>
      <family val="1"/>
    </font>
    <font>
      <b/>
      <sz val="9"/>
      <color rgb="FF000000"/>
      <name val="Arial"/>
      <family val="2"/>
    </font>
    <font>
      <sz val="8"/>
      <name val="MS Sans Serif"/>
      <family val="2"/>
    </font>
    <font>
      <sz val="11"/>
      <color rgb="FF000000"/>
      <name val="Arial Narrow"/>
      <family val="2"/>
    </font>
    <font>
      <sz val="9"/>
      <name val="Geneva"/>
    </font>
    <font>
      <b/>
      <u/>
      <sz val="10.5"/>
      <color indexed="10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b/>
      <sz val="11"/>
      <color indexed="17"/>
      <name val="Arial"/>
      <family val="2"/>
    </font>
    <font>
      <b/>
      <sz val="10"/>
      <color indexed="60"/>
      <name val="Arial"/>
      <family val="2"/>
    </font>
    <font>
      <b/>
      <sz val="11"/>
      <color indexed="17"/>
      <name val="Arial Narrow"/>
      <family val="2"/>
    </font>
    <font>
      <b/>
      <sz val="10"/>
      <color indexed="60"/>
      <name val="Arial Narrow"/>
      <family val="2"/>
    </font>
    <font>
      <sz val="8"/>
      <name val="Helv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8"/>
      <name val="Arial"/>
      <family val="2"/>
    </font>
    <font>
      <b/>
      <u/>
      <sz val="10"/>
      <color theme="1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u/>
      <sz val="10"/>
      <color theme="1"/>
      <name val="Arial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i/>
      <u/>
      <sz val="10"/>
      <color theme="1"/>
      <name val="Arial"/>
      <family val="2"/>
    </font>
    <font>
      <u/>
      <sz val="12"/>
      <name val="Arial"/>
      <family val="2"/>
    </font>
    <font>
      <b/>
      <u/>
      <sz val="12"/>
      <name val="Arial"/>
      <family val="2"/>
    </font>
    <font>
      <u/>
      <sz val="8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u/>
      <sz val="11"/>
      <name val="Arial"/>
      <family val="2"/>
    </font>
    <font>
      <sz val="11"/>
      <color theme="1"/>
      <name val="Times New Roman"/>
      <family val="1"/>
    </font>
    <font>
      <b/>
      <sz val="22"/>
      <color rgb="FF003974"/>
      <name val="Arial"/>
      <family val="2"/>
    </font>
    <font>
      <sz val="2.5"/>
      <color theme="1"/>
      <name val="Times New Roman"/>
      <family val="1"/>
    </font>
    <font>
      <sz val="10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BE5F1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hair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/>
      <right style="hair">
        <color theme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80"/>
      </left>
      <right/>
      <top style="medium">
        <color rgb="FF000080"/>
      </top>
      <bottom/>
      <diagonal/>
    </border>
    <border>
      <left/>
      <right style="hair">
        <color indexed="64"/>
      </right>
      <top style="medium">
        <color rgb="FF000080"/>
      </top>
      <bottom/>
      <diagonal/>
    </border>
    <border>
      <left style="hair">
        <color indexed="64"/>
      </left>
      <right/>
      <top style="medium">
        <color rgb="FF000080"/>
      </top>
      <bottom/>
      <diagonal/>
    </border>
    <border>
      <left/>
      <right/>
      <top style="medium">
        <color rgb="FF000080"/>
      </top>
      <bottom/>
      <diagonal/>
    </border>
    <border>
      <left/>
      <right style="thin">
        <color indexed="64"/>
      </right>
      <top style="medium">
        <color rgb="FF000080"/>
      </top>
      <bottom/>
      <diagonal/>
    </border>
    <border>
      <left style="thin">
        <color indexed="64"/>
      </left>
      <right/>
      <top style="medium">
        <color rgb="FF000080"/>
      </top>
      <bottom/>
      <diagonal/>
    </border>
    <border>
      <left style="hair">
        <color indexed="64"/>
      </left>
      <right style="hair">
        <color indexed="64"/>
      </right>
      <top style="medium">
        <color rgb="FF000080"/>
      </top>
      <bottom/>
      <diagonal/>
    </border>
    <border>
      <left style="hair">
        <color indexed="64"/>
      </left>
      <right style="medium">
        <color rgb="FF000080"/>
      </right>
      <top style="medium">
        <color rgb="FF000080"/>
      </top>
      <bottom/>
      <diagonal/>
    </border>
    <border>
      <left style="medium">
        <color rgb="FF000080"/>
      </left>
      <right/>
      <top/>
      <bottom/>
      <diagonal/>
    </border>
    <border>
      <left style="hair">
        <color indexed="64"/>
      </left>
      <right style="medium">
        <color rgb="FF000080"/>
      </right>
      <top/>
      <bottom/>
      <diagonal/>
    </border>
    <border>
      <left style="medium">
        <color rgb="FF000080"/>
      </left>
      <right/>
      <top/>
      <bottom style="thin">
        <color indexed="64"/>
      </bottom>
      <diagonal/>
    </border>
    <border>
      <left style="hair">
        <color indexed="64"/>
      </left>
      <right style="medium">
        <color rgb="FF000080"/>
      </right>
      <top/>
      <bottom style="thin">
        <color indexed="64"/>
      </bottom>
      <diagonal/>
    </border>
    <border>
      <left/>
      <right style="medium">
        <color rgb="FF000080"/>
      </right>
      <top/>
      <bottom/>
      <diagonal/>
    </border>
    <border>
      <left/>
      <right style="medium">
        <color rgb="FF000080"/>
      </right>
      <top style="double">
        <color theme="1"/>
      </top>
      <bottom/>
      <diagonal/>
    </border>
    <border>
      <left/>
      <right style="medium">
        <color rgb="FF000080"/>
      </right>
      <top/>
      <bottom style="dotted">
        <color theme="1"/>
      </bottom>
      <diagonal/>
    </border>
    <border>
      <left style="medium">
        <color rgb="FF000080"/>
      </left>
      <right/>
      <top/>
      <bottom style="medium">
        <color rgb="FF000080"/>
      </bottom>
      <diagonal/>
    </border>
    <border>
      <left/>
      <right/>
      <top/>
      <bottom style="medium">
        <color rgb="FF000080"/>
      </bottom>
      <diagonal/>
    </border>
    <border>
      <left/>
      <right style="medium">
        <color rgb="FF000080"/>
      </right>
      <top/>
      <bottom style="medium">
        <color rgb="FF000080"/>
      </bottom>
      <diagonal/>
    </border>
    <border>
      <left/>
      <right style="medium">
        <color rgb="FF000080"/>
      </right>
      <top/>
      <bottom style="hair">
        <color indexed="64"/>
      </bottom>
      <diagonal/>
    </border>
    <border>
      <left style="hair">
        <color auto="1"/>
      </left>
      <right style="medium">
        <color rgb="FF000080"/>
      </right>
      <top style="double">
        <color auto="1"/>
      </top>
      <bottom/>
      <diagonal/>
    </border>
    <border>
      <left style="medium">
        <color rgb="FF000080"/>
      </left>
      <right/>
      <top/>
      <bottom style="medium">
        <color indexed="64"/>
      </bottom>
      <diagonal/>
    </border>
    <border>
      <left/>
      <right style="medium">
        <color rgb="FF000080"/>
      </right>
      <top/>
      <bottom style="medium">
        <color indexed="64"/>
      </bottom>
      <diagonal/>
    </border>
    <border>
      <left/>
      <right style="medium">
        <color rgb="FF000080"/>
      </right>
      <top/>
      <bottom style="dotted">
        <color indexed="64"/>
      </bottom>
      <diagonal/>
    </border>
    <border>
      <left/>
      <right style="medium">
        <color rgb="FF000080"/>
      </right>
      <top style="dotted">
        <color indexed="64"/>
      </top>
      <bottom style="double">
        <color indexed="64"/>
      </bottom>
      <diagonal/>
    </border>
  </borders>
  <cellStyleXfs count="205">
    <xf numFmtId="0" fontId="0" fillId="0" borderId="0"/>
    <xf numFmtId="0" fontId="2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15" borderId="1" applyNumberFormat="0" applyAlignment="0" applyProtection="0"/>
    <xf numFmtId="0" fontId="7" fillId="0" borderId="2" applyNumberFormat="0" applyFill="0" applyAlignment="0" applyProtection="0"/>
    <xf numFmtId="0" fontId="4" fillId="4" borderId="3" applyNumberFormat="0" applyFont="0" applyAlignment="0" applyProtection="0"/>
    <xf numFmtId="0" fontId="9" fillId="7" borderId="1" applyNumberFormat="0" applyAlignment="0" applyProtection="0"/>
    <xf numFmtId="166" fontId="4" fillId="0" borderId="0" applyFont="0" applyFill="0" applyBorder="0" applyAlignment="0" applyProtection="0"/>
    <xf numFmtId="0" fontId="10" fillId="16" borderId="0" applyNumberFormat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7" borderId="0" applyNumberFormat="0" applyBorder="0" applyAlignment="0" applyProtection="0"/>
    <xf numFmtId="0" fontId="2" fillId="0" borderId="0"/>
    <xf numFmtId="0" fontId="12" fillId="6" borderId="0" applyNumberFormat="0" applyBorder="0" applyAlignment="0" applyProtection="0"/>
    <xf numFmtId="0" fontId="13" fillId="15" borderId="4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17" borderId="9" applyNumberFormat="0" applyAlignment="0" applyProtection="0"/>
    <xf numFmtId="0" fontId="7" fillId="0" borderId="17" applyNumberFormat="0" applyFill="0" applyAlignment="0" applyProtection="0"/>
    <xf numFmtId="0" fontId="7" fillId="0" borderId="15" applyNumberFormat="0" applyFill="0" applyAlignment="0" applyProtection="0"/>
    <xf numFmtId="0" fontId="7" fillId="0" borderId="13" applyNumberFormat="0" applyFill="0" applyAlignment="0" applyProtection="0"/>
    <xf numFmtId="0" fontId="7" fillId="0" borderId="10" applyNumberFormat="0" applyFill="0" applyAlignment="0" applyProtection="0"/>
    <xf numFmtId="0" fontId="7" fillId="0" borderId="16" applyNumberFormat="0" applyFill="0" applyAlignment="0" applyProtection="0"/>
    <xf numFmtId="0" fontId="7" fillId="0" borderId="12" applyNumberFormat="0" applyFill="0" applyAlignment="0" applyProtection="0"/>
    <xf numFmtId="0" fontId="7" fillId="0" borderId="11" applyNumberFormat="0" applyFill="0" applyAlignment="0" applyProtection="0"/>
    <xf numFmtId="0" fontId="7" fillId="0" borderId="14" applyNumberFormat="0" applyFill="0" applyAlignment="0" applyProtection="0"/>
    <xf numFmtId="0" fontId="4" fillId="0" borderId="0"/>
    <xf numFmtId="40" fontId="4" fillId="0" borderId="0" applyFont="0" applyFill="0" applyBorder="0" applyAlignment="0" applyProtection="0"/>
    <xf numFmtId="0" fontId="3" fillId="0" borderId="0"/>
    <xf numFmtId="0" fontId="3" fillId="0" borderId="0"/>
    <xf numFmtId="0" fontId="24" fillId="0" borderId="0"/>
    <xf numFmtId="0" fontId="2" fillId="0" borderId="33" applyBorder="0">
      <alignment horizontal="left" indent="2"/>
    </xf>
    <xf numFmtId="0" fontId="3" fillId="18" borderId="34" applyNumberFormat="0" applyFont="0" applyFill="0" applyBorder="0" applyAlignment="0">
      <alignment horizontal="center" vertical="center"/>
    </xf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27" fillId="0" borderId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3" fillId="18" borderId="35" applyNumberFormat="0" applyFont="0" applyFill="0" applyBorder="0" applyAlignment="0">
      <alignment horizontal="center" vertical="center"/>
    </xf>
    <xf numFmtId="0" fontId="18" fillId="0" borderId="36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0" fontId="7" fillId="0" borderId="17" applyNumberFormat="0" applyFill="0" applyAlignment="0" applyProtection="0"/>
    <xf numFmtId="164" fontId="28" fillId="0" borderId="0" applyFont="0" applyFill="0" applyBorder="0" applyAlignment="0" applyProtection="0"/>
    <xf numFmtId="0" fontId="1" fillId="0" borderId="0"/>
    <xf numFmtId="0" fontId="32" fillId="0" borderId="0"/>
    <xf numFmtId="0" fontId="33" fillId="0" borderId="0"/>
    <xf numFmtId="0" fontId="34" fillId="0" borderId="0">
      <alignment horizontal="left" vertical="center"/>
    </xf>
    <xf numFmtId="49" fontId="35" fillId="19" borderId="0">
      <alignment horizontal="left" vertical="top" wrapText="1"/>
    </xf>
    <xf numFmtId="0" fontId="36" fillId="0" borderId="0"/>
    <xf numFmtId="44" fontId="2" fillId="0" borderId="0" applyFont="0" applyFill="0" applyBorder="0" applyAlignment="0" applyProtection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37" fillId="19" borderId="0">
      <alignment horizontal="left" vertical="top" wrapText="1"/>
    </xf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33" applyBorder="0">
      <alignment horizontal="left" indent="2"/>
    </xf>
    <xf numFmtId="0" fontId="31" fillId="0" borderId="0" applyBorder="0">
      <alignment horizontal="left" vertical="center"/>
    </xf>
    <xf numFmtId="0" fontId="31" fillId="0" borderId="0" applyFill="0" applyBorder="0">
      <alignment horizontal="left" vertical="center"/>
    </xf>
    <xf numFmtId="0" fontId="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/>
    <xf numFmtId="0" fontId="39" fillId="0" borderId="0">
      <alignment horizontal="left" vertical="center"/>
      <protection locked="0" hidden="1"/>
    </xf>
    <xf numFmtId="0" fontId="40" fillId="0" borderId="0" applyFill="0" applyBorder="0" applyProtection="0">
      <alignment horizontal="left" vertical="center"/>
      <protection locked="0" hidden="1"/>
    </xf>
    <xf numFmtId="0" fontId="41" fillId="0" borderId="0" applyFill="0" applyProtection="0">
      <alignment horizontal="left"/>
    </xf>
    <xf numFmtId="0" fontId="42" fillId="0" borderId="0" applyNumberFormat="0" applyFill="0" applyBorder="0" applyProtection="0">
      <alignment horizontal="left" vertical="center"/>
    </xf>
    <xf numFmtId="0" fontId="43" fillId="0" borderId="0" applyNumberFormat="0" applyFill="0" applyProtection="0">
      <alignment horizontal="left" vertical="center"/>
    </xf>
    <xf numFmtId="169" fontId="2" fillId="0" borderId="42">
      <alignment horizontal="right" vertical="center"/>
    </xf>
    <xf numFmtId="0" fontId="44" fillId="0" borderId="0" applyNumberFormat="0" applyFill="0" applyBorder="0" applyProtection="0">
      <alignment horizontal="left" vertical="center"/>
    </xf>
    <xf numFmtId="0" fontId="45" fillId="0" borderId="0" applyNumberFormat="0" applyFill="0" applyBorder="0" applyProtection="0">
      <alignment horizontal="left" vertical="center"/>
    </xf>
    <xf numFmtId="0" fontId="46" fillId="0" borderId="0">
      <alignment horizontal="right"/>
    </xf>
    <xf numFmtId="0" fontId="3" fillId="0" borderId="0" applyBorder="0">
      <alignment horizontal="left" vertical="center" indent="6"/>
    </xf>
    <xf numFmtId="0" fontId="3" fillId="0" borderId="0" applyBorder="0">
      <alignment horizontal="left" vertical="center" indent="6"/>
    </xf>
    <xf numFmtId="44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61" fillId="0" borderId="0" applyNumberFormat="0" applyFill="0" applyBorder="0" applyAlignment="0" applyProtection="0"/>
  </cellStyleXfs>
  <cellXfs count="263">
    <xf numFmtId="0" fontId="0" fillId="0" borderId="0" xfId="0"/>
    <xf numFmtId="0" fontId="22" fillId="0" borderId="30" xfId="55" applyFont="1" applyBorder="1" applyAlignment="1">
      <alignment horizontal="center" vertical="center"/>
    </xf>
    <xf numFmtId="0" fontId="21" fillId="0" borderId="31" xfId="55" applyFont="1" applyBorder="1" applyAlignment="1">
      <alignment horizontal="center" vertical="center"/>
    </xf>
    <xf numFmtId="0" fontId="21" fillId="0" borderId="22" xfId="55" applyFont="1" applyBorder="1" applyAlignment="1">
      <alignment horizontal="left" vertical="top"/>
    </xf>
    <xf numFmtId="167" fontId="2" fillId="0" borderId="24" xfId="56" applyNumberFormat="1" applyFont="1" applyFill="1" applyBorder="1" applyAlignment="1" applyProtection="1">
      <alignment vertical="top"/>
      <protection locked="0"/>
    </xf>
    <xf numFmtId="167" fontId="21" fillId="0" borderId="0" xfId="56" applyNumberFormat="1" applyFont="1" applyFill="1" applyBorder="1" applyAlignment="1">
      <alignment vertical="top"/>
    </xf>
    <xf numFmtId="0" fontId="2" fillId="0" borderId="38" xfId="55" applyFont="1" applyBorder="1" applyAlignment="1">
      <alignment vertical="center"/>
    </xf>
    <xf numFmtId="167" fontId="21" fillId="0" borderId="24" xfId="56" applyNumberFormat="1" applyFont="1" applyFill="1" applyBorder="1" applyAlignment="1">
      <alignment vertical="top"/>
    </xf>
    <xf numFmtId="167" fontId="2" fillId="0" borderId="0" xfId="56" applyNumberFormat="1" applyFont="1" applyFill="1" applyBorder="1" applyAlignment="1">
      <alignment vertical="top"/>
    </xf>
    <xf numFmtId="0" fontId="21" fillId="0" borderId="30" xfId="55" applyFont="1" applyBorder="1" applyAlignment="1">
      <alignment horizontal="center" vertical="top"/>
    </xf>
    <xf numFmtId="0" fontId="2" fillId="0" borderId="0" xfId="55" applyFont="1" applyAlignment="1">
      <alignment vertical="center"/>
    </xf>
    <xf numFmtId="0" fontId="23" fillId="0" borderId="23" xfId="55" applyFont="1" applyBorder="1" applyAlignment="1">
      <alignment horizontal="centerContinuous" vertical="center"/>
    </xf>
    <xf numFmtId="0" fontId="3" fillId="0" borderId="0" xfId="55" applyFont="1" applyAlignment="1">
      <alignment vertical="center"/>
    </xf>
    <xf numFmtId="0" fontId="2" fillId="0" borderId="23" xfId="55" applyFont="1" applyBorder="1" applyAlignment="1">
      <alignment horizontal="centerContinuous" vertical="center"/>
    </xf>
    <xf numFmtId="0" fontId="2" fillId="0" borderId="30" xfId="55" applyFont="1" applyBorder="1" applyAlignment="1">
      <alignment horizontal="center" vertical="center"/>
    </xf>
    <xf numFmtId="1" fontId="2" fillId="0" borderId="29" xfId="55" applyNumberFormat="1" applyFont="1" applyBorder="1" applyAlignment="1">
      <alignment horizontal="center" vertical="center"/>
    </xf>
    <xf numFmtId="0" fontId="2" fillId="0" borderId="24" xfId="55" applyFont="1" applyBorder="1" applyAlignment="1">
      <alignment horizontal="center" vertical="top"/>
    </xf>
    <xf numFmtId="1" fontId="2" fillId="0" borderId="24" xfId="55" applyNumberFormat="1" applyFont="1" applyBorder="1" applyAlignment="1">
      <alignment horizontal="center" vertical="center"/>
    </xf>
    <xf numFmtId="0" fontId="29" fillId="0" borderId="23" xfId="55" applyFont="1" applyBorder="1" applyAlignment="1">
      <alignment horizontal="centerContinuous" vertical="center"/>
    </xf>
    <xf numFmtId="0" fontId="2" fillId="0" borderId="39" xfId="55" applyFont="1" applyBorder="1" applyAlignment="1">
      <alignment horizontal="centerContinuous" vertical="center"/>
    </xf>
    <xf numFmtId="0" fontId="2" fillId="0" borderId="40" xfId="55" applyFont="1" applyBorder="1" applyAlignment="1">
      <alignment horizontal="center" vertical="top"/>
    </xf>
    <xf numFmtId="0" fontId="2" fillId="0" borderId="41" xfId="55" applyFont="1" applyBorder="1" applyAlignment="1">
      <alignment horizontal="center" vertical="top"/>
    </xf>
    <xf numFmtId="167" fontId="2" fillId="0" borderId="41" xfId="56" applyNumberFormat="1" applyFont="1" applyFill="1" applyBorder="1" applyAlignment="1">
      <alignment vertical="top"/>
    </xf>
    <xf numFmtId="0" fontId="2" fillId="0" borderId="37" xfId="55" applyFont="1" applyBorder="1" applyAlignment="1">
      <alignment horizontal="center" vertical="center"/>
    </xf>
    <xf numFmtId="168" fontId="2" fillId="0" borderId="24" xfId="126" applyNumberFormat="1" applyFont="1" applyFill="1" applyBorder="1" applyAlignment="1">
      <alignment horizontal="center" vertical="center"/>
    </xf>
    <xf numFmtId="0" fontId="2" fillId="0" borderId="0" xfId="55" applyFont="1" applyAlignment="1">
      <alignment vertical="top"/>
    </xf>
    <xf numFmtId="0" fontId="31" fillId="0" borderId="22" xfId="55" applyFont="1" applyBorder="1" applyAlignment="1">
      <alignment horizontal="left" vertical="center"/>
    </xf>
    <xf numFmtId="0" fontId="2" fillId="0" borderId="0" xfId="55" applyFont="1" applyAlignment="1">
      <alignment horizontal="centerContinuous" vertical="center"/>
    </xf>
    <xf numFmtId="0" fontId="2" fillId="0" borderId="0" xfId="55" applyFont="1" applyAlignment="1">
      <alignment horizontal="left" vertical="center"/>
    </xf>
    <xf numFmtId="0" fontId="2" fillId="0" borderId="22" xfId="55" applyFont="1" applyBorder="1" applyAlignment="1">
      <alignment horizontal="left" vertical="center"/>
    </xf>
    <xf numFmtId="0" fontId="2" fillId="0" borderId="23" xfId="55" applyFont="1" applyBorder="1" applyAlignment="1">
      <alignment horizontal="center" vertical="center"/>
    </xf>
    <xf numFmtId="0" fontId="2" fillId="0" borderId="0" xfId="55" applyFont="1" applyAlignment="1">
      <alignment horizontal="center" vertical="top"/>
    </xf>
    <xf numFmtId="0" fontId="21" fillId="0" borderId="23" xfId="55" applyFont="1" applyBorder="1" applyAlignment="1">
      <alignment horizontal="centerContinuous" vertical="top"/>
    </xf>
    <xf numFmtId="0" fontId="24" fillId="0" borderId="23" xfId="55" applyFont="1" applyBorder="1" applyAlignment="1">
      <alignment vertical="center"/>
    </xf>
    <xf numFmtId="0" fontId="2" fillId="0" borderId="23" xfId="55" applyFont="1" applyBorder="1" applyAlignment="1">
      <alignment horizontal="centerContinuous" vertical="top"/>
    </xf>
    <xf numFmtId="0" fontId="47" fillId="0" borderId="38" xfId="0" applyFont="1" applyBorder="1"/>
    <xf numFmtId="0" fontId="2" fillId="0" borderId="23" xfId="55" applyFont="1" applyBorder="1" applyAlignment="1">
      <alignment horizontal="center" vertical="top"/>
    </xf>
    <xf numFmtId="0" fontId="2" fillId="0" borderId="22" xfId="55" applyFont="1" applyBorder="1" applyAlignment="1">
      <alignment horizontal="left" vertical="top"/>
    </xf>
    <xf numFmtId="0" fontId="3" fillId="0" borderId="0" xfId="55" applyFont="1" applyAlignment="1">
      <alignment vertical="top"/>
    </xf>
    <xf numFmtId="0" fontId="2" fillId="0" borderId="22" xfId="55" applyFont="1" applyBorder="1" applyAlignment="1">
      <alignment horizontal="center" vertical="center"/>
    </xf>
    <xf numFmtId="0" fontId="3" fillId="0" borderId="23" xfId="55" applyFont="1" applyBorder="1" applyAlignment="1">
      <alignment horizontal="center" vertical="top"/>
    </xf>
    <xf numFmtId="0" fontId="2" fillId="0" borderId="0" xfId="55" applyFont="1" applyAlignment="1">
      <alignment horizontal="center" vertical="center"/>
    </xf>
    <xf numFmtId="167" fontId="2" fillId="0" borderId="0" xfId="56" applyNumberFormat="1" applyFont="1" applyFill="1" applyBorder="1" applyAlignment="1">
      <alignment vertical="center"/>
    </xf>
    <xf numFmtId="0" fontId="2" fillId="0" borderId="21" xfId="55" applyFont="1" applyBorder="1" applyAlignment="1">
      <alignment horizontal="centerContinuous" vertical="center"/>
    </xf>
    <xf numFmtId="167" fontId="2" fillId="0" borderId="0" xfId="56" applyNumberFormat="1" applyFont="1" applyFill="1" applyAlignment="1">
      <alignment vertical="center"/>
    </xf>
    <xf numFmtId="167" fontId="2" fillId="0" borderId="28" xfId="56" applyNumberFormat="1" applyFont="1" applyFill="1" applyBorder="1" applyAlignment="1">
      <alignment vertical="center"/>
    </xf>
    <xf numFmtId="0" fontId="29" fillId="0" borderId="0" xfId="55" applyFont="1" applyAlignment="1">
      <alignment vertical="top"/>
    </xf>
    <xf numFmtId="1" fontId="2" fillId="20" borderId="45" xfId="0" applyNumberFormat="1" applyFont="1" applyFill="1" applyBorder="1" applyAlignment="1">
      <alignment horizontal="center"/>
    </xf>
    <xf numFmtId="170" fontId="2" fillId="0" borderId="0" xfId="203" applyNumberFormat="1" applyFont="1" applyAlignment="1">
      <alignment horizontal="center"/>
    </xf>
    <xf numFmtId="0" fontId="2" fillId="0" borderId="0" xfId="55" applyFont="1"/>
    <xf numFmtId="0" fontId="2" fillId="0" borderId="0" xfId="55" applyFont="1" applyAlignment="1">
      <alignment horizontal="center"/>
    </xf>
    <xf numFmtId="0" fontId="22" fillId="0" borderId="43" xfId="55" applyFont="1" applyBorder="1" applyAlignment="1">
      <alignment horizontal="center"/>
    </xf>
    <xf numFmtId="1" fontId="2" fillId="0" borderId="0" xfId="55" applyNumberFormat="1" applyFont="1"/>
    <xf numFmtId="1" fontId="2" fillId="0" borderId="45" xfId="202" applyNumberFormat="1" applyFont="1" applyFill="1" applyBorder="1" applyAlignment="1">
      <alignment horizontal="center"/>
    </xf>
    <xf numFmtId="170" fontId="2" fillId="0" borderId="0" xfId="203" applyNumberFormat="1" applyFont="1" applyFill="1" applyAlignment="1">
      <alignment horizontal="center"/>
    </xf>
    <xf numFmtId="0" fontId="3" fillId="0" borderId="46" xfId="55" applyFont="1" applyBorder="1" applyAlignment="1">
      <alignment horizontal="center"/>
    </xf>
    <xf numFmtId="0" fontId="3" fillId="0" borderId="0" xfId="55" applyFont="1"/>
    <xf numFmtId="1" fontId="2" fillId="0" borderId="0" xfId="56" applyNumberFormat="1" applyFont="1" applyFill="1" applyBorder="1" applyAlignment="1">
      <alignment horizontal="center"/>
    </xf>
    <xf numFmtId="44" fontId="2" fillId="0" borderId="0" xfId="55" applyNumberFormat="1" applyFont="1"/>
    <xf numFmtId="1" fontId="3" fillId="0" borderId="46" xfId="55" applyNumberFormat="1" applyFont="1" applyBorder="1" applyAlignment="1">
      <alignment horizontal="center"/>
    </xf>
    <xf numFmtId="0" fontId="56" fillId="0" borderId="30" xfId="55" applyFont="1" applyBorder="1" applyAlignment="1">
      <alignment horizontal="center" vertical="top"/>
    </xf>
    <xf numFmtId="0" fontId="56" fillId="0" borderId="24" xfId="55" applyFont="1" applyBorder="1" applyAlignment="1">
      <alignment horizontal="center" vertical="top"/>
    </xf>
    <xf numFmtId="167" fontId="56" fillId="0" borderId="24" xfId="56" applyNumberFormat="1" applyFont="1" applyFill="1" applyBorder="1" applyAlignment="1">
      <alignment vertical="top"/>
    </xf>
    <xf numFmtId="171" fontId="23" fillId="0" borderId="29" xfId="56" applyNumberFormat="1" applyFont="1" applyFill="1" applyBorder="1" applyAlignment="1">
      <alignment horizontal="right" vertical="center"/>
    </xf>
    <xf numFmtId="171" fontId="23" fillId="0" borderId="24" xfId="56" applyNumberFormat="1" applyFont="1" applyFill="1" applyBorder="1" applyAlignment="1">
      <alignment horizontal="right" vertical="center"/>
    </xf>
    <xf numFmtId="171" fontId="2" fillId="0" borderId="24" xfId="56" applyNumberFormat="1" applyFont="1" applyFill="1" applyBorder="1" applyAlignment="1">
      <alignment vertical="center"/>
    </xf>
    <xf numFmtId="171" fontId="2" fillId="0" borderId="29" xfId="56" applyNumberFormat="1" applyFont="1" applyFill="1" applyBorder="1" applyAlignment="1">
      <alignment horizontal="right" vertical="center"/>
    </xf>
    <xf numFmtId="171" fontId="2" fillId="0" borderId="24" xfId="56" applyNumberFormat="1" applyFont="1" applyFill="1" applyBorder="1" applyAlignment="1">
      <alignment horizontal="right" vertical="center"/>
    </xf>
    <xf numFmtId="171" fontId="21" fillId="0" borderId="24" xfId="56" applyNumberFormat="1" applyFont="1" applyFill="1" applyBorder="1" applyAlignment="1">
      <alignment vertical="top"/>
    </xf>
    <xf numFmtId="171" fontId="2" fillId="20" borderId="45" xfId="202" applyNumberFormat="1" applyFont="1" applyFill="1" applyBorder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0" fontId="61" fillId="0" borderId="0" xfId="204"/>
    <xf numFmtId="0" fontId="62" fillId="0" borderId="50" xfId="0" applyFont="1" applyBorder="1" applyAlignment="1">
      <alignment horizontal="center" vertical="center" wrapText="1"/>
    </xf>
    <xf numFmtId="0" fontId="63" fillId="0" borderId="50" xfId="0" applyFont="1" applyBorder="1" applyAlignment="1">
      <alignment horizontal="center" vertical="center" wrapText="1"/>
    </xf>
    <xf numFmtId="0" fontId="60" fillId="21" borderId="51" xfId="0" applyFont="1" applyFill="1" applyBorder="1" applyAlignment="1">
      <alignment horizontal="center" vertical="center" wrapText="1"/>
    </xf>
    <xf numFmtId="0" fontId="60" fillId="21" borderId="48" xfId="0" applyFont="1" applyFill="1" applyBorder="1" applyAlignment="1">
      <alignment horizontal="center" vertical="center" wrapText="1"/>
    </xf>
    <xf numFmtId="0" fontId="1" fillId="0" borderId="49" xfId="0" applyFont="1" applyBorder="1" applyAlignment="1">
      <alignment horizontal="justify" vertical="center" wrapText="1"/>
    </xf>
    <xf numFmtId="0" fontId="1" fillId="0" borderId="18" xfId="0" applyFont="1" applyBorder="1" applyAlignment="1">
      <alignment horizontal="justify" vertical="center" wrapText="1"/>
    </xf>
    <xf numFmtId="14" fontId="1" fillId="0" borderId="49" xfId="0" applyNumberFormat="1" applyFont="1" applyBorder="1" applyAlignment="1">
      <alignment horizontal="center" vertical="center" wrapText="1"/>
    </xf>
    <xf numFmtId="0" fontId="1" fillId="0" borderId="47" xfId="0" applyFont="1" applyBorder="1" applyAlignment="1">
      <alignment horizontal="justify" vertical="center" wrapText="1"/>
    </xf>
    <xf numFmtId="0" fontId="1" fillId="0" borderId="19" xfId="0" applyFont="1" applyBorder="1" applyAlignment="1">
      <alignment horizontal="justify" vertical="center" wrapText="1"/>
    </xf>
    <xf numFmtId="0" fontId="62" fillId="0" borderId="50" xfId="0" quotePrefix="1" applyFont="1" applyBorder="1" applyAlignment="1">
      <alignment horizontal="center" vertical="center" wrapText="1"/>
    </xf>
    <xf numFmtId="0" fontId="21" fillId="0" borderId="0" xfId="55" applyFont="1" applyAlignment="1">
      <alignment vertical="top"/>
    </xf>
    <xf numFmtId="0" fontId="47" fillId="0" borderId="0" xfId="0" applyFont="1"/>
    <xf numFmtId="3" fontId="2" fillId="0" borderId="0" xfId="36" applyNumberFormat="1" applyAlignment="1">
      <alignment horizontal="center" vertical="center"/>
    </xf>
    <xf numFmtId="0" fontId="2" fillId="20" borderId="0" xfId="0" applyFont="1" applyFill="1" applyAlignment="1">
      <alignment horizontal="center"/>
    </xf>
    <xf numFmtId="0" fontId="51" fillId="0" borderId="0" xfId="55" applyFont="1" applyAlignment="1">
      <alignment vertical="top"/>
    </xf>
    <xf numFmtId="0" fontId="25" fillId="0" borderId="0" xfId="0" applyFont="1"/>
    <xf numFmtId="0" fontId="21" fillId="0" borderId="0" xfId="55" applyFont="1" applyAlignment="1">
      <alignment horizontal="center" vertical="top"/>
    </xf>
    <xf numFmtId="0" fontId="3" fillId="0" borderId="0" xfId="55" applyFont="1" applyAlignment="1">
      <alignment horizontal="right" vertical="top"/>
    </xf>
    <xf numFmtId="0" fontId="2" fillId="0" borderId="0" xfId="55" applyFont="1" applyAlignment="1">
      <alignment horizontal="right" vertical="top"/>
    </xf>
    <xf numFmtId="0" fontId="2" fillId="0" borderId="0" xfId="55" applyFont="1" applyAlignment="1">
      <alignment horizontal="left"/>
    </xf>
    <xf numFmtId="0" fontId="23" fillId="0" borderId="0" xfId="55" applyFont="1"/>
    <xf numFmtId="0" fontId="21" fillId="0" borderId="57" xfId="55" applyFont="1" applyBorder="1" applyAlignment="1">
      <alignment horizontal="center" vertical="center"/>
    </xf>
    <xf numFmtId="0" fontId="21" fillId="0" borderId="60" xfId="55" applyFont="1" applyBorder="1" applyAlignment="1">
      <alignment horizontal="centerContinuous" vertical="top"/>
    </xf>
    <xf numFmtId="167" fontId="22" fillId="0" borderId="64" xfId="56" applyNumberFormat="1" applyFont="1" applyFill="1" applyBorder="1" applyAlignment="1">
      <alignment horizontal="center" vertical="top"/>
    </xf>
    <xf numFmtId="0" fontId="2" fillId="0" borderId="60" xfId="55" applyFont="1" applyBorder="1" applyAlignment="1">
      <alignment vertical="center"/>
    </xf>
    <xf numFmtId="0" fontId="24" fillId="0" borderId="0" xfId="55" applyFont="1" applyAlignment="1">
      <alignment vertical="center"/>
    </xf>
    <xf numFmtId="167" fontId="55" fillId="0" borderId="64" xfId="56" applyNumberFormat="1" applyFont="1" applyFill="1" applyBorder="1" applyAlignment="1">
      <alignment horizontal="center" vertical="top"/>
    </xf>
    <xf numFmtId="0" fontId="3" fillId="0" borderId="60" xfId="55" applyFont="1" applyBorder="1" applyAlignment="1">
      <alignment horizontal="centerContinuous"/>
    </xf>
    <xf numFmtId="0" fontId="29" fillId="0" borderId="60" xfId="55" applyFont="1" applyBorder="1" applyAlignment="1">
      <alignment horizontal="centerContinuous"/>
    </xf>
    <xf numFmtId="0" fontId="29" fillId="0" borderId="0" xfId="55" applyFont="1" applyAlignment="1">
      <alignment vertical="center"/>
    </xf>
    <xf numFmtId="0" fontId="2" fillId="0" borderId="60" xfId="55" applyFont="1" applyBorder="1" applyAlignment="1">
      <alignment horizontal="centerContinuous"/>
    </xf>
    <xf numFmtId="171" fontId="2" fillId="0" borderId="61" xfId="56" applyNumberFormat="1" applyFont="1" applyFill="1" applyBorder="1" applyAlignment="1">
      <alignment horizontal="center" vertical="center"/>
    </xf>
    <xf numFmtId="0" fontId="58" fillId="0" borderId="0" xfId="0" applyFont="1"/>
    <xf numFmtId="4" fontId="2" fillId="0" borderId="64" xfId="202" applyNumberFormat="1" applyFont="1" applyFill="1" applyBorder="1" applyAlignment="1">
      <alignment horizontal="center"/>
    </xf>
    <xf numFmtId="4" fontId="2" fillId="0" borderId="64" xfId="56" applyNumberFormat="1" applyFont="1" applyFill="1" applyBorder="1" applyAlignment="1">
      <alignment horizontal="center" vertical="center"/>
    </xf>
    <xf numFmtId="0" fontId="2" fillId="0" borderId="60" xfId="55" applyFont="1" applyBorder="1" applyAlignment="1">
      <alignment horizontal="center" vertical="center"/>
    </xf>
    <xf numFmtId="167" fontId="2" fillId="0" borderId="64" xfId="56" applyNumberFormat="1" applyFont="1" applyFill="1" applyBorder="1" applyAlignment="1">
      <alignment horizontal="center" vertical="center"/>
    </xf>
    <xf numFmtId="0" fontId="3" fillId="0" borderId="60" xfId="55" applyFont="1" applyBorder="1" applyAlignment="1">
      <alignment horizontal="center"/>
    </xf>
    <xf numFmtId="1" fontId="3" fillId="0" borderId="60" xfId="55" applyNumberFormat="1" applyFont="1" applyBorder="1" applyAlignment="1">
      <alignment horizontal="center"/>
    </xf>
    <xf numFmtId="0" fontId="2" fillId="0" borderId="68" xfId="55" applyFont="1" applyBorder="1" applyAlignment="1">
      <alignment horizontal="left" vertical="center"/>
    </xf>
    <xf numFmtId="0" fontId="2" fillId="0" borderId="68" xfId="55" applyFont="1" applyBorder="1" applyAlignment="1">
      <alignment vertical="center"/>
    </xf>
    <xf numFmtId="167" fontId="2" fillId="0" borderId="68" xfId="56" applyNumberFormat="1" applyFont="1" applyFill="1" applyBorder="1" applyAlignment="1">
      <alignment vertical="center"/>
    </xf>
    <xf numFmtId="0" fontId="50" fillId="0" borderId="0" xfId="0" applyFont="1"/>
    <xf numFmtId="0" fontId="1" fillId="0" borderId="0" xfId="0" applyFont="1"/>
    <xf numFmtId="0" fontId="48" fillId="0" borderId="0" xfId="0" applyFont="1"/>
    <xf numFmtId="171" fontId="2" fillId="0" borderId="70" xfId="56" applyNumberFormat="1" applyFont="1" applyFill="1" applyBorder="1" applyAlignment="1">
      <alignment horizontal="right" vertical="center"/>
    </xf>
    <xf numFmtId="171" fontId="2" fillId="0" borderId="64" xfId="56" applyNumberFormat="1" applyFont="1" applyFill="1" applyBorder="1" applyAlignment="1">
      <alignment horizontal="right" vertical="center"/>
    </xf>
    <xf numFmtId="0" fontId="2" fillId="0" borderId="0" xfId="36" applyAlignment="1">
      <alignment horizontal="left" vertical="center"/>
    </xf>
    <xf numFmtId="0" fontId="2" fillId="0" borderId="0" xfId="36" quotePrefix="1" applyAlignment="1">
      <alignment horizontal="left" vertical="center"/>
    </xf>
    <xf numFmtId="0" fontId="3" fillId="0" borderId="0" xfId="55" applyFont="1" applyAlignment="1">
      <alignment horizontal="right" vertical="center"/>
    </xf>
    <xf numFmtId="171" fontId="22" fillId="0" borderId="64" xfId="56" applyNumberFormat="1" applyFont="1" applyFill="1" applyBorder="1" applyAlignment="1">
      <alignment horizontal="center" vertical="top"/>
    </xf>
    <xf numFmtId="171" fontId="52" fillId="20" borderId="65" xfId="203" applyNumberFormat="1" applyFont="1" applyFill="1" applyBorder="1" applyAlignment="1">
      <alignment horizontal="center"/>
    </xf>
    <xf numFmtId="0" fontId="3" fillId="0" borderId="72" xfId="55" applyFont="1" applyBorder="1" applyAlignment="1">
      <alignment horizontal="centerContinuous"/>
    </xf>
    <xf numFmtId="167" fontId="3" fillId="0" borderId="73" xfId="56" applyNumberFormat="1" applyFont="1" applyFill="1" applyBorder="1" applyAlignment="1">
      <alignment horizontal="center" vertical="top"/>
    </xf>
    <xf numFmtId="0" fontId="26" fillId="0" borderId="60" xfId="55" applyFont="1" applyBorder="1" applyAlignment="1">
      <alignment horizontal="centerContinuous"/>
    </xf>
    <xf numFmtId="0" fontId="2" fillId="0" borderId="60" xfId="55" applyFont="1" applyBorder="1" applyAlignment="1">
      <alignment horizontal="center" vertical="top"/>
    </xf>
    <xf numFmtId="167" fontId="2" fillId="0" borderId="64" xfId="56" applyNumberFormat="1" applyFont="1" applyFill="1" applyBorder="1" applyAlignment="1">
      <alignment vertical="top"/>
    </xf>
    <xf numFmtId="171" fontId="53" fillId="0" borderId="66" xfId="202" applyNumberFormat="1" applyFont="1" applyFill="1" applyBorder="1" applyAlignment="1">
      <alignment horizontal="center"/>
    </xf>
    <xf numFmtId="171" fontId="23" fillId="0" borderId="64" xfId="56" applyNumberFormat="1" applyFont="1" applyFill="1" applyBorder="1" applyAlignment="1">
      <alignment horizontal="centerContinuous"/>
    </xf>
    <xf numFmtId="171" fontId="2" fillId="0" borderId="64" xfId="56" applyNumberFormat="1" applyFont="1" applyFill="1" applyBorder="1" applyAlignment="1">
      <alignment horizontal="centerContinuous" vertical="top"/>
    </xf>
    <xf numFmtId="0" fontId="3" fillId="0" borderId="60" xfId="55" applyFont="1" applyBorder="1" applyAlignment="1">
      <alignment horizontal="center" vertical="top"/>
    </xf>
    <xf numFmtId="0" fontId="2" fillId="0" borderId="60" xfId="55" applyFont="1" applyBorder="1" applyAlignment="1">
      <alignment horizontal="centerContinuous" vertical="top"/>
    </xf>
    <xf numFmtId="171" fontId="3" fillId="0" borderId="74" xfId="56" applyNumberFormat="1" applyFont="1" applyFill="1" applyBorder="1" applyAlignment="1">
      <alignment horizontal="center" vertical="center"/>
    </xf>
    <xf numFmtId="171" fontId="3" fillId="0" borderId="75" xfId="56" applyNumberFormat="1" applyFont="1" applyFill="1" applyBorder="1" applyAlignment="1">
      <alignment horizontal="center" vertical="top"/>
    </xf>
    <xf numFmtId="171" fontId="3" fillId="0" borderId="64" xfId="56" applyNumberFormat="1" applyFont="1" applyFill="1" applyBorder="1" applyAlignment="1">
      <alignment horizontal="center" vertical="top"/>
    </xf>
    <xf numFmtId="0" fontId="2" fillId="0" borderId="60" xfId="55" applyFont="1" applyBorder="1" applyAlignment="1">
      <alignment horizontal="centerContinuous" vertical="center"/>
    </xf>
    <xf numFmtId="167" fontId="2" fillId="0" borderId="64" xfId="56" applyNumberFormat="1" applyFont="1" applyFill="1" applyBorder="1" applyAlignment="1">
      <alignment vertical="center"/>
    </xf>
    <xf numFmtId="0" fontId="2" fillId="0" borderId="67" xfId="55" applyFont="1" applyBorder="1" applyAlignment="1">
      <alignment horizontal="centerContinuous" vertical="center"/>
    </xf>
    <xf numFmtId="0" fontId="2" fillId="0" borderId="68" xfId="55" applyFont="1" applyBorder="1" applyAlignment="1">
      <alignment horizontal="centerContinuous" vertical="center"/>
    </xf>
    <xf numFmtId="0" fontId="2" fillId="0" borderId="68" xfId="55" applyFont="1" applyBorder="1" applyAlignment="1">
      <alignment horizontal="center" vertical="center"/>
    </xf>
    <xf numFmtId="167" fontId="2" fillId="0" borderId="69" xfId="56" applyNumberFormat="1" applyFont="1" applyFill="1" applyBorder="1" applyAlignment="1">
      <alignment vertical="center"/>
    </xf>
    <xf numFmtId="0" fontId="30" fillId="0" borderId="0" xfId="55" applyFont="1" applyAlignment="1">
      <alignment horizontal="center" vertical="center"/>
    </xf>
    <xf numFmtId="0" fontId="64" fillId="0" borderId="0" xfId="0" applyFont="1"/>
    <xf numFmtId="170" fontId="2" fillId="20" borderId="0" xfId="203" applyNumberFormat="1" applyFont="1" applyFill="1" applyAlignment="1">
      <alignment horizontal="center"/>
    </xf>
    <xf numFmtId="0" fontId="2" fillId="20" borderId="0" xfId="55" applyFont="1" applyFill="1"/>
    <xf numFmtId="0" fontId="31" fillId="0" borderId="60" xfId="55" applyFont="1" applyBorder="1" applyAlignment="1">
      <alignment horizontal="centerContinuous"/>
    </xf>
    <xf numFmtId="0" fontId="51" fillId="0" borderId="23" xfId="55" applyFont="1" applyBorder="1" applyAlignment="1">
      <alignment horizontal="centerContinuous" vertical="center"/>
    </xf>
    <xf numFmtId="0" fontId="51" fillId="0" borderId="0" xfId="55" applyFont="1" applyAlignment="1">
      <alignment vertical="center"/>
    </xf>
    <xf numFmtId="0" fontId="65" fillId="0" borderId="30" xfId="55" applyFont="1" applyBorder="1" applyAlignment="1">
      <alignment horizontal="center" vertical="top"/>
    </xf>
    <xf numFmtId="0" fontId="65" fillId="0" borderId="24" xfId="55" applyFont="1" applyBorder="1" applyAlignment="1">
      <alignment horizontal="center" vertical="top"/>
    </xf>
    <xf numFmtId="167" fontId="65" fillId="0" borderId="24" xfId="56" applyNumberFormat="1" applyFont="1" applyFill="1" applyBorder="1" applyAlignment="1">
      <alignment vertical="top"/>
    </xf>
    <xf numFmtId="167" fontId="66" fillId="0" borderId="64" xfId="56" applyNumberFormat="1" applyFont="1" applyFill="1" applyBorder="1" applyAlignment="1">
      <alignment horizontal="center" vertical="top"/>
    </xf>
    <xf numFmtId="0" fontId="51" fillId="0" borderId="60" xfId="55" applyFont="1" applyBorder="1" applyAlignment="1">
      <alignment horizontal="centerContinuous"/>
    </xf>
    <xf numFmtId="0" fontId="67" fillId="0" borderId="30" xfId="55" applyFont="1" applyBorder="1" applyAlignment="1">
      <alignment horizontal="center" vertical="top"/>
    </xf>
    <xf numFmtId="0" fontId="51" fillId="0" borderId="24" xfId="55" applyFont="1" applyBorder="1" applyAlignment="1">
      <alignment horizontal="center" vertical="top"/>
    </xf>
    <xf numFmtId="167" fontId="67" fillId="0" borderId="24" xfId="56" applyNumberFormat="1" applyFont="1" applyFill="1" applyBorder="1" applyAlignment="1">
      <alignment vertical="top"/>
    </xf>
    <xf numFmtId="167" fontId="67" fillId="0" borderId="64" xfId="56" applyNumberFormat="1" applyFont="1" applyFill="1" applyBorder="1" applyAlignment="1">
      <alignment horizontal="center" vertical="top"/>
    </xf>
    <xf numFmtId="0" fontId="3" fillId="0" borderId="23" xfId="55" applyFont="1" applyBorder="1" applyAlignment="1">
      <alignment horizontal="centerContinuous" vertical="center"/>
    </xf>
    <xf numFmtId="0" fontId="31" fillId="0" borderId="0" xfId="55" applyFont="1" applyAlignment="1">
      <alignment horizontal="right" vertical="center"/>
    </xf>
    <xf numFmtId="0" fontId="3" fillId="0" borderId="37" xfId="55" applyFont="1" applyBorder="1" applyAlignment="1">
      <alignment horizontal="center" vertical="center"/>
    </xf>
    <xf numFmtId="168" fontId="3" fillId="0" borderId="24" xfId="126" applyNumberFormat="1" applyFont="1" applyFill="1" applyBorder="1" applyAlignment="1">
      <alignment horizontal="center" vertical="center"/>
    </xf>
    <xf numFmtId="171" fontId="3" fillId="0" borderId="24" xfId="56" applyNumberFormat="1" applyFont="1" applyFill="1" applyBorder="1" applyAlignment="1" applyProtection="1">
      <alignment vertical="top"/>
      <protection locked="0"/>
    </xf>
    <xf numFmtId="171" fontId="3" fillId="0" borderId="71" xfId="56" applyNumberFormat="1" applyFont="1" applyFill="1" applyBorder="1" applyAlignment="1">
      <alignment horizontal="center" vertical="center"/>
    </xf>
    <xf numFmtId="0" fontId="31" fillId="0" borderId="43" xfId="0" applyFont="1" applyBorder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31" fillId="0" borderId="44" xfId="0" applyFont="1" applyBorder="1" applyAlignment="1">
      <alignment horizontal="left" wrapText="1"/>
    </xf>
    <xf numFmtId="0" fontId="51" fillId="0" borderId="0" xfId="0" applyFont="1" applyAlignment="1">
      <alignment horizontal="center"/>
    </xf>
    <xf numFmtId="1" fontId="51" fillId="0" borderId="45" xfId="0" applyNumberFormat="1" applyFont="1" applyBorder="1" applyAlignment="1">
      <alignment horizontal="center"/>
    </xf>
    <xf numFmtId="1" fontId="51" fillId="0" borderId="45" xfId="202" applyNumberFormat="1" applyFont="1" applyFill="1" applyBorder="1" applyAlignment="1">
      <alignment horizontal="center"/>
    </xf>
    <xf numFmtId="4" fontId="51" fillId="0" borderId="64" xfId="202" applyNumberFormat="1" applyFont="1" applyFill="1" applyBorder="1" applyAlignment="1">
      <alignment horizontal="center"/>
    </xf>
    <xf numFmtId="170" fontId="51" fillId="0" borderId="0" xfId="203" applyNumberFormat="1" applyFont="1" applyFill="1" applyAlignment="1">
      <alignment horizontal="center"/>
    </xf>
    <xf numFmtId="0" fontId="51" fillId="0" borderId="0" xfId="55" applyFont="1"/>
    <xf numFmtId="0" fontId="3" fillId="0" borderId="4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44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1" fontId="2" fillId="0" borderId="45" xfId="0" applyNumberFormat="1" applyFont="1" applyBorder="1" applyAlignment="1">
      <alignment horizontal="center"/>
    </xf>
    <xf numFmtId="171" fontId="51" fillId="0" borderId="45" xfId="202" applyNumberFormat="1" applyFont="1" applyFill="1" applyBorder="1" applyAlignment="1">
      <alignment horizontal="center"/>
    </xf>
    <xf numFmtId="171" fontId="51" fillId="0" borderId="64" xfId="202" applyNumberFormat="1" applyFont="1" applyFill="1" applyBorder="1" applyAlignment="1">
      <alignment horizontal="center"/>
    </xf>
    <xf numFmtId="0" fontId="54" fillId="20" borderId="43" xfId="0" applyFont="1" applyFill="1" applyBorder="1" applyAlignment="1">
      <alignment horizontal="left"/>
    </xf>
    <xf numFmtId="0" fontId="54" fillId="20" borderId="0" xfId="0" applyFont="1" applyFill="1" applyAlignment="1">
      <alignment horizontal="left"/>
    </xf>
    <xf numFmtId="0" fontId="54" fillId="20" borderId="0" xfId="0" applyFont="1" applyFill="1" applyAlignment="1">
      <alignment horizontal="left" wrapText="1"/>
    </xf>
    <xf numFmtId="0" fontId="54" fillId="20" borderId="44" xfId="0" applyFont="1" applyFill="1" applyBorder="1" applyAlignment="1">
      <alignment horizontal="left" wrapText="1"/>
    </xf>
    <xf numFmtId="0" fontId="68" fillId="20" borderId="0" xfId="0" applyFont="1" applyFill="1" applyAlignment="1">
      <alignment horizontal="center"/>
    </xf>
    <xf numFmtId="1" fontId="68" fillId="20" borderId="45" xfId="0" applyNumberFormat="1" applyFont="1" applyFill="1" applyBorder="1" applyAlignment="1">
      <alignment horizontal="center"/>
    </xf>
    <xf numFmtId="1" fontId="68" fillId="20" borderId="45" xfId="202" applyNumberFormat="1" applyFont="1" applyFill="1" applyBorder="1" applyAlignment="1">
      <alignment horizontal="center"/>
    </xf>
    <xf numFmtId="4" fontId="68" fillId="20" borderId="64" xfId="202" applyNumberFormat="1" applyFont="1" applyFill="1" applyBorder="1" applyAlignment="1">
      <alignment horizontal="center"/>
    </xf>
    <xf numFmtId="170" fontId="68" fillId="20" borderId="0" xfId="203" applyNumberFormat="1" applyFont="1" applyFill="1" applyAlignment="1">
      <alignment horizontal="center"/>
    </xf>
    <xf numFmtId="0" fontId="68" fillId="20" borderId="0" xfId="55" applyFont="1" applyFill="1"/>
    <xf numFmtId="0" fontId="54" fillId="20" borderId="60" xfId="55" applyFont="1" applyFill="1" applyBorder="1" applyAlignment="1">
      <alignment horizontal="centerContinuous"/>
    </xf>
    <xf numFmtId="0" fontId="68" fillId="20" borderId="23" xfId="55" applyFont="1" applyFill="1" applyBorder="1" applyAlignment="1">
      <alignment horizontal="centerContinuous" vertical="center"/>
    </xf>
    <xf numFmtId="0" fontId="69" fillId="20" borderId="0" xfId="0" applyFont="1" applyFill="1"/>
    <xf numFmtId="0" fontId="68" fillId="20" borderId="0" xfId="55" applyFont="1" applyFill="1" applyAlignment="1">
      <alignment vertical="center"/>
    </xf>
    <xf numFmtId="0" fontId="54" fillId="20" borderId="0" xfId="55" applyFont="1" applyFill="1" applyAlignment="1">
      <alignment horizontal="right" vertical="center"/>
    </xf>
    <xf numFmtId="0" fontId="70" fillId="20" borderId="0" xfId="55" applyFont="1" applyFill="1" applyAlignment="1">
      <alignment horizontal="right" vertical="center"/>
    </xf>
    <xf numFmtId="0" fontId="68" fillId="20" borderId="37" xfId="55" applyFont="1" applyFill="1" applyBorder="1" applyAlignment="1">
      <alignment horizontal="center" vertical="center"/>
    </xf>
    <xf numFmtId="168" fontId="68" fillId="20" borderId="24" xfId="126" applyNumberFormat="1" applyFont="1" applyFill="1" applyBorder="1" applyAlignment="1">
      <alignment horizontal="center" vertical="center"/>
    </xf>
    <xf numFmtId="171" fontId="68" fillId="20" borderId="24" xfId="56" applyNumberFormat="1" applyFont="1" applyFill="1" applyBorder="1" applyAlignment="1" applyProtection="1">
      <alignment vertical="top"/>
      <protection locked="0"/>
    </xf>
    <xf numFmtId="171" fontId="68" fillId="20" borderId="71" xfId="56" applyNumberFormat="1" applyFont="1" applyFill="1" applyBorder="1" applyAlignment="1">
      <alignment horizontal="center" vertical="center"/>
    </xf>
    <xf numFmtId="0" fontId="68" fillId="20" borderId="0" xfId="55" applyFont="1" applyFill="1" applyAlignment="1">
      <alignment vertical="top"/>
    </xf>
    <xf numFmtId="0" fontId="2" fillId="20" borderId="0" xfId="55" applyFont="1" applyFill="1" applyAlignment="1">
      <alignment horizontal="left"/>
    </xf>
    <xf numFmtId="0" fontId="3" fillId="20" borderId="0" xfId="55" applyFont="1" applyFill="1"/>
    <xf numFmtId="0" fontId="23" fillId="20" borderId="0" xfId="55" applyFont="1" applyFill="1"/>
    <xf numFmtId="0" fontId="2" fillId="20" borderId="0" xfId="55" applyFont="1" applyFill="1" applyAlignment="1">
      <alignment horizontal="center"/>
    </xf>
    <xf numFmtId="1" fontId="2" fillId="20" borderId="0" xfId="56" applyNumberFormat="1" applyFont="1" applyFill="1" applyBorder="1" applyAlignment="1">
      <alignment horizontal="center"/>
    </xf>
    <xf numFmtId="171" fontId="53" fillId="20" borderId="66" xfId="202" applyNumberFormat="1" applyFont="1" applyFill="1" applyBorder="1" applyAlignment="1">
      <alignment horizontal="center"/>
    </xf>
    <xf numFmtId="44" fontId="2" fillId="20" borderId="0" xfId="55" applyNumberFormat="1" applyFont="1" applyFill="1"/>
    <xf numFmtId="0" fontId="71" fillId="0" borderId="0" xfId="0" applyFont="1" applyAlignment="1">
      <alignment horizontal="justify" vertical="center"/>
    </xf>
    <xf numFmtId="0" fontId="73" fillId="0" borderId="0" xfId="0" applyFont="1" applyAlignment="1">
      <alignment horizontal="justify" vertical="center"/>
    </xf>
    <xf numFmtId="0" fontId="72" fillId="0" borderId="0" xfId="0" applyFont="1" applyAlignment="1">
      <alignment horizontal="justify" vertical="center"/>
    </xf>
    <xf numFmtId="0" fontId="57" fillId="0" borderId="0" xfId="0" applyFont="1" applyAlignment="1">
      <alignment horizontal="justify" vertical="center"/>
    </xf>
    <xf numFmtId="171" fontId="23" fillId="0" borderId="29" xfId="56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3" fillId="0" borderId="60" xfId="55" applyFont="1" applyBorder="1" applyAlignment="1">
      <alignment vertical="center"/>
    </xf>
    <xf numFmtId="0" fontId="74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1" fillId="0" borderId="0" xfId="55" applyFont="1" applyAlignment="1">
      <alignment horizontal="left" vertical="center"/>
    </xf>
    <xf numFmtId="0" fontId="2" fillId="0" borderId="0" xfId="36" applyAlignment="1">
      <alignment horizontal="center" vertical="center"/>
    </xf>
    <xf numFmtId="1" fontId="3" fillId="20" borderId="60" xfId="55" applyNumberFormat="1" applyFont="1" applyFill="1" applyBorder="1" applyAlignment="1">
      <alignment horizontal="center"/>
    </xf>
    <xf numFmtId="1" fontId="3" fillId="20" borderId="46" xfId="55" applyNumberFormat="1" applyFont="1" applyFill="1" applyBorder="1" applyAlignment="1">
      <alignment horizontal="center"/>
    </xf>
    <xf numFmtId="167" fontId="22" fillId="0" borderId="59" xfId="56" applyNumberFormat="1" applyFont="1" applyFill="1" applyBorder="1" applyAlignment="1">
      <alignment horizontal="center" vertical="center"/>
    </xf>
    <xf numFmtId="167" fontId="22" fillId="0" borderId="61" xfId="56" applyNumberFormat="1" applyFont="1" applyFill="1" applyBorder="1" applyAlignment="1">
      <alignment horizontal="center" vertical="center"/>
    </xf>
    <xf numFmtId="167" fontId="22" fillId="0" borderId="63" xfId="56" applyNumberFormat="1" applyFont="1" applyFill="1" applyBorder="1" applyAlignment="1">
      <alignment horizontal="center" vertical="center"/>
    </xf>
    <xf numFmtId="0" fontId="22" fillId="0" borderId="52" xfId="55" applyFont="1" applyBorder="1" applyAlignment="1">
      <alignment horizontal="center" vertical="center"/>
    </xf>
    <xf numFmtId="0" fontId="22" fillId="0" borderId="53" xfId="55" applyFont="1" applyBorder="1" applyAlignment="1">
      <alignment horizontal="center" vertical="center"/>
    </xf>
    <xf numFmtId="0" fontId="22" fillId="0" borderId="60" xfId="55" applyFont="1" applyBorder="1" applyAlignment="1">
      <alignment horizontal="center" vertical="center"/>
    </xf>
    <xf numFmtId="0" fontId="22" fillId="0" borderId="23" xfId="55" applyFont="1" applyBorder="1" applyAlignment="1">
      <alignment horizontal="center" vertical="center"/>
    </xf>
    <xf numFmtId="0" fontId="22" fillId="0" borderId="62" xfId="55" applyFont="1" applyBorder="1" applyAlignment="1">
      <alignment horizontal="center" vertical="center"/>
    </xf>
    <xf numFmtId="0" fontId="22" fillId="0" borderId="26" xfId="55" applyFont="1" applyBorder="1" applyAlignment="1">
      <alignment horizontal="center" vertical="center"/>
    </xf>
    <xf numFmtId="0" fontId="22" fillId="0" borderId="54" xfId="55" applyFont="1" applyBorder="1" applyAlignment="1">
      <alignment horizontal="center" vertical="center"/>
    </xf>
    <xf numFmtId="0" fontId="22" fillId="0" borderId="55" xfId="55" applyFont="1" applyBorder="1" applyAlignment="1">
      <alignment horizontal="center" vertical="center"/>
    </xf>
    <xf numFmtId="0" fontId="22" fillId="0" borderId="56" xfId="55" applyFont="1" applyBorder="1" applyAlignment="1">
      <alignment horizontal="center" vertical="center"/>
    </xf>
    <xf numFmtId="0" fontId="22" fillId="0" borderId="22" xfId="55" applyFont="1" applyBorder="1" applyAlignment="1">
      <alignment horizontal="center" vertical="center"/>
    </xf>
    <xf numFmtId="0" fontId="22" fillId="0" borderId="0" xfId="55" applyFont="1" applyAlignment="1">
      <alignment horizontal="center" vertical="center"/>
    </xf>
    <xf numFmtId="0" fontId="22" fillId="0" borderId="28" xfId="55" applyFont="1" applyBorder="1" applyAlignment="1">
      <alignment horizontal="center" vertical="center"/>
    </xf>
    <xf numFmtId="0" fontId="22" fillId="0" borderId="25" xfId="55" applyFont="1" applyBorder="1" applyAlignment="1">
      <alignment horizontal="center" vertical="center"/>
    </xf>
    <xf numFmtId="0" fontId="22" fillId="0" borderId="20" xfId="55" applyFont="1" applyBorder="1" applyAlignment="1">
      <alignment horizontal="center" vertical="center"/>
    </xf>
    <xf numFmtId="0" fontId="22" fillId="0" borderId="32" xfId="55" applyFont="1" applyBorder="1" applyAlignment="1">
      <alignment horizontal="center" vertical="center"/>
    </xf>
    <xf numFmtId="0" fontId="3" fillId="0" borderId="58" xfId="55" applyFont="1" applyBorder="1" applyAlignment="1">
      <alignment horizontal="center" vertical="center"/>
    </xf>
    <xf numFmtId="0" fontId="3" fillId="0" borderId="24" xfId="55" applyFont="1" applyBorder="1" applyAlignment="1">
      <alignment horizontal="center" vertical="center"/>
    </xf>
    <xf numFmtId="0" fontId="3" fillId="0" borderId="27" xfId="55" applyFont="1" applyBorder="1" applyAlignment="1">
      <alignment horizontal="center" vertical="center"/>
    </xf>
    <xf numFmtId="0" fontId="54" fillId="20" borderId="60" xfId="0" applyFont="1" applyFill="1" applyBorder="1" applyAlignment="1">
      <alignment horizontal="center"/>
    </xf>
    <xf numFmtId="0" fontId="54" fillId="20" borderId="0" xfId="0" applyFont="1" applyFill="1" applyAlignment="1">
      <alignment horizontal="center"/>
    </xf>
    <xf numFmtId="0" fontId="30" fillId="0" borderId="0" xfId="55" applyFont="1" applyAlignment="1">
      <alignment horizontal="center" vertical="center"/>
    </xf>
    <xf numFmtId="167" fontId="22" fillId="0" borderId="58" xfId="56" applyNumberFormat="1" applyFont="1" applyFill="1" applyBorder="1" applyAlignment="1">
      <alignment horizontal="center" vertical="center"/>
    </xf>
    <xf numFmtId="167" fontId="22" fillId="0" borderId="24" xfId="56" applyNumberFormat="1" applyFont="1" applyFill="1" applyBorder="1" applyAlignment="1">
      <alignment horizontal="center" vertical="center"/>
    </xf>
    <xf numFmtId="167" fontId="22" fillId="0" borderId="27" xfId="56" applyNumberFormat="1" applyFont="1" applyFill="1" applyBorder="1" applyAlignment="1">
      <alignment horizontal="center" vertical="center"/>
    </xf>
    <xf numFmtId="0" fontId="31" fillId="0" borderId="6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49" fillId="0" borderId="60" xfId="55" applyFont="1" applyBorder="1" applyAlignment="1">
      <alignment horizontal="center"/>
    </xf>
    <xf numFmtId="0" fontId="49" fillId="0" borderId="0" xfId="55" applyFont="1" applyAlignment="1">
      <alignment horizontal="center"/>
    </xf>
    <xf numFmtId="0" fontId="52" fillId="20" borderId="0" xfId="0" applyFont="1" applyFill="1" applyAlignment="1">
      <alignment horizontal="right"/>
    </xf>
    <xf numFmtId="0" fontId="52" fillId="20" borderId="44" xfId="0" applyFont="1" applyFill="1" applyBorder="1" applyAlignment="1">
      <alignment horizontal="right"/>
    </xf>
    <xf numFmtId="0" fontId="3" fillId="0" borderId="60" xfId="55" applyFont="1" applyBorder="1" applyAlignment="1">
      <alignment horizontal="center"/>
    </xf>
    <xf numFmtId="0" fontId="3" fillId="0" borderId="46" xfId="55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05">
    <cellStyle name="2" xfId="58" xr:uid="{00000000-0005-0000-0000-000000000000}"/>
    <cellStyle name="20 % - Accent1 2" xfId="2" xr:uid="{00000000-0005-0000-0000-000001000000}"/>
    <cellStyle name="20 % - Accent2 2" xfId="3" xr:uid="{00000000-0005-0000-0000-000002000000}"/>
    <cellStyle name="20 % - Accent3 2" xfId="4" xr:uid="{00000000-0005-0000-0000-000003000000}"/>
    <cellStyle name="20 % - Accent4 2" xfId="5" xr:uid="{00000000-0005-0000-0000-000004000000}"/>
    <cellStyle name="20 % - Accent5 2" xfId="6" xr:uid="{00000000-0005-0000-0000-000005000000}"/>
    <cellStyle name="20 % - Accent6 2" xfId="7" xr:uid="{00000000-0005-0000-0000-000006000000}"/>
    <cellStyle name="3" xfId="59" xr:uid="{00000000-0005-0000-0000-000007000000}"/>
    <cellStyle name="3_LISTE-LOCAUX" xfId="128" xr:uid="{00000000-0005-0000-0000-000008000000}"/>
    <cellStyle name="4" xfId="129" xr:uid="{00000000-0005-0000-0000-000009000000}"/>
    <cellStyle name="40 % - Accent1 2" xfId="8" xr:uid="{00000000-0005-0000-0000-00000A000000}"/>
    <cellStyle name="40 % - Accent2 2" xfId="9" xr:uid="{00000000-0005-0000-0000-00000B000000}"/>
    <cellStyle name="40 % - Accent3 2" xfId="10" xr:uid="{00000000-0005-0000-0000-00000C000000}"/>
    <cellStyle name="40 % - Accent4 2" xfId="11" xr:uid="{00000000-0005-0000-0000-00000D000000}"/>
    <cellStyle name="40 % - Accent5 2" xfId="12" xr:uid="{00000000-0005-0000-0000-00000E000000}"/>
    <cellStyle name="40 % - Accent6 2" xfId="13" xr:uid="{00000000-0005-0000-0000-00000F000000}"/>
    <cellStyle name="60 % - Accent1 2" xfId="14" xr:uid="{00000000-0005-0000-0000-000010000000}"/>
    <cellStyle name="60 % - Accent2 2" xfId="15" xr:uid="{00000000-0005-0000-0000-000011000000}"/>
    <cellStyle name="60 % - Accent3 2" xfId="16" xr:uid="{00000000-0005-0000-0000-000012000000}"/>
    <cellStyle name="60 % - Accent4 2" xfId="17" xr:uid="{00000000-0005-0000-0000-000013000000}"/>
    <cellStyle name="60 % - Accent5 2" xfId="18" xr:uid="{00000000-0005-0000-0000-000014000000}"/>
    <cellStyle name="60 % - Accent6 2" xfId="19" xr:uid="{00000000-0005-0000-0000-000015000000}"/>
    <cellStyle name="Accent1 2" xfId="20" xr:uid="{00000000-0005-0000-0000-000016000000}"/>
    <cellStyle name="Accent2 2" xfId="21" xr:uid="{00000000-0005-0000-0000-000017000000}"/>
    <cellStyle name="Accent3 2" xfId="22" xr:uid="{00000000-0005-0000-0000-000018000000}"/>
    <cellStyle name="Accent4 2" xfId="23" xr:uid="{00000000-0005-0000-0000-000019000000}"/>
    <cellStyle name="Accent5 2" xfId="24" xr:uid="{00000000-0005-0000-0000-00001A000000}"/>
    <cellStyle name="Accent6 2" xfId="25" xr:uid="{00000000-0005-0000-0000-00001B000000}"/>
    <cellStyle name="Article" xfId="130" xr:uid="{00000000-0005-0000-0000-00001C000000}"/>
    <cellStyle name="ArtTitre" xfId="131" xr:uid="{00000000-0005-0000-0000-00001D000000}"/>
    <cellStyle name="Avertissement 2" xfId="26" xr:uid="{00000000-0005-0000-0000-00001E000000}"/>
    <cellStyle name="Calcul 2" xfId="27" xr:uid="{00000000-0005-0000-0000-00001F000000}"/>
    <cellStyle name="Cellule liée 10" xfId="47" xr:uid="{00000000-0005-0000-0000-000020000000}"/>
    <cellStyle name="Cellule liée 10 2" xfId="92" xr:uid="{00000000-0005-0000-0000-000021000000}"/>
    <cellStyle name="Cellule liée 10 3" xfId="80" xr:uid="{00000000-0005-0000-0000-000022000000}"/>
    <cellStyle name="Cellule liée 10 4" xfId="67" xr:uid="{00000000-0005-0000-0000-000023000000}"/>
    <cellStyle name="Cellule liée 10 5" xfId="88" xr:uid="{00000000-0005-0000-0000-000024000000}"/>
    <cellStyle name="Cellule liée 10 6" xfId="108" xr:uid="{00000000-0005-0000-0000-000025000000}"/>
    <cellStyle name="Cellule liée 2" xfId="28" xr:uid="{00000000-0005-0000-0000-000026000000}"/>
    <cellStyle name="Cellule liée 2 2" xfId="64" xr:uid="{00000000-0005-0000-0000-000027000000}"/>
    <cellStyle name="Cellule liée 2 3" xfId="81" xr:uid="{00000000-0005-0000-0000-000028000000}"/>
    <cellStyle name="Cellule liée 2 4" xfId="103" xr:uid="{00000000-0005-0000-0000-000029000000}"/>
    <cellStyle name="Cellule liée 2 5" xfId="105" xr:uid="{00000000-0005-0000-0000-00002A000000}"/>
    <cellStyle name="Cellule liée 2 6" xfId="106" xr:uid="{00000000-0005-0000-0000-00002B000000}"/>
    <cellStyle name="Cellule liée 2 7" xfId="107" xr:uid="{00000000-0005-0000-0000-00002C000000}"/>
    <cellStyle name="Cellule liée 2 8" xfId="118" xr:uid="{00000000-0005-0000-0000-00002D000000}"/>
    <cellStyle name="Cellule liée 3" xfId="50" xr:uid="{00000000-0005-0000-0000-00002E000000}"/>
    <cellStyle name="Cellule liée 3 2" xfId="71" xr:uid="{00000000-0005-0000-0000-00002F000000}"/>
    <cellStyle name="Cellule liée 3 3" xfId="95" xr:uid="{00000000-0005-0000-0000-000030000000}"/>
    <cellStyle name="Cellule liée 3 4" xfId="100" xr:uid="{00000000-0005-0000-0000-000031000000}"/>
    <cellStyle name="Cellule liée 3 5" xfId="63" xr:uid="{00000000-0005-0000-0000-000032000000}"/>
    <cellStyle name="Cellule liée 3 6" xfId="68" xr:uid="{00000000-0005-0000-0000-000033000000}"/>
    <cellStyle name="Cellule liée 3 7" xfId="111" xr:uid="{00000000-0005-0000-0000-000034000000}"/>
    <cellStyle name="Cellule liée 3 8" xfId="121" xr:uid="{00000000-0005-0000-0000-000035000000}"/>
    <cellStyle name="Cellule liée 4" xfId="53" xr:uid="{00000000-0005-0000-0000-000036000000}"/>
    <cellStyle name="Cellule liée 4 2" xfId="74" xr:uid="{00000000-0005-0000-0000-000037000000}"/>
    <cellStyle name="Cellule liée 4 3" xfId="98" xr:uid="{00000000-0005-0000-0000-000038000000}"/>
    <cellStyle name="Cellule liée 4 4" xfId="77" xr:uid="{00000000-0005-0000-0000-000039000000}"/>
    <cellStyle name="Cellule liée 4 5" xfId="82" xr:uid="{00000000-0005-0000-0000-00003A000000}"/>
    <cellStyle name="Cellule liée 4 6" xfId="102" xr:uid="{00000000-0005-0000-0000-00003B000000}"/>
    <cellStyle name="Cellule liée 4 7" xfId="114" xr:uid="{00000000-0005-0000-0000-00003C000000}"/>
    <cellStyle name="Cellule liée 4 8" xfId="124" xr:uid="{00000000-0005-0000-0000-00003D000000}"/>
    <cellStyle name="Cellule liée 5" xfId="52" xr:uid="{00000000-0005-0000-0000-00003E000000}"/>
    <cellStyle name="Cellule liée 5 2" xfId="73" xr:uid="{00000000-0005-0000-0000-00003F000000}"/>
    <cellStyle name="Cellule liée 5 3" xfId="97" xr:uid="{00000000-0005-0000-0000-000040000000}"/>
    <cellStyle name="Cellule liée 5 4" xfId="78" xr:uid="{00000000-0005-0000-0000-000041000000}"/>
    <cellStyle name="Cellule liée 5 5" xfId="91" xr:uid="{00000000-0005-0000-0000-000042000000}"/>
    <cellStyle name="Cellule liée 5 6" xfId="86" xr:uid="{00000000-0005-0000-0000-000043000000}"/>
    <cellStyle name="Cellule liée 5 7" xfId="113" xr:uid="{00000000-0005-0000-0000-000044000000}"/>
    <cellStyle name="Cellule liée 5 8" xfId="123" xr:uid="{00000000-0005-0000-0000-000045000000}"/>
    <cellStyle name="Cellule liée 6" xfId="49" xr:uid="{00000000-0005-0000-0000-000046000000}"/>
    <cellStyle name="Cellule liée 6 2" xfId="70" xr:uid="{00000000-0005-0000-0000-000047000000}"/>
    <cellStyle name="Cellule liée 6 3" xfId="94" xr:uid="{00000000-0005-0000-0000-000048000000}"/>
    <cellStyle name="Cellule liée 6 4" xfId="101" xr:uid="{00000000-0005-0000-0000-000049000000}"/>
    <cellStyle name="Cellule liée 6 5" xfId="84" xr:uid="{00000000-0005-0000-0000-00004A000000}"/>
    <cellStyle name="Cellule liée 6 6" xfId="65" xr:uid="{00000000-0005-0000-0000-00004B000000}"/>
    <cellStyle name="Cellule liée 6 7" xfId="110" xr:uid="{00000000-0005-0000-0000-00004C000000}"/>
    <cellStyle name="Cellule liée 6 8" xfId="120" xr:uid="{00000000-0005-0000-0000-00004D000000}"/>
    <cellStyle name="Cellule liée 7" xfId="54" xr:uid="{00000000-0005-0000-0000-00004E000000}"/>
    <cellStyle name="Cellule liée 7 2" xfId="75" xr:uid="{00000000-0005-0000-0000-00004F000000}"/>
    <cellStyle name="Cellule liée 7 3" xfId="99" xr:uid="{00000000-0005-0000-0000-000050000000}"/>
    <cellStyle name="Cellule liée 7 4" xfId="66" xr:uid="{00000000-0005-0000-0000-000051000000}"/>
    <cellStyle name="Cellule liée 7 5" xfId="62" xr:uid="{00000000-0005-0000-0000-000052000000}"/>
    <cellStyle name="Cellule liée 7 6" xfId="89" xr:uid="{00000000-0005-0000-0000-000053000000}"/>
    <cellStyle name="Cellule liée 7 7" xfId="115" xr:uid="{00000000-0005-0000-0000-000054000000}"/>
    <cellStyle name="Cellule liée 7 8" xfId="125" xr:uid="{00000000-0005-0000-0000-000055000000}"/>
    <cellStyle name="Cellule liée 8" xfId="48" xr:uid="{00000000-0005-0000-0000-000056000000}"/>
    <cellStyle name="Cellule liée 8 2" xfId="69" xr:uid="{00000000-0005-0000-0000-000057000000}"/>
    <cellStyle name="Cellule liée 8 3" xfId="93" xr:uid="{00000000-0005-0000-0000-000058000000}"/>
    <cellStyle name="Cellule liée 8 4" xfId="90" xr:uid="{00000000-0005-0000-0000-000059000000}"/>
    <cellStyle name="Cellule liée 8 5" xfId="85" xr:uid="{00000000-0005-0000-0000-00005A000000}"/>
    <cellStyle name="Cellule liée 8 6" xfId="104" xr:uid="{00000000-0005-0000-0000-00005B000000}"/>
    <cellStyle name="Cellule liée 8 7" xfId="109" xr:uid="{00000000-0005-0000-0000-00005C000000}"/>
    <cellStyle name="Cellule liée 8 8" xfId="119" xr:uid="{00000000-0005-0000-0000-00005D000000}"/>
    <cellStyle name="Cellule liée 9" xfId="51" xr:uid="{00000000-0005-0000-0000-00005E000000}"/>
    <cellStyle name="Cellule liée 9 2" xfId="72" xr:uid="{00000000-0005-0000-0000-00005F000000}"/>
    <cellStyle name="Cellule liée 9 3" xfId="96" xr:uid="{00000000-0005-0000-0000-000060000000}"/>
    <cellStyle name="Cellule liée 9 4" xfId="79" xr:uid="{00000000-0005-0000-0000-000061000000}"/>
    <cellStyle name="Cellule liée 9 5" xfId="83" xr:uid="{00000000-0005-0000-0000-000062000000}"/>
    <cellStyle name="Cellule liée 9 6" xfId="87" xr:uid="{00000000-0005-0000-0000-000063000000}"/>
    <cellStyle name="Cellule liée 9 7" xfId="112" xr:uid="{00000000-0005-0000-0000-000064000000}"/>
    <cellStyle name="Cellule liée 9 8" xfId="122" xr:uid="{00000000-0005-0000-0000-000065000000}"/>
    <cellStyle name="Commentaire 2" xfId="29" xr:uid="{00000000-0005-0000-0000-000066000000}"/>
    <cellStyle name="Entrée 2" xfId="30" xr:uid="{00000000-0005-0000-0000-000067000000}"/>
    <cellStyle name="Euro" xfId="31" xr:uid="{00000000-0005-0000-0000-000068000000}"/>
    <cellStyle name="Insatisfaisant 2" xfId="32" xr:uid="{00000000-0005-0000-0000-000069000000}"/>
    <cellStyle name="Lien hypertexte" xfId="204" builtinId="8"/>
    <cellStyle name="loc" xfId="132" xr:uid="{00000000-0005-0000-0000-00006A000000}"/>
    <cellStyle name="Milliers" xfId="126" builtinId="3"/>
    <cellStyle name="Milliers 2" xfId="33" xr:uid="{00000000-0005-0000-0000-00006C000000}"/>
    <cellStyle name="Milliers 3" xfId="34" xr:uid="{00000000-0005-0000-0000-00006D000000}"/>
    <cellStyle name="Milliers 4" xfId="56" xr:uid="{00000000-0005-0000-0000-00006E000000}"/>
    <cellStyle name="Monétaire" xfId="202" builtinId="4"/>
    <cellStyle name="Monétaire 2" xfId="133" xr:uid="{00000000-0005-0000-0000-00006F000000}"/>
    <cellStyle name="Neutre 2" xfId="35" xr:uid="{00000000-0005-0000-0000-000070000000}"/>
    <cellStyle name="Normal" xfId="0" builtinId="0"/>
    <cellStyle name="Normal 2" xfId="36" xr:uid="{00000000-0005-0000-0000-000072000000}"/>
    <cellStyle name="Normal 2 2" xfId="134" xr:uid="{00000000-0005-0000-0000-000073000000}"/>
    <cellStyle name="Normal 2 3" xfId="135" xr:uid="{00000000-0005-0000-0000-000074000000}"/>
    <cellStyle name="Normal 2 3 2" xfId="136" xr:uid="{00000000-0005-0000-0000-000075000000}"/>
    <cellStyle name="Normal 2 3 2 2" xfId="137" xr:uid="{00000000-0005-0000-0000-000076000000}"/>
    <cellStyle name="Normal 2 3 2 2 2" xfId="138" xr:uid="{00000000-0005-0000-0000-000077000000}"/>
    <cellStyle name="Normal 2 3 2 3" xfId="139" xr:uid="{00000000-0005-0000-0000-000078000000}"/>
    <cellStyle name="Normal 2 3 2 3 2" xfId="140" xr:uid="{00000000-0005-0000-0000-000079000000}"/>
    <cellStyle name="Normal 2 3 2 4" xfId="141" xr:uid="{00000000-0005-0000-0000-00007A000000}"/>
    <cellStyle name="Normal 2 3 2 4 2" xfId="142" xr:uid="{00000000-0005-0000-0000-00007B000000}"/>
    <cellStyle name="Normal 2 3 2 5" xfId="143" xr:uid="{00000000-0005-0000-0000-00007C000000}"/>
    <cellStyle name="Normal 2 3 2 5 2" xfId="144" xr:uid="{00000000-0005-0000-0000-00007D000000}"/>
    <cellStyle name="Normal 2 3 2 6" xfId="145" xr:uid="{00000000-0005-0000-0000-00007E000000}"/>
    <cellStyle name="Normal 2 3 3" xfId="146" xr:uid="{00000000-0005-0000-0000-00007F000000}"/>
    <cellStyle name="Normal 2 3 3 2" xfId="147" xr:uid="{00000000-0005-0000-0000-000080000000}"/>
    <cellStyle name="Normal 2 3 4" xfId="148" xr:uid="{00000000-0005-0000-0000-000081000000}"/>
    <cellStyle name="Normal 2 3 4 2" xfId="149" xr:uid="{00000000-0005-0000-0000-000082000000}"/>
    <cellStyle name="Normal 2 3 5" xfId="150" xr:uid="{00000000-0005-0000-0000-000083000000}"/>
    <cellStyle name="Normal 2 3 5 2" xfId="151" xr:uid="{00000000-0005-0000-0000-000084000000}"/>
    <cellStyle name="Normal 2 3 6" xfId="152" xr:uid="{00000000-0005-0000-0000-000085000000}"/>
    <cellStyle name="Normal 2 3 6 2" xfId="153" xr:uid="{00000000-0005-0000-0000-000086000000}"/>
    <cellStyle name="Normal 2 3 7" xfId="154" xr:uid="{00000000-0005-0000-0000-000087000000}"/>
    <cellStyle name="Normal 2 3 7 2" xfId="155" xr:uid="{00000000-0005-0000-0000-000088000000}"/>
    <cellStyle name="Normal 2 3 8" xfId="156" xr:uid="{00000000-0005-0000-0000-000089000000}"/>
    <cellStyle name="Normal 2 4" xfId="157" xr:uid="{00000000-0005-0000-0000-00008A000000}"/>
    <cellStyle name="Normal 3" xfId="1" xr:uid="{00000000-0005-0000-0000-00008B000000}"/>
    <cellStyle name="Normal 3 2" xfId="158" xr:uid="{00000000-0005-0000-0000-00008C000000}"/>
    <cellStyle name="Normal 4" xfId="55" xr:uid="{00000000-0005-0000-0000-00008D000000}"/>
    <cellStyle name="Normal 4 2" xfId="159" xr:uid="{00000000-0005-0000-0000-00008E000000}"/>
    <cellStyle name="Normal 4 2 2" xfId="160" xr:uid="{00000000-0005-0000-0000-00008F000000}"/>
    <cellStyle name="Normal 4 2 2 2" xfId="161" xr:uid="{00000000-0005-0000-0000-000090000000}"/>
    <cellStyle name="Normal 4 2 3" xfId="162" xr:uid="{00000000-0005-0000-0000-000091000000}"/>
    <cellStyle name="Normal 4 2 3 2" xfId="163" xr:uid="{00000000-0005-0000-0000-000092000000}"/>
    <cellStyle name="Normal 4 2 4" xfId="164" xr:uid="{00000000-0005-0000-0000-000093000000}"/>
    <cellStyle name="Normal 4 2 4 2" xfId="165" xr:uid="{00000000-0005-0000-0000-000094000000}"/>
    <cellStyle name="Normal 4 2 5" xfId="166" xr:uid="{00000000-0005-0000-0000-000095000000}"/>
    <cellStyle name="Normal 4 2 5 2" xfId="167" xr:uid="{00000000-0005-0000-0000-000096000000}"/>
    <cellStyle name="Normal 4 2 6" xfId="168" xr:uid="{00000000-0005-0000-0000-000097000000}"/>
    <cellStyle name="Normal 4 2 6 2" xfId="169" xr:uid="{00000000-0005-0000-0000-000098000000}"/>
    <cellStyle name="Normal 4 2 7" xfId="170" xr:uid="{00000000-0005-0000-0000-000099000000}"/>
    <cellStyle name="Normal 4 3" xfId="171" xr:uid="{00000000-0005-0000-0000-00009A000000}"/>
    <cellStyle name="Normal 4 3 2" xfId="172" xr:uid="{00000000-0005-0000-0000-00009B000000}"/>
    <cellStyle name="Normal 4 4" xfId="173" xr:uid="{00000000-0005-0000-0000-00009C000000}"/>
    <cellStyle name="Normal 4 4 2" xfId="174" xr:uid="{00000000-0005-0000-0000-00009D000000}"/>
    <cellStyle name="Normal 4 5" xfId="175" xr:uid="{00000000-0005-0000-0000-00009E000000}"/>
    <cellStyle name="Normal 4 5 2" xfId="176" xr:uid="{00000000-0005-0000-0000-00009F000000}"/>
    <cellStyle name="Normal 4 6" xfId="177" xr:uid="{00000000-0005-0000-0000-0000A0000000}"/>
    <cellStyle name="Normal 4 6 2" xfId="178" xr:uid="{00000000-0005-0000-0000-0000A1000000}"/>
    <cellStyle name="Normal 4 7" xfId="179" xr:uid="{00000000-0005-0000-0000-0000A2000000}"/>
    <cellStyle name="Normal 4 7 2" xfId="180" xr:uid="{00000000-0005-0000-0000-0000A3000000}"/>
    <cellStyle name="Normal 4 8" xfId="181" xr:uid="{00000000-0005-0000-0000-0000A4000000}"/>
    <cellStyle name="Normal 5" xfId="57" xr:uid="{00000000-0005-0000-0000-0000A5000000}"/>
    <cellStyle name="Normal 6" xfId="76" xr:uid="{00000000-0005-0000-0000-0000A6000000}"/>
    <cellStyle name="Normal 6 2" xfId="127" xr:uid="{00000000-0005-0000-0000-0000A7000000}"/>
    <cellStyle name="Normal 6 3" xfId="182" xr:uid="{00000000-0005-0000-0000-0000A8000000}"/>
    <cellStyle name="Numerotation" xfId="183" xr:uid="{00000000-0005-0000-0000-0000AA000000}"/>
    <cellStyle name="Pourcentage" xfId="203" builtinId="5"/>
    <cellStyle name="Pourcentage 2" xfId="184" xr:uid="{00000000-0005-0000-0000-0000AB000000}"/>
    <cellStyle name="Pourcentage 3" xfId="185" xr:uid="{00000000-0005-0000-0000-0000AC000000}"/>
    <cellStyle name="Retrait" xfId="60" xr:uid="{00000000-0005-0000-0000-0000AD000000}"/>
    <cellStyle name="Retrait 2" xfId="186" xr:uid="{00000000-0005-0000-0000-0000AE000000}"/>
    <cellStyle name="Satisfaisant 2" xfId="37" xr:uid="{00000000-0005-0000-0000-0000AF000000}"/>
    <cellStyle name="Sortie 2" xfId="38" xr:uid="{00000000-0005-0000-0000-0000B0000000}"/>
    <cellStyle name="T1" xfId="187" xr:uid="{00000000-0005-0000-0000-0000B1000000}"/>
    <cellStyle name="T2" xfId="188" xr:uid="{00000000-0005-0000-0000-0000B2000000}"/>
    <cellStyle name="texte" xfId="189" xr:uid="{00000000-0005-0000-0000-0000B3000000}"/>
    <cellStyle name="texte 2" xfId="190" xr:uid="{00000000-0005-0000-0000-0000B4000000}"/>
    <cellStyle name="Texte explicatif 2" xfId="39" xr:uid="{00000000-0005-0000-0000-0000B5000000}"/>
    <cellStyle name="Titre 1" xfId="191" xr:uid="{00000000-0005-0000-0000-0000B6000000}"/>
    <cellStyle name="Titre 2" xfId="40" xr:uid="{00000000-0005-0000-0000-0000B7000000}"/>
    <cellStyle name="Titre 3" xfId="192" xr:uid="{00000000-0005-0000-0000-0000B8000000}"/>
    <cellStyle name="Titre 4" xfId="193" xr:uid="{00000000-0005-0000-0000-0000B9000000}"/>
    <cellStyle name="Titre pôle" xfId="61" xr:uid="{00000000-0005-0000-0000-0000BA000000}"/>
    <cellStyle name="Titre pôle 2" xfId="116" xr:uid="{00000000-0005-0000-0000-0000BB000000}"/>
    <cellStyle name="Titre 1 2" xfId="41" xr:uid="{00000000-0005-0000-0000-0000BC000000}"/>
    <cellStyle name="Titre 2 2" xfId="42" xr:uid="{00000000-0005-0000-0000-0000BD000000}"/>
    <cellStyle name="Titre 3 2" xfId="43" xr:uid="{00000000-0005-0000-0000-0000BE000000}"/>
    <cellStyle name="Titre 3 2 2" xfId="117" xr:uid="{00000000-0005-0000-0000-0000BF000000}"/>
    <cellStyle name="Titre 4 2" xfId="44" xr:uid="{00000000-0005-0000-0000-0000C0000000}"/>
    <cellStyle name="titre2" xfId="194" xr:uid="{00000000-0005-0000-0000-0000C1000000}"/>
    <cellStyle name="titre3" xfId="195" xr:uid="{00000000-0005-0000-0000-0000C2000000}"/>
    <cellStyle name="tnb" xfId="196" xr:uid="{00000000-0005-0000-0000-0000C3000000}"/>
    <cellStyle name="Total 2" xfId="45" xr:uid="{00000000-0005-0000-0000-0000C4000000}"/>
    <cellStyle name="totaux2" xfId="197" xr:uid="{00000000-0005-0000-0000-0000C5000000}"/>
    <cellStyle name="totaux3" xfId="198" xr:uid="{00000000-0005-0000-0000-0000C6000000}"/>
    <cellStyle name="trub" xfId="199" xr:uid="{00000000-0005-0000-0000-0000C7000000}"/>
    <cellStyle name="Ttxt" xfId="200" xr:uid="{00000000-0005-0000-0000-0000C8000000}"/>
    <cellStyle name="Ttxt2" xfId="201" xr:uid="{00000000-0005-0000-0000-0000C9000000}"/>
    <cellStyle name="Vérification 2" xfId="46" xr:uid="{00000000-0005-0000-0000-0000CA000000}"/>
  </cellStyles>
  <dxfs count="0"/>
  <tableStyles count="0" defaultTableStyle="TableStyleMedium2" defaultPivotStyle="PivotStyleLight16"/>
  <colors>
    <mruColors>
      <color rgb="FF004D9B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24493</xdr:rowOff>
    </xdr:from>
    <xdr:to>
      <xdr:col>9</xdr:col>
      <xdr:colOff>615059</xdr:colOff>
      <xdr:row>50</xdr:row>
      <xdr:rowOff>98238</xdr:rowOff>
    </xdr:to>
    <xdr:grpSp>
      <xdr:nvGrpSpPr>
        <xdr:cNvPr id="3" name="Group 5">
          <a:extLst>
            <a:ext uri="{FF2B5EF4-FFF2-40B4-BE49-F238E27FC236}">
              <a16:creationId xmlns:a16="http://schemas.microsoft.com/office/drawing/2014/main" id="{70DA7B10-2AAB-CEDC-F397-AEBEAE889D18}"/>
            </a:ext>
          </a:extLst>
        </xdr:cNvPr>
        <xdr:cNvGrpSpPr>
          <a:grpSpLocks/>
        </xdr:cNvGrpSpPr>
      </xdr:nvGrpSpPr>
      <xdr:grpSpPr>
        <a:xfrm>
          <a:off x="0" y="4858204"/>
          <a:ext cx="7353770" cy="4315998"/>
          <a:chOff x="0" y="0"/>
          <a:chExt cx="7065645" cy="4654550"/>
        </a:xfrm>
      </xdr:grpSpPr>
      <xdr:pic>
        <xdr:nvPicPr>
          <xdr:cNvPr id="4" name="Image 3">
            <a:extLst>
              <a:ext uri="{FF2B5EF4-FFF2-40B4-BE49-F238E27FC236}">
                <a16:creationId xmlns:a16="http://schemas.microsoft.com/office/drawing/2014/main" id="{367A1C9F-E773-6506-C4F7-16CA793AC7F8}"/>
              </a:ext>
            </a:extLst>
          </xdr:cNvPr>
          <xdr:cNvPicPr/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0" y="0"/>
            <a:ext cx="7065645" cy="4519422"/>
          </a:xfrm>
          <a:prstGeom prst="rect">
            <a:avLst/>
          </a:prstGeom>
        </xdr:spPr>
      </xdr:pic>
      <xdr:pic>
        <xdr:nvPicPr>
          <xdr:cNvPr id="5" name="Image 4">
            <a:extLst>
              <a:ext uri="{FF2B5EF4-FFF2-40B4-BE49-F238E27FC236}">
                <a16:creationId xmlns:a16="http://schemas.microsoft.com/office/drawing/2014/main" id="{4F2947BE-403C-4A5F-40B3-316A4AFA1D84}"/>
              </a:ext>
            </a:extLst>
          </xdr:cNvPr>
          <xdr:cNvPicPr/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2597657" y="3906430"/>
            <a:ext cx="1797558" cy="748055"/>
          </a:xfrm>
          <a:prstGeom prst="rect">
            <a:avLst/>
          </a:prstGeom>
        </xdr:spPr>
      </xdr:pic>
      <xdr:sp macro="" textlink="">
        <xdr:nvSpPr>
          <xdr:cNvPr id="6" name="Textbox 8">
            <a:extLst>
              <a:ext uri="{FF2B5EF4-FFF2-40B4-BE49-F238E27FC236}">
                <a16:creationId xmlns:a16="http://schemas.microsoft.com/office/drawing/2014/main" id="{CB7C7DB2-BB7B-2DC6-DEE0-F582A28F194E}"/>
              </a:ext>
            </a:extLst>
          </xdr:cNvPr>
          <xdr:cNvSpPr txBox="1"/>
        </xdr:nvSpPr>
        <xdr:spPr>
          <a:xfrm>
            <a:off x="872667" y="374169"/>
            <a:ext cx="5241290" cy="838200"/>
          </a:xfrm>
          <a:prstGeom prst="rect">
            <a:avLst/>
          </a:prstGeom>
        </xdr:spPr>
        <xdr:txBody>
          <a:bodyPr wrap="square" lIns="0" tIns="0" rIns="0" bIns="0" rtlCol="0">
            <a:noAutofit/>
          </a:bodyPr>
          <a:lstStyle/>
          <a:p>
            <a:pPr marR="11430" algn="ctr" hangingPunct="0">
              <a:lnSpc>
                <a:spcPts val="2455"/>
              </a:lnSpc>
              <a:buNone/>
            </a:pPr>
            <a:r>
              <a:rPr lang="fr-FR" sz="2200" b="1">
                <a:solidFill>
                  <a:srgbClr val="003974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CITE</a:t>
            </a:r>
            <a:r>
              <a:rPr lang="fr-FR" sz="2200" b="1" spc="-85">
                <a:solidFill>
                  <a:srgbClr val="003974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2200" b="1">
                <a:solidFill>
                  <a:srgbClr val="003974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ADMINISTRATIVE</a:t>
            </a:r>
            <a:r>
              <a:rPr lang="fr-FR" sz="2200" b="1" spc="-85">
                <a:solidFill>
                  <a:srgbClr val="003974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2200" b="1">
                <a:solidFill>
                  <a:srgbClr val="003974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DE</a:t>
            </a:r>
            <a:r>
              <a:rPr lang="fr-FR" sz="2200" b="1" spc="-85">
                <a:solidFill>
                  <a:srgbClr val="003974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2200" b="1" spc="-10">
                <a:solidFill>
                  <a:srgbClr val="003974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MULHOUSE</a:t>
            </a:r>
            <a:endParaRPr lang="fr-FR" sz="1000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5080" marR="11430" algn="ctr" hangingPunct="0">
              <a:spcBef>
                <a:spcPts val="1385"/>
              </a:spcBef>
              <a:buNone/>
            </a:pPr>
            <a:r>
              <a:rPr lang="fr-FR" sz="1200" b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12,</a:t>
            </a:r>
            <a:r>
              <a:rPr lang="fr-FR" sz="1200" b="1" spc="-15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1200" b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Rue</a:t>
            </a:r>
            <a:r>
              <a:rPr lang="fr-FR" sz="1200" b="1" spc="-15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1200" b="1" spc="-1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Coehorn</a:t>
            </a:r>
            <a:endParaRPr lang="fr-FR" sz="1000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7620" marR="11430" algn="ctr" hangingPunct="0"/>
            <a:r>
              <a:rPr lang="fr-FR" sz="1200" b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68000</a:t>
            </a:r>
            <a:r>
              <a:rPr lang="fr-FR" sz="1200" b="1" spc="-35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1200" b="1" spc="-1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MULHOUSE</a:t>
            </a:r>
            <a:endParaRPr lang="fr-FR" sz="1000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7" name="Textbox 9">
            <a:extLst>
              <a:ext uri="{FF2B5EF4-FFF2-40B4-BE49-F238E27FC236}">
                <a16:creationId xmlns:a16="http://schemas.microsoft.com/office/drawing/2014/main" id="{E06F8D5E-B310-EE79-EAA1-DE12CCAA2FD8}"/>
              </a:ext>
            </a:extLst>
          </xdr:cNvPr>
          <xdr:cNvSpPr txBox="1"/>
        </xdr:nvSpPr>
        <xdr:spPr>
          <a:xfrm>
            <a:off x="1672717" y="1567671"/>
            <a:ext cx="3646170" cy="170815"/>
          </a:xfrm>
          <a:prstGeom prst="rect">
            <a:avLst/>
          </a:prstGeom>
        </xdr:spPr>
        <xdr:txBody>
          <a:bodyPr wrap="square" lIns="0" tIns="0" rIns="0" bIns="0" rtlCol="0">
            <a:noAutofit/>
          </a:bodyPr>
          <a:lstStyle/>
          <a:p>
            <a:pPr algn="just" hangingPunct="0">
              <a:lnSpc>
                <a:spcPts val="1340"/>
              </a:lnSpc>
            </a:pPr>
            <a:r>
              <a:rPr lang="fr-FR" sz="1200" b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REPRISE</a:t>
            </a:r>
            <a:r>
              <a:rPr lang="fr-FR" sz="1200" b="1" spc="-45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1200" b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DU</a:t>
            </a:r>
            <a:r>
              <a:rPr lang="fr-FR" sz="1200" b="1" spc="-35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1200" b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RÉSEAU</a:t>
            </a:r>
            <a:r>
              <a:rPr lang="fr-FR" sz="1200" b="1" spc="-4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1200" b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DE</a:t>
            </a:r>
            <a:r>
              <a:rPr lang="fr-FR" sz="1200" b="1" spc="-4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1200" b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CHAUFFAGE</a:t>
            </a:r>
            <a:r>
              <a:rPr lang="fr-FR" sz="1200" b="1" spc="-35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1200" b="1" spc="-1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ENTERRE</a:t>
            </a:r>
            <a:endParaRPr lang="fr-FR" sz="1000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0</xdr:col>
      <xdr:colOff>0</xdr:colOff>
      <xdr:row>7</xdr:row>
      <xdr:rowOff>53067</xdr:rowOff>
    </xdr:from>
    <xdr:to>
      <xdr:col>9</xdr:col>
      <xdr:colOff>673554</xdr:colOff>
      <xdr:row>26</xdr:row>
      <xdr:rowOff>5442</xdr:rowOff>
    </xdr:to>
    <xdr:pic>
      <xdr:nvPicPr>
        <xdr:cNvPr id="8" name="Image 4" descr="Une image contenant plein air, ciel, bâtiment, façade  Le contenu généré par l’IA peut être incorrect.">
          <a:extLst>
            <a:ext uri="{FF2B5EF4-FFF2-40B4-BE49-F238E27FC236}">
              <a16:creationId xmlns:a16="http://schemas.microsoft.com/office/drawing/2014/main" id="{A788BE9B-69A0-8D36-12BD-05A3B5FADB8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7067"/>
          <a:ext cx="7164161" cy="3571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685800</xdr:colOff>
      <xdr:row>36</xdr:row>
      <xdr:rowOff>161925</xdr:rowOff>
    </xdr:from>
    <xdr:to>
      <xdr:col>8</xdr:col>
      <xdr:colOff>209550</xdr:colOff>
      <xdr:row>41</xdr:row>
      <xdr:rowOff>47625</xdr:rowOff>
    </xdr:to>
    <xdr:sp macro="" textlink="">
      <xdr:nvSpPr>
        <xdr:cNvPr id="1034" name="Textbox 8">
          <a:extLst>
            <a:ext uri="{FF2B5EF4-FFF2-40B4-BE49-F238E27FC236}">
              <a16:creationId xmlns:a16="http://schemas.microsoft.com/office/drawing/2014/main" id="{8BA4C32E-BD54-FA03-9ED1-C1A04905DCE5}"/>
            </a:ext>
          </a:extLst>
        </xdr:cNvPr>
        <xdr:cNvSpPr txBox="1">
          <a:spLocks noChangeArrowheads="1"/>
        </xdr:cNvSpPr>
      </xdr:nvSpPr>
      <xdr:spPr bwMode="auto">
        <a:xfrm>
          <a:off x="685800" y="7200900"/>
          <a:ext cx="52387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fr-FR" sz="2200" b="1" i="0" u="none" strike="noStrike" baseline="0">
              <a:solidFill>
                <a:srgbClr val="003974"/>
              </a:solidFill>
              <a:latin typeface="Arial"/>
              <a:cs typeface="Arial"/>
            </a:rPr>
            <a:t>DPGF</a:t>
          </a:r>
          <a:endParaRPr lang="fr-F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2200" b="1" i="0" u="none" strike="noStrike" baseline="0">
              <a:solidFill>
                <a:srgbClr val="003974"/>
              </a:solidFill>
              <a:latin typeface="Arial"/>
              <a:cs typeface="Arial"/>
            </a:rPr>
            <a:t>LOT CHAUFFAGE – VRD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671382</xdr:colOff>
      <xdr:row>7</xdr:row>
      <xdr:rowOff>91216</xdr:rowOff>
    </xdr:to>
    <xdr:grpSp>
      <xdr:nvGrpSpPr>
        <xdr:cNvPr id="9" name="Group 1">
          <a:extLst>
            <a:ext uri="{FF2B5EF4-FFF2-40B4-BE49-F238E27FC236}">
              <a16:creationId xmlns:a16="http://schemas.microsoft.com/office/drawing/2014/main" id="{722AA2F6-C9EF-4DC3-EEEA-42A7E52167A7}"/>
            </a:ext>
          </a:extLst>
        </xdr:cNvPr>
        <xdr:cNvGrpSpPr>
          <a:grpSpLocks/>
        </xdr:cNvGrpSpPr>
      </xdr:nvGrpSpPr>
      <xdr:grpSpPr>
        <a:xfrm>
          <a:off x="0" y="0"/>
          <a:ext cx="7410093" cy="1557612"/>
          <a:chOff x="0" y="0"/>
          <a:chExt cx="7125970" cy="1604010"/>
        </a:xfrm>
      </xdr:grpSpPr>
      <xdr:pic>
        <xdr:nvPicPr>
          <xdr:cNvPr id="10" name="Image 9">
            <a:extLst>
              <a:ext uri="{FF2B5EF4-FFF2-40B4-BE49-F238E27FC236}">
                <a16:creationId xmlns:a16="http://schemas.microsoft.com/office/drawing/2014/main" id="{7A0E8C89-05F0-E3AD-E278-64BCFB209591}"/>
              </a:ext>
            </a:extLst>
          </xdr:cNvPr>
          <xdr:cNvPicPr/>
        </xdr:nvPicPr>
        <xdr:blipFill>
          <a:blip xmlns:r="http://schemas.openxmlformats.org/officeDocument/2006/relationships" r:embed="rId4" cstate="print"/>
          <a:stretch>
            <a:fillRect/>
          </a:stretch>
        </xdr:blipFill>
        <xdr:spPr>
          <a:xfrm>
            <a:off x="0" y="0"/>
            <a:ext cx="7125970" cy="1603894"/>
          </a:xfrm>
          <a:prstGeom prst="rect">
            <a:avLst/>
          </a:prstGeom>
        </xdr:spPr>
      </xdr:pic>
      <xdr:sp macro="" textlink="">
        <xdr:nvSpPr>
          <xdr:cNvPr id="11" name="Textbox 3">
            <a:extLst>
              <a:ext uri="{FF2B5EF4-FFF2-40B4-BE49-F238E27FC236}">
                <a16:creationId xmlns:a16="http://schemas.microsoft.com/office/drawing/2014/main" id="{86C804B1-3F87-41B9-D038-A0D8EE55EC73}"/>
              </a:ext>
            </a:extLst>
          </xdr:cNvPr>
          <xdr:cNvSpPr txBox="1"/>
        </xdr:nvSpPr>
        <xdr:spPr>
          <a:xfrm>
            <a:off x="3174619" y="44505"/>
            <a:ext cx="767080" cy="141605"/>
          </a:xfrm>
          <a:prstGeom prst="rect">
            <a:avLst/>
          </a:prstGeom>
        </xdr:spPr>
        <xdr:txBody>
          <a:bodyPr wrap="square" lIns="0" tIns="0" rIns="0" bIns="0" rtlCol="0">
            <a:noAutofit/>
          </a:bodyPr>
          <a:lstStyle/>
          <a:p>
            <a:pPr algn="just" hangingPunct="0">
              <a:lnSpc>
                <a:spcPts val="1115"/>
              </a:lnSpc>
            </a:pPr>
            <a:r>
              <a:rPr lang="fr-FR" sz="1000" b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06</a:t>
            </a:r>
            <a:r>
              <a:rPr lang="fr-FR" sz="1000" b="1" spc="-3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1000" b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juin</a:t>
            </a:r>
            <a:r>
              <a:rPr lang="fr-FR" sz="1000" b="1" spc="-15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fr-FR" sz="1000" b="1" spc="-2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2025</a:t>
            </a:r>
            <a:endParaRPr lang="fr-FR" sz="1000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FFAIRES\Fgv\PRO_DCE\DCE\Autres\POR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touche"/>
      <sheetName val="SOMMAIRE"/>
      <sheetName val="DEFINITION"/>
      <sheetName val="NIV-1"/>
      <sheetName val="NIV.0"/>
      <sheetName val="NIV.+1"/>
      <sheetName val="NIV.+2"/>
      <sheetName val="NIV.+3"/>
      <sheetName val="PORTES-locauxtyp"/>
      <sheetName val="f1"/>
      <sheetName val="f2"/>
      <sheetName val="f3"/>
      <sheetName val="f4"/>
      <sheetName val="f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9724D-E403-49EC-8C83-BFBAB6959718}">
  <sheetPr>
    <pageSetUpPr fitToPage="1"/>
  </sheetPr>
  <dimension ref="A1:J52"/>
  <sheetViews>
    <sheetView view="pageBreakPreview" topLeftCell="A20" zoomScale="70" zoomScaleNormal="100" zoomScaleSheetLayoutView="70" workbookViewId="0">
      <selection activeCell="L8" sqref="L8"/>
    </sheetView>
  </sheetViews>
  <sheetFormatPr baseColWidth="10" defaultRowHeight="14.5"/>
  <cols>
    <col min="1" max="10" width="10.7265625" customWidth="1"/>
  </cols>
  <sheetData>
    <row r="1" spans="1:2">
      <c r="A1" s="211"/>
    </row>
    <row r="2" spans="1:2">
      <c r="A2" s="212"/>
      <c r="B2" s="71"/>
    </row>
    <row r="3" spans="1:2" ht="28">
      <c r="A3" s="213"/>
    </row>
    <row r="4" spans="1:2" ht="15.5">
      <c r="A4" s="214"/>
    </row>
    <row r="5" spans="1:2" ht="15.5">
      <c r="A5" s="214"/>
    </row>
    <row r="6" spans="1:2">
      <c r="A6" s="211"/>
    </row>
    <row r="52" spans="1:10" ht="16" thickBot="1">
      <c r="A52" s="72"/>
      <c r="B52" s="72"/>
      <c r="C52" s="72"/>
      <c r="D52" s="72"/>
      <c r="E52" s="72"/>
      <c r="F52" s="72"/>
      <c r="G52" s="72"/>
      <c r="H52" s="72"/>
      <c r="I52" s="81"/>
      <c r="J52" s="73"/>
    </row>
  </sheetData>
  <pageMargins left="0.25" right="0.25" top="0.75" bottom="0.75" header="0.3" footer="0.3"/>
  <pageSetup paperSize="9" scale="94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0500A-3AC4-4BD5-8B63-7B99A8147752}">
  <dimension ref="B2:F11"/>
  <sheetViews>
    <sheetView view="pageBreakPreview" zoomScaleNormal="100" zoomScaleSheetLayoutView="100" workbookViewId="0">
      <selection activeCell="D10" sqref="D10"/>
    </sheetView>
  </sheetViews>
  <sheetFormatPr baseColWidth="10" defaultRowHeight="14.5"/>
  <cols>
    <col min="2" max="2" width="11.453125" customWidth="1"/>
    <col min="3" max="3" width="5" customWidth="1"/>
    <col min="4" max="4" width="35.81640625" customWidth="1"/>
    <col min="5" max="6" width="12.7265625" customWidth="1"/>
  </cols>
  <sheetData>
    <row r="2" spans="2:6" ht="15" thickBot="1"/>
    <row r="3" spans="2:6" ht="15" thickBot="1">
      <c r="B3" s="74" t="s">
        <v>19</v>
      </c>
      <c r="C3" s="75" t="s">
        <v>20</v>
      </c>
      <c r="D3" s="75" t="s">
        <v>21</v>
      </c>
      <c r="E3" s="75" t="s">
        <v>22</v>
      </c>
      <c r="F3" s="75" t="s">
        <v>23</v>
      </c>
    </row>
    <row r="4" spans="2:6">
      <c r="B4" s="76"/>
      <c r="C4" s="77"/>
      <c r="D4" s="77"/>
      <c r="E4" s="77"/>
      <c r="F4" s="77"/>
    </row>
    <row r="5" spans="2:6">
      <c r="B5" s="78">
        <v>45814</v>
      </c>
      <c r="C5" s="70">
        <v>1</v>
      </c>
      <c r="D5" s="70" t="s">
        <v>25</v>
      </c>
      <c r="E5" s="70" t="s">
        <v>24</v>
      </c>
      <c r="F5" s="70" t="s">
        <v>97</v>
      </c>
    </row>
    <row r="6" spans="2:6">
      <c r="B6" s="76"/>
      <c r="C6" s="77"/>
      <c r="D6" s="77"/>
      <c r="E6" s="77"/>
      <c r="F6" s="77"/>
    </row>
    <row r="7" spans="2:6">
      <c r="B7" s="78"/>
      <c r="C7" s="70"/>
      <c r="D7" s="70"/>
      <c r="E7" s="70"/>
      <c r="F7" s="70"/>
    </row>
    <row r="8" spans="2:6">
      <c r="B8" s="76"/>
      <c r="C8" s="77"/>
      <c r="D8" s="77"/>
      <c r="E8" s="77"/>
      <c r="F8" s="77"/>
    </row>
    <row r="9" spans="2:6">
      <c r="B9" s="76"/>
      <c r="C9" s="77"/>
      <c r="D9" s="77"/>
      <c r="E9" s="77"/>
      <c r="F9" s="77"/>
    </row>
    <row r="10" spans="2:6">
      <c r="B10" s="76"/>
      <c r="C10" s="77"/>
      <c r="D10" s="77"/>
      <c r="E10" s="77"/>
      <c r="F10" s="77"/>
    </row>
    <row r="11" spans="2:6" ht="15" thickBot="1">
      <c r="B11" s="79"/>
      <c r="C11" s="80"/>
      <c r="D11" s="80"/>
      <c r="E11" s="80"/>
      <c r="F11" s="80"/>
    </row>
  </sheetData>
  <pageMargins left="0.7" right="0.7" top="0.75" bottom="0.75" header="0.3" footer="0.3"/>
  <pageSetup paperSize="9" scale="86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086"/>
  <sheetViews>
    <sheetView showGridLines="0" showZeros="0" tabSelected="1" defaultGridColor="0" view="pageBreakPreview" colorId="12" zoomScale="115" zoomScaleNormal="100" zoomScaleSheetLayoutView="115" workbookViewId="0">
      <selection activeCell="I37" sqref="I37"/>
    </sheetView>
  </sheetViews>
  <sheetFormatPr baseColWidth="10" defaultRowHeight="12.5"/>
  <cols>
    <col min="1" max="1" width="3.26953125" style="43" customWidth="1"/>
    <col min="2" max="2" width="4.54296875" style="13" customWidth="1"/>
    <col min="3" max="3" width="2" style="29" customWidth="1"/>
    <col min="4" max="4" width="3.1796875" style="10" customWidth="1"/>
    <col min="5" max="5" width="21.453125" style="10" customWidth="1"/>
    <col min="6" max="6" width="12.81640625" style="10" customWidth="1"/>
    <col min="7" max="7" width="22.1796875" style="10" customWidth="1"/>
    <col min="8" max="8" width="6.1796875" style="14" bestFit="1" customWidth="1"/>
    <col min="9" max="9" width="6.453125" style="41" bestFit="1" customWidth="1"/>
    <col min="10" max="10" width="12.81640625" style="44" bestFit="1" customWidth="1"/>
    <col min="11" max="11" width="14.54296875" style="45" customWidth="1"/>
    <col min="12" max="250" width="11.453125" style="10"/>
    <col min="251" max="251" width="2.1796875" style="10" customWidth="1"/>
    <col min="252" max="252" width="3" style="10" bestFit="1" customWidth="1"/>
    <col min="253" max="253" width="2" style="10" customWidth="1"/>
    <col min="254" max="254" width="3.1796875" style="10" customWidth="1"/>
    <col min="255" max="255" width="14" style="10" customWidth="1"/>
    <col min="256" max="256" width="15" style="10" customWidth="1"/>
    <col min="257" max="257" width="39.54296875" style="10" customWidth="1"/>
    <col min="258" max="258" width="4.81640625" style="10" customWidth="1"/>
    <col min="259" max="259" width="5" style="10" bestFit="1" customWidth="1"/>
    <col min="260" max="260" width="10.453125" style="10" customWidth="1"/>
    <col min="261" max="261" width="12.26953125" style="10" customWidth="1"/>
    <col min="262" max="262" width="1.54296875" style="10" customWidth="1"/>
    <col min="263" max="263" width="1.81640625" style="10" customWidth="1"/>
    <col min="264" max="264" width="4" style="10" customWidth="1"/>
    <col min="265" max="265" width="0" style="10" hidden="1" customWidth="1"/>
    <col min="266" max="506" width="11.453125" style="10"/>
    <col min="507" max="507" width="2.1796875" style="10" customWidth="1"/>
    <col min="508" max="508" width="3" style="10" bestFit="1" customWidth="1"/>
    <col min="509" max="509" width="2" style="10" customWidth="1"/>
    <col min="510" max="510" width="3.1796875" style="10" customWidth="1"/>
    <col min="511" max="511" width="14" style="10" customWidth="1"/>
    <col min="512" max="512" width="15" style="10" customWidth="1"/>
    <col min="513" max="513" width="39.54296875" style="10" customWidth="1"/>
    <col min="514" max="514" width="4.81640625" style="10" customWidth="1"/>
    <col min="515" max="515" width="5" style="10" bestFit="1" customWidth="1"/>
    <col min="516" max="516" width="10.453125" style="10" customWidth="1"/>
    <col min="517" max="517" width="12.26953125" style="10" customWidth="1"/>
    <col min="518" max="518" width="1.54296875" style="10" customWidth="1"/>
    <col min="519" max="519" width="1.81640625" style="10" customWidth="1"/>
    <col min="520" max="520" width="4" style="10" customWidth="1"/>
    <col min="521" max="521" width="0" style="10" hidden="1" customWidth="1"/>
    <col min="522" max="762" width="11.453125" style="10"/>
    <col min="763" max="763" width="2.1796875" style="10" customWidth="1"/>
    <col min="764" max="764" width="3" style="10" bestFit="1" customWidth="1"/>
    <col min="765" max="765" width="2" style="10" customWidth="1"/>
    <col min="766" max="766" width="3.1796875" style="10" customWidth="1"/>
    <col min="767" max="767" width="14" style="10" customWidth="1"/>
    <col min="768" max="768" width="15" style="10" customWidth="1"/>
    <col min="769" max="769" width="39.54296875" style="10" customWidth="1"/>
    <col min="770" max="770" width="4.81640625" style="10" customWidth="1"/>
    <col min="771" max="771" width="5" style="10" bestFit="1" customWidth="1"/>
    <col min="772" max="772" width="10.453125" style="10" customWidth="1"/>
    <col min="773" max="773" width="12.26953125" style="10" customWidth="1"/>
    <col min="774" max="774" width="1.54296875" style="10" customWidth="1"/>
    <col min="775" max="775" width="1.81640625" style="10" customWidth="1"/>
    <col min="776" max="776" width="4" style="10" customWidth="1"/>
    <col min="777" max="777" width="0" style="10" hidden="1" customWidth="1"/>
    <col min="778" max="1018" width="11.453125" style="10"/>
    <col min="1019" max="1019" width="2.1796875" style="10" customWidth="1"/>
    <col min="1020" max="1020" width="3" style="10" bestFit="1" customWidth="1"/>
    <col min="1021" max="1021" width="2" style="10" customWidth="1"/>
    <col min="1022" max="1022" width="3.1796875" style="10" customWidth="1"/>
    <col min="1023" max="1023" width="14" style="10" customWidth="1"/>
    <col min="1024" max="1024" width="15" style="10" customWidth="1"/>
    <col min="1025" max="1025" width="39.54296875" style="10" customWidth="1"/>
    <col min="1026" max="1026" width="4.81640625" style="10" customWidth="1"/>
    <col min="1027" max="1027" width="5" style="10" bestFit="1" customWidth="1"/>
    <col min="1028" max="1028" width="10.453125" style="10" customWidth="1"/>
    <col min="1029" max="1029" width="12.26953125" style="10" customWidth="1"/>
    <col min="1030" max="1030" width="1.54296875" style="10" customWidth="1"/>
    <col min="1031" max="1031" width="1.81640625" style="10" customWidth="1"/>
    <col min="1032" max="1032" width="4" style="10" customWidth="1"/>
    <col min="1033" max="1033" width="0" style="10" hidden="1" customWidth="1"/>
    <col min="1034" max="1274" width="11.453125" style="10"/>
    <col min="1275" max="1275" width="2.1796875" style="10" customWidth="1"/>
    <col min="1276" max="1276" width="3" style="10" bestFit="1" customWidth="1"/>
    <col min="1277" max="1277" width="2" style="10" customWidth="1"/>
    <col min="1278" max="1278" width="3.1796875" style="10" customWidth="1"/>
    <col min="1279" max="1279" width="14" style="10" customWidth="1"/>
    <col min="1280" max="1280" width="15" style="10" customWidth="1"/>
    <col min="1281" max="1281" width="39.54296875" style="10" customWidth="1"/>
    <col min="1282" max="1282" width="4.81640625" style="10" customWidth="1"/>
    <col min="1283" max="1283" width="5" style="10" bestFit="1" customWidth="1"/>
    <col min="1284" max="1284" width="10.453125" style="10" customWidth="1"/>
    <col min="1285" max="1285" width="12.26953125" style="10" customWidth="1"/>
    <col min="1286" max="1286" width="1.54296875" style="10" customWidth="1"/>
    <col min="1287" max="1287" width="1.81640625" style="10" customWidth="1"/>
    <col min="1288" max="1288" width="4" style="10" customWidth="1"/>
    <col min="1289" max="1289" width="0" style="10" hidden="1" customWidth="1"/>
    <col min="1290" max="1530" width="11.453125" style="10"/>
    <col min="1531" max="1531" width="2.1796875" style="10" customWidth="1"/>
    <col min="1532" max="1532" width="3" style="10" bestFit="1" customWidth="1"/>
    <col min="1533" max="1533" width="2" style="10" customWidth="1"/>
    <col min="1534" max="1534" width="3.1796875" style="10" customWidth="1"/>
    <col min="1535" max="1535" width="14" style="10" customWidth="1"/>
    <col min="1536" max="1536" width="15" style="10" customWidth="1"/>
    <col min="1537" max="1537" width="39.54296875" style="10" customWidth="1"/>
    <col min="1538" max="1538" width="4.81640625" style="10" customWidth="1"/>
    <col min="1539" max="1539" width="5" style="10" bestFit="1" customWidth="1"/>
    <col min="1540" max="1540" width="10.453125" style="10" customWidth="1"/>
    <col min="1541" max="1541" width="12.26953125" style="10" customWidth="1"/>
    <col min="1542" max="1542" width="1.54296875" style="10" customWidth="1"/>
    <col min="1543" max="1543" width="1.81640625" style="10" customWidth="1"/>
    <col min="1544" max="1544" width="4" style="10" customWidth="1"/>
    <col min="1545" max="1545" width="0" style="10" hidden="1" customWidth="1"/>
    <col min="1546" max="1786" width="11.453125" style="10"/>
    <col min="1787" max="1787" width="2.1796875" style="10" customWidth="1"/>
    <col min="1788" max="1788" width="3" style="10" bestFit="1" customWidth="1"/>
    <col min="1789" max="1789" width="2" style="10" customWidth="1"/>
    <col min="1790" max="1790" width="3.1796875" style="10" customWidth="1"/>
    <col min="1791" max="1791" width="14" style="10" customWidth="1"/>
    <col min="1792" max="1792" width="15" style="10" customWidth="1"/>
    <col min="1793" max="1793" width="39.54296875" style="10" customWidth="1"/>
    <col min="1794" max="1794" width="4.81640625" style="10" customWidth="1"/>
    <col min="1795" max="1795" width="5" style="10" bestFit="1" customWidth="1"/>
    <col min="1796" max="1796" width="10.453125" style="10" customWidth="1"/>
    <col min="1797" max="1797" width="12.26953125" style="10" customWidth="1"/>
    <col min="1798" max="1798" width="1.54296875" style="10" customWidth="1"/>
    <col min="1799" max="1799" width="1.81640625" style="10" customWidth="1"/>
    <col min="1800" max="1800" width="4" style="10" customWidth="1"/>
    <col min="1801" max="1801" width="0" style="10" hidden="1" customWidth="1"/>
    <col min="1802" max="2042" width="11.453125" style="10"/>
    <col min="2043" max="2043" width="2.1796875" style="10" customWidth="1"/>
    <col min="2044" max="2044" width="3" style="10" bestFit="1" customWidth="1"/>
    <col min="2045" max="2045" width="2" style="10" customWidth="1"/>
    <col min="2046" max="2046" width="3.1796875" style="10" customWidth="1"/>
    <col min="2047" max="2047" width="14" style="10" customWidth="1"/>
    <col min="2048" max="2048" width="15" style="10" customWidth="1"/>
    <col min="2049" max="2049" width="39.54296875" style="10" customWidth="1"/>
    <col min="2050" max="2050" width="4.81640625" style="10" customWidth="1"/>
    <col min="2051" max="2051" width="5" style="10" bestFit="1" customWidth="1"/>
    <col min="2052" max="2052" width="10.453125" style="10" customWidth="1"/>
    <col min="2053" max="2053" width="12.26953125" style="10" customWidth="1"/>
    <col min="2054" max="2054" width="1.54296875" style="10" customWidth="1"/>
    <col min="2055" max="2055" width="1.81640625" style="10" customWidth="1"/>
    <col min="2056" max="2056" width="4" style="10" customWidth="1"/>
    <col min="2057" max="2057" width="0" style="10" hidden="1" customWidth="1"/>
    <col min="2058" max="2298" width="11.453125" style="10"/>
    <col min="2299" max="2299" width="2.1796875" style="10" customWidth="1"/>
    <col min="2300" max="2300" width="3" style="10" bestFit="1" customWidth="1"/>
    <col min="2301" max="2301" width="2" style="10" customWidth="1"/>
    <col min="2302" max="2302" width="3.1796875" style="10" customWidth="1"/>
    <col min="2303" max="2303" width="14" style="10" customWidth="1"/>
    <col min="2304" max="2304" width="15" style="10" customWidth="1"/>
    <col min="2305" max="2305" width="39.54296875" style="10" customWidth="1"/>
    <col min="2306" max="2306" width="4.81640625" style="10" customWidth="1"/>
    <col min="2307" max="2307" width="5" style="10" bestFit="1" customWidth="1"/>
    <col min="2308" max="2308" width="10.453125" style="10" customWidth="1"/>
    <col min="2309" max="2309" width="12.26953125" style="10" customWidth="1"/>
    <col min="2310" max="2310" width="1.54296875" style="10" customWidth="1"/>
    <col min="2311" max="2311" width="1.81640625" style="10" customWidth="1"/>
    <col min="2312" max="2312" width="4" style="10" customWidth="1"/>
    <col min="2313" max="2313" width="0" style="10" hidden="1" customWidth="1"/>
    <col min="2314" max="2554" width="11.453125" style="10"/>
    <col min="2555" max="2555" width="2.1796875" style="10" customWidth="1"/>
    <col min="2556" max="2556" width="3" style="10" bestFit="1" customWidth="1"/>
    <col min="2557" max="2557" width="2" style="10" customWidth="1"/>
    <col min="2558" max="2558" width="3.1796875" style="10" customWidth="1"/>
    <col min="2559" max="2559" width="14" style="10" customWidth="1"/>
    <col min="2560" max="2560" width="15" style="10" customWidth="1"/>
    <col min="2561" max="2561" width="39.54296875" style="10" customWidth="1"/>
    <col min="2562" max="2562" width="4.81640625" style="10" customWidth="1"/>
    <col min="2563" max="2563" width="5" style="10" bestFit="1" customWidth="1"/>
    <col min="2564" max="2564" width="10.453125" style="10" customWidth="1"/>
    <col min="2565" max="2565" width="12.26953125" style="10" customWidth="1"/>
    <col min="2566" max="2566" width="1.54296875" style="10" customWidth="1"/>
    <col min="2567" max="2567" width="1.81640625" style="10" customWidth="1"/>
    <col min="2568" max="2568" width="4" style="10" customWidth="1"/>
    <col min="2569" max="2569" width="0" style="10" hidden="1" customWidth="1"/>
    <col min="2570" max="2810" width="11.453125" style="10"/>
    <col min="2811" max="2811" width="2.1796875" style="10" customWidth="1"/>
    <col min="2812" max="2812" width="3" style="10" bestFit="1" customWidth="1"/>
    <col min="2813" max="2813" width="2" style="10" customWidth="1"/>
    <col min="2814" max="2814" width="3.1796875" style="10" customWidth="1"/>
    <col min="2815" max="2815" width="14" style="10" customWidth="1"/>
    <col min="2816" max="2816" width="15" style="10" customWidth="1"/>
    <col min="2817" max="2817" width="39.54296875" style="10" customWidth="1"/>
    <col min="2818" max="2818" width="4.81640625" style="10" customWidth="1"/>
    <col min="2819" max="2819" width="5" style="10" bestFit="1" customWidth="1"/>
    <col min="2820" max="2820" width="10.453125" style="10" customWidth="1"/>
    <col min="2821" max="2821" width="12.26953125" style="10" customWidth="1"/>
    <col min="2822" max="2822" width="1.54296875" style="10" customWidth="1"/>
    <col min="2823" max="2823" width="1.81640625" style="10" customWidth="1"/>
    <col min="2824" max="2824" width="4" style="10" customWidth="1"/>
    <col min="2825" max="2825" width="0" style="10" hidden="1" customWidth="1"/>
    <col min="2826" max="3066" width="11.453125" style="10"/>
    <col min="3067" max="3067" width="2.1796875" style="10" customWidth="1"/>
    <col min="3068" max="3068" width="3" style="10" bestFit="1" customWidth="1"/>
    <col min="3069" max="3069" width="2" style="10" customWidth="1"/>
    <col min="3070" max="3070" width="3.1796875" style="10" customWidth="1"/>
    <col min="3071" max="3071" width="14" style="10" customWidth="1"/>
    <col min="3072" max="3072" width="15" style="10" customWidth="1"/>
    <col min="3073" max="3073" width="39.54296875" style="10" customWidth="1"/>
    <col min="3074" max="3074" width="4.81640625" style="10" customWidth="1"/>
    <col min="3075" max="3075" width="5" style="10" bestFit="1" customWidth="1"/>
    <col min="3076" max="3076" width="10.453125" style="10" customWidth="1"/>
    <col min="3077" max="3077" width="12.26953125" style="10" customWidth="1"/>
    <col min="3078" max="3078" width="1.54296875" style="10" customWidth="1"/>
    <col min="3079" max="3079" width="1.81640625" style="10" customWidth="1"/>
    <col min="3080" max="3080" width="4" style="10" customWidth="1"/>
    <col min="3081" max="3081" width="0" style="10" hidden="1" customWidth="1"/>
    <col min="3082" max="3322" width="11.453125" style="10"/>
    <col min="3323" max="3323" width="2.1796875" style="10" customWidth="1"/>
    <col min="3324" max="3324" width="3" style="10" bestFit="1" customWidth="1"/>
    <col min="3325" max="3325" width="2" style="10" customWidth="1"/>
    <col min="3326" max="3326" width="3.1796875" style="10" customWidth="1"/>
    <col min="3327" max="3327" width="14" style="10" customWidth="1"/>
    <col min="3328" max="3328" width="15" style="10" customWidth="1"/>
    <col min="3329" max="3329" width="39.54296875" style="10" customWidth="1"/>
    <col min="3330" max="3330" width="4.81640625" style="10" customWidth="1"/>
    <col min="3331" max="3331" width="5" style="10" bestFit="1" customWidth="1"/>
    <col min="3332" max="3332" width="10.453125" style="10" customWidth="1"/>
    <col min="3333" max="3333" width="12.26953125" style="10" customWidth="1"/>
    <col min="3334" max="3334" width="1.54296875" style="10" customWidth="1"/>
    <col min="3335" max="3335" width="1.81640625" style="10" customWidth="1"/>
    <col min="3336" max="3336" width="4" style="10" customWidth="1"/>
    <col min="3337" max="3337" width="0" style="10" hidden="1" customWidth="1"/>
    <col min="3338" max="3578" width="11.453125" style="10"/>
    <col min="3579" max="3579" width="2.1796875" style="10" customWidth="1"/>
    <col min="3580" max="3580" width="3" style="10" bestFit="1" customWidth="1"/>
    <col min="3581" max="3581" width="2" style="10" customWidth="1"/>
    <col min="3582" max="3582" width="3.1796875" style="10" customWidth="1"/>
    <col min="3583" max="3583" width="14" style="10" customWidth="1"/>
    <col min="3584" max="3584" width="15" style="10" customWidth="1"/>
    <col min="3585" max="3585" width="39.54296875" style="10" customWidth="1"/>
    <col min="3586" max="3586" width="4.81640625" style="10" customWidth="1"/>
    <col min="3587" max="3587" width="5" style="10" bestFit="1" customWidth="1"/>
    <col min="3588" max="3588" width="10.453125" style="10" customWidth="1"/>
    <col min="3589" max="3589" width="12.26953125" style="10" customWidth="1"/>
    <col min="3590" max="3590" width="1.54296875" style="10" customWidth="1"/>
    <col min="3591" max="3591" width="1.81640625" style="10" customWidth="1"/>
    <col min="3592" max="3592" width="4" style="10" customWidth="1"/>
    <col min="3593" max="3593" width="0" style="10" hidden="1" customWidth="1"/>
    <col min="3594" max="3834" width="11.453125" style="10"/>
    <col min="3835" max="3835" width="2.1796875" style="10" customWidth="1"/>
    <col min="3836" max="3836" width="3" style="10" bestFit="1" customWidth="1"/>
    <col min="3837" max="3837" width="2" style="10" customWidth="1"/>
    <col min="3838" max="3838" width="3.1796875" style="10" customWidth="1"/>
    <col min="3839" max="3839" width="14" style="10" customWidth="1"/>
    <col min="3840" max="3840" width="15" style="10" customWidth="1"/>
    <col min="3841" max="3841" width="39.54296875" style="10" customWidth="1"/>
    <col min="3842" max="3842" width="4.81640625" style="10" customWidth="1"/>
    <col min="3843" max="3843" width="5" style="10" bestFit="1" customWidth="1"/>
    <col min="3844" max="3844" width="10.453125" style="10" customWidth="1"/>
    <col min="3845" max="3845" width="12.26953125" style="10" customWidth="1"/>
    <col min="3846" max="3846" width="1.54296875" style="10" customWidth="1"/>
    <col min="3847" max="3847" width="1.81640625" style="10" customWidth="1"/>
    <col min="3848" max="3848" width="4" style="10" customWidth="1"/>
    <col min="3849" max="3849" width="0" style="10" hidden="1" customWidth="1"/>
    <col min="3850" max="4090" width="11.453125" style="10"/>
    <col min="4091" max="4091" width="2.1796875" style="10" customWidth="1"/>
    <col min="4092" max="4092" width="3" style="10" bestFit="1" customWidth="1"/>
    <col min="4093" max="4093" width="2" style="10" customWidth="1"/>
    <col min="4094" max="4094" width="3.1796875" style="10" customWidth="1"/>
    <col min="4095" max="4095" width="14" style="10" customWidth="1"/>
    <col min="4096" max="4096" width="15" style="10" customWidth="1"/>
    <col min="4097" max="4097" width="39.54296875" style="10" customWidth="1"/>
    <col min="4098" max="4098" width="4.81640625" style="10" customWidth="1"/>
    <col min="4099" max="4099" width="5" style="10" bestFit="1" customWidth="1"/>
    <col min="4100" max="4100" width="10.453125" style="10" customWidth="1"/>
    <col min="4101" max="4101" width="12.26953125" style="10" customWidth="1"/>
    <col min="4102" max="4102" width="1.54296875" style="10" customWidth="1"/>
    <col min="4103" max="4103" width="1.81640625" style="10" customWidth="1"/>
    <col min="4104" max="4104" width="4" style="10" customWidth="1"/>
    <col min="4105" max="4105" width="0" style="10" hidden="1" customWidth="1"/>
    <col min="4106" max="4346" width="11.453125" style="10"/>
    <col min="4347" max="4347" width="2.1796875" style="10" customWidth="1"/>
    <col min="4348" max="4348" width="3" style="10" bestFit="1" customWidth="1"/>
    <col min="4349" max="4349" width="2" style="10" customWidth="1"/>
    <col min="4350" max="4350" width="3.1796875" style="10" customWidth="1"/>
    <col min="4351" max="4351" width="14" style="10" customWidth="1"/>
    <col min="4352" max="4352" width="15" style="10" customWidth="1"/>
    <col min="4353" max="4353" width="39.54296875" style="10" customWidth="1"/>
    <col min="4354" max="4354" width="4.81640625" style="10" customWidth="1"/>
    <col min="4355" max="4355" width="5" style="10" bestFit="1" customWidth="1"/>
    <col min="4356" max="4356" width="10.453125" style="10" customWidth="1"/>
    <col min="4357" max="4357" width="12.26953125" style="10" customWidth="1"/>
    <col min="4358" max="4358" width="1.54296875" style="10" customWidth="1"/>
    <col min="4359" max="4359" width="1.81640625" style="10" customWidth="1"/>
    <col min="4360" max="4360" width="4" style="10" customWidth="1"/>
    <col min="4361" max="4361" width="0" style="10" hidden="1" customWidth="1"/>
    <col min="4362" max="4602" width="11.453125" style="10"/>
    <col min="4603" max="4603" width="2.1796875" style="10" customWidth="1"/>
    <col min="4604" max="4604" width="3" style="10" bestFit="1" customWidth="1"/>
    <col min="4605" max="4605" width="2" style="10" customWidth="1"/>
    <col min="4606" max="4606" width="3.1796875" style="10" customWidth="1"/>
    <col min="4607" max="4607" width="14" style="10" customWidth="1"/>
    <col min="4608" max="4608" width="15" style="10" customWidth="1"/>
    <col min="4609" max="4609" width="39.54296875" style="10" customWidth="1"/>
    <col min="4610" max="4610" width="4.81640625" style="10" customWidth="1"/>
    <col min="4611" max="4611" width="5" style="10" bestFit="1" customWidth="1"/>
    <col min="4612" max="4612" width="10.453125" style="10" customWidth="1"/>
    <col min="4613" max="4613" width="12.26953125" style="10" customWidth="1"/>
    <col min="4614" max="4614" width="1.54296875" style="10" customWidth="1"/>
    <col min="4615" max="4615" width="1.81640625" style="10" customWidth="1"/>
    <col min="4616" max="4616" width="4" style="10" customWidth="1"/>
    <col min="4617" max="4617" width="0" style="10" hidden="1" customWidth="1"/>
    <col min="4618" max="4858" width="11.453125" style="10"/>
    <col min="4859" max="4859" width="2.1796875" style="10" customWidth="1"/>
    <col min="4860" max="4860" width="3" style="10" bestFit="1" customWidth="1"/>
    <col min="4861" max="4861" width="2" style="10" customWidth="1"/>
    <col min="4862" max="4862" width="3.1796875" style="10" customWidth="1"/>
    <col min="4863" max="4863" width="14" style="10" customWidth="1"/>
    <col min="4864" max="4864" width="15" style="10" customWidth="1"/>
    <col min="4865" max="4865" width="39.54296875" style="10" customWidth="1"/>
    <col min="4866" max="4866" width="4.81640625" style="10" customWidth="1"/>
    <col min="4867" max="4867" width="5" style="10" bestFit="1" customWidth="1"/>
    <col min="4868" max="4868" width="10.453125" style="10" customWidth="1"/>
    <col min="4869" max="4869" width="12.26953125" style="10" customWidth="1"/>
    <col min="4870" max="4870" width="1.54296875" style="10" customWidth="1"/>
    <col min="4871" max="4871" width="1.81640625" style="10" customWidth="1"/>
    <col min="4872" max="4872" width="4" style="10" customWidth="1"/>
    <col min="4873" max="4873" width="0" style="10" hidden="1" customWidth="1"/>
    <col min="4874" max="5114" width="11.453125" style="10"/>
    <col min="5115" max="5115" width="2.1796875" style="10" customWidth="1"/>
    <col min="5116" max="5116" width="3" style="10" bestFit="1" customWidth="1"/>
    <col min="5117" max="5117" width="2" style="10" customWidth="1"/>
    <col min="5118" max="5118" width="3.1796875" style="10" customWidth="1"/>
    <col min="5119" max="5119" width="14" style="10" customWidth="1"/>
    <col min="5120" max="5120" width="15" style="10" customWidth="1"/>
    <col min="5121" max="5121" width="39.54296875" style="10" customWidth="1"/>
    <col min="5122" max="5122" width="4.81640625" style="10" customWidth="1"/>
    <col min="5123" max="5123" width="5" style="10" bestFit="1" customWidth="1"/>
    <col min="5124" max="5124" width="10.453125" style="10" customWidth="1"/>
    <col min="5125" max="5125" width="12.26953125" style="10" customWidth="1"/>
    <col min="5126" max="5126" width="1.54296875" style="10" customWidth="1"/>
    <col min="5127" max="5127" width="1.81640625" style="10" customWidth="1"/>
    <col min="5128" max="5128" width="4" style="10" customWidth="1"/>
    <col min="5129" max="5129" width="0" style="10" hidden="1" customWidth="1"/>
    <col min="5130" max="5370" width="11.453125" style="10"/>
    <col min="5371" max="5371" width="2.1796875" style="10" customWidth="1"/>
    <col min="5372" max="5372" width="3" style="10" bestFit="1" customWidth="1"/>
    <col min="5373" max="5373" width="2" style="10" customWidth="1"/>
    <col min="5374" max="5374" width="3.1796875" style="10" customWidth="1"/>
    <col min="5375" max="5375" width="14" style="10" customWidth="1"/>
    <col min="5376" max="5376" width="15" style="10" customWidth="1"/>
    <col min="5377" max="5377" width="39.54296875" style="10" customWidth="1"/>
    <col min="5378" max="5378" width="4.81640625" style="10" customWidth="1"/>
    <col min="5379" max="5379" width="5" style="10" bestFit="1" customWidth="1"/>
    <col min="5380" max="5380" width="10.453125" style="10" customWidth="1"/>
    <col min="5381" max="5381" width="12.26953125" style="10" customWidth="1"/>
    <col min="5382" max="5382" width="1.54296875" style="10" customWidth="1"/>
    <col min="5383" max="5383" width="1.81640625" style="10" customWidth="1"/>
    <col min="5384" max="5384" width="4" style="10" customWidth="1"/>
    <col min="5385" max="5385" width="0" style="10" hidden="1" customWidth="1"/>
    <col min="5386" max="5626" width="11.453125" style="10"/>
    <col min="5627" max="5627" width="2.1796875" style="10" customWidth="1"/>
    <col min="5628" max="5628" width="3" style="10" bestFit="1" customWidth="1"/>
    <col min="5629" max="5629" width="2" style="10" customWidth="1"/>
    <col min="5630" max="5630" width="3.1796875" style="10" customWidth="1"/>
    <col min="5631" max="5631" width="14" style="10" customWidth="1"/>
    <col min="5632" max="5632" width="15" style="10" customWidth="1"/>
    <col min="5633" max="5633" width="39.54296875" style="10" customWidth="1"/>
    <col min="5634" max="5634" width="4.81640625" style="10" customWidth="1"/>
    <col min="5635" max="5635" width="5" style="10" bestFit="1" customWidth="1"/>
    <col min="5636" max="5636" width="10.453125" style="10" customWidth="1"/>
    <col min="5637" max="5637" width="12.26953125" style="10" customWidth="1"/>
    <col min="5638" max="5638" width="1.54296875" style="10" customWidth="1"/>
    <col min="5639" max="5639" width="1.81640625" style="10" customWidth="1"/>
    <col min="5640" max="5640" width="4" style="10" customWidth="1"/>
    <col min="5641" max="5641" width="0" style="10" hidden="1" customWidth="1"/>
    <col min="5642" max="5882" width="11.453125" style="10"/>
    <col min="5883" max="5883" width="2.1796875" style="10" customWidth="1"/>
    <col min="5884" max="5884" width="3" style="10" bestFit="1" customWidth="1"/>
    <col min="5885" max="5885" width="2" style="10" customWidth="1"/>
    <col min="5886" max="5886" width="3.1796875" style="10" customWidth="1"/>
    <col min="5887" max="5887" width="14" style="10" customWidth="1"/>
    <col min="5888" max="5888" width="15" style="10" customWidth="1"/>
    <col min="5889" max="5889" width="39.54296875" style="10" customWidth="1"/>
    <col min="5890" max="5890" width="4.81640625" style="10" customWidth="1"/>
    <col min="5891" max="5891" width="5" style="10" bestFit="1" customWidth="1"/>
    <col min="5892" max="5892" width="10.453125" style="10" customWidth="1"/>
    <col min="5893" max="5893" width="12.26953125" style="10" customWidth="1"/>
    <col min="5894" max="5894" width="1.54296875" style="10" customWidth="1"/>
    <col min="5895" max="5895" width="1.81640625" style="10" customWidth="1"/>
    <col min="5896" max="5896" width="4" style="10" customWidth="1"/>
    <col min="5897" max="5897" width="0" style="10" hidden="1" customWidth="1"/>
    <col min="5898" max="6138" width="11.453125" style="10"/>
    <col min="6139" max="6139" width="2.1796875" style="10" customWidth="1"/>
    <col min="6140" max="6140" width="3" style="10" bestFit="1" customWidth="1"/>
    <col min="6141" max="6141" width="2" style="10" customWidth="1"/>
    <col min="6142" max="6142" width="3.1796875" style="10" customWidth="1"/>
    <col min="6143" max="6143" width="14" style="10" customWidth="1"/>
    <col min="6144" max="6144" width="15" style="10" customWidth="1"/>
    <col min="6145" max="6145" width="39.54296875" style="10" customWidth="1"/>
    <col min="6146" max="6146" width="4.81640625" style="10" customWidth="1"/>
    <col min="6147" max="6147" width="5" style="10" bestFit="1" customWidth="1"/>
    <col min="6148" max="6148" width="10.453125" style="10" customWidth="1"/>
    <col min="6149" max="6149" width="12.26953125" style="10" customWidth="1"/>
    <col min="6150" max="6150" width="1.54296875" style="10" customWidth="1"/>
    <col min="6151" max="6151" width="1.81640625" style="10" customWidth="1"/>
    <col min="6152" max="6152" width="4" style="10" customWidth="1"/>
    <col min="6153" max="6153" width="0" style="10" hidden="1" customWidth="1"/>
    <col min="6154" max="6394" width="11.453125" style="10"/>
    <col min="6395" max="6395" width="2.1796875" style="10" customWidth="1"/>
    <col min="6396" max="6396" width="3" style="10" bestFit="1" customWidth="1"/>
    <col min="6397" max="6397" width="2" style="10" customWidth="1"/>
    <col min="6398" max="6398" width="3.1796875" style="10" customWidth="1"/>
    <col min="6399" max="6399" width="14" style="10" customWidth="1"/>
    <col min="6400" max="6400" width="15" style="10" customWidth="1"/>
    <col min="6401" max="6401" width="39.54296875" style="10" customWidth="1"/>
    <col min="6402" max="6402" width="4.81640625" style="10" customWidth="1"/>
    <col min="6403" max="6403" width="5" style="10" bestFit="1" customWidth="1"/>
    <col min="6404" max="6404" width="10.453125" style="10" customWidth="1"/>
    <col min="6405" max="6405" width="12.26953125" style="10" customWidth="1"/>
    <col min="6406" max="6406" width="1.54296875" style="10" customWidth="1"/>
    <col min="6407" max="6407" width="1.81640625" style="10" customWidth="1"/>
    <col min="6408" max="6408" width="4" style="10" customWidth="1"/>
    <col min="6409" max="6409" width="0" style="10" hidden="1" customWidth="1"/>
    <col min="6410" max="6650" width="11.453125" style="10"/>
    <col min="6651" max="6651" width="2.1796875" style="10" customWidth="1"/>
    <col min="6652" max="6652" width="3" style="10" bestFit="1" customWidth="1"/>
    <col min="6653" max="6653" width="2" style="10" customWidth="1"/>
    <col min="6654" max="6654" width="3.1796875" style="10" customWidth="1"/>
    <col min="6655" max="6655" width="14" style="10" customWidth="1"/>
    <col min="6656" max="6656" width="15" style="10" customWidth="1"/>
    <col min="6657" max="6657" width="39.54296875" style="10" customWidth="1"/>
    <col min="6658" max="6658" width="4.81640625" style="10" customWidth="1"/>
    <col min="6659" max="6659" width="5" style="10" bestFit="1" customWidth="1"/>
    <col min="6660" max="6660" width="10.453125" style="10" customWidth="1"/>
    <col min="6661" max="6661" width="12.26953125" style="10" customWidth="1"/>
    <col min="6662" max="6662" width="1.54296875" style="10" customWidth="1"/>
    <col min="6663" max="6663" width="1.81640625" style="10" customWidth="1"/>
    <col min="6664" max="6664" width="4" style="10" customWidth="1"/>
    <col min="6665" max="6665" width="0" style="10" hidden="1" customWidth="1"/>
    <col min="6666" max="6906" width="11.453125" style="10"/>
    <col min="6907" max="6907" width="2.1796875" style="10" customWidth="1"/>
    <col min="6908" max="6908" width="3" style="10" bestFit="1" customWidth="1"/>
    <col min="6909" max="6909" width="2" style="10" customWidth="1"/>
    <col min="6910" max="6910" width="3.1796875" style="10" customWidth="1"/>
    <col min="6911" max="6911" width="14" style="10" customWidth="1"/>
    <col min="6912" max="6912" width="15" style="10" customWidth="1"/>
    <col min="6913" max="6913" width="39.54296875" style="10" customWidth="1"/>
    <col min="6914" max="6914" width="4.81640625" style="10" customWidth="1"/>
    <col min="6915" max="6915" width="5" style="10" bestFit="1" customWidth="1"/>
    <col min="6916" max="6916" width="10.453125" style="10" customWidth="1"/>
    <col min="6917" max="6917" width="12.26953125" style="10" customWidth="1"/>
    <col min="6918" max="6918" width="1.54296875" style="10" customWidth="1"/>
    <col min="6919" max="6919" width="1.81640625" style="10" customWidth="1"/>
    <col min="6920" max="6920" width="4" style="10" customWidth="1"/>
    <col min="6921" max="6921" width="0" style="10" hidden="1" customWidth="1"/>
    <col min="6922" max="7162" width="11.453125" style="10"/>
    <col min="7163" max="7163" width="2.1796875" style="10" customWidth="1"/>
    <col min="7164" max="7164" width="3" style="10" bestFit="1" customWidth="1"/>
    <col min="7165" max="7165" width="2" style="10" customWidth="1"/>
    <col min="7166" max="7166" width="3.1796875" style="10" customWidth="1"/>
    <col min="7167" max="7167" width="14" style="10" customWidth="1"/>
    <col min="7168" max="7168" width="15" style="10" customWidth="1"/>
    <col min="7169" max="7169" width="39.54296875" style="10" customWidth="1"/>
    <col min="7170" max="7170" width="4.81640625" style="10" customWidth="1"/>
    <col min="7171" max="7171" width="5" style="10" bestFit="1" customWidth="1"/>
    <col min="7172" max="7172" width="10.453125" style="10" customWidth="1"/>
    <col min="7173" max="7173" width="12.26953125" style="10" customWidth="1"/>
    <col min="7174" max="7174" width="1.54296875" style="10" customWidth="1"/>
    <col min="7175" max="7175" width="1.81640625" style="10" customWidth="1"/>
    <col min="7176" max="7176" width="4" style="10" customWidth="1"/>
    <col min="7177" max="7177" width="0" style="10" hidden="1" customWidth="1"/>
    <col min="7178" max="7418" width="11.453125" style="10"/>
    <col min="7419" max="7419" width="2.1796875" style="10" customWidth="1"/>
    <col min="7420" max="7420" width="3" style="10" bestFit="1" customWidth="1"/>
    <col min="7421" max="7421" width="2" style="10" customWidth="1"/>
    <col min="7422" max="7422" width="3.1796875" style="10" customWidth="1"/>
    <col min="7423" max="7423" width="14" style="10" customWidth="1"/>
    <col min="7424" max="7424" width="15" style="10" customWidth="1"/>
    <col min="7425" max="7425" width="39.54296875" style="10" customWidth="1"/>
    <col min="7426" max="7426" width="4.81640625" style="10" customWidth="1"/>
    <col min="7427" max="7427" width="5" style="10" bestFit="1" customWidth="1"/>
    <col min="7428" max="7428" width="10.453125" style="10" customWidth="1"/>
    <col min="7429" max="7429" width="12.26953125" style="10" customWidth="1"/>
    <col min="7430" max="7430" width="1.54296875" style="10" customWidth="1"/>
    <col min="7431" max="7431" width="1.81640625" style="10" customWidth="1"/>
    <col min="7432" max="7432" width="4" style="10" customWidth="1"/>
    <col min="7433" max="7433" width="0" style="10" hidden="1" customWidth="1"/>
    <col min="7434" max="7674" width="11.453125" style="10"/>
    <col min="7675" max="7675" width="2.1796875" style="10" customWidth="1"/>
    <col min="7676" max="7676" width="3" style="10" bestFit="1" customWidth="1"/>
    <col min="7677" max="7677" width="2" style="10" customWidth="1"/>
    <col min="7678" max="7678" width="3.1796875" style="10" customWidth="1"/>
    <col min="7679" max="7679" width="14" style="10" customWidth="1"/>
    <col min="7680" max="7680" width="15" style="10" customWidth="1"/>
    <col min="7681" max="7681" width="39.54296875" style="10" customWidth="1"/>
    <col min="7682" max="7682" width="4.81640625" style="10" customWidth="1"/>
    <col min="7683" max="7683" width="5" style="10" bestFit="1" customWidth="1"/>
    <col min="7684" max="7684" width="10.453125" style="10" customWidth="1"/>
    <col min="7685" max="7685" width="12.26953125" style="10" customWidth="1"/>
    <col min="7686" max="7686" width="1.54296875" style="10" customWidth="1"/>
    <col min="7687" max="7687" width="1.81640625" style="10" customWidth="1"/>
    <col min="7688" max="7688" width="4" style="10" customWidth="1"/>
    <col min="7689" max="7689" width="0" style="10" hidden="1" customWidth="1"/>
    <col min="7690" max="7930" width="11.453125" style="10"/>
    <col min="7931" max="7931" width="2.1796875" style="10" customWidth="1"/>
    <col min="7932" max="7932" width="3" style="10" bestFit="1" customWidth="1"/>
    <col min="7933" max="7933" width="2" style="10" customWidth="1"/>
    <col min="7934" max="7934" width="3.1796875" style="10" customWidth="1"/>
    <col min="7935" max="7935" width="14" style="10" customWidth="1"/>
    <col min="7936" max="7936" width="15" style="10" customWidth="1"/>
    <col min="7937" max="7937" width="39.54296875" style="10" customWidth="1"/>
    <col min="7938" max="7938" width="4.81640625" style="10" customWidth="1"/>
    <col min="7939" max="7939" width="5" style="10" bestFit="1" customWidth="1"/>
    <col min="7940" max="7940" width="10.453125" style="10" customWidth="1"/>
    <col min="7941" max="7941" width="12.26953125" style="10" customWidth="1"/>
    <col min="7942" max="7942" width="1.54296875" style="10" customWidth="1"/>
    <col min="7943" max="7943" width="1.81640625" style="10" customWidth="1"/>
    <col min="7944" max="7944" width="4" style="10" customWidth="1"/>
    <col min="7945" max="7945" width="0" style="10" hidden="1" customWidth="1"/>
    <col min="7946" max="8186" width="11.453125" style="10"/>
    <col min="8187" max="8187" width="2.1796875" style="10" customWidth="1"/>
    <col min="8188" max="8188" width="3" style="10" bestFit="1" customWidth="1"/>
    <col min="8189" max="8189" width="2" style="10" customWidth="1"/>
    <col min="8190" max="8190" width="3.1796875" style="10" customWidth="1"/>
    <col min="8191" max="8191" width="14" style="10" customWidth="1"/>
    <col min="8192" max="8192" width="15" style="10" customWidth="1"/>
    <col min="8193" max="8193" width="39.54296875" style="10" customWidth="1"/>
    <col min="8194" max="8194" width="4.81640625" style="10" customWidth="1"/>
    <col min="8195" max="8195" width="5" style="10" bestFit="1" customWidth="1"/>
    <col min="8196" max="8196" width="10.453125" style="10" customWidth="1"/>
    <col min="8197" max="8197" width="12.26953125" style="10" customWidth="1"/>
    <col min="8198" max="8198" width="1.54296875" style="10" customWidth="1"/>
    <col min="8199" max="8199" width="1.81640625" style="10" customWidth="1"/>
    <col min="8200" max="8200" width="4" style="10" customWidth="1"/>
    <col min="8201" max="8201" width="0" style="10" hidden="1" customWidth="1"/>
    <col min="8202" max="8442" width="11.453125" style="10"/>
    <col min="8443" max="8443" width="2.1796875" style="10" customWidth="1"/>
    <col min="8444" max="8444" width="3" style="10" bestFit="1" customWidth="1"/>
    <col min="8445" max="8445" width="2" style="10" customWidth="1"/>
    <col min="8446" max="8446" width="3.1796875" style="10" customWidth="1"/>
    <col min="8447" max="8447" width="14" style="10" customWidth="1"/>
    <col min="8448" max="8448" width="15" style="10" customWidth="1"/>
    <col min="8449" max="8449" width="39.54296875" style="10" customWidth="1"/>
    <col min="8450" max="8450" width="4.81640625" style="10" customWidth="1"/>
    <col min="8451" max="8451" width="5" style="10" bestFit="1" customWidth="1"/>
    <col min="8452" max="8452" width="10.453125" style="10" customWidth="1"/>
    <col min="8453" max="8453" width="12.26953125" style="10" customWidth="1"/>
    <col min="8454" max="8454" width="1.54296875" style="10" customWidth="1"/>
    <col min="8455" max="8455" width="1.81640625" style="10" customWidth="1"/>
    <col min="8456" max="8456" width="4" style="10" customWidth="1"/>
    <col min="8457" max="8457" width="0" style="10" hidden="1" customWidth="1"/>
    <col min="8458" max="8698" width="11.453125" style="10"/>
    <col min="8699" max="8699" width="2.1796875" style="10" customWidth="1"/>
    <col min="8700" max="8700" width="3" style="10" bestFit="1" customWidth="1"/>
    <col min="8701" max="8701" width="2" style="10" customWidth="1"/>
    <col min="8702" max="8702" width="3.1796875" style="10" customWidth="1"/>
    <col min="8703" max="8703" width="14" style="10" customWidth="1"/>
    <col min="8704" max="8704" width="15" style="10" customWidth="1"/>
    <col min="8705" max="8705" width="39.54296875" style="10" customWidth="1"/>
    <col min="8706" max="8706" width="4.81640625" style="10" customWidth="1"/>
    <col min="8707" max="8707" width="5" style="10" bestFit="1" customWidth="1"/>
    <col min="8708" max="8708" width="10.453125" style="10" customWidth="1"/>
    <col min="8709" max="8709" width="12.26953125" style="10" customWidth="1"/>
    <col min="8710" max="8710" width="1.54296875" style="10" customWidth="1"/>
    <col min="8711" max="8711" width="1.81640625" style="10" customWidth="1"/>
    <col min="8712" max="8712" width="4" style="10" customWidth="1"/>
    <col min="8713" max="8713" width="0" style="10" hidden="1" customWidth="1"/>
    <col min="8714" max="8954" width="11.453125" style="10"/>
    <col min="8955" max="8955" width="2.1796875" style="10" customWidth="1"/>
    <col min="8956" max="8956" width="3" style="10" bestFit="1" customWidth="1"/>
    <col min="8957" max="8957" width="2" style="10" customWidth="1"/>
    <col min="8958" max="8958" width="3.1796875" style="10" customWidth="1"/>
    <col min="8959" max="8959" width="14" style="10" customWidth="1"/>
    <col min="8960" max="8960" width="15" style="10" customWidth="1"/>
    <col min="8961" max="8961" width="39.54296875" style="10" customWidth="1"/>
    <col min="8962" max="8962" width="4.81640625" style="10" customWidth="1"/>
    <col min="8963" max="8963" width="5" style="10" bestFit="1" customWidth="1"/>
    <col min="8964" max="8964" width="10.453125" style="10" customWidth="1"/>
    <col min="8965" max="8965" width="12.26953125" style="10" customWidth="1"/>
    <col min="8966" max="8966" width="1.54296875" style="10" customWidth="1"/>
    <col min="8967" max="8967" width="1.81640625" style="10" customWidth="1"/>
    <col min="8968" max="8968" width="4" style="10" customWidth="1"/>
    <col min="8969" max="8969" width="0" style="10" hidden="1" customWidth="1"/>
    <col min="8970" max="9210" width="11.453125" style="10"/>
    <col min="9211" max="9211" width="2.1796875" style="10" customWidth="1"/>
    <col min="9212" max="9212" width="3" style="10" bestFit="1" customWidth="1"/>
    <col min="9213" max="9213" width="2" style="10" customWidth="1"/>
    <col min="9214" max="9214" width="3.1796875" style="10" customWidth="1"/>
    <col min="9215" max="9215" width="14" style="10" customWidth="1"/>
    <col min="9216" max="9216" width="15" style="10" customWidth="1"/>
    <col min="9217" max="9217" width="39.54296875" style="10" customWidth="1"/>
    <col min="9218" max="9218" width="4.81640625" style="10" customWidth="1"/>
    <col min="9219" max="9219" width="5" style="10" bestFit="1" customWidth="1"/>
    <col min="9220" max="9220" width="10.453125" style="10" customWidth="1"/>
    <col min="9221" max="9221" width="12.26953125" style="10" customWidth="1"/>
    <col min="9222" max="9222" width="1.54296875" style="10" customWidth="1"/>
    <col min="9223" max="9223" width="1.81640625" style="10" customWidth="1"/>
    <col min="9224" max="9224" width="4" style="10" customWidth="1"/>
    <col min="9225" max="9225" width="0" style="10" hidden="1" customWidth="1"/>
    <col min="9226" max="9466" width="11.453125" style="10"/>
    <col min="9467" max="9467" width="2.1796875" style="10" customWidth="1"/>
    <col min="9468" max="9468" width="3" style="10" bestFit="1" customWidth="1"/>
    <col min="9469" max="9469" width="2" style="10" customWidth="1"/>
    <col min="9470" max="9470" width="3.1796875" style="10" customWidth="1"/>
    <col min="9471" max="9471" width="14" style="10" customWidth="1"/>
    <col min="9472" max="9472" width="15" style="10" customWidth="1"/>
    <col min="9473" max="9473" width="39.54296875" style="10" customWidth="1"/>
    <col min="9474" max="9474" width="4.81640625" style="10" customWidth="1"/>
    <col min="9475" max="9475" width="5" style="10" bestFit="1" customWidth="1"/>
    <col min="9476" max="9476" width="10.453125" style="10" customWidth="1"/>
    <col min="9477" max="9477" width="12.26953125" style="10" customWidth="1"/>
    <col min="9478" max="9478" width="1.54296875" style="10" customWidth="1"/>
    <col min="9479" max="9479" width="1.81640625" style="10" customWidth="1"/>
    <col min="9480" max="9480" width="4" style="10" customWidth="1"/>
    <col min="9481" max="9481" width="0" style="10" hidden="1" customWidth="1"/>
    <col min="9482" max="9722" width="11.453125" style="10"/>
    <col min="9723" max="9723" width="2.1796875" style="10" customWidth="1"/>
    <col min="9724" max="9724" width="3" style="10" bestFit="1" customWidth="1"/>
    <col min="9725" max="9725" width="2" style="10" customWidth="1"/>
    <col min="9726" max="9726" width="3.1796875" style="10" customWidth="1"/>
    <col min="9727" max="9727" width="14" style="10" customWidth="1"/>
    <col min="9728" max="9728" width="15" style="10" customWidth="1"/>
    <col min="9729" max="9729" width="39.54296875" style="10" customWidth="1"/>
    <col min="9730" max="9730" width="4.81640625" style="10" customWidth="1"/>
    <col min="9731" max="9731" width="5" style="10" bestFit="1" customWidth="1"/>
    <col min="9732" max="9732" width="10.453125" style="10" customWidth="1"/>
    <col min="9733" max="9733" width="12.26953125" style="10" customWidth="1"/>
    <col min="9734" max="9734" width="1.54296875" style="10" customWidth="1"/>
    <col min="9735" max="9735" width="1.81640625" style="10" customWidth="1"/>
    <col min="9736" max="9736" width="4" style="10" customWidth="1"/>
    <col min="9737" max="9737" width="0" style="10" hidden="1" customWidth="1"/>
    <col min="9738" max="9978" width="11.453125" style="10"/>
    <col min="9979" max="9979" width="2.1796875" style="10" customWidth="1"/>
    <col min="9980" max="9980" width="3" style="10" bestFit="1" customWidth="1"/>
    <col min="9981" max="9981" width="2" style="10" customWidth="1"/>
    <col min="9982" max="9982" width="3.1796875" style="10" customWidth="1"/>
    <col min="9983" max="9983" width="14" style="10" customWidth="1"/>
    <col min="9984" max="9984" width="15" style="10" customWidth="1"/>
    <col min="9985" max="9985" width="39.54296875" style="10" customWidth="1"/>
    <col min="9986" max="9986" width="4.81640625" style="10" customWidth="1"/>
    <col min="9987" max="9987" width="5" style="10" bestFit="1" customWidth="1"/>
    <col min="9988" max="9988" width="10.453125" style="10" customWidth="1"/>
    <col min="9989" max="9989" width="12.26953125" style="10" customWidth="1"/>
    <col min="9990" max="9990" width="1.54296875" style="10" customWidth="1"/>
    <col min="9991" max="9991" width="1.81640625" style="10" customWidth="1"/>
    <col min="9992" max="9992" width="4" style="10" customWidth="1"/>
    <col min="9993" max="9993" width="0" style="10" hidden="1" customWidth="1"/>
    <col min="9994" max="10234" width="11.453125" style="10"/>
    <col min="10235" max="10235" width="2.1796875" style="10" customWidth="1"/>
    <col min="10236" max="10236" width="3" style="10" bestFit="1" customWidth="1"/>
    <col min="10237" max="10237" width="2" style="10" customWidth="1"/>
    <col min="10238" max="10238" width="3.1796875" style="10" customWidth="1"/>
    <col min="10239" max="10239" width="14" style="10" customWidth="1"/>
    <col min="10240" max="10240" width="15" style="10" customWidth="1"/>
    <col min="10241" max="10241" width="39.54296875" style="10" customWidth="1"/>
    <col min="10242" max="10242" width="4.81640625" style="10" customWidth="1"/>
    <col min="10243" max="10243" width="5" style="10" bestFit="1" customWidth="1"/>
    <col min="10244" max="10244" width="10.453125" style="10" customWidth="1"/>
    <col min="10245" max="10245" width="12.26953125" style="10" customWidth="1"/>
    <col min="10246" max="10246" width="1.54296875" style="10" customWidth="1"/>
    <col min="10247" max="10247" width="1.81640625" style="10" customWidth="1"/>
    <col min="10248" max="10248" width="4" style="10" customWidth="1"/>
    <col min="10249" max="10249" width="0" style="10" hidden="1" customWidth="1"/>
    <col min="10250" max="10490" width="11.453125" style="10"/>
    <col min="10491" max="10491" width="2.1796875" style="10" customWidth="1"/>
    <col min="10492" max="10492" width="3" style="10" bestFit="1" customWidth="1"/>
    <col min="10493" max="10493" width="2" style="10" customWidth="1"/>
    <col min="10494" max="10494" width="3.1796875" style="10" customWidth="1"/>
    <col min="10495" max="10495" width="14" style="10" customWidth="1"/>
    <col min="10496" max="10496" width="15" style="10" customWidth="1"/>
    <col min="10497" max="10497" width="39.54296875" style="10" customWidth="1"/>
    <col min="10498" max="10498" width="4.81640625" style="10" customWidth="1"/>
    <col min="10499" max="10499" width="5" style="10" bestFit="1" customWidth="1"/>
    <col min="10500" max="10500" width="10.453125" style="10" customWidth="1"/>
    <col min="10501" max="10501" width="12.26953125" style="10" customWidth="1"/>
    <col min="10502" max="10502" width="1.54296875" style="10" customWidth="1"/>
    <col min="10503" max="10503" width="1.81640625" style="10" customWidth="1"/>
    <col min="10504" max="10504" width="4" style="10" customWidth="1"/>
    <col min="10505" max="10505" width="0" style="10" hidden="1" customWidth="1"/>
    <col min="10506" max="10746" width="11.453125" style="10"/>
    <col min="10747" max="10747" width="2.1796875" style="10" customWidth="1"/>
    <col min="10748" max="10748" width="3" style="10" bestFit="1" customWidth="1"/>
    <col min="10749" max="10749" width="2" style="10" customWidth="1"/>
    <col min="10750" max="10750" width="3.1796875" style="10" customWidth="1"/>
    <col min="10751" max="10751" width="14" style="10" customWidth="1"/>
    <col min="10752" max="10752" width="15" style="10" customWidth="1"/>
    <col min="10753" max="10753" width="39.54296875" style="10" customWidth="1"/>
    <col min="10754" max="10754" width="4.81640625" style="10" customWidth="1"/>
    <col min="10755" max="10755" width="5" style="10" bestFit="1" customWidth="1"/>
    <col min="10756" max="10756" width="10.453125" style="10" customWidth="1"/>
    <col min="10757" max="10757" width="12.26953125" style="10" customWidth="1"/>
    <col min="10758" max="10758" width="1.54296875" style="10" customWidth="1"/>
    <col min="10759" max="10759" width="1.81640625" style="10" customWidth="1"/>
    <col min="10760" max="10760" width="4" style="10" customWidth="1"/>
    <col min="10761" max="10761" width="0" style="10" hidden="1" customWidth="1"/>
    <col min="10762" max="11002" width="11.453125" style="10"/>
    <col min="11003" max="11003" width="2.1796875" style="10" customWidth="1"/>
    <col min="11004" max="11004" width="3" style="10" bestFit="1" customWidth="1"/>
    <col min="11005" max="11005" width="2" style="10" customWidth="1"/>
    <col min="11006" max="11006" width="3.1796875" style="10" customWidth="1"/>
    <col min="11007" max="11007" width="14" style="10" customWidth="1"/>
    <col min="11008" max="11008" width="15" style="10" customWidth="1"/>
    <col min="11009" max="11009" width="39.54296875" style="10" customWidth="1"/>
    <col min="11010" max="11010" width="4.81640625" style="10" customWidth="1"/>
    <col min="11011" max="11011" width="5" style="10" bestFit="1" customWidth="1"/>
    <col min="11012" max="11012" width="10.453125" style="10" customWidth="1"/>
    <col min="11013" max="11013" width="12.26953125" style="10" customWidth="1"/>
    <col min="11014" max="11014" width="1.54296875" style="10" customWidth="1"/>
    <col min="11015" max="11015" width="1.81640625" style="10" customWidth="1"/>
    <col min="11016" max="11016" width="4" style="10" customWidth="1"/>
    <col min="11017" max="11017" width="0" style="10" hidden="1" customWidth="1"/>
    <col min="11018" max="11258" width="11.453125" style="10"/>
    <col min="11259" max="11259" width="2.1796875" style="10" customWidth="1"/>
    <col min="11260" max="11260" width="3" style="10" bestFit="1" customWidth="1"/>
    <col min="11261" max="11261" width="2" style="10" customWidth="1"/>
    <col min="11262" max="11262" width="3.1796875" style="10" customWidth="1"/>
    <col min="11263" max="11263" width="14" style="10" customWidth="1"/>
    <col min="11264" max="11264" width="15" style="10" customWidth="1"/>
    <col min="11265" max="11265" width="39.54296875" style="10" customWidth="1"/>
    <col min="11266" max="11266" width="4.81640625" style="10" customWidth="1"/>
    <col min="11267" max="11267" width="5" style="10" bestFit="1" customWidth="1"/>
    <col min="11268" max="11268" width="10.453125" style="10" customWidth="1"/>
    <col min="11269" max="11269" width="12.26953125" style="10" customWidth="1"/>
    <col min="11270" max="11270" width="1.54296875" style="10" customWidth="1"/>
    <col min="11271" max="11271" width="1.81640625" style="10" customWidth="1"/>
    <col min="11272" max="11272" width="4" style="10" customWidth="1"/>
    <col min="11273" max="11273" width="0" style="10" hidden="1" customWidth="1"/>
    <col min="11274" max="11514" width="11.453125" style="10"/>
    <col min="11515" max="11515" width="2.1796875" style="10" customWidth="1"/>
    <col min="11516" max="11516" width="3" style="10" bestFit="1" customWidth="1"/>
    <col min="11517" max="11517" width="2" style="10" customWidth="1"/>
    <col min="11518" max="11518" width="3.1796875" style="10" customWidth="1"/>
    <col min="11519" max="11519" width="14" style="10" customWidth="1"/>
    <col min="11520" max="11520" width="15" style="10" customWidth="1"/>
    <col min="11521" max="11521" width="39.54296875" style="10" customWidth="1"/>
    <col min="11522" max="11522" width="4.81640625" style="10" customWidth="1"/>
    <col min="11523" max="11523" width="5" style="10" bestFit="1" customWidth="1"/>
    <col min="11524" max="11524" width="10.453125" style="10" customWidth="1"/>
    <col min="11525" max="11525" width="12.26953125" style="10" customWidth="1"/>
    <col min="11526" max="11526" width="1.54296875" style="10" customWidth="1"/>
    <col min="11527" max="11527" width="1.81640625" style="10" customWidth="1"/>
    <col min="11528" max="11528" width="4" style="10" customWidth="1"/>
    <col min="11529" max="11529" width="0" style="10" hidden="1" customWidth="1"/>
    <col min="11530" max="11770" width="11.453125" style="10"/>
    <col min="11771" max="11771" width="2.1796875" style="10" customWidth="1"/>
    <col min="11772" max="11772" width="3" style="10" bestFit="1" customWidth="1"/>
    <col min="11773" max="11773" width="2" style="10" customWidth="1"/>
    <col min="11774" max="11774" width="3.1796875" style="10" customWidth="1"/>
    <col min="11775" max="11775" width="14" style="10" customWidth="1"/>
    <col min="11776" max="11776" width="15" style="10" customWidth="1"/>
    <col min="11777" max="11777" width="39.54296875" style="10" customWidth="1"/>
    <col min="11778" max="11778" width="4.81640625" style="10" customWidth="1"/>
    <col min="11779" max="11779" width="5" style="10" bestFit="1" customWidth="1"/>
    <col min="11780" max="11780" width="10.453125" style="10" customWidth="1"/>
    <col min="11781" max="11781" width="12.26953125" style="10" customWidth="1"/>
    <col min="11782" max="11782" width="1.54296875" style="10" customWidth="1"/>
    <col min="11783" max="11783" width="1.81640625" style="10" customWidth="1"/>
    <col min="11784" max="11784" width="4" style="10" customWidth="1"/>
    <col min="11785" max="11785" width="0" style="10" hidden="1" customWidth="1"/>
    <col min="11786" max="12026" width="11.453125" style="10"/>
    <col min="12027" max="12027" width="2.1796875" style="10" customWidth="1"/>
    <col min="12028" max="12028" width="3" style="10" bestFit="1" customWidth="1"/>
    <col min="12029" max="12029" width="2" style="10" customWidth="1"/>
    <col min="12030" max="12030" width="3.1796875" style="10" customWidth="1"/>
    <col min="12031" max="12031" width="14" style="10" customWidth="1"/>
    <col min="12032" max="12032" width="15" style="10" customWidth="1"/>
    <col min="12033" max="12033" width="39.54296875" style="10" customWidth="1"/>
    <col min="12034" max="12034" width="4.81640625" style="10" customWidth="1"/>
    <col min="12035" max="12035" width="5" style="10" bestFit="1" customWidth="1"/>
    <col min="12036" max="12036" width="10.453125" style="10" customWidth="1"/>
    <col min="12037" max="12037" width="12.26953125" style="10" customWidth="1"/>
    <col min="12038" max="12038" width="1.54296875" style="10" customWidth="1"/>
    <col min="12039" max="12039" width="1.81640625" style="10" customWidth="1"/>
    <col min="12040" max="12040" width="4" style="10" customWidth="1"/>
    <col min="12041" max="12041" width="0" style="10" hidden="1" customWidth="1"/>
    <col min="12042" max="12282" width="11.453125" style="10"/>
    <col min="12283" max="12283" width="2.1796875" style="10" customWidth="1"/>
    <col min="12284" max="12284" width="3" style="10" bestFit="1" customWidth="1"/>
    <col min="12285" max="12285" width="2" style="10" customWidth="1"/>
    <col min="12286" max="12286" width="3.1796875" style="10" customWidth="1"/>
    <col min="12287" max="12287" width="14" style="10" customWidth="1"/>
    <col min="12288" max="12288" width="15" style="10" customWidth="1"/>
    <col min="12289" max="12289" width="39.54296875" style="10" customWidth="1"/>
    <col min="12290" max="12290" width="4.81640625" style="10" customWidth="1"/>
    <col min="12291" max="12291" width="5" style="10" bestFit="1" customWidth="1"/>
    <col min="12292" max="12292" width="10.453125" style="10" customWidth="1"/>
    <col min="12293" max="12293" width="12.26953125" style="10" customWidth="1"/>
    <col min="12294" max="12294" width="1.54296875" style="10" customWidth="1"/>
    <col min="12295" max="12295" width="1.81640625" style="10" customWidth="1"/>
    <col min="12296" max="12296" width="4" style="10" customWidth="1"/>
    <col min="12297" max="12297" width="0" style="10" hidden="1" customWidth="1"/>
    <col min="12298" max="12538" width="11.453125" style="10"/>
    <col min="12539" max="12539" width="2.1796875" style="10" customWidth="1"/>
    <col min="12540" max="12540" width="3" style="10" bestFit="1" customWidth="1"/>
    <col min="12541" max="12541" width="2" style="10" customWidth="1"/>
    <col min="12542" max="12542" width="3.1796875" style="10" customWidth="1"/>
    <col min="12543" max="12543" width="14" style="10" customWidth="1"/>
    <col min="12544" max="12544" width="15" style="10" customWidth="1"/>
    <col min="12545" max="12545" width="39.54296875" style="10" customWidth="1"/>
    <col min="12546" max="12546" width="4.81640625" style="10" customWidth="1"/>
    <col min="12547" max="12547" width="5" style="10" bestFit="1" customWidth="1"/>
    <col min="12548" max="12548" width="10.453125" style="10" customWidth="1"/>
    <col min="12549" max="12549" width="12.26953125" style="10" customWidth="1"/>
    <col min="12550" max="12550" width="1.54296875" style="10" customWidth="1"/>
    <col min="12551" max="12551" width="1.81640625" style="10" customWidth="1"/>
    <col min="12552" max="12552" width="4" style="10" customWidth="1"/>
    <col min="12553" max="12553" width="0" style="10" hidden="1" customWidth="1"/>
    <col min="12554" max="12794" width="11.453125" style="10"/>
    <col min="12795" max="12795" width="2.1796875" style="10" customWidth="1"/>
    <col min="12796" max="12796" width="3" style="10" bestFit="1" customWidth="1"/>
    <col min="12797" max="12797" width="2" style="10" customWidth="1"/>
    <col min="12798" max="12798" width="3.1796875" style="10" customWidth="1"/>
    <col min="12799" max="12799" width="14" style="10" customWidth="1"/>
    <col min="12800" max="12800" width="15" style="10" customWidth="1"/>
    <col min="12801" max="12801" width="39.54296875" style="10" customWidth="1"/>
    <col min="12802" max="12802" width="4.81640625" style="10" customWidth="1"/>
    <col min="12803" max="12803" width="5" style="10" bestFit="1" customWidth="1"/>
    <col min="12804" max="12804" width="10.453125" style="10" customWidth="1"/>
    <col min="12805" max="12805" width="12.26953125" style="10" customWidth="1"/>
    <col min="12806" max="12806" width="1.54296875" style="10" customWidth="1"/>
    <col min="12807" max="12807" width="1.81640625" style="10" customWidth="1"/>
    <col min="12808" max="12808" width="4" style="10" customWidth="1"/>
    <col min="12809" max="12809" width="0" style="10" hidden="1" customWidth="1"/>
    <col min="12810" max="13050" width="11.453125" style="10"/>
    <col min="13051" max="13051" width="2.1796875" style="10" customWidth="1"/>
    <col min="13052" max="13052" width="3" style="10" bestFit="1" customWidth="1"/>
    <col min="13053" max="13053" width="2" style="10" customWidth="1"/>
    <col min="13054" max="13054" width="3.1796875" style="10" customWidth="1"/>
    <col min="13055" max="13055" width="14" style="10" customWidth="1"/>
    <col min="13056" max="13056" width="15" style="10" customWidth="1"/>
    <col min="13057" max="13057" width="39.54296875" style="10" customWidth="1"/>
    <col min="13058" max="13058" width="4.81640625" style="10" customWidth="1"/>
    <col min="13059" max="13059" width="5" style="10" bestFit="1" customWidth="1"/>
    <col min="13060" max="13060" width="10.453125" style="10" customWidth="1"/>
    <col min="13061" max="13061" width="12.26953125" style="10" customWidth="1"/>
    <col min="13062" max="13062" width="1.54296875" style="10" customWidth="1"/>
    <col min="13063" max="13063" width="1.81640625" style="10" customWidth="1"/>
    <col min="13064" max="13064" width="4" style="10" customWidth="1"/>
    <col min="13065" max="13065" width="0" style="10" hidden="1" customWidth="1"/>
    <col min="13066" max="13306" width="11.453125" style="10"/>
    <col min="13307" max="13307" width="2.1796875" style="10" customWidth="1"/>
    <col min="13308" max="13308" width="3" style="10" bestFit="1" customWidth="1"/>
    <col min="13309" max="13309" width="2" style="10" customWidth="1"/>
    <col min="13310" max="13310" width="3.1796875" style="10" customWidth="1"/>
    <col min="13311" max="13311" width="14" style="10" customWidth="1"/>
    <col min="13312" max="13312" width="15" style="10" customWidth="1"/>
    <col min="13313" max="13313" width="39.54296875" style="10" customWidth="1"/>
    <col min="13314" max="13314" width="4.81640625" style="10" customWidth="1"/>
    <col min="13315" max="13315" width="5" style="10" bestFit="1" customWidth="1"/>
    <col min="13316" max="13316" width="10.453125" style="10" customWidth="1"/>
    <col min="13317" max="13317" width="12.26953125" style="10" customWidth="1"/>
    <col min="13318" max="13318" width="1.54296875" style="10" customWidth="1"/>
    <col min="13319" max="13319" width="1.81640625" style="10" customWidth="1"/>
    <col min="13320" max="13320" width="4" style="10" customWidth="1"/>
    <col min="13321" max="13321" width="0" style="10" hidden="1" customWidth="1"/>
    <col min="13322" max="13562" width="11.453125" style="10"/>
    <col min="13563" max="13563" width="2.1796875" style="10" customWidth="1"/>
    <col min="13564" max="13564" width="3" style="10" bestFit="1" customWidth="1"/>
    <col min="13565" max="13565" width="2" style="10" customWidth="1"/>
    <col min="13566" max="13566" width="3.1796875" style="10" customWidth="1"/>
    <col min="13567" max="13567" width="14" style="10" customWidth="1"/>
    <col min="13568" max="13568" width="15" style="10" customWidth="1"/>
    <col min="13569" max="13569" width="39.54296875" style="10" customWidth="1"/>
    <col min="13570" max="13570" width="4.81640625" style="10" customWidth="1"/>
    <col min="13571" max="13571" width="5" style="10" bestFit="1" customWidth="1"/>
    <col min="13572" max="13572" width="10.453125" style="10" customWidth="1"/>
    <col min="13573" max="13573" width="12.26953125" style="10" customWidth="1"/>
    <col min="13574" max="13574" width="1.54296875" style="10" customWidth="1"/>
    <col min="13575" max="13575" width="1.81640625" style="10" customWidth="1"/>
    <col min="13576" max="13576" width="4" style="10" customWidth="1"/>
    <col min="13577" max="13577" width="0" style="10" hidden="1" customWidth="1"/>
    <col min="13578" max="13818" width="11.453125" style="10"/>
    <col min="13819" max="13819" width="2.1796875" style="10" customWidth="1"/>
    <col min="13820" max="13820" width="3" style="10" bestFit="1" customWidth="1"/>
    <col min="13821" max="13821" width="2" style="10" customWidth="1"/>
    <col min="13822" max="13822" width="3.1796875" style="10" customWidth="1"/>
    <col min="13823" max="13823" width="14" style="10" customWidth="1"/>
    <col min="13824" max="13824" width="15" style="10" customWidth="1"/>
    <col min="13825" max="13825" width="39.54296875" style="10" customWidth="1"/>
    <col min="13826" max="13826" width="4.81640625" style="10" customWidth="1"/>
    <col min="13827" max="13827" width="5" style="10" bestFit="1" customWidth="1"/>
    <col min="13828" max="13828" width="10.453125" style="10" customWidth="1"/>
    <col min="13829" max="13829" width="12.26953125" style="10" customWidth="1"/>
    <col min="13830" max="13830" width="1.54296875" style="10" customWidth="1"/>
    <col min="13831" max="13831" width="1.81640625" style="10" customWidth="1"/>
    <col min="13832" max="13832" width="4" style="10" customWidth="1"/>
    <col min="13833" max="13833" width="0" style="10" hidden="1" customWidth="1"/>
    <col min="13834" max="14074" width="11.453125" style="10"/>
    <col min="14075" max="14075" width="2.1796875" style="10" customWidth="1"/>
    <col min="14076" max="14076" width="3" style="10" bestFit="1" customWidth="1"/>
    <col min="14077" max="14077" width="2" style="10" customWidth="1"/>
    <col min="14078" max="14078" width="3.1796875" style="10" customWidth="1"/>
    <col min="14079" max="14079" width="14" style="10" customWidth="1"/>
    <col min="14080" max="14080" width="15" style="10" customWidth="1"/>
    <col min="14081" max="14081" width="39.54296875" style="10" customWidth="1"/>
    <col min="14082" max="14082" width="4.81640625" style="10" customWidth="1"/>
    <col min="14083" max="14083" width="5" style="10" bestFit="1" customWidth="1"/>
    <col min="14084" max="14084" width="10.453125" style="10" customWidth="1"/>
    <col min="14085" max="14085" width="12.26953125" style="10" customWidth="1"/>
    <col min="14086" max="14086" width="1.54296875" style="10" customWidth="1"/>
    <col min="14087" max="14087" width="1.81640625" style="10" customWidth="1"/>
    <col min="14088" max="14088" width="4" style="10" customWidth="1"/>
    <col min="14089" max="14089" width="0" style="10" hidden="1" customWidth="1"/>
    <col min="14090" max="14330" width="11.453125" style="10"/>
    <col min="14331" max="14331" width="2.1796875" style="10" customWidth="1"/>
    <col min="14332" max="14332" width="3" style="10" bestFit="1" customWidth="1"/>
    <col min="14333" max="14333" width="2" style="10" customWidth="1"/>
    <col min="14334" max="14334" width="3.1796875" style="10" customWidth="1"/>
    <col min="14335" max="14335" width="14" style="10" customWidth="1"/>
    <col min="14336" max="14336" width="15" style="10" customWidth="1"/>
    <col min="14337" max="14337" width="39.54296875" style="10" customWidth="1"/>
    <col min="14338" max="14338" width="4.81640625" style="10" customWidth="1"/>
    <col min="14339" max="14339" width="5" style="10" bestFit="1" customWidth="1"/>
    <col min="14340" max="14340" width="10.453125" style="10" customWidth="1"/>
    <col min="14341" max="14341" width="12.26953125" style="10" customWidth="1"/>
    <col min="14342" max="14342" width="1.54296875" style="10" customWidth="1"/>
    <col min="14343" max="14343" width="1.81640625" style="10" customWidth="1"/>
    <col min="14344" max="14344" width="4" style="10" customWidth="1"/>
    <col min="14345" max="14345" width="0" style="10" hidden="1" customWidth="1"/>
    <col min="14346" max="14586" width="11.453125" style="10"/>
    <col min="14587" max="14587" width="2.1796875" style="10" customWidth="1"/>
    <col min="14588" max="14588" width="3" style="10" bestFit="1" customWidth="1"/>
    <col min="14589" max="14589" width="2" style="10" customWidth="1"/>
    <col min="14590" max="14590" width="3.1796875" style="10" customWidth="1"/>
    <col min="14591" max="14591" width="14" style="10" customWidth="1"/>
    <col min="14592" max="14592" width="15" style="10" customWidth="1"/>
    <col min="14593" max="14593" width="39.54296875" style="10" customWidth="1"/>
    <col min="14594" max="14594" width="4.81640625" style="10" customWidth="1"/>
    <col min="14595" max="14595" width="5" style="10" bestFit="1" customWidth="1"/>
    <col min="14596" max="14596" width="10.453125" style="10" customWidth="1"/>
    <col min="14597" max="14597" width="12.26953125" style="10" customWidth="1"/>
    <col min="14598" max="14598" width="1.54296875" style="10" customWidth="1"/>
    <col min="14599" max="14599" width="1.81640625" style="10" customWidth="1"/>
    <col min="14600" max="14600" width="4" style="10" customWidth="1"/>
    <col min="14601" max="14601" width="0" style="10" hidden="1" customWidth="1"/>
    <col min="14602" max="14842" width="11.453125" style="10"/>
    <col min="14843" max="14843" width="2.1796875" style="10" customWidth="1"/>
    <col min="14844" max="14844" width="3" style="10" bestFit="1" customWidth="1"/>
    <col min="14845" max="14845" width="2" style="10" customWidth="1"/>
    <col min="14846" max="14846" width="3.1796875" style="10" customWidth="1"/>
    <col min="14847" max="14847" width="14" style="10" customWidth="1"/>
    <col min="14848" max="14848" width="15" style="10" customWidth="1"/>
    <col min="14849" max="14849" width="39.54296875" style="10" customWidth="1"/>
    <col min="14850" max="14850" width="4.81640625" style="10" customWidth="1"/>
    <col min="14851" max="14851" width="5" style="10" bestFit="1" customWidth="1"/>
    <col min="14852" max="14852" width="10.453125" style="10" customWidth="1"/>
    <col min="14853" max="14853" width="12.26953125" style="10" customWidth="1"/>
    <col min="14854" max="14854" width="1.54296875" style="10" customWidth="1"/>
    <col min="14855" max="14855" width="1.81640625" style="10" customWidth="1"/>
    <col min="14856" max="14856" width="4" style="10" customWidth="1"/>
    <col min="14857" max="14857" width="0" style="10" hidden="1" customWidth="1"/>
    <col min="14858" max="15098" width="11.453125" style="10"/>
    <col min="15099" max="15099" width="2.1796875" style="10" customWidth="1"/>
    <col min="15100" max="15100" width="3" style="10" bestFit="1" customWidth="1"/>
    <col min="15101" max="15101" width="2" style="10" customWidth="1"/>
    <col min="15102" max="15102" width="3.1796875" style="10" customWidth="1"/>
    <col min="15103" max="15103" width="14" style="10" customWidth="1"/>
    <col min="15104" max="15104" width="15" style="10" customWidth="1"/>
    <col min="15105" max="15105" width="39.54296875" style="10" customWidth="1"/>
    <col min="15106" max="15106" width="4.81640625" style="10" customWidth="1"/>
    <col min="15107" max="15107" width="5" style="10" bestFit="1" customWidth="1"/>
    <col min="15108" max="15108" width="10.453125" style="10" customWidth="1"/>
    <col min="15109" max="15109" width="12.26953125" style="10" customWidth="1"/>
    <col min="15110" max="15110" width="1.54296875" style="10" customWidth="1"/>
    <col min="15111" max="15111" width="1.81640625" style="10" customWidth="1"/>
    <col min="15112" max="15112" width="4" style="10" customWidth="1"/>
    <col min="15113" max="15113" width="0" style="10" hidden="1" customWidth="1"/>
    <col min="15114" max="15354" width="11.453125" style="10"/>
    <col min="15355" max="15355" width="2.1796875" style="10" customWidth="1"/>
    <col min="15356" max="15356" width="3" style="10" bestFit="1" customWidth="1"/>
    <col min="15357" max="15357" width="2" style="10" customWidth="1"/>
    <col min="15358" max="15358" width="3.1796875" style="10" customWidth="1"/>
    <col min="15359" max="15359" width="14" style="10" customWidth="1"/>
    <col min="15360" max="15360" width="15" style="10" customWidth="1"/>
    <col min="15361" max="15361" width="39.54296875" style="10" customWidth="1"/>
    <col min="15362" max="15362" width="4.81640625" style="10" customWidth="1"/>
    <col min="15363" max="15363" width="5" style="10" bestFit="1" customWidth="1"/>
    <col min="15364" max="15364" width="10.453125" style="10" customWidth="1"/>
    <col min="15365" max="15365" width="12.26953125" style="10" customWidth="1"/>
    <col min="15366" max="15366" width="1.54296875" style="10" customWidth="1"/>
    <col min="15367" max="15367" width="1.81640625" style="10" customWidth="1"/>
    <col min="15368" max="15368" width="4" style="10" customWidth="1"/>
    <col min="15369" max="15369" width="0" style="10" hidden="1" customWidth="1"/>
    <col min="15370" max="15610" width="11.453125" style="10"/>
    <col min="15611" max="15611" width="2.1796875" style="10" customWidth="1"/>
    <col min="15612" max="15612" width="3" style="10" bestFit="1" customWidth="1"/>
    <col min="15613" max="15613" width="2" style="10" customWidth="1"/>
    <col min="15614" max="15614" width="3.1796875" style="10" customWidth="1"/>
    <col min="15615" max="15615" width="14" style="10" customWidth="1"/>
    <col min="15616" max="15616" width="15" style="10" customWidth="1"/>
    <col min="15617" max="15617" width="39.54296875" style="10" customWidth="1"/>
    <col min="15618" max="15618" width="4.81640625" style="10" customWidth="1"/>
    <col min="15619" max="15619" width="5" style="10" bestFit="1" customWidth="1"/>
    <col min="15620" max="15620" width="10.453125" style="10" customWidth="1"/>
    <col min="15621" max="15621" width="12.26953125" style="10" customWidth="1"/>
    <col min="15622" max="15622" width="1.54296875" style="10" customWidth="1"/>
    <col min="15623" max="15623" width="1.81640625" style="10" customWidth="1"/>
    <col min="15624" max="15624" width="4" style="10" customWidth="1"/>
    <col min="15625" max="15625" width="0" style="10" hidden="1" customWidth="1"/>
    <col min="15626" max="15866" width="11.453125" style="10"/>
    <col min="15867" max="15867" width="2.1796875" style="10" customWidth="1"/>
    <col min="15868" max="15868" width="3" style="10" bestFit="1" customWidth="1"/>
    <col min="15869" max="15869" width="2" style="10" customWidth="1"/>
    <col min="15870" max="15870" width="3.1796875" style="10" customWidth="1"/>
    <col min="15871" max="15871" width="14" style="10" customWidth="1"/>
    <col min="15872" max="15872" width="15" style="10" customWidth="1"/>
    <col min="15873" max="15873" width="39.54296875" style="10" customWidth="1"/>
    <col min="15874" max="15874" width="4.81640625" style="10" customWidth="1"/>
    <col min="15875" max="15875" width="5" style="10" bestFit="1" customWidth="1"/>
    <col min="15876" max="15876" width="10.453125" style="10" customWidth="1"/>
    <col min="15877" max="15877" width="12.26953125" style="10" customWidth="1"/>
    <col min="15878" max="15878" width="1.54296875" style="10" customWidth="1"/>
    <col min="15879" max="15879" width="1.81640625" style="10" customWidth="1"/>
    <col min="15880" max="15880" width="4" style="10" customWidth="1"/>
    <col min="15881" max="15881" width="0" style="10" hidden="1" customWidth="1"/>
    <col min="15882" max="16122" width="11.453125" style="10"/>
    <col min="16123" max="16123" width="2.1796875" style="10" customWidth="1"/>
    <col min="16124" max="16124" width="3" style="10" bestFit="1" customWidth="1"/>
    <col min="16125" max="16125" width="2" style="10" customWidth="1"/>
    <col min="16126" max="16126" width="3.1796875" style="10" customWidth="1"/>
    <col min="16127" max="16127" width="14" style="10" customWidth="1"/>
    <col min="16128" max="16128" width="15" style="10" customWidth="1"/>
    <col min="16129" max="16129" width="39.54296875" style="10" customWidth="1"/>
    <col min="16130" max="16130" width="4.81640625" style="10" customWidth="1"/>
    <col min="16131" max="16131" width="5" style="10" bestFit="1" customWidth="1"/>
    <col min="16132" max="16132" width="10.453125" style="10" customWidth="1"/>
    <col min="16133" max="16133" width="12.26953125" style="10" customWidth="1"/>
    <col min="16134" max="16134" width="1.54296875" style="10" customWidth="1"/>
    <col min="16135" max="16135" width="1.81640625" style="10" customWidth="1"/>
    <col min="16136" max="16136" width="4" style="10" customWidth="1"/>
    <col min="16137" max="16137" width="0" style="10" hidden="1" customWidth="1"/>
    <col min="16138" max="16384" width="11.453125" style="10"/>
  </cols>
  <sheetData>
    <row r="1" spans="1:12" ht="10" customHeight="1">
      <c r="A1" s="229" t="s">
        <v>0</v>
      </c>
      <c r="B1" s="230"/>
      <c r="C1" s="235" t="s">
        <v>1</v>
      </c>
      <c r="D1" s="236"/>
      <c r="E1" s="236"/>
      <c r="F1" s="236"/>
      <c r="G1" s="237"/>
      <c r="H1" s="93"/>
      <c r="I1" s="244" t="s">
        <v>3</v>
      </c>
      <c r="J1" s="250" t="s">
        <v>4</v>
      </c>
      <c r="K1" s="226" t="s">
        <v>5</v>
      </c>
    </row>
    <row r="2" spans="1:12" ht="10" customHeight="1">
      <c r="A2" s="231"/>
      <c r="B2" s="232"/>
      <c r="C2" s="238"/>
      <c r="D2" s="239"/>
      <c r="E2" s="239"/>
      <c r="F2" s="239"/>
      <c r="G2" s="240"/>
      <c r="H2" s="1" t="s">
        <v>2</v>
      </c>
      <c r="I2" s="245"/>
      <c r="J2" s="251"/>
      <c r="K2" s="227"/>
    </row>
    <row r="3" spans="1:12" ht="10" customHeight="1">
      <c r="A3" s="233"/>
      <c r="B3" s="234"/>
      <c r="C3" s="241"/>
      <c r="D3" s="242"/>
      <c r="E3" s="242"/>
      <c r="F3" s="242"/>
      <c r="G3" s="243"/>
      <c r="H3" s="2"/>
      <c r="I3" s="246"/>
      <c r="J3" s="252"/>
      <c r="K3" s="228"/>
    </row>
    <row r="4" spans="1:12" s="25" customFormat="1" ht="15" customHeight="1">
      <c r="A4" s="94"/>
      <c r="B4" s="32"/>
      <c r="C4" s="3"/>
      <c r="D4" s="82"/>
      <c r="E4" s="82"/>
      <c r="F4" s="82"/>
      <c r="G4" s="82"/>
      <c r="H4" s="60"/>
      <c r="I4" s="61"/>
      <c r="J4" s="62"/>
      <c r="K4" s="98"/>
    </row>
    <row r="5" spans="1:12" s="25" customFormat="1" ht="15" customHeight="1">
      <c r="A5" s="96"/>
      <c r="B5" s="33"/>
      <c r="C5" s="97" t="s">
        <v>26</v>
      </c>
      <c r="D5" s="97"/>
      <c r="E5" s="97"/>
      <c r="F5" s="97"/>
      <c r="G5" s="97"/>
      <c r="H5" s="60"/>
      <c r="I5" s="61"/>
      <c r="J5" s="62"/>
      <c r="K5" s="98"/>
    </row>
    <row r="6" spans="1:12" s="25" customFormat="1" ht="15.5">
      <c r="A6" s="99"/>
      <c r="B6" s="13"/>
      <c r="C6" s="83"/>
      <c r="D6" s="10"/>
      <c r="E6" s="10"/>
      <c r="F6" s="10"/>
      <c r="G6" s="10"/>
      <c r="H6" s="60"/>
      <c r="I6" s="61"/>
      <c r="J6" s="62"/>
      <c r="K6" s="98"/>
    </row>
    <row r="7" spans="1:12" s="192" customFormat="1" ht="14">
      <c r="A7" s="247" t="s">
        <v>81</v>
      </c>
      <c r="B7" s="248"/>
      <c r="C7" s="183" t="s">
        <v>79</v>
      </c>
      <c r="D7" s="184"/>
      <c r="E7" s="185"/>
      <c r="F7" s="185"/>
      <c r="G7" s="186"/>
      <c r="H7" s="187"/>
      <c r="I7" s="188"/>
      <c r="J7" s="189"/>
      <c r="K7" s="190"/>
      <c r="L7" s="191"/>
    </row>
    <row r="8" spans="1:12" s="25" customFormat="1" ht="15.5">
      <c r="A8" s="99"/>
      <c r="B8" s="13"/>
      <c r="C8" s="83"/>
      <c r="D8" s="10"/>
      <c r="E8" s="10"/>
      <c r="F8" s="10"/>
      <c r="G8" s="10"/>
      <c r="H8" s="60"/>
      <c r="I8" s="61"/>
      <c r="J8" s="62"/>
      <c r="K8" s="98"/>
    </row>
    <row r="9" spans="1:12" s="86" customFormat="1" ht="15.5">
      <c r="A9" s="147" t="s">
        <v>12</v>
      </c>
      <c r="B9" s="148"/>
      <c r="C9" s="114" t="s">
        <v>78</v>
      </c>
      <c r="D9" s="149"/>
      <c r="E9" s="149"/>
      <c r="F9" s="149"/>
      <c r="G9" s="149"/>
      <c r="H9" s="150"/>
      <c r="I9" s="151"/>
      <c r="J9" s="152"/>
      <c r="K9" s="153"/>
    </row>
    <row r="10" spans="1:12" s="46" customFormat="1" ht="13">
      <c r="A10" s="100"/>
      <c r="B10" s="18"/>
      <c r="C10" s="116"/>
      <c r="D10" s="10" t="s">
        <v>84</v>
      </c>
      <c r="E10" s="101"/>
      <c r="F10" s="101"/>
      <c r="G10" s="101"/>
      <c r="H10" s="14" t="s">
        <v>6</v>
      </c>
      <c r="I10" s="15">
        <v>1</v>
      </c>
      <c r="J10" s="63"/>
      <c r="K10" s="117">
        <f t="shared" ref="K10:K13" si="0">J10*I10</f>
        <v>0</v>
      </c>
    </row>
    <row r="11" spans="1:12" s="46" customFormat="1" ht="13">
      <c r="A11" s="100"/>
      <c r="B11" s="18"/>
      <c r="C11" s="116"/>
      <c r="D11" s="10" t="s">
        <v>27</v>
      </c>
      <c r="E11" s="101"/>
      <c r="F11" s="101"/>
      <c r="G11" s="101"/>
      <c r="H11" s="14" t="s">
        <v>6</v>
      </c>
      <c r="I11" s="15">
        <v>1</v>
      </c>
      <c r="J11" s="63"/>
      <c r="K11" s="117">
        <f t="shared" si="0"/>
        <v>0</v>
      </c>
    </row>
    <row r="12" spans="1:12" s="46" customFormat="1" ht="13">
      <c r="A12" s="100"/>
      <c r="B12" s="18"/>
      <c r="C12" s="116"/>
      <c r="D12" s="10" t="s">
        <v>28</v>
      </c>
      <c r="E12" s="101"/>
      <c r="F12" s="101"/>
      <c r="G12" s="101"/>
      <c r="H12" s="14" t="s">
        <v>6</v>
      </c>
      <c r="I12" s="15">
        <v>1</v>
      </c>
      <c r="J12" s="63"/>
      <c r="K12" s="117">
        <f t="shared" si="0"/>
        <v>0</v>
      </c>
    </row>
    <row r="13" spans="1:12" s="46" customFormat="1" ht="13">
      <c r="A13" s="100"/>
      <c r="B13" s="18"/>
      <c r="C13" s="116"/>
      <c r="D13" s="10" t="s">
        <v>29</v>
      </c>
      <c r="E13" s="101"/>
      <c r="F13" s="101"/>
      <c r="G13" s="101"/>
      <c r="H13" s="14" t="s">
        <v>6</v>
      </c>
      <c r="I13" s="15">
        <v>1</v>
      </c>
      <c r="J13" s="215"/>
      <c r="K13" s="117">
        <f t="shared" si="0"/>
        <v>0</v>
      </c>
    </row>
    <row r="14" spans="1:12" s="12" customFormat="1" ht="13.5" thickBot="1">
      <c r="A14" s="102"/>
      <c r="B14" s="13"/>
      <c r="C14" s="26"/>
      <c r="D14" s="10"/>
      <c r="E14" s="119"/>
      <c r="F14" s="84"/>
      <c r="H14" s="23"/>
      <c r="I14" s="24"/>
      <c r="J14" s="65"/>
      <c r="K14" s="103"/>
    </row>
    <row r="15" spans="1:12" s="38" customFormat="1" ht="13.5" thickTop="1">
      <c r="A15" s="99"/>
      <c r="B15" s="159"/>
      <c r="C15" s="83"/>
      <c r="D15" s="12"/>
      <c r="E15" s="121"/>
      <c r="F15" s="12"/>
      <c r="G15" s="160" t="s">
        <v>90</v>
      </c>
      <c r="H15" s="161"/>
      <c r="I15" s="162"/>
      <c r="J15" s="163"/>
      <c r="K15" s="164">
        <f>SUM(K10:K13)</f>
        <v>0</v>
      </c>
    </row>
    <row r="16" spans="1:12" s="25" customFormat="1" ht="15.5">
      <c r="A16" s="99"/>
      <c r="B16" s="13"/>
      <c r="C16" s="83"/>
      <c r="D16" s="10"/>
      <c r="E16" s="10"/>
      <c r="F16" s="10"/>
      <c r="G16" s="10"/>
      <c r="H16" s="60"/>
      <c r="I16" s="61"/>
      <c r="J16" s="62"/>
      <c r="K16" s="98"/>
    </row>
    <row r="17" spans="1:11" s="86" customFormat="1" ht="15.5">
      <c r="A17" s="147" t="s">
        <v>13</v>
      </c>
      <c r="B17" s="148"/>
      <c r="C17" s="114" t="s">
        <v>30</v>
      </c>
      <c r="D17" s="149"/>
      <c r="E17" s="149"/>
      <c r="F17" s="149"/>
      <c r="G17" s="149"/>
      <c r="H17" s="150"/>
      <c r="I17" s="151"/>
      <c r="J17" s="152"/>
      <c r="K17" s="153"/>
    </row>
    <row r="18" spans="1:11" s="25" customFormat="1" ht="15.5">
      <c r="A18" s="99"/>
      <c r="B18" s="13"/>
      <c r="C18" s="83"/>
      <c r="D18" s="10"/>
      <c r="E18" s="10"/>
      <c r="F18" s="10"/>
      <c r="G18" s="10"/>
      <c r="H18" s="60"/>
      <c r="I18" s="61"/>
      <c r="J18" s="62"/>
      <c r="K18" s="98"/>
    </row>
    <row r="19" spans="1:11" s="86" customFormat="1">
      <c r="A19" s="154" t="s">
        <v>82</v>
      </c>
      <c r="B19" s="148"/>
      <c r="C19" s="104" t="s">
        <v>31</v>
      </c>
      <c r="D19" s="149"/>
      <c r="E19" s="149"/>
      <c r="F19" s="149"/>
      <c r="G19" s="149"/>
      <c r="H19" s="155"/>
      <c r="I19" s="156"/>
      <c r="J19" s="157"/>
      <c r="K19" s="158"/>
    </row>
    <row r="20" spans="1:11" s="25" customFormat="1" ht="13">
      <c r="A20" s="102"/>
      <c r="B20" s="13"/>
      <c r="C20" s="114"/>
      <c r="D20" s="10"/>
      <c r="E20" s="10"/>
      <c r="F20" s="10"/>
      <c r="G20" s="10"/>
      <c r="H20" s="9"/>
      <c r="I20" s="16"/>
      <c r="J20" s="7"/>
      <c r="K20" s="95"/>
    </row>
    <row r="21" spans="1:11" s="25" customFormat="1" ht="13">
      <c r="A21" s="102"/>
      <c r="B21" s="13"/>
      <c r="C21" s="144" t="s">
        <v>32</v>
      </c>
      <c r="D21" s="10"/>
      <c r="E21" s="10"/>
      <c r="F21" s="10"/>
      <c r="G21" s="10"/>
      <c r="H21" s="9"/>
      <c r="I21" s="16"/>
      <c r="J21" s="7"/>
      <c r="K21" s="95">
        <f>I21*J21</f>
        <v>0</v>
      </c>
    </row>
    <row r="22" spans="1:11" s="46" customFormat="1" ht="13">
      <c r="A22" s="100"/>
      <c r="B22" s="18"/>
      <c r="C22" s="115"/>
      <c r="D22" s="10" t="s">
        <v>33</v>
      </c>
      <c r="E22" s="10"/>
      <c r="F22" s="10"/>
      <c r="G22" s="10"/>
      <c r="H22" s="14" t="s">
        <v>6</v>
      </c>
      <c r="I22" s="15">
        <v>1</v>
      </c>
      <c r="J22" s="63"/>
      <c r="K22" s="117">
        <f>J22*I22</f>
        <v>0</v>
      </c>
    </row>
    <row r="23" spans="1:11" s="46" customFormat="1" ht="13">
      <c r="A23" s="100"/>
      <c r="B23" s="18"/>
      <c r="C23" s="115"/>
      <c r="D23" s="10" t="s">
        <v>34</v>
      </c>
      <c r="E23" s="10"/>
      <c r="F23" s="10"/>
      <c r="G23" s="10"/>
      <c r="H23" s="14" t="s">
        <v>6</v>
      </c>
      <c r="I23" s="15">
        <v>1</v>
      </c>
      <c r="J23" s="63"/>
      <c r="K23" s="117">
        <f>J23*I23</f>
        <v>0</v>
      </c>
    </row>
    <row r="24" spans="1:11" s="46" customFormat="1" ht="13">
      <c r="A24" s="100"/>
      <c r="B24" s="18"/>
      <c r="C24" s="115"/>
      <c r="D24" s="10" t="s">
        <v>35</v>
      </c>
      <c r="E24" s="10"/>
      <c r="F24" s="10"/>
      <c r="G24" s="10"/>
      <c r="H24" s="14" t="s">
        <v>10</v>
      </c>
      <c r="I24" s="15">
        <v>2</v>
      </c>
      <c r="J24" s="63"/>
      <c r="K24" s="117">
        <f>J24*I24</f>
        <v>0</v>
      </c>
    </row>
    <row r="25" spans="1:11" s="25" customFormat="1" ht="13">
      <c r="A25" s="102"/>
      <c r="B25" s="13"/>
      <c r="C25" s="114"/>
      <c r="D25" s="10"/>
      <c r="E25" s="10"/>
      <c r="F25" s="10"/>
      <c r="G25" s="10"/>
      <c r="H25" s="9"/>
      <c r="I25" s="16"/>
      <c r="J25" s="7"/>
      <c r="K25" s="95"/>
    </row>
    <row r="26" spans="1:11" s="25" customFormat="1" ht="13">
      <c r="A26" s="102"/>
      <c r="B26" s="13"/>
      <c r="C26" s="144" t="s">
        <v>39</v>
      </c>
      <c r="D26" s="10"/>
      <c r="E26" s="10"/>
      <c r="F26" s="10"/>
      <c r="G26" s="10"/>
      <c r="H26" s="9"/>
      <c r="I26" s="16"/>
      <c r="J26" s="7"/>
      <c r="K26" s="95">
        <f>I26*J26</f>
        <v>0</v>
      </c>
    </row>
    <row r="27" spans="1:11" s="46" customFormat="1" ht="13">
      <c r="A27" s="100"/>
      <c r="B27" s="18"/>
      <c r="C27" s="116"/>
      <c r="D27" s="10" t="s">
        <v>36</v>
      </c>
      <c r="E27" s="10"/>
      <c r="F27" s="10"/>
      <c r="G27" s="10"/>
      <c r="H27" s="14" t="s">
        <v>10</v>
      </c>
      <c r="I27" s="15">
        <v>3</v>
      </c>
      <c r="J27" s="63"/>
      <c r="K27" s="117">
        <f>J27*I27</f>
        <v>0</v>
      </c>
    </row>
    <row r="28" spans="1:11" s="46" customFormat="1" ht="13">
      <c r="A28" s="100"/>
      <c r="B28" s="18"/>
      <c r="C28" s="116"/>
      <c r="D28" s="10" t="s">
        <v>37</v>
      </c>
      <c r="E28" s="10"/>
      <c r="F28" s="10"/>
      <c r="G28" s="10"/>
      <c r="H28" s="14" t="s">
        <v>6</v>
      </c>
      <c r="I28" s="15">
        <v>1</v>
      </c>
      <c r="J28" s="63"/>
      <c r="K28" s="117">
        <f>J28*I28</f>
        <v>0</v>
      </c>
    </row>
    <row r="29" spans="1:11" s="46" customFormat="1" ht="13">
      <c r="A29" s="100"/>
      <c r="B29" s="18"/>
      <c r="C29" s="116"/>
      <c r="D29" s="10" t="s">
        <v>38</v>
      </c>
      <c r="E29" s="10"/>
      <c r="F29" s="10"/>
      <c r="G29" s="10"/>
      <c r="H29" s="14" t="s">
        <v>6</v>
      </c>
      <c r="I29" s="15">
        <v>1</v>
      </c>
      <c r="J29" s="63"/>
      <c r="K29" s="117">
        <f>J29*I29</f>
        <v>0</v>
      </c>
    </row>
    <row r="30" spans="1:11" s="25" customFormat="1" ht="13">
      <c r="A30" s="102"/>
      <c r="B30" s="13"/>
      <c r="C30" s="114"/>
      <c r="D30" s="10"/>
      <c r="E30" s="10"/>
      <c r="F30" s="10"/>
      <c r="G30" s="10"/>
      <c r="H30" s="9"/>
      <c r="I30" s="16"/>
      <c r="J30" s="7"/>
      <c r="K30" s="95"/>
    </row>
    <row r="31" spans="1:11" s="25" customFormat="1" ht="13">
      <c r="A31" s="102"/>
      <c r="B31" s="13"/>
      <c r="C31" s="144" t="s">
        <v>40</v>
      </c>
      <c r="D31" s="10"/>
      <c r="E31" s="10"/>
      <c r="F31" s="10"/>
      <c r="G31" s="10"/>
      <c r="H31" s="9"/>
      <c r="I31" s="16"/>
      <c r="J31" s="7"/>
      <c r="K31" s="95">
        <f>I31*J31</f>
        <v>0</v>
      </c>
    </row>
    <row r="32" spans="1:11" s="46" customFormat="1" ht="13">
      <c r="A32" s="100"/>
      <c r="B32" s="18"/>
      <c r="C32" s="116"/>
      <c r="D32" s="10" t="s">
        <v>45</v>
      </c>
      <c r="E32" s="10"/>
      <c r="F32" s="10"/>
      <c r="G32" s="10"/>
      <c r="H32" s="14" t="s">
        <v>9</v>
      </c>
      <c r="I32" s="15">
        <v>16</v>
      </c>
      <c r="J32" s="63"/>
      <c r="K32" s="117">
        <f>J32*I32</f>
        <v>0</v>
      </c>
    </row>
    <row r="33" spans="1:11" s="46" customFormat="1" ht="13">
      <c r="A33" s="100"/>
      <c r="B33" s="18"/>
      <c r="C33" s="116"/>
      <c r="D33" s="10" t="s">
        <v>41</v>
      </c>
      <c r="E33" s="10"/>
      <c r="F33" s="10"/>
      <c r="G33" s="10"/>
      <c r="H33" s="14" t="s">
        <v>9</v>
      </c>
      <c r="I33" s="15">
        <v>90</v>
      </c>
      <c r="J33" s="63"/>
      <c r="K33" s="117">
        <f>J33*I33</f>
        <v>0</v>
      </c>
    </row>
    <row r="34" spans="1:11" s="46" customFormat="1" ht="13">
      <c r="A34" s="100"/>
      <c r="B34" s="18"/>
      <c r="C34" s="116"/>
      <c r="D34" s="10" t="s">
        <v>42</v>
      </c>
      <c r="E34" s="10"/>
      <c r="F34" s="10"/>
      <c r="G34" s="10"/>
      <c r="H34" s="14" t="s">
        <v>8</v>
      </c>
      <c r="I34" s="15">
        <v>110</v>
      </c>
      <c r="J34" s="63"/>
      <c r="K34" s="117">
        <f>J34*I34</f>
        <v>0</v>
      </c>
    </row>
    <row r="35" spans="1:11" s="46" customFormat="1" ht="13">
      <c r="A35" s="100"/>
      <c r="B35" s="18"/>
      <c r="C35" s="116"/>
      <c r="D35" s="10" t="s">
        <v>43</v>
      </c>
      <c r="E35" s="10"/>
      <c r="F35" s="10"/>
      <c r="G35" s="10"/>
      <c r="H35" s="14" t="s">
        <v>8</v>
      </c>
      <c r="I35" s="15">
        <f>I34</f>
        <v>110</v>
      </c>
      <c r="J35" s="63"/>
      <c r="K35" s="117">
        <f>J35*I35</f>
        <v>0</v>
      </c>
    </row>
    <row r="36" spans="1:11" s="46" customFormat="1" ht="13">
      <c r="A36" s="100"/>
      <c r="B36" s="18"/>
      <c r="C36" s="116"/>
      <c r="D36" s="10" t="s">
        <v>68</v>
      </c>
      <c r="E36" s="10"/>
      <c r="F36" s="10"/>
      <c r="G36" s="10"/>
      <c r="H36" s="14" t="s">
        <v>10</v>
      </c>
      <c r="I36" s="15">
        <v>10</v>
      </c>
      <c r="J36" s="63"/>
      <c r="K36" s="117">
        <f>J36*I36</f>
        <v>0</v>
      </c>
    </row>
    <row r="37" spans="1:11" s="25" customFormat="1" ht="13">
      <c r="A37" s="102"/>
      <c r="B37" s="13"/>
      <c r="C37" s="114"/>
      <c r="D37" s="10"/>
      <c r="E37" s="10"/>
      <c r="F37" s="10"/>
      <c r="G37" s="10"/>
      <c r="H37" s="9"/>
      <c r="I37" s="16"/>
      <c r="J37" s="7"/>
      <c r="K37" s="95"/>
    </row>
    <row r="38" spans="1:11" s="25" customFormat="1" ht="13">
      <c r="A38" s="102"/>
      <c r="B38" s="13"/>
      <c r="C38" s="144" t="s">
        <v>44</v>
      </c>
      <c r="D38" s="10"/>
      <c r="E38" s="10"/>
      <c r="F38" s="10"/>
      <c r="G38" s="10"/>
      <c r="H38" s="9"/>
      <c r="I38" s="16"/>
      <c r="J38" s="7"/>
      <c r="K38" s="95">
        <f>I38*J38</f>
        <v>0</v>
      </c>
    </row>
    <row r="39" spans="1:11" s="46" customFormat="1" ht="13">
      <c r="A39" s="100"/>
      <c r="B39" s="18"/>
      <c r="C39" s="116"/>
      <c r="D39" s="10" t="s">
        <v>46</v>
      </c>
      <c r="E39" s="10"/>
      <c r="F39" s="10"/>
      <c r="G39" s="10"/>
      <c r="H39" s="9"/>
      <c r="I39" s="16"/>
      <c r="J39" s="7"/>
      <c r="K39" s="95">
        <f>I39*J39</f>
        <v>0</v>
      </c>
    </row>
    <row r="40" spans="1:11" s="46" customFormat="1" ht="13">
      <c r="A40" s="100"/>
      <c r="B40" s="18"/>
      <c r="C40" s="116"/>
      <c r="D40" s="10"/>
      <c r="E40" s="10" t="s">
        <v>47</v>
      </c>
      <c r="F40" s="10"/>
      <c r="G40" s="10"/>
      <c r="H40" s="14" t="s">
        <v>9</v>
      </c>
      <c r="I40" s="15">
        <v>90</v>
      </c>
      <c r="J40" s="63"/>
      <c r="K40" s="117">
        <f>J40*I40</f>
        <v>0</v>
      </c>
    </row>
    <row r="41" spans="1:11" s="46" customFormat="1" ht="13">
      <c r="A41" s="100"/>
      <c r="B41" s="18"/>
      <c r="C41" s="116"/>
      <c r="D41" s="10"/>
      <c r="E41" s="10" t="s">
        <v>48</v>
      </c>
      <c r="F41" s="10"/>
      <c r="G41" s="10"/>
      <c r="H41" s="14" t="s">
        <v>9</v>
      </c>
      <c r="I41" s="15">
        <f>0</f>
        <v>0</v>
      </c>
      <c r="J41" s="63"/>
      <c r="K41" s="117">
        <f>J41*I41</f>
        <v>0</v>
      </c>
    </row>
    <row r="42" spans="1:11" s="46" customFormat="1" ht="13">
      <c r="A42" s="100"/>
      <c r="B42" s="18"/>
      <c r="C42" s="116"/>
      <c r="D42" s="10"/>
      <c r="E42" s="10" t="s">
        <v>49</v>
      </c>
      <c r="F42" s="10"/>
      <c r="G42" s="10"/>
      <c r="H42" s="14" t="s">
        <v>9</v>
      </c>
      <c r="I42" s="15">
        <v>16</v>
      </c>
      <c r="J42" s="63"/>
      <c r="K42" s="117">
        <f>J42*I42</f>
        <v>0</v>
      </c>
    </row>
    <row r="43" spans="1:11" s="46" customFormat="1" ht="13">
      <c r="A43" s="100"/>
      <c r="B43" s="18"/>
      <c r="C43" s="116"/>
      <c r="D43" s="10"/>
      <c r="E43" s="10" t="s">
        <v>52</v>
      </c>
      <c r="F43" s="10"/>
      <c r="G43" s="10"/>
      <c r="H43" s="14" t="s">
        <v>9</v>
      </c>
      <c r="I43" s="15">
        <f>12</f>
        <v>12</v>
      </c>
      <c r="J43" s="63"/>
      <c r="K43" s="117">
        <f>J43*I43</f>
        <v>0</v>
      </c>
    </row>
    <row r="44" spans="1:11" s="46" customFormat="1" ht="13">
      <c r="A44" s="100"/>
      <c r="B44" s="18"/>
      <c r="C44" s="116"/>
      <c r="D44" s="10"/>
      <c r="E44" s="10"/>
      <c r="F44" s="10"/>
      <c r="G44" s="10"/>
      <c r="H44" s="14"/>
      <c r="I44" s="17"/>
      <c r="J44" s="64"/>
      <c r="K44" s="118"/>
    </row>
    <row r="45" spans="1:11" s="46" customFormat="1" ht="13">
      <c r="A45" s="100"/>
      <c r="B45" s="18"/>
      <c r="C45" s="116"/>
      <c r="D45" s="10" t="s">
        <v>50</v>
      </c>
      <c r="E45" s="10"/>
      <c r="F45" s="10"/>
      <c r="G45" s="10"/>
      <c r="H45" s="14" t="s">
        <v>8</v>
      </c>
      <c r="I45" s="15">
        <f>0</f>
        <v>0</v>
      </c>
      <c r="J45" s="63"/>
      <c r="K45" s="117">
        <f>J45*I45</f>
        <v>0</v>
      </c>
    </row>
    <row r="46" spans="1:11" s="46" customFormat="1" ht="13">
      <c r="A46" s="100"/>
      <c r="B46" s="18"/>
      <c r="C46" s="116"/>
      <c r="D46" s="10" t="s">
        <v>51</v>
      </c>
      <c r="E46" s="10"/>
      <c r="F46" s="10"/>
      <c r="G46" s="10"/>
      <c r="H46" s="14" t="s">
        <v>6</v>
      </c>
      <c r="I46" s="15">
        <v>1</v>
      </c>
      <c r="J46" s="63"/>
      <c r="K46" s="117">
        <f>J46*I46</f>
        <v>0</v>
      </c>
    </row>
    <row r="47" spans="1:11" s="46" customFormat="1" ht="13">
      <c r="A47" s="100"/>
      <c r="B47" s="18"/>
      <c r="C47" s="116"/>
      <c r="D47" s="10" t="s">
        <v>60</v>
      </c>
      <c r="E47" s="10"/>
      <c r="F47" s="10"/>
      <c r="G47" s="10"/>
      <c r="H47" s="14" t="s">
        <v>6</v>
      </c>
      <c r="I47" s="15">
        <v>1</v>
      </c>
      <c r="J47" s="63"/>
      <c r="K47" s="117">
        <f>J47*I47</f>
        <v>0</v>
      </c>
    </row>
    <row r="48" spans="1:11" s="46" customFormat="1" ht="13">
      <c r="A48" s="100"/>
      <c r="B48" s="18"/>
      <c r="C48" s="116"/>
      <c r="D48" s="10" t="s">
        <v>61</v>
      </c>
      <c r="E48" s="10"/>
      <c r="F48" s="10"/>
      <c r="G48" s="10"/>
      <c r="H48" s="14"/>
      <c r="I48" s="17"/>
      <c r="J48" s="64"/>
      <c r="K48" s="118"/>
    </row>
    <row r="49" spans="1:11" s="12" customFormat="1" ht="13">
      <c r="A49" s="102"/>
      <c r="B49" s="13"/>
      <c r="C49" s="26"/>
      <c r="D49" s="10"/>
      <c r="E49" s="119"/>
      <c r="F49" s="84"/>
      <c r="H49" s="23"/>
      <c r="I49" s="24"/>
      <c r="J49" s="65"/>
      <c r="K49" s="103"/>
    </row>
    <row r="50" spans="1:11" s="25" customFormat="1" ht="13">
      <c r="A50" s="102"/>
      <c r="B50" s="13"/>
      <c r="C50" s="144" t="s">
        <v>54</v>
      </c>
      <c r="D50" s="10"/>
      <c r="E50" s="10"/>
      <c r="F50" s="10"/>
      <c r="G50" s="10"/>
      <c r="H50" s="9"/>
      <c r="I50" s="16"/>
      <c r="J50" s="7"/>
      <c r="K50" s="95">
        <f>I50*J50</f>
        <v>0</v>
      </c>
    </row>
    <row r="51" spans="1:11" s="46" customFormat="1" ht="13">
      <c r="A51" s="100"/>
      <c r="B51" s="18"/>
      <c r="C51" s="116"/>
      <c r="D51" s="10" t="s">
        <v>53</v>
      </c>
      <c r="E51" s="10"/>
      <c r="F51" s="10"/>
      <c r="G51" s="10"/>
      <c r="H51" s="14" t="s">
        <v>8</v>
      </c>
      <c r="I51" s="15">
        <f>110*2</f>
        <v>220</v>
      </c>
      <c r="J51" s="66"/>
      <c r="K51" s="117">
        <f t="shared" ref="K51" si="1">I51*J51</f>
        <v>0</v>
      </c>
    </row>
    <row r="52" spans="1:11" s="46" customFormat="1" ht="13">
      <c r="A52" s="100"/>
      <c r="B52" s="18"/>
      <c r="C52" s="116"/>
      <c r="D52" s="10" t="s">
        <v>55</v>
      </c>
      <c r="E52" s="10"/>
      <c r="F52" s="10"/>
      <c r="G52" s="10"/>
      <c r="H52" s="14" t="s">
        <v>10</v>
      </c>
      <c r="I52" s="15">
        <v>4</v>
      </c>
      <c r="J52" s="66"/>
      <c r="K52" s="117">
        <f t="shared" ref="K52" si="2">I52*J52</f>
        <v>0</v>
      </c>
    </row>
    <row r="53" spans="1:11" s="46" customFormat="1" ht="13">
      <c r="A53" s="100"/>
      <c r="B53" s="18"/>
      <c r="C53" s="116"/>
      <c r="D53" s="10" t="s">
        <v>62</v>
      </c>
      <c r="E53" s="10"/>
      <c r="F53" s="10"/>
      <c r="G53" s="10"/>
      <c r="H53" s="14" t="s">
        <v>10</v>
      </c>
      <c r="I53" s="15">
        <v>4</v>
      </c>
      <c r="J53" s="66"/>
      <c r="K53" s="117">
        <f t="shared" ref="K53:K54" si="3">I53*J53</f>
        <v>0</v>
      </c>
    </row>
    <row r="54" spans="1:11" s="46" customFormat="1" ht="13">
      <c r="A54" s="100"/>
      <c r="B54" s="18"/>
      <c r="C54" s="116"/>
      <c r="D54" s="10" t="s">
        <v>59</v>
      </c>
      <c r="E54" s="10"/>
      <c r="F54" s="10"/>
      <c r="G54" s="10"/>
      <c r="H54" s="14" t="s">
        <v>8</v>
      </c>
      <c r="I54" s="15">
        <v>10</v>
      </c>
      <c r="J54" s="66"/>
      <c r="K54" s="117">
        <f t="shared" si="3"/>
        <v>0</v>
      </c>
    </row>
    <row r="55" spans="1:11" s="46" customFormat="1" ht="13">
      <c r="A55" s="100"/>
      <c r="B55" s="18"/>
      <c r="C55" s="116"/>
      <c r="D55" s="10" t="s">
        <v>91</v>
      </c>
      <c r="E55" s="10"/>
      <c r="F55" s="10"/>
      <c r="G55" s="10"/>
      <c r="H55" s="14" t="s">
        <v>6</v>
      </c>
      <c r="I55" s="15">
        <v>1</v>
      </c>
      <c r="J55" s="66"/>
      <c r="K55" s="117">
        <f t="shared" ref="K55" si="4">I55*J55</f>
        <v>0</v>
      </c>
    </row>
    <row r="56" spans="1:11" s="25" customFormat="1" ht="15.5">
      <c r="A56" s="99"/>
      <c r="B56" s="13"/>
      <c r="C56" s="83"/>
      <c r="D56" s="10"/>
      <c r="E56" s="10"/>
      <c r="F56" s="10"/>
      <c r="G56" s="10"/>
      <c r="H56" s="60"/>
      <c r="I56" s="61"/>
      <c r="J56" s="62"/>
      <c r="K56" s="98"/>
    </row>
    <row r="57" spans="1:11" s="86" customFormat="1">
      <c r="A57" s="154" t="s">
        <v>14</v>
      </c>
      <c r="B57" s="148"/>
      <c r="C57" s="104" t="s">
        <v>56</v>
      </c>
      <c r="D57" s="149"/>
      <c r="E57" s="149"/>
      <c r="F57" s="149"/>
      <c r="G57" s="149"/>
      <c r="H57" s="155"/>
      <c r="I57" s="156"/>
      <c r="J57" s="157"/>
      <c r="K57" s="158"/>
    </row>
    <row r="58" spans="1:11" s="25" customFormat="1" ht="13">
      <c r="A58" s="102"/>
      <c r="B58" s="13"/>
      <c r="C58" s="114"/>
      <c r="D58" s="10"/>
      <c r="E58" s="10"/>
      <c r="F58" s="10"/>
      <c r="G58" s="10"/>
      <c r="H58" s="9"/>
      <c r="I58" s="16"/>
      <c r="J58" s="7"/>
      <c r="K58" s="95"/>
    </row>
    <row r="59" spans="1:11" s="25" customFormat="1" ht="13">
      <c r="A59" s="102"/>
      <c r="B59" s="13"/>
      <c r="C59" s="144" t="s">
        <v>32</v>
      </c>
      <c r="D59" s="10"/>
      <c r="E59" s="10"/>
      <c r="F59" s="10"/>
      <c r="G59" s="10"/>
      <c r="H59" s="9"/>
      <c r="I59" s="16"/>
      <c r="J59" s="7"/>
      <c r="K59" s="95">
        <f>I59*J59</f>
        <v>0</v>
      </c>
    </row>
    <row r="60" spans="1:11" s="46" customFormat="1" ht="13">
      <c r="A60" s="100"/>
      <c r="B60" s="18"/>
      <c r="C60" s="115"/>
      <c r="D60" s="10" t="s">
        <v>34</v>
      </c>
      <c r="E60" s="10"/>
      <c r="F60" s="10"/>
      <c r="G60" s="10"/>
      <c r="H60" s="14" t="s">
        <v>6</v>
      </c>
      <c r="I60" s="15">
        <v>1</v>
      </c>
      <c r="J60" s="63"/>
      <c r="K60" s="117">
        <f>J60*I60</f>
        <v>0</v>
      </c>
    </row>
    <row r="61" spans="1:11" s="46" customFormat="1" ht="13">
      <c r="A61" s="100"/>
      <c r="B61" s="18"/>
      <c r="C61" s="115"/>
      <c r="D61" s="10" t="s">
        <v>35</v>
      </c>
      <c r="E61" s="10"/>
      <c r="F61" s="10"/>
      <c r="G61" s="10"/>
      <c r="H61" s="14" t="s">
        <v>10</v>
      </c>
      <c r="I61" s="15">
        <v>2</v>
      </c>
      <c r="J61" s="63"/>
      <c r="K61" s="117">
        <f>J61*I61</f>
        <v>0</v>
      </c>
    </row>
    <row r="62" spans="1:11" s="46" customFormat="1" ht="13">
      <c r="A62" s="100"/>
      <c r="B62" s="18"/>
      <c r="C62" s="115"/>
      <c r="D62" s="10" t="s">
        <v>57</v>
      </c>
      <c r="E62" s="10"/>
      <c r="F62" s="10"/>
      <c r="G62" s="10"/>
      <c r="H62" s="14" t="s">
        <v>6</v>
      </c>
      <c r="I62" s="15">
        <v>1</v>
      </c>
      <c r="J62" s="63"/>
      <c r="K62" s="117">
        <f>J62*I62</f>
        <v>0</v>
      </c>
    </row>
    <row r="63" spans="1:11" s="46" customFormat="1" ht="13">
      <c r="A63" s="100"/>
      <c r="B63" s="18"/>
      <c r="C63" s="115"/>
      <c r="D63" s="10" t="s">
        <v>58</v>
      </c>
      <c r="E63" s="10"/>
      <c r="F63" s="10"/>
      <c r="G63" s="10"/>
      <c r="H63" s="14" t="s">
        <v>10</v>
      </c>
      <c r="I63" s="15">
        <v>2</v>
      </c>
      <c r="J63" s="63"/>
      <c r="K63" s="117">
        <f>J63*I63</f>
        <v>0</v>
      </c>
    </row>
    <row r="64" spans="1:11" s="25" customFormat="1" ht="13">
      <c r="A64" s="102"/>
      <c r="B64" s="13"/>
      <c r="C64" s="114"/>
      <c r="D64" s="10"/>
      <c r="E64" s="10"/>
      <c r="F64" s="10"/>
      <c r="G64" s="10"/>
      <c r="H64" s="9"/>
      <c r="I64" s="16"/>
      <c r="J64" s="7"/>
      <c r="K64" s="95"/>
    </row>
    <row r="65" spans="1:11" s="25" customFormat="1" ht="13">
      <c r="A65" s="102"/>
      <c r="B65" s="13"/>
      <c r="C65" s="144" t="s">
        <v>39</v>
      </c>
      <c r="D65" s="10"/>
      <c r="E65" s="10"/>
      <c r="F65" s="10"/>
      <c r="G65" s="10"/>
      <c r="H65" s="9"/>
      <c r="I65" s="16"/>
      <c r="J65" s="7"/>
      <c r="K65" s="95">
        <f>I65*J65</f>
        <v>0</v>
      </c>
    </row>
    <row r="66" spans="1:11" s="46" customFormat="1" ht="13">
      <c r="A66" s="100"/>
      <c r="B66" s="18"/>
      <c r="C66" s="116"/>
      <c r="D66" s="10" t="s">
        <v>36</v>
      </c>
      <c r="E66" s="10"/>
      <c r="F66" s="10"/>
      <c r="G66" s="10"/>
      <c r="H66" s="14" t="s">
        <v>10</v>
      </c>
      <c r="I66" s="15">
        <v>3</v>
      </c>
      <c r="J66" s="63"/>
      <c r="K66" s="117">
        <f>J66*I66</f>
        <v>0</v>
      </c>
    </row>
    <row r="67" spans="1:11" s="46" customFormat="1" ht="13">
      <c r="A67" s="100"/>
      <c r="B67" s="18"/>
      <c r="C67" s="116"/>
      <c r="D67" s="10" t="s">
        <v>37</v>
      </c>
      <c r="E67" s="10"/>
      <c r="F67" s="10"/>
      <c r="G67" s="10"/>
      <c r="H67" s="14" t="s">
        <v>6</v>
      </c>
      <c r="I67" s="15">
        <v>1</v>
      </c>
      <c r="J67" s="63"/>
      <c r="K67" s="117">
        <f>J67*I67</f>
        <v>0</v>
      </c>
    </row>
    <row r="68" spans="1:11" s="46" customFormat="1" ht="13">
      <c r="A68" s="100"/>
      <c r="B68" s="18"/>
      <c r="C68" s="116"/>
      <c r="D68" s="10" t="s">
        <v>38</v>
      </c>
      <c r="E68" s="10"/>
      <c r="F68" s="10"/>
      <c r="G68" s="10"/>
      <c r="H68" s="14" t="s">
        <v>6</v>
      </c>
      <c r="I68" s="15">
        <v>1</v>
      </c>
      <c r="J68" s="63"/>
      <c r="K68" s="117">
        <f>J68*I68</f>
        <v>0</v>
      </c>
    </row>
    <row r="69" spans="1:11" s="25" customFormat="1" ht="13">
      <c r="A69" s="102"/>
      <c r="B69" s="13"/>
      <c r="C69" s="114"/>
      <c r="D69" s="10"/>
      <c r="E69" s="10"/>
      <c r="F69" s="10"/>
      <c r="G69" s="10"/>
      <c r="H69" s="9"/>
      <c r="I69" s="16"/>
      <c r="J69" s="7"/>
      <c r="K69" s="95"/>
    </row>
    <row r="70" spans="1:11" s="25" customFormat="1" ht="13">
      <c r="A70" s="102"/>
      <c r="B70" s="13"/>
      <c r="C70" s="144" t="s">
        <v>40</v>
      </c>
      <c r="D70" s="10"/>
      <c r="E70" s="10"/>
      <c r="F70" s="10"/>
      <c r="G70" s="10"/>
      <c r="H70" s="9"/>
      <c r="I70" s="16"/>
      <c r="J70" s="7"/>
      <c r="K70" s="95">
        <f>I70*J70</f>
        <v>0</v>
      </c>
    </row>
    <row r="71" spans="1:11" s="46" customFormat="1" ht="13">
      <c r="A71" s="100"/>
      <c r="B71" s="18"/>
      <c r="C71" s="116"/>
      <c r="D71" s="10" t="s">
        <v>41</v>
      </c>
      <c r="E71" s="10"/>
      <c r="F71" s="10"/>
      <c r="G71" s="10"/>
      <c r="H71" s="14" t="s">
        <v>9</v>
      </c>
      <c r="I71" s="15">
        <v>10</v>
      </c>
      <c r="J71" s="63"/>
      <c r="K71" s="117">
        <f>J71*I71</f>
        <v>0</v>
      </c>
    </row>
    <row r="72" spans="1:11" s="46" customFormat="1" ht="13">
      <c r="A72" s="100"/>
      <c r="B72" s="18"/>
      <c r="C72" s="116"/>
      <c r="D72" s="10" t="s">
        <v>42</v>
      </c>
      <c r="E72" s="10"/>
      <c r="F72" s="10"/>
      <c r="G72" s="10"/>
      <c r="H72" s="14" t="s">
        <v>8</v>
      </c>
      <c r="I72" s="15">
        <v>10</v>
      </c>
      <c r="J72" s="63"/>
      <c r="K72" s="117">
        <f>J72*I72</f>
        <v>0</v>
      </c>
    </row>
    <row r="73" spans="1:11" s="46" customFormat="1" ht="13">
      <c r="A73" s="100"/>
      <c r="B73" s="18"/>
      <c r="C73" s="116"/>
      <c r="D73" s="10" t="s">
        <v>43</v>
      </c>
      <c r="E73" s="10"/>
      <c r="F73" s="10"/>
      <c r="G73" s="10"/>
      <c r="H73" s="14" t="s">
        <v>8</v>
      </c>
      <c r="I73" s="15">
        <v>10</v>
      </c>
      <c r="J73" s="63"/>
      <c r="K73" s="117">
        <f>J73*I73</f>
        <v>0</v>
      </c>
    </row>
    <row r="74" spans="1:11" s="46" customFormat="1" ht="13">
      <c r="A74" s="100"/>
      <c r="B74" s="18"/>
      <c r="C74" s="116"/>
      <c r="D74" s="10" t="s">
        <v>68</v>
      </c>
      <c r="E74" s="10"/>
      <c r="F74" s="10"/>
      <c r="G74" s="10"/>
      <c r="H74" s="14" t="s">
        <v>10</v>
      </c>
      <c r="I74" s="15"/>
      <c r="J74" s="63" t="s">
        <v>121</v>
      </c>
      <c r="K74" s="117"/>
    </row>
    <row r="75" spans="1:11" s="25" customFormat="1" ht="13">
      <c r="A75" s="102"/>
      <c r="B75" s="13"/>
      <c r="C75" s="114"/>
      <c r="D75" s="10"/>
      <c r="E75" s="10"/>
      <c r="F75" s="10"/>
      <c r="G75" s="10"/>
      <c r="H75" s="9"/>
      <c r="I75" s="16"/>
      <c r="J75" s="7"/>
      <c r="K75" s="95"/>
    </row>
    <row r="76" spans="1:11" s="25" customFormat="1" ht="13">
      <c r="A76" s="102"/>
      <c r="B76" s="13"/>
      <c r="C76" s="144" t="s">
        <v>44</v>
      </c>
      <c r="D76" s="10"/>
      <c r="E76" s="10"/>
      <c r="F76" s="10"/>
      <c r="G76" s="10"/>
      <c r="H76" s="9"/>
      <c r="I76" s="16"/>
      <c r="J76" s="7"/>
      <c r="K76" s="95">
        <f>I76*J76</f>
        <v>0</v>
      </c>
    </row>
    <row r="77" spans="1:11" s="46" customFormat="1" ht="13">
      <c r="A77" s="100"/>
      <c r="B77" s="18"/>
      <c r="C77" s="116"/>
      <c r="D77" s="10" t="s">
        <v>46</v>
      </c>
      <c r="E77" s="10"/>
      <c r="F77" s="10"/>
      <c r="G77" s="10"/>
      <c r="H77" s="9"/>
      <c r="I77" s="16"/>
      <c r="J77" s="7"/>
      <c r="K77" s="95">
        <f>I77*J77</f>
        <v>0</v>
      </c>
    </row>
    <row r="78" spans="1:11" s="46" customFormat="1" ht="13">
      <c r="A78" s="100"/>
      <c r="B78" s="18"/>
      <c r="C78" s="116"/>
      <c r="D78" s="10"/>
      <c r="E78" s="10" t="s">
        <v>47</v>
      </c>
      <c r="F78" s="10"/>
      <c r="G78" s="10"/>
      <c r="H78" s="14" t="s">
        <v>9</v>
      </c>
      <c r="I78" s="15">
        <v>10</v>
      </c>
      <c r="J78" s="63"/>
      <c r="K78" s="117">
        <f>J78*I78</f>
        <v>0</v>
      </c>
    </row>
    <row r="79" spans="1:11" s="46" customFormat="1" ht="13">
      <c r="A79" s="100"/>
      <c r="B79" s="18"/>
      <c r="C79" s="116"/>
      <c r="D79" s="10"/>
      <c r="E79" s="10"/>
      <c r="F79" s="10"/>
      <c r="G79" s="10"/>
      <c r="H79" s="14"/>
      <c r="I79" s="17"/>
      <c r="J79" s="64"/>
      <c r="K79" s="118"/>
    </row>
    <row r="80" spans="1:11" s="46" customFormat="1" ht="13">
      <c r="A80" s="100"/>
      <c r="B80" s="18"/>
      <c r="C80" s="116"/>
      <c r="D80" s="10" t="s">
        <v>50</v>
      </c>
      <c r="E80" s="10"/>
      <c r="F80" s="10"/>
      <c r="G80" s="10"/>
      <c r="H80" s="14" t="s">
        <v>8</v>
      </c>
      <c r="I80" s="15"/>
      <c r="J80" s="63"/>
      <c r="K80" s="117">
        <f>J80*I80</f>
        <v>0</v>
      </c>
    </row>
    <row r="81" spans="1:12" s="46" customFormat="1" ht="13">
      <c r="A81" s="100"/>
      <c r="B81" s="18"/>
      <c r="C81" s="116"/>
      <c r="D81" s="10" t="s">
        <v>51</v>
      </c>
      <c r="E81" s="10"/>
      <c r="F81" s="10"/>
      <c r="G81" s="10"/>
      <c r="H81" s="14" t="s">
        <v>6</v>
      </c>
      <c r="I81" s="15">
        <v>1</v>
      </c>
      <c r="J81" s="63"/>
      <c r="K81" s="117">
        <f>J81*I81</f>
        <v>0</v>
      </c>
    </row>
    <row r="82" spans="1:12" s="46" customFormat="1" ht="13">
      <c r="A82" s="100"/>
      <c r="B82" s="18"/>
      <c r="C82" s="116"/>
      <c r="D82" s="10" t="s">
        <v>60</v>
      </c>
      <c r="E82" s="10"/>
      <c r="F82" s="10"/>
      <c r="G82" s="10"/>
      <c r="H82" s="14" t="s">
        <v>6</v>
      </c>
      <c r="I82" s="15">
        <v>1</v>
      </c>
      <c r="J82" s="63"/>
      <c r="K82" s="117">
        <f>J82*I82</f>
        <v>0</v>
      </c>
    </row>
    <row r="83" spans="1:12" s="46" customFormat="1" ht="13">
      <c r="A83" s="100"/>
      <c r="B83" s="18"/>
      <c r="C83" s="116"/>
      <c r="D83" s="10" t="s">
        <v>61</v>
      </c>
      <c r="E83" s="10"/>
      <c r="F83" s="10"/>
      <c r="G83" s="10"/>
      <c r="H83" s="14"/>
      <c r="I83" s="17"/>
      <c r="J83" s="64"/>
      <c r="K83" s="118"/>
    </row>
    <row r="84" spans="1:12" s="12" customFormat="1" ht="13">
      <c r="A84" s="102"/>
      <c r="B84" s="13"/>
      <c r="C84" s="26"/>
      <c r="D84" s="10"/>
      <c r="E84" s="119"/>
      <c r="F84" s="84"/>
      <c r="H84" s="23"/>
      <c r="I84" s="24"/>
      <c r="J84" s="65"/>
      <c r="K84" s="103"/>
    </row>
    <row r="85" spans="1:12" s="25" customFormat="1" ht="13">
      <c r="A85" s="102"/>
      <c r="B85" s="13"/>
      <c r="C85" s="144" t="s">
        <v>54</v>
      </c>
      <c r="D85" s="10"/>
      <c r="E85" s="10"/>
      <c r="F85" s="10"/>
      <c r="G85" s="10"/>
      <c r="H85" s="9"/>
      <c r="I85" s="16"/>
      <c r="J85" s="7"/>
      <c r="K85" s="95">
        <f>I85*J85</f>
        <v>0</v>
      </c>
    </row>
    <row r="86" spans="1:12" s="46" customFormat="1" ht="13">
      <c r="A86" s="100"/>
      <c r="B86" s="18"/>
      <c r="C86" s="116"/>
      <c r="D86" s="10" t="s">
        <v>53</v>
      </c>
      <c r="E86" s="10"/>
      <c r="F86" s="10"/>
      <c r="G86" s="10"/>
      <c r="H86" s="14" t="s">
        <v>8</v>
      </c>
      <c r="I86" s="15">
        <v>20</v>
      </c>
      <c r="J86" s="66"/>
      <c r="K86" s="117">
        <f t="shared" ref="K86:K90" si="5">I86*J86</f>
        <v>0</v>
      </c>
    </row>
    <row r="87" spans="1:12" s="46" customFormat="1" ht="13">
      <c r="A87" s="100"/>
      <c r="B87" s="18"/>
      <c r="C87" s="116"/>
      <c r="D87" s="10" t="s">
        <v>55</v>
      </c>
      <c r="E87" s="10"/>
      <c r="F87" s="10"/>
      <c r="G87" s="10"/>
      <c r="H87" s="14" t="s">
        <v>10</v>
      </c>
      <c r="I87" s="15">
        <v>4</v>
      </c>
      <c r="J87" s="66"/>
      <c r="K87" s="117">
        <f t="shared" si="5"/>
        <v>0</v>
      </c>
    </row>
    <row r="88" spans="1:12" s="46" customFormat="1" ht="13">
      <c r="A88" s="100"/>
      <c r="B88" s="18"/>
      <c r="C88" s="116"/>
      <c r="D88" s="10" t="s">
        <v>62</v>
      </c>
      <c r="E88" s="10"/>
      <c r="F88" s="10"/>
      <c r="G88" s="10"/>
      <c r="H88" s="14" t="s">
        <v>10</v>
      </c>
      <c r="I88" s="15">
        <v>4</v>
      </c>
      <c r="J88" s="66"/>
      <c r="K88" s="117">
        <f t="shared" si="5"/>
        <v>0</v>
      </c>
    </row>
    <row r="89" spans="1:12" s="46" customFormat="1" ht="13">
      <c r="A89" s="100"/>
      <c r="B89" s="18"/>
      <c r="C89" s="116"/>
      <c r="D89" s="10" t="s">
        <v>59</v>
      </c>
      <c r="E89" s="10"/>
      <c r="F89" s="10"/>
      <c r="G89" s="10"/>
      <c r="H89" s="14" t="s">
        <v>8</v>
      </c>
      <c r="I89" s="15">
        <v>10</v>
      </c>
      <c r="J89" s="66"/>
      <c r="K89" s="117">
        <f t="shared" si="5"/>
        <v>0</v>
      </c>
    </row>
    <row r="90" spans="1:12" s="46" customFormat="1" ht="13">
      <c r="A90" s="100"/>
      <c r="B90" s="18"/>
      <c r="C90" s="116"/>
      <c r="D90" s="10" t="s">
        <v>91</v>
      </c>
      <c r="E90" s="10"/>
      <c r="F90" s="10"/>
      <c r="G90" s="10"/>
      <c r="H90" s="14" t="s">
        <v>6</v>
      </c>
      <c r="I90" s="15">
        <v>1</v>
      </c>
      <c r="J90" s="66"/>
      <c r="K90" s="117">
        <f t="shared" si="5"/>
        <v>0</v>
      </c>
    </row>
    <row r="91" spans="1:12" s="12" customFormat="1" ht="13.5" thickBot="1">
      <c r="A91" s="102"/>
      <c r="B91" s="13"/>
      <c r="C91" s="26"/>
      <c r="D91" s="10"/>
      <c r="E91" s="119"/>
      <c r="F91" s="84"/>
      <c r="H91" s="23"/>
      <c r="I91" s="24"/>
      <c r="J91" s="65"/>
      <c r="K91" s="103"/>
    </row>
    <row r="92" spans="1:12" s="38" customFormat="1" ht="13.5" thickTop="1">
      <c r="A92" s="99"/>
      <c r="B92" s="159"/>
      <c r="C92" s="83"/>
      <c r="D92" s="12"/>
      <c r="E92" s="121"/>
      <c r="F92" s="12"/>
      <c r="G92" s="160" t="s">
        <v>85</v>
      </c>
      <c r="H92" s="161"/>
      <c r="I92" s="162"/>
      <c r="J92" s="163"/>
      <c r="K92" s="164">
        <f>SUM(K21:K90)</f>
        <v>0</v>
      </c>
    </row>
    <row r="93" spans="1:12" s="25" customFormat="1" ht="13">
      <c r="A93" s="102"/>
      <c r="B93" s="13"/>
      <c r="C93" s="83"/>
      <c r="D93" s="10"/>
      <c r="E93" s="10"/>
      <c r="F93" s="10"/>
      <c r="G93" s="10"/>
      <c r="H93" s="14"/>
      <c r="I93" s="17"/>
      <c r="J93" s="67"/>
      <c r="K93" s="118"/>
    </row>
    <row r="94" spans="1:12" s="174" customFormat="1" ht="13">
      <c r="A94" s="253" t="s">
        <v>15</v>
      </c>
      <c r="B94" s="254"/>
      <c r="C94" s="165" t="s">
        <v>63</v>
      </c>
      <c r="D94" s="166"/>
      <c r="E94" s="167"/>
      <c r="F94" s="167"/>
      <c r="G94" s="168"/>
      <c r="H94" s="169"/>
      <c r="I94" s="170"/>
      <c r="J94" s="171"/>
      <c r="K94" s="172"/>
      <c r="L94" s="173"/>
    </row>
    <row r="95" spans="1:12" s="25" customFormat="1" ht="15.5">
      <c r="A95" s="99"/>
      <c r="B95" s="13"/>
      <c r="C95" s="83"/>
      <c r="D95" s="10"/>
      <c r="E95" s="10"/>
      <c r="F95" s="10"/>
      <c r="G95" s="10"/>
      <c r="H95" s="60"/>
      <c r="I95" s="61"/>
      <c r="J95" s="62"/>
      <c r="K95" s="98"/>
    </row>
    <row r="96" spans="1:12" s="86" customFormat="1">
      <c r="A96" s="154" t="s">
        <v>16</v>
      </c>
      <c r="B96" s="148"/>
      <c r="C96" s="104" t="s">
        <v>64</v>
      </c>
      <c r="D96" s="149"/>
      <c r="E96" s="149"/>
      <c r="F96" s="149"/>
      <c r="G96" s="149"/>
      <c r="H96" s="155"/>
      <c r="I96" s="156"/>
      <c r="J96" s="157"/>
      <c r="K96" s="158"/>
    </row>
    <row r="97" spans="1:11" s="25" customFormat="1" ht="13">
      <c r="A97" s="102"/>
      <c r="B97" s="13"/>
      <c r="C97" s="114"/>
      <c r="D97" s="10"/>
      <c r="E97" s="10"/>
      <c r="F97" s="10"/>
      <c r="G97" s="10"/>
      <c r="H97" s="9"/>
      <c r="I97" s="16"/>
      <c r="J97" s="7"/>
      <c r="K97" s="95"/>
    </row>
    <row r="98" spans="1:11" s="25" customFormat="1" ht="13">
      <c r="A98" s="102"/>
      <c r="B98" s="13"/>
      <c r="C98" s="144" t="s">
        <v>32</v>
      </c>
      <c r="D98" s="10"/>
      <c r="E98" s="10"/>
      <c r="F98" s="10"/>
      <c r="G98" s="10"/>
      <c r="H98" s="9"/>
      <c r="I98" s="16"/>
      <c r="J98" s="7"/>
      <c r="K98" s="95">
        <f>I98*J98</f>
        <v>0</v>
      </c>
    </row>
    <row r="99" spans="1:11" s="46" customFormat="1" ht="13">
      <c r="A99" s="100"/>
      <c r="B99" s="18"/>
      <c r="C99" s="115"/>
      <c r="D99" s="10" t="s">
        <v>65</v>
      </c>
      <c r="E99" s="10"/>
      <c r="F99" s="10"/>
      <c r="G99" s="10"/>
      <c r="H99" s="14" t="s">
        <v>6</v>
      </c>
      <c r="I99" s="15">
        <v>1</v>
      </c>
      <c r="J99" s="63"/>
      <c r="K99" s="117">
        <f>J99*I99</f>
        <v>0</v>
      </c>
    </row>
    <row r="100" spans="1:11" s="46" customFormat="1" ht="13">
      <c r="A100" s="100"/>
      <c r="B100" s="18"/>
      <c r="C100" s="115"/>
      <c r="D100" s="10" t="s">
        <v>66</v>
      </c>
      <c r="E100" s="10"/>
      <c r="F100" s="10"/>
      <c r="G100" s="10"/>
      <c r="H100" s="14" t="s">
        <v>6</v>
      </c>
      <c r="I100" s="15">
        <v>1</v>
      </c>
      <c r="J100" s="63"/>
      <c r="K100" s="117">
        <f>J100*I100</f>
        <v>0</v>
      </c>
    </row>
    <row r="101" spans="1:11" s="46" customFormat="1" ht="13">
      <c r="A101" s="100"/>
      <c r="B101" s="18"/>
      <c r="C101" s="115"/>
      <c r="D101" s="10" t="s">
        <v>67</v>
      </c>
      <c r="E101" s="10"/>
      <c r="F101" s="10"/>
      <c r="G101" s="10"/>
      <c r="H101" s="14" t="s">
        <v>10</v>
      </c>
      <c r="I101" s="15">
        <v>2</v>
      </c>
      <c r="J101" s="63"/>
      <c r="K101" s="117">
        <f>J101*I101</f>
        <v>0</v>
      </c>
    </row>
    <row r="102" spans="1:11" s="25" customFormat="1" ht="13">
      <c r="A102" s="102"/>
      <c r="B102" s="13"/>
      <c r="C102" s="114"/>
      <c r="D102" s="10"/>
      <c r="E102" s="10"/>
      <c r="F102" s="10"/>
      <c r="G102" s="10"/>
      <c r="H102" s="9"/>
      <c r="I102" s="16"/>
      <c r="J102" s="7"/>
      <c r="K102" s="95"/>
    </row>
    <row r="103" spans="1:11" s="25" customFormat="1" ht="13">
      <c r="A103" s="102"/>
      <c r="B103" s="13"/>
      <c r="C103" s="144" t="s">
        <v>39</v>
      </c>
      <c r="D103" s="10"/>
      <c r="E103" s="10"/>
      <c r="F103" s="10"/>
      <c r="G103" s="10"/>
      <c r="H103" s="9"/>
      <c r="I103" s="16"/>
      <c r="J103" s="7"/>
      <c r="K103" s="95">
        <f>I103*J103</f>
        <v>0</v>
      </c>
    </row>
    <row r="104" spans="1:11" s="46" customFormat="1" ht="13">
      <c r="A104" s="100"/>
      <c r="B104" s="18"/>
      <c r="C104" s="116"/>
      <c r="D104" s="10" t="s">
        <v>37</v>
      </c>
      <c r="E104" s="10"/>
      <c r="F104" s="10"/>
      <c r="G104" s="10"/>
      <c r="H104" s="14" t="s">
        <v>6</v>
      </c>
      <c r="I104" s="15">
        <v>1</v>
      </c>
      <c r="J104" s="63"/>
      <c r="K104" s="117">
        <f>J104*I104</f>
        <v>0</v>
      </c>
    </row>
    <row r="105" spans="1:11" s="46" customFormat="1" ht="13">
      <c r="A105" s="100"/>
      <c r="B105" s="18"/>
      <c r="C105" s="116"/>
      <c r="D105" s="10" t="s">
        <v>38</v>
      </c>
      <c r="E105" s="10"/>
      <c r="F105" s="10"/>
      <c r="G105" s="10"/>
      <c r="H105" s="14" t="s">
        <v>6</v>
      </c>
      <c r="I105" s="15">
        <v>1</v>
      </c>
      <c r="J105" s="63"/>
      <c r="K105" s="117">
        <f>J105*I105</f>
        <v>0</v>
      </c>
    </row>
    <row r="106" spans="1:11" s="25" customFormat="1" ht="13">
      <c r="A106" s="102"/>
      <c r="B106" s="13"/>
      <c r="C106" s="114"/>
      <c r="D106" s="10"/>
      <c r="E106" s="10"/>
      <c r="F106" s="10"/>
      <c r="G106" s="10"/>
      <c r="H106" s="9"/>
      <c r="I106" s="16"/>
      <c r="J106" s="7"/>
      <c r="K106" s="95"/>
    </row>
    <row r="107" spans="1:11" s="25" customFormat="1" ht="13">
      <c r="A107" s="102"/>
      <c r="B107" s="13"/>
      <c r="C107" s="144" t="s">
        <v>40</v>
      </c>
      <c r="D107" s="10"/>
      <c r="E107" s="10"/>
      <c r="F107" s="10"/>
      <c r="G107" s="10"/>
      <c r="H107" s="9"/>
      <c r="I107" s="16"/>
      <c r="J107" s="7"/>
      <c r="K107" s="95">
        <f>I107*J107</f>
        <v>0</v>
      </c>
    </row>
    <row r="108" spans="1:11" s="46" customFormat="1" ht="13">
      <c r="A108" s="100"/>
      <c r="B108" s="18"/>
      <c r="C108" s="116"/>
      <c r="D108" s="10" t="s">
        <v>41</v>
      </c>
      <c r="E108" s="10"/>
      <c r="F108" s="10"/>
      <c r="G108" s="10"/>
      <c r="H108" s="14" t="s">
        <v>9</v>
      </c>
      <c r="I108" s="15">
        <v>45</v>
      </c>
      <c r="J108" s="63"/>
      <c r="K108" s="117">
        <f>J108*I108</f>
        <v>0</v>
      </c>
    </row>
    <row r="109" spans="1:11" s="46" customFormat="1" ht="13">
      <c r="A109" s="100"/>
      <c r="B109" s="18"/>
      <c r="C109" s="116"/>
      <c r="D109" s="10" t="s">
        <v>42</v>
      </c>
      <c r="E109" s="10"/>
      <c r="F109" s="10"/>
      <c r="G109" s="10"/>
      <c r="H109" s="14" t="s">
        <v>8</v>
      </c>
      <c r="I109" s="15">
        <v>45</v>
      </c>
      <c r="J109" s="63"/>
      <c r="K109" s="117">
        <f>J109*I109</f>
        <v>0</v>
      </c>
    </row>
    <row r="110" spans="1:11" s="46" customFormat="1" ht="13">
      <c r="A110" s="100"/>
      <c r="B110" s="18"/>
      <c r="C110" s="116"/>
      <c r="D110" s="10" t="s">
        <v>43</v>
      </c>
      <c r="E110" s="10"/>
      <c r="F110" s="10"/>
      <c r="G110" s="10"/>
      <c r="H110" s="14" t="s">
        <v>8</v>
      </c>
      <c r="I110" s="15">
        <v>45</v>
      </c>
      <c r="J110" s="63"/>
      <c r="K110" s="117">
        <f>J110*I110</f>
        <v>0</v>
      </c>
    </row>
    <row r="111" spans="1:11" s="46" customFormat="1" ht="13">
      <c r="A111" s="100"/>
      <c r="B111" s="18"/>
      <c r="C111" s="116"/>
      <c r="D111" s="10" t="s">
        <v>68</v>
      </c>
      <c r="E111" s="10"/>
      <c r="F111" s="10"/>
      <c r="G111" s="10"/>
      <c r="H111" s="14" t="s">
        <v>10</v>
      </c>
      <c r="I111" s="15"/>
      <c r="J111" s="63" t="s">
        <v>121</v>
      </c>
      <c r="K111" s="117"/>
    </row>
    <row r="112" spans="1:11" s="25" customFormat="1" ht="13">
      <c r="A112" s="102"/>
      <c r="B112" s="13"/>
      <c r="C112" s="114"/>
      <c r="D112" s="10"/>
      <c r="E112" s="10"/>
      <c r="F112" s="10"/>
      <c r="G112" s="10"/>
      <c r="H112" s="9"/>
      <c r="I112" s="16"/>
      <c r="J112" s="7"/>
      <c r="K112" s="95"/>
    </row>
    <row r="113" spans="1:11" s="25" customFormat="1" ht="13">
      <c r="A113" s="102"/>
      <c r="B113" s="13"/>
      <c r="C113" s="144" t="s">
        <v>44</v>
      </c>
      <c r="D113" s="10"/>
      <c r="E113" s="10"/>
      <c r="F113" s="10"/>
      <c r="G113" s="10"/>
      <c r="H113" s="9"/>
      <c r="I113" s="16"/>
      <c r="J113" s="7"/>
      <c r="K113" s="95">
        <f>I113*J113</f>
        <v>0</v>
      </c>
    </row>
    <row r="114" spans="1:11" s="46" customFormat="1" ht="13">
      <c r="A114" s="100"/>
      <c r="B114" s="18"/>
      <c r="C114" s="116"/>
      <c r="D114" s="10" t="s">
        <v>46</v>
      </c>
      <c r="E114" s="10"/>
      <c r="F114" s="10"/>
      <c r="G114" s="10"/>
      <c r="H114" s="9"/>
      <c r="I114" s="16"/>
      <c r="J114" s="7"/>
      <c r="K114" s="95">
        <f>I114*J114</f>
        <v>0</v>
      </c>
    </row>
    <row r="115" spans="1:11" s="46" customFormat="1" ht="13">
      <c r="A115" s="100"/>
      <c r="B115" s="18"/>
      <c r="C115" s="116"/>
      <c r="D115" s="10"/>
      <c r="E115" s="10" t="s">
        <v>47</v>
      </c>
      <c r="F115" s="10"/>
      <c r="G115" s="10"/>
      <c r="H115" s="14" t="s">
        <v>9</v>
      </c>
      <c r="I115" s="15">
        <v>45</v>
      </c>
      <c r="J115" s="63"/>
      <c r="K115" s="117">
        <f>J115*I115</f>
        <v>0</v>
      </c>
    </row>
    <row r="116" spans="1:11" s="46" customFormat="1" ht="13">
      <c r="A116" s="100"/>
      <c r="B116" s="18"/>
      <c r="C116" s="116"/>
      <c r="D116" s="10"/>
      <c r="E116" s="10"/>
      <c r="F116" s="10"/>
      <c r="G116" s="10"/>
      <c r="H116" s="14"/>
      <c r="I116" s="17"/>
      <c r="J116" s="64"/>
      <c r="K116" s="118"/>
    </row>
    <row r="117" spans="1:11" s="46" customFormat="1" ht="13">
      <c r="A117" s="100"/>
      <c r="B117" s="18"/>
      <c r="C117" s="116"/>
      <c r="D117" s="10" t="s">
        <v>50</v>
      </c>
      <c r="E117" s="10"/>
      <c r="F117" s="10"/>
      <c r="G117" s="10"/>
      <c r="H117" s="14" t="s">
        <v>8</v>
      </c>
      <c r="I117" s="15"/>
      <c r="J117" s="63"/>
      <c r="K117" s="117">
        <f>J117*I117</f>
        <v>0</v>
      </c>
    </row>
    <row r="118" spans="1:11" s="46" customFormat="1" ht="13">
      <c r="A118" s="100"/>
      <c r="B118" s="18"/>
      <c r="C118" s="116"/>
      <c r="D118" s="10" t="s">
        <v>51</v>
      </c>
      <c r="E118" s="10"/>
      <c r="F118" s="10"/>
      <c r="G118" s="10"/>
      <c r="H118" s="14" t="s">
        <v>6</v>
      </c>
      <c r="I118" s="15">
        <v>1</v>
      </c>
      <c r="J118" s="63"/>
      <c r="K118" s="117">
        <f>J118*I118</f>
        <v>0</v>
      </c>
    </row>
    <row r="119" spans="1:11" s="46" customFormat="1" ht="13">
      <c r="A119" s="100"/>
      <c r="B119" s="18"/>
      <c r="C119" s="116"/>
      <c r="D119" s="10" t="s">
        <v>60</v>
      </c>
      <c r="E119" s="10"/>
      <c r="F119" s="10"/>
      <c r="G119" s="10"/>
      <c r="H119" s="14" t="s">
        <v>6</v>
      </c>
      <c r="I119" s="15">
        <v>1</v>
      </c>
      <c r="J119" s="63"/>
      <c r="K119" s="117">
        <f>J119*I119</f>
        <v>0</v>
      </c>
    </row>
    <row r="120" spans="1:11" s="46" customFormat="1" ht="13">
      <c r="A120" s="100"/>
      <c r="B120" s="18"/>
      <c r="C120" s="116"/>
      <c r="D120" s="10" t="s">
        <v>61</v>
      </c>
      <c r="E120" s="10"/>
      <c r="F120" s="10"/>
      <c r="G120" s="10"/>
      <c r="H120" s="14"/>
      <c r="I120" s="17"/>
      <c r="J120" s="64"/>
      <c r="K120" s="118"/>
    </row>
    <row r="121" spans="1:11" s="12" customFormat="1" ht="13">
      <c r="A121" s="102"/>
      <c r="B121" s="13"/>
      <c r="C121" s="26"/>
      <c r="D121" s="10"/>
      <c r="E121" s="119"/>
      <c r="F121" s="84"/>
      <c r="H121" s="23"/>
      <c r="I121" s="24"/>
      <c r="J121" s="65"/>
      <c r="K121" s="103"/>
    </row>
    <row r="122" spans="1:11" s="25" customFormat="1" ht="13">
      <c r="A122" s="102"/>
      <c r="B122" s="13"/>
      <c r="C122" s="144" t="s">
        <v>54</v>
      </c>
      <c r="D122" s="10"/>
      <c r="E122" s="10"/>
      <c r="F122" s="10"/>
      <c r="G122" s="10"/>
      <c r="H122" s="9"/>
      <c r="I122" s="16"/>
      <c r="J122" s="7"/>
      <c r="K122" s="95">
        <f>I122*J122</f>
        <v>0</v>
      </c>
    </row>
    <row r="123" spans="1:11" s="46" customFormat="1" ht="13">
      <c r="A123" s="100"/>
      <c r="B123" s="18"/>
      <c r="C123" s="116"/>
      <c r="D123" s="10" t="s">
        <v>53</v>
      </c>
      <c r="E123" s="10"/>
      <c r="F123" s="10"/>
      <c r="G123" s="10"/>
      <c r="H123" s="14" t="s">
        <v>8</v>
      </c>
      <c r="I123" s="15">
        <f>90</f>
        <v>90</v>
      </c>
      <c r="J123" s="66"/>
      <c r="K123" s="117">
        <f t="shared" ref="K123:K127" si="6">I123*J123</f>
        <v>0</v>
      </c>
    </row>
    <row r="124" spans="1:11" s="46" customFormat="1" ht="13">
      <c r="A124" s="100"/>
      <c r="B124" s="18"/>
      <c r="C124" s="116"/>
      <c r="D124" s="10" t="s">
        <v>55</v>
      </c>
      <c r="E124" s="10"/>
      <c r="F124" s="10"/>
      <c r="G124" s="10"/>
      <c r="H124" s="14" t="s">
        <v>10</v>
      </c>
      <c r="I124" s="15">
        <v>4</v>
      </c>
      <c r="J124" s="66"/>
      <c r="K124" s="117">
        <f t="shared" si="6"/>
        <v>0</v>
      </c>
    </row>
    <row r="125" spans="1:11" s="46" customFormat="1" ht="13">
      <c r="A125" s="100"/>
      <c r="B125" s="18"/>
      <c r="C125" s="116"/>
      <c r="D125" s="10" t="s">
        <v>62</v>
      </c>
      <c r="E125" s="10"/>
      <c r="F125" s="10"/>
      <c r="G125" s="10"/>
      <c r="H125" s="14" t="s">
        <v>10</v>
      </c>
      <c r="I125" s="15">
        <v>4</v>
      </c>
      <c r="J125" s="66"/>
      <c r="K125" s="117">
        <f t="shared" si="6"/>
        <v>0</v>
      </c>
    </row>
    <row r="126" spans="1:11" s="46" customFormat="1" ht="13">
      <c r="A126" s="100"/>
      <c r="B126" s="18"/>
      <c r="C126" s="116"/>
      <c r="D126" s="10" t="s">
        <v>59</v>
      </c>
      <c r="E126" s="10"/>
      <c r="F126" s="10"/>
      <c r="G126" s="10"/>
      <c r="H126" s="14" t="s">
        <v>8</v>
      </c>
      <c r="I126" s="15">
        <v>10</v>
      </c>
      <c r="J126" s="66"/>
      <c r="K126" s="117">
        <f t="shared" si="6"/>
        <v>0</v>
      </c>
    </row>
    <row r="127" spans="1:11" s="46" customFormat="1" ht="13">
      <c r="A127" s="100"/>
      <c r="B127" s="18"/>
      <c r="C127" s="116"/>
      <c r="D127" s="10" t="s">
        <v>91</v>
      </c>
      <c r="E127" s="10"/>
      <c r="F127" s="10"/>
      <c r="G127" s="10"/>
      <c r="H127" s="14" t="s">
        <v>6</v>
      </c>
      <c r="I127" s="15">
        <v>1</v>
      </c>
      <c r="J127" s="66"/>
      <c r="K127" s="117">
        <f t="shared" si="6"/>
        <v>0</v>
      </c>
    </row>
    <row r="128" spans="1:11" s="12" customFormat="1" ht="13.5" thickBot="1">
      <c r="A128" s="102"/>
      <c r="B128" s="13"/>
      <c r="C128" s="26"/>
      <c r="D128" s="10"/>
      <c r="E128" s="119"/>
      <c r="F128" s="84"/>
      <c r="H128" s="23"/>
      <c r="I128" s="24"/>
      <c r="J128" s="65"/>
      <c r="K128" s="103"/>
    </row>
    <row r="129" spans="1:12" s="38" customFormat="1" ht="13.5" thickTop="1">
      <c r="A129" s="99"/>
      <c r="B129" s="159"/>
      <c r="C129" s="83"/>
      <c r="D129" s="12"/>
      <c r="E129" s="121"/>
      <c r="F129" s="12"/>
      <c r="G129" s="160" t="s">
        <v>86</v>
      </c>
      <c r="H129" s="161"/>
      <c r="I129" s="162"/>
      <c r="J129" s="163"/>
      <c r="K129" s="164">
        <f>SUM(K98:K127)</f>
        <v>0</v>
      </c>
    </row>
    <row r="130" spans="1:12" s="25" customFormat="1" ht="13">
      <c r="A130" s="102"/>
      <c r="B130" s="13"/>
      <c r="C130" s="83"/>
      <c r="D130" s="10"/>
      <c r="E130" s="10"/>
      <c r="F130" s="10"/>
      <c r="G130" s="10"/>
      <c r="H130" s="14"/>
      <c r="I130" s="17"/>
      <c r="J130" s="67"/>
      <c r="K130" s="118"/>
    </row>
    <row r="131" spans="1:12" s="49" customFormat="1" ht="13">
      <c r="A131" s="261" t="s">
        <v>17</v>
      </c>
      <c r="B131" s="262"/>
      <c r="C131" s="175" t="s">
        <v>69</v>
      </c>
      <c r="D131" s="176"/>
      <c r="E131" s="177"/>
      <c r="F131" s="177"/>
      <c r="G131" s="178"/>
      <c r="H131" s="179"/>
      <c r="I131" s="180"/>
      <c r="J131" s="53"/>
      <c r="K131" s="105"/>
      <c r="L131" s="54"/>
    </row>
    <row r="132" spans="1:12" s="25" customFormat="1" ht="15.5">
      <c r="A132" s="99"/>
      <c r="B132" s="13"/>
      <c r="C132" s="83"/>
      <c r="D132" s="10"/>
      <c r="E132" s="10"/>
      <c r="F132" s="10"/>
      <c r="G132" s="10"/>
      <c r="H132" s="60"/>
      <c r="I132" s="61"/>
      <c r="J132" s="62"/>
      <c r="K132" s="98"/>
    </row>
    <row r="133" spans="1:12" s="86" customFormat="1">
      <c r="A133" s="154" t="s">
        <v>87</v>
      </c>
      <c r="B133" s="148"/>
      <c r="C133" s="104" t="s">
        <v>70</v>
      </c>
      <c r="D133" s="149"/>
      <c r="E133" s="149"/>
      <c r="F133" s="149"/>
      <c r="G133" s="149"/>
      <c r="H133" s="155"/>
      <c r="I133" s="156"/>
      <c r="J133" s="157"/>
      <c r="K133" s="158"/>
    </row>
    <row r="134" spans="1:12" s="25" customFormat="1" ht="13">
      <c r="A134" s="102"/>
      <c r="B134" s="13"/>
      <c r="C134" s="114"/>
      <c r="D134" s="10"/>
      <c r="E134" s="10"/>
      <c r="F134" s="10"/>
      <c r="G134" s="10"/>
      <c r="H134" s="9"/>
      <c r="I134" s="16"/>
      <c r="J134" s="7"/>
      <c r="K134" s="95"/>
    </row>
    <row r="135" spans="1:12" s="25" customFormat="1" ht="13">
      <c r="A135" s="102"/>
      <c r="B135" s="13"/>
      <c r="C135" s="144" t="s">
        <v>32</v>
      </c>
      <c r="D135" s="10"/>
      <c r="E135" s="10"/>
      <c r="F135" s="10"/>
      <c r="G135" s="10"/>
      <c r="H135" s="9"/>
      <c r="I135" s="16"/>
      <c r="J135" s="7"/>
      <c r="K135" s="95">
        <f>I135*J135</f>
        <v>0</v>
      </c>
    </row>
    <row r="136" spans="1:12" s="46" customFormat="1" ht="13">
      <c r="A136" s="100"/>
      <c r="B136" s="18"/>
      <c r="C136" s="115"/>
      <c r="D136" s="10" t="s">
        <v>98</v>
      </c>
      <c r="E136" s="10"/>
      <c r="F136" s="10"/>
      <c r="G136" s="10"/>
      <c r="H136" s="14" t="s">
        <v>6</v>
      </c>
      <c r="I136" s="15">
        <v>1</v>
      </c>
      <c r="J136" s="63"/>
      <c r="K136" s="117">
        <f>J136*I136</f>
        <v>0</v>
      </c>
    </row>
    <row r="137" spans="1:12" s="46" customFormat="1" ht="13">
      <c r="A137" s="100"/>
      <c r="B137" s="18"/>
      <c r="C137" s="115"/>
      <c r="D137" s="10" t="s">
        <v>71</v>
      </c>
      <c r="E137" s="10"/>
      <c r="F137" s="10"/>
      <c r="G137" s="10"/>
      <c r="H137" s="14" t="s">
        <v>6</v>
      </c>
      <c r="I137" s="15">
        <v>1</v>
      </c>
      <c r="J137" s="63"/>
      <c r="K137" s="117">
        <f>J137*I137</f>
        <v>0</v>
      </c>
    </row>
    <row r="138" spans="1:12" s="46" customFormat="1" ht="13">
      <c r="A138" s="100"/>
      <c r="B138" s="18"/>
      <c r="C138" s="115"/>
      <c r="D138" s="10" t="s">
        <v>72</v>
      </c>
      <c r="E138" s="10"/>
      <c r="F138" s="10"/>
      <c r="G138" s="10"/>
      <c r="H138" s="14" t="s">
        <v>10</v>
      </c>
      <c r="I138" s="15">
        <v>2</v>
      </c>
      <c r="J138" s="63"/>
      <c r="K138" s="117">
        <f>J138*I138</f>
        <v>0</v>
      </c>
    </row>
    <row r="139" spans="1:12" s="46" customFormat="1" ht="13">
      <c r="A139" s="100"/>
      <c r="B139" s="18"/>
      <c r="C139" s="115"/>
      <c r="D139" s="10" t="s">
        <v>73</v>
      </c>
      <c r="E139" s="10"/>
      <c r="F139" s="10"/>
      <c r="G139" s="10"/>
      <c r="H139" s="14" t="s">
        <v>10</v>
      </c>
      <c r="I139" s="15">
        <v>2</v>
      </c>
      <c r="J139" s="63"/>
      <c r="K139" s="117">
        <f>J139*I139</f>
        <v>0</v>
      </c>
    </row>
    <row r="140" spans="1:12" s="25" customFormat="1" ht="13">
      <c r="A140" s="102"/>
      <c r="B140" s="13"/>
      <c r="C140" s="114"/>
      <c r="D140" s="10"/>
      <c r="E140" s="10"/>
      <c r="F140" s="10"/>
      <c r="G140" s="10"/>
      <c r="H140" s="9"/>
      <c r="I140" s="16"/>
      <c r="J140" s="7"/>
      <c r="K140" s="95"/>
    </row>
    <row r="141" spans="1:12" s="25" customFormat="1" ht="13">
      <c r="A141" s="102"/>
      <c r="B141" s="13"/>
      <c r="C141" s="144" t="s">
        <v>39</v>
      </c>
      <c r="D141" s="10"/>
      <c r="E141" s="10"/>
      <c r="F141" s="10"/>
      <c r="G141" s="10"/>
      <c r="H141" s="9"/>
      <c r="I141" s="16"/>
      <c r="J141" s="7"/>
      <c r="K141" s="95">
        <f>I141*J141</f>
        <v>0</v>
      </c>
    </row>
    <row r="142" spans="1:12" s="46" customFormat="1" ht="13">
      <c r="A142" s="100"/>
      <c r="B142" s="18"/>
      <c r="C142" s="116"/>
      <c r="D142" s="10" t="s">
        <v>37</v>
      </c>
      <c r="E142" s="10"/>
      <c r="F142" s="10"/>
      <c r="G142" s="10"/>
      <c r="H142" s="14" t="s">
        <v>6</v>
      </c>
      <c r="I142" s="15">
        <v>1</v>
      </c>
      <c r="J142" s="63"/>
      <c r="K142" s="117">
        <f>J142*I142</f>
        <v>0</v>
      </c>
    </row>
    <row r="143" spans="1:12" s="46" customFormat="1" ht="13">
      <c r="A143" s="100"/>
      <c r="B143" s="18"/>
      <c r="C143" s="116"/>
      <c r="D143" s="10" t="s">
        <v>38</v>
      </c>
      <c r="E143" s="10"/>
      <c r="F143" s="10"/>
      <c r="G143" s="10"/>
      <c r="H143" s="14" t="s">
        <v>6</v>
      </c>
      <c r="I143" s="15">
        <v>1</v>
      </c>
      <c r="J143" s="63"/>
      <c r="K143" s="117">
        <f>J143*I143</f>
        <v>0</v>
      </c>
    </row>
    <row r="144" spans="1:12" s="25" customFormat="1" ht="13">
      <c r="A144" s="102"/>
      <c r="B144" s="13"/>
      <c r="C144" s="114"/>
      <c r="D144" s="10"/>
      <c r="E144" s="10"/>
      <c r="F144" s="10"/>
      <c r="G144" s="10"/>
      <c r="H144" s="9"/>
      <c r="I144" s="16"/>
      <c r="J144" s="7"/>
      <c r="K144" s="95"/>
    </row>
    <row r="145" spans="1:11" s="25" customFormat="1" ht="13">
      <c r="A145" s="102"/>
      <c r="B145" s="13"/>
      <c r="C145" s="144" t="s">
        <v>40</v>
      </c>
      <c r="D145" s="10"/>
      <c r="E145" s="10"/>
      <c r="F145" s="10"/>
      <c r="G145" s="10"/>
      <c r="H145" s="9"/>
      <c r="I145" s="16"/>
      <c r="J145" s="7"/>
      <c r="K145" s="95">
        <f>I145*J145</f>
        <v>0</v>
      </c>
    </row>
    <row r="146" spans="1:11" s="46" customFormat="1" ht="13">
      <c r="A146" s="100"/>
      <c r="B146" s="18"/>
      <c r="C146" s="116"/>
      <c r="D146" s="10" t="s">
        <v>41</v>
      </c>
      <c r="E146" s="10"/>
      <c r="F146" s="10"/>
      <c r="G146" s="10"/>
      <c r="H146" s="14" t="s">
        <v>9</v>
      </c>
      <c r="I146" s="15">
        <v>16</v>
      </c>
      <c r="J146" s="63"/>
      <c r="K146" s="117">
        <f>J146*I146</f>
        <v>0</v>
      </c>
    </row>
    <row r="147" spans="1:11" s="46" customFormat="1" ht="13">
      <c r="A147" s="100"/>
      <c r="B147" s="18"/>
      <c r="C147" s="116"/>
      <c r="D147" s="10" t="s">
        <v>42</v>
      </c>
      <c r="E147" s="10"/>
      <c r="F147" s="10"/>
      <c r="G147" s="10"/>
      <c r="H147" s="14" t="s">
        <v>8</v>
      </c>
      <c r="I147" s="15">
        <v>16</v>
      </c>
      <c r="J147" s="63"/>
      <c r="K147" s="117">
        <f>J147*I147</f>
        <v>0</v>
      </c>
    </row>
    <row r="148" spans="1:11" s="46" customFormat="1" ht="13">
      <c r="A148" s="100"/>
      <c r="B148" s="18"/>
      <c r="C148" s="116"/>
      <c r="D148" s="10" t="s">
        <v>43</v>
      </c>
      <c r="E148" s="10"/>
      <c r="F148" s="10"/>
      <c r="G148" s="10"/>
      <c r="H148" s="14" t="s">
        <v>8</v>
      </c>
      <c r="I148" s="15">
        <v>16</v>
      </c>
      <c r="J148" s="63"/>
      <c r="K148" s="117">
        <f>J148*I148</f>
        <v>0</v>
      </c>
    </row>
    <row r="149" spans="1:11" s="46" customFormat="1" ht="13">
      <c r="A149" s="100"/>
      <c r="B149" s="18"/>
      <c r="C149" s="116"/>
      <c r="D149" s="10" t="s">
        <v>68</v>
      </c>
      <c r="E149" s="10"/>
      <c r="F149" s="10"/>
      <c r="G149" s="10"/>
      <c r="H149" s="14" t="s">
        <v>10</v>
      </c>
      <c r="I149" s="15"/>
      <c r="J149" s="63" t="s">
        <v>121</v>
      </c>
      <c r="K149" s="117"/>
    </row>
    <row r="150" spans="1:11" s="25" customFormat="1" ht="13">
      <c r="A150" s="102"/>
      <c r="B150" s="13"/>
      <c r="C150" s="114"/>
      <c r="D150" s="10"/>
      <c r="E150" s="10"/>
      <c r="F150" s="10"/>
      <c r="G150" s="10"/>
      <c r="H150" s="9"/>
      <c r="I150" s="16"/>
      <c r="J150" s="7"/>
      <c r="K150" s="95"/>
    </row>
    <row r="151" spans="1:11" s="25" customFormat="1" ht="13">
      <c r="A151" s="102"/>
      <c r="B151" s="13"/>
      <c r="C151" s="144" t="s">
        <v>44</v>
      </c>
      <c r="D151" s="10"/>
      <c r="E151" s="10"/>
      <c r="F151" s="10"/>
      <c r="G151" s="10"/>
      <c r="H151" s="9"/>
      <c r="I151" s="16"/>
      <c r="J151" s="7"/>
      <c r="K151" s="95">
        <f>I151*J151</f>
        <v>0</v>
      </c>
    </row>
    <row r="152" spans="1:11" s="46" customFormat="1" ht="13">
      <c r="A152" s="100"/>
      <c r="B152" s="18"/>
      <c r="C152" s="116"/>
      <c r="D152" s="10" t="s">
        <v>46</v>
      </c>
      <c r="E152" s="10"/>
      <c r="F152" s="10"/>
      <c r="G152" s="10"/>
      <c r="H152" s="9"/>
      <c r="I152" s="16"/>
      <c r="J152" s="7"/>
      <c r="K152" s="95">
        <f>I152*J152</f>
        <v>0</v>
      </c>
    </row>
    <row r="153" spans="1:11" s="46" customFormat="1" ht="13">
      <c r="A153" s="100"/>
      <c r="B153" s="18"/>
      <c r="C153" s="116"/>
      <c r="D153" s="10"/>
      <c r="E153" s="10" t="s">
        <v>47</v>
      </c>
      <c r="F153" s="10"/>
      <c r="G153" s="10"/>
      <c r="H153" s="14" t="s">
        <v>9</v>
      </c>
      <c r="I153" s="15">
        <v>16</v>
      </c>
      <c r="J153" s="63"/>
      <c r="K153" s="117">
        <f>J153*I153</f>
        <v>0</v>
      </c>
    </row>
    <row r="154" spans="1:11" s="46" customFormat="1" ht="13">
      <c r="A154" s="100"/>
      <c r="B154" s="18"/>
      <c r="C154" s="116"/>
      <c r="D154" s="10"/>
      <c r="E154" s="10"/>
      <c r="F154" s="10"/>
      <c r="G154" s="10"/>
      <c r="H154" s="14"/>
      <c r="I154" s="17"/>
      <c r="J154" s="64"/>
      <c r="K154" s="118"/>
    </row>
    <row r="155" spans="1:11" s="46" customFormat="1" ht="13">
      <c r="A155" s="100"/>
      <c r="B155" s="18"/>
      <c r="C155" s="116"/>
      <c r="D155" s="10" t="s">
        <v>50</v>
      </c>
      <c r="E155" s="10"/>
      <c r="F155" s="10"/>
      <c r="G155" s="10"/>
      <c r="H155" s="14" t="s">
        <v>8</v>
      </c>
      <c r="I155" s="15"/>
      <c r="J155" s="63"/>
      <c r="K155" s="117">
        <f>J155*I155</f>
        <v>0</v>
      </c>
    </row>
    <row r="156" spans="1:11" s="46" customFormat="1" ht="13">
      <c r="A156" s="100"/>
      <c r="B156" s="18"/>
      <c r="C156" s="116"/>
      <c r="D156" s="10" t="s">
        <v>51</v>
      </c>
      <c r="E156" s="10"/>
      <c r="F156" s="10"/>
      <c r="G156" s="10"/>
      <c r="H156" s="14" t="s">
        <v>6</v>
      </c>
      <c r="I156" s="15">
        <v>1</v>
      </c>
      <c r="J156" s="63"/>
      <c r="K156" s="117">
        <f>J156*I156</f>
        <v>0</v>
      </c>
    </row>
    <row r="157" spans="1:11" s="46" customFormat="1" ht="13">
      <c r="A157" s="100"/>
      <c r="B157" s="18"/>
      <c r="C157" s="116"/>
      <c r="D157" s="10" t="s">
        <v>60</v>
      </c>
      <c r="E157" s="10"/>
      <c r="F157" s="10"/>
      <c r="G157" s="10"/>
      <c r="H157" s="14" t="s">
        <v>6</v>
      </c>
      <c r="I157" s="15">
        <v>1</v>
      </c>
      <c r="J157" s="63"/>
      <c r="K157" s="117">
        <f>J157*I157</f>
        <v>0</v>
      </c>
    </row>
    <row r="158" spans="1:11" s="46" customFormat="1" ht="13">
      <c r="A158" s="100"/>
      <c r="B158" s="18"/>
      <c r="C158" s="116"/>
      <c r="D158" s="10" t="s">
        <v>61</v>
      </c>
      <c r="E158" s="10"/>
      <c r="F158" s="10"/>
      <c r="G158" s="10"/>
      <c r="H158" s="14"/>
      <c r="I158" s="17"/>
      <c r="J158" s="64"/>
      <c r="K158" s="118"/>
    </row>
    <row r="159" spans="1:11" s="12" customFormat="1" ht="13">
      <c r="A159" s="102"/>
      <c r="B159" s="13"/>
      <c r="C159" s="26"/>
      <c r="D159" s="10"/>
      <c r="E159" s="119"/>
      <c r="F159" s="84"/>
      <c r="H159" s="23"/>
      <c r="I159" s="24"/>
      <c r="J159" s="65"/>
      <c r="K159" s="103"/>
    </row>
    <row r="160" spans="1:11" s="25" customFormat="1" ht="13">
      <c r="A160" s="102"/>
      <c r="B160" s="13"/>
      <c r="C160" s="144" t="s">
        <v>54</v>
      </c>
      <c r="D160" s="10"/>
      <c r="E160" s="10"/>
      <c r="F160" s="10"/>
      <c r="G160" s="10"/>
      <c r="H160" s="9"/>
      <c r="I160" s="16"/>
      <c r="J160" s="7"/>
      <c r="K160" s="95">
        <f>I160*J160</f>
        <v>0</v>
      </c>
    </row>
    <row r="161" spans="1:12" s="46" customFormat="1" ht="13">
      <c r="A161" s="100"/>
      <c r="B161" s="18"/>
      <c r="C161" s="116"/>
      <c r="D161" s="10" t="s">
        <v>74</v>
      </c>
      <c r="E161" s="10"/>
      <c r="F161" s="10"/>
      <c r="G161" s="10"/>
      <c r="H161" s="14" t="s">
        <v>8</v>
      </c>
      <c r="I161" s="15">
        <f>32</f>
        <v>32</v>
      </c>
      <c r="J161" s="66"/>
      <c r="K161" s="117">
        <f t="shared" ref="K161:K169" si="7">I161*J161</f>
        <v>0</v>
      </c>
    </row>
    <row r="162" spans="1:12" s="46" customFormat="1" ht="13">
      <c r="A162" s="100"/>
      <c r="B162" s="18"/>
      <c r="C162" s="116"/>
      <c r="D162" s="10" t="s">
        <v>101</v>
      </c>
      <c r="E162" s="10"/>
      <c r="F162" s="10"/>
      <c r="G162" s="10"/>
      <c r="H162" s="14" t="s">
        <v>10</v>
      </c>
      <c r="I162" s="15">
        <v>2</v>
      </c>
      <c r="J162" s="66"/>
      <c r="K162" s="117">
        <f t="shared" ref="K162" si="8">I162*J162</f>
        <v>0</v>
      </c>
    </row>
    <row r="163" spans="1:12" s="46" customFormat="1" ht="13">
      <c r="A163" s="100"/>
      <c r="B163" s="18"/>
      <c r="C163" s="116"/>
      <c r="D163" s="10" t="s">
        <v>55</v>
      </c>
      <c r="E163" s="10"/>
      <c r="F163" s="10"/>
      <c r="G163" s="10"/>
      <c r="H163" s="14" t="s">
        <v>10</v>
      </c>
      <c r="I163" s="15">
        <v>4</v>
      </c>
      <c r="J163" s="66"/>
      <c r="K163" s="117">
        <f t="shared" si="7"/>
        <v>0</v>
      </c>
    </row>
    <row r="164" spans="1:12" s="46" customFormat="1" ht="13">
      <c r="A164" s="100"/>
      <c r="B164" s="18"/>
      <c r="C164" s="116"/>
      <c r="D164" s="10" t="s">
        <v>62</v>
      </c>
      <c r="E164" s="10"/>
      <c r="F164" s="10"/>
      <c r="G164" s="10"/>
      <c r="H164" s="14" t="s">
        <v>10</v>
      </c>
      <c r="I164" s="15">
        <v>4</v>
      </c>
      <c r="J164" s="66"/>
      <c r="K164" s="117">
        <f t="shared" si="7"/>
        <v>0</v>
      </c>
    </row>
    <row r="165" spans="1:12" s="46" customFormat="1" ht="13">
      <c r="A165" s="100"/>
      <c r="B165" s="18"/>
      <c r="C165" s="116"/>
      <c r="D165" s="10" t="s">
        <v>75</v>
      </c>
      <c r="E165" s="10"/>
      <c r="F165" s="10"/>
      <c r="G165" s="10"/>
      <c r="H165" s="14" t="s">
        <v>8</v>
      </c>
      <c r="I165" s="15">
        <v>10</v>
      </c>
      <c r="J165" s="66"/>
      <c r="K165" s="117">
        <f t="shared" si="7"/>
        <v>0</v>
      </c>
    </row>
    <row r="166" spans="1:12" s="46" customFormat="1" ht="13">
      <c r="A166" s="100"/>
      <c r="B166" s="18"/>
      <c r="C166" s="116"/>
      <c r="D166" s="10" t="s">
        <v>102</v>
      </c>
      <c r="E166" s="10"/>
      <c r="F166" s="10"/>
      <c r="G166" s="10"/>
      <c r="H166" s="14" t="s">
        <v>6</v>
      </c>
      <c r="I166" s="15">
        <v>1</v>
      </c>
      <c r="J166" s="66"/>
      <c r="K166" s="117">
        <f t="shared" ref="K166:K167" si="9">I166*J166</f>
        <v>0</v>
      </c>
    </row>
    <row r="167" spans="1:12" s="46" customFormat="1" ht="13">
      <c r="A167" s="100"/>
      <c r="B167" s="18"/>
      <c r="C167" s="116"/>
      <c r="D167" s="10" t="s">
        <v>99</v>
      </c>
      <c r="E167" s="10"/>
      <c r="F167" s="10"/>
      <c r="G167" s="10"/>
      <c r="H167" s="14" t="s">
        <v>6</v>
      </c>
      <c r="I167" s="15">
        <v>1</v>
      </c>
      <c r="J167" s="66"/>
      <c r="K167" s="117">
        <f t="shared" si="9"/>
        <v>0</v>
      </c>
    </row>
    <row r="168" spans="1:12" s="46" customFormat="1" ht="13">
      <c r="A168" s="100"/>
      <c r="B168" s="18"/>
      <c r="C168" s="116"/>
      <c r="D168" s="10" t="s">
        <v>100</v>
      </c>
      <c r="E168" s="10"/>
      <c r="F168" s="10"/>
      <c r="G168" s="10"/>
      <c r="H168" s="14" t="s">
        <v>6</v>
      </c>
      <c r="I168" s="15">
        <v>1</v>
      </c>
      <c r="J168" s="66"/>
      <c r="K168" s="117">
        <f t="shared" ref="K168" si="10">I168*J168</f>
        <v>0</v>
      </c>
    </row>
    <row r="169" spans="1:12" s="46" customFormat="1" ht="13">
      <c r="A169" s="100"/>
      <c r="B169" s="18"/>
      <c r="C169" s="116"/>
      <c r="D169" s="10" t="s">
        <v>91</v>
      </c>
      <c r="E169" s="10"/>
      <c r="F169" s="10"/>
      <c r="G169" s="10"/>
      <c r="H169" s="14" t="s">
        <v>6</v>
      </c>
      <c r="I169" s="15">
        <v>1</v>
      </c>
      <c r="J169" s="66"/>
      <c r="K169" s="117">
        <f t="shared" si="7"/>
        <v>0</v>
      </c>
    </row>
    <row r="170" spans="1:12" s="12" customFormat="1" ht="13.5" thickBot="1">
      <c r="A170" s="102"/>
      <c r="B170" s="13"/>
      <c r="C170" s="26"/>
      <c r="D170" s="10"/>
      <c r="E170" s="119"/>
      <c r="F170" s="84"/>
      <c r="H170" s="23"/>
      <c r="I170" s="24"/>
      <c r="J170" s="65"/>
      <c r="K170" s="103"/>
    </row>
    <row r="171" spans="1:12" s="38" customFormat="1" ht="13.5" thickTop="1">
      <c r="A171" s="99"/>
      <c r="B171" s="159"/>
      <c r="C171" s="83"/>
      <c r="D171" s="12"/>
      <c r="E171" s="121"/>
      <c r="F171" s="12"/>
      <c r="G171" s="160" t="s">
        <v>88</v>
      </c>
      <c r="H171" s="161"/>
      <c r="I171" s="162"/>
      <c r="J171" s="163"/>
      <c r="K171" s="164">
        <f>SUM(K135:K169)</f>
        <v>0</v>
      </c>
    </row>
    <row r="172" spans="1:12" s="25" customFormat="1" ht="13">
      <c r="A172" s="102"/>
      <c r="B172" s="13"/>
      <c r="C172" s="83"/>
      <c r="D172" s="10"/>
      <c r="E172" s="10"/>
      <c r="F172" s="10"/>
      <c r="G172" s="10"/>
      <c r="H172" s="14"/>
      <c r="I172" s="17"/>
      <c r="J172" s="67"/>
      <c r="K172" s="118"/>
    </row>
    <row r="173" spans="1:12" s="174" customFormat="1" ht="13">
      <c r="A173" s="253" t="s">
        <v>18</v>
      </c>
      <c r="B173" s="254"/>
      <c r="C173" s="165" t="s">
        <v>76</v>
      </c>
      <c r="D173" s="166"/>
      <c r="E173" s="167"/>
      <c r="F173" s="167"/>
      <c r="G173" s="168"/>
      <c r="H173" s="169"/>
      <c r="I173" s="170"/>
      <c r="J173" s="181"/>
      <c r="K173" s="182"/>
      <c r="L173" s="173"/>
    </row>
    <row r="174" spans="1:12" s="25" customFormat="1" ht="13">
      <c r="A174" s="102"/>
      <c r="B174" s="13"/>
      <c r="C174" s="83"/>
      <c r="D174" s="10"/>
      <c r="E174" s="10"/>
      <c r="F174" s="10"/>
      <c r="G174" s="10"/>
      <c r="H174" s="14"/>
      <c r="I174" s="17"/>
      <c r="J174" s="67"/>
      <c r="K174" s="118"/>
    </row>
    <row r="175" spans="1:12" s="46" customFormat="1" ht="13">
      <c r="A175" s="100"/>
      <c r="B175" s="18"/>
      <c r="C175" s="116"/>
      <c r="D175" s="10" t="s">
        <v>77</v>
      </c>
      <c r="E175" s="10"/>
      <c r="F175" s="10"/>
      <c r="G175" s="10"/>
      <c r="H175" s="14" t="s">
        <v>6</v>
      </c>
      <c r="I175" s="15">
        <v>1</v>
      </c>
      <c r="J175" s="66"/>
      <c r="K175" s="117">
        <f t="shared" ref="K175" si="11">I175*J175</f>
        <v>0</v>
      </c>
    </row>
    <row r="176" spans="1:12" s="25" customFormat="1" ht="13.5" thickBot="1">
      <c r="A176" s="102"/>
      <c r="B176" s="13"/>
      <c r="C176" s="114"/>
      <c r="D176" s="10"/>
      <c r="E176" s="10"/>
      <c r="F176" s="10"/>
      <c r="G176" s="10"/>
      <c r="H176" s="9"/>
      <c r="I176" s="16"/>
      <c r="J176" s="68"/>
      <c r="K176" s="122"/>
    </row>
    <row r="177" spans="1:17" s="38" customFormat="1" ht="13.5" thickTop="1">
      <c r="A177" s="99"/>
      <c r="B177" s="159"/>
      <c r="C177" s="83"/>
      <c r="D177" s="12"/>
      <c r="E177" s="121"/>
      <c r="F177" s="12"/>
      <c r="G177" s="160" t="s">
        <v>89</v>
      </c>
      <c r="H177" s="161"/>
      <c r="I177" s="162"/>
      <c r="J177" s="163"/>
      <c r="K177" s="164">
        <f>K175</f>
        <v>0</v>
      </c>
    </row>
    <row r="178" spans="1:17" s="46" customFormat="1" ht="13.5" thickBot="1">
      <c r="A178" s="100"/>
      <c r="B178" s="18"/>
      <c r="C178" s="116"/>
      <c r="D178" s="101"/>
      <c r="E178" s="101"/>
      <c r="F178" s="101"/>
      <c r="G178" s="101"/>
      <c r="H178" s="14"/>
      <c r="I178" s="17"/>
      <c r="J178" s="64"/>
      <c r="K178" s="118"/>
    </row>
    <row r="179" spans="1:17" s="203" customFormat="1" ht="14.5" thickTop="1">
      <c r="A179" s="193"/>
      <c r="B179" s="194"/>
      <c r="C179" s="195"/>
      <c r="D179" s="196"/>
      <c r="E179" s="197"/>
      <c r="F179" s="196"/>
      <c r="G179" s="198" t="s">
        <v>83</v>
      </c>
      <c r="H179" s="199"/>
      <c r="I179" s="200"/>
      <c r="J179" s="201"/>
      <c r="K179" s="202">
        <f>K177+K171+K129+K92+K15</f>
        <v>0</v>
      </c>
    </row>
    <row r="180" spans="1:17" s="25" customFormat="1" ht="15.5">
      <c r="A180" s="99"/>
      <c r="B180" s="13"/>
      <c r="C180" s="83"/>
      <c r="D180" s="10"/>
      <c r="E180" s="10"/>
      <c r="F180" s="10"/>
      <c r="G180" s="10"/>
      <c r="H180" s="60"/>
      <c r="I180" s="61"/>
      <c r="J180" s="62"/>
      <c r="K180" s="98"/>
    </row>
    <row r="181" spans="1:17" s="25" customFormat="1" ht="15.5">
      <c r="A181" s="99"/>
      <c r="B181" s="13"/>
      <c r="C181" s="83"/>
      <c r="D181" s="10"/>
      <c r="E181" s="10"/>
      <c r="F181" s="10"/>
      <c r="G181" s="10"/>
      <c r="H181" s="60"/>
      <c r="I181" s="61"/>
      <c r="J181" s="62"/>
      <c r="K181" s="98"/>
    </row>
    <row r="182" spans="1:17" s="25" customFormat="1" ht="15.5">
      <c r="A182" s="99"/>
      <c r="B182" s="13"/>
      <c r="C182" s="83"/>
      <c r="D182" s="10"/>
      <c r="E182" s="10"/>
      <c r="F182" s="10"/>
      <c r="G182" s="10"/>
      <c r="H182" s="60"/>
      <c r="I182" s="61"/>
      <c r="J182" s="62"/>
      <c r="K182" s="98"/>
    </row>
    <row r="183" spans="1:17" s="192" customFormat="1" ht="14">
      <c r="A183" s="247" t="s">
        <v>11</v>
      </c>
      <c r="B183" s="248"/>
      <c r="C183" s="183" t="s">
        <v>96</v>
      </c>
      <c r="D183" s="184"/>
      <c r="E183" s="185"/>
      <c r="F183" s="185"/>
      <c r="G183" s="186"/>
      <c r="H183" s="187"/>
      <c r="I183" s="188"/>
      <c r="J183" s="189"/>
      <c r="K183" s="190"/>
      <c r="L183" s="191"/>
    </row>
    <row r="184" spans="1:17" s="25" customFormat="1">
      <c r="A184" s="102"/>
      <c r="B184" s="13"/>
      <c r="C184" s="104"/>
      <c r="D184" s="10"/>
      <c r="E184" s="10"/>
      <c r="F184" s="10"/>
      <c r="G184" s="10"/>
      <c r="H184" s="9"/>
      <c r="I184" s="16"/>
      <c r="J184" s="68"/>
      <c r="K184" s="122">
        <f>I184*J184</f>
        <v>0</v>
      </c>
    </row>
    <row r="185" spans="1:17" s="46" customFormat="1" ht="13">
      <c r="A185" s="100"/>
      <c r="B185" s="18"/>
      <c r="C185" s="116"/>
      <c r="D185" s="101" t="s">
        <v>92</v>
      </c>
      <c r="E185" s="101"/>
      <c r="F185" s="101"/>
      <c r="G185" s="101"/>
      <c r="H185" s="14" t="s">
        <v>6</v>
      </c>
      <c r="I185" s="15">
        <v>1</v>
      </c>
      <c r="J185" s="63"/>
      <c r="K185" s="117">
        <f t="shared" ref="K185:K186" si="12">J185*I185</f>
        <v>0</v>
      </c>
    </row>
    <row r="186" spans="1:17" s="46" customFormat="1" ht="13">
      <c r="A186" s="100"/>
      <c r="B186" s="18"/>
      <c r="C186" s="116"/>
      <c r="D186" s="101" t="s">
        <v>93</v>
      </c>
      <c r="E186" s="101"/>
      <c r="F186" s="101"/>
      <c r="G186" s="101"/>
      <c r="H186" s="14" t="s">
        <v>6</v>
      </c>
      <c r="I186" s="15">
        <v>1</v>
      </c>
      <c r="J186" s="63"/>
      <c r="K186" s="117">
        <f t="shared" si="12"/>
        <v>0</v>
      </c>
    </row>
    <row r="187" spans="1:17" s="12" customFormat="1" ht="13.5" thickBot="1">
      <c r="A187" s="102"/>
      <c r="B187" s="13"/>
      <c r="C187" s="26"/>
      <c r="D187" s="10"/>
      <c r="E187" s="120"/>
      <c r="F187" s="84"/>
      <c r="H187" s="14"/>
      <c r="I187" s="17"/>
      <c r="J187" s="67"/>
      <c r="K187" s="118"/>
    </row>
    <row r="188" spans="1:17" s="49" customFormat="1" ht="13.5" thickTop="1">
      <c r="A188" s="255"/>
      <c r="B188" s="256"/>
      <c r="C188" s="51"/>
      <c r="D188" s="257" t="s">
        <v>119</v>
      </c>
      <c r="E188" s="257"/>
      <c r="F188" s="257"/>
      <c r="G188" s="258"/>
      <c r="H188" s="85"/>
      <c r="I188" s="47"/>
      <c r="J188" s="69"/>
      <c r="K188" s="123">
        <f>SUM(K185:K186)</f>
        <v>0</v>
      </c>
      <c r="L188" s="48"/>
      <c r="Q188" s="52"/>
    </row>
    <row r="189" spans="1:17" s="25" customFormat="1" ht="15.5">
      <c r="A189" s="99"/>
      <c r="B189" s="13"/>
      <c r="C189" s="83"/>
      <c r="D189" s="10"/>
      <c r="E189" s="10"/>
      <c r="F189" s="10"/>
      <c r="G189" s="10"/>
      <c r="H189" s="60"/>
      <c r="I189" s="61"/>
      <c r="J189" s="62"/>
      <c r="K189" s="98"/>
    </row>
    <row r="190" spans="1:17" s="192" customFormat="1" ht="14">
      <c r="A190" s="247" t="s">
        <v>80</v>
      </c>
      <c r="B190" s="248"/>
      <c r="C190" s="183" t="s">
        <v>105</v>
      </c>
      <c r="D190" s="184"/>
      <c r="E190" s="185"/>
      <c r="F190" s="185"/>
      <c r="G190" s="186"/>
      <c r="H190" s="187"/>
      <c r="I190" s="188"/>
      <c r="J190" s="189"/>
      <c r="K190" s="190"/>
      <c r="L190" s="191"/>
    </row>
    <row r="191" spans="1:17" s="25" customFormat="1">
      <c r="A191" s="102"/>
      <c r="B191" s="13"/>
      <c r="C191" s="104"/>
      <c r="D191" s="10"/>
      <c r="E191" s="10"/>
      <c r="F191" s="10"/>
      <c r="G191" s="10"/>
      <c r="H191" s="9"/>
      <c r="I191" s="16"/>
      <c r="J191" s="68"/>
      <c r="K191" s="122">
        <f>I191*J191</f>
        <v>0</v>
      </c>
    </row>
    <row r="192" spans="1:17" s="46" customFormat="1" ht="13">
      <c r="A192" s="100"/>
      <c r="B192" s="18"/>
      <c r="C192" s="116"/>
      <c r="D192" s="101" t="s">
        <v>106</v>
      </c>
      <c r="E192" s="101"/>
      <c r="F192" s="101"/>
      <c r="G192" s="101"/>
      <c r="H192" s="14" t="s">
        <v>6</v>
      </c>
      <c r="I192" s="15">
        <v>1</v>
      </c>
      <c r="J192" s="63"/>
      <c r="K192" s="117">
        <f t="shared" ref="K192" si="13">J192*I192</f>
        <v>0</v>
      </c>
    </row>
    <row r="193" spans="1:17" s="12" customFormat="1" ht="13.5" thickBot="1">
      <c r="A193" s="102"/>
      <c r="B193" s="13"/>
      <c r="C193" s="26"/>
      <c r="D193" s="10"/>
      <c r="E193" s="120"/>
      <c r="F193" s="84"/>
      <c r="H193" s="14"/>
      <c r="I193" s="17"/>
      <c r="J193" s="67"/>
      <c r="K193" s="118"/>
    </row>
    <row r="194" spans="1:17" s="49" customFormat="1" ht="13.5" thickTop="1">
      <c r="A194" s="255"/>
      <c r="B194" s="256"/>
      <c r="C194" s="51"/>
      <c r="D194" s="257" t="s">
        <v>120</v>
      </c>
      <c r="E194" s="257"/>
      <c r="F194" s="257"/>
      <c r="G194" s="258"/>
      <c r="H194" s="85"/>
      <c r="I194" s="47"/>
      <c r="J194" s="69"/>
      <c r="K194" s="123">
        <f>SUM(K192:K192)</f>
        <v>0</v>
      </c>
      <c r="L194" s="48"/>
      <c r="Q194" s="52"/>
    </row>
    <row r="195" spans="1:17" s="25" customFormat="1" ht="13">
      <c r="A195" s="99"/>
      <c r="B195" s="13"/>
      <c r="C195" s="83"/>
      <c r="D195" s="10"/>
      <c r="E195" s="121"/>
      <c r="F195" s="10"/>
      <c r="G195" s="121"/>
      <c r="H195" s="14"/>
      <c r="I195" s="24"/>
      <c r="J195" s="4"/>
      <c r="K195" s="106"/>
    </row>
    <row r="196" spans="1:17" s="25" customFormat="1" ht="15" customHeight="1" thickBot="1">
      <c r="A196" s="124"/>
      <c r="B196" s="19"/>
      <c r="C196" s="35"/>
      <c r="D196" s="6"/>
      <c r="E196" s="6"/>
      <c r="F196" s="6"/>
      <c r="G196" s="6"/>
      <c r="H196" s="20"/>
      <c r="I196" s="21"/>
      <c r="J196" s="22"/>
      <c r="K196" s="125"/>
    </row>
    <row r="197" spans="1:17">
      <c r="A197" s="126"/>
      <c r="B197" s="11"/>
      <c r="C197" s="87"/>
      <c r="H197" s="88"/>
      <c r="I197" s="31"/>
      <c r="J197" s="5"/>
      <c r="K197" s="95"/>
    </row>
    <row r="198" spans="1:17" s="25" customFormat="1" ht="15" customHeight="1">
      <c r="A198" s="127"/>
      <c r="B198" s="36"/>
      <c r="C198" s="37"/>
      <c r="E198" s="89"/>
      <c r="F198" s="38"/>
      <c r="G198" s="90"/>
      <c r="H198" s="31"/>
      <c r="I198" s="31"/>
      <c r="J198" s="8"/>
      <c r="K198" s="128"/>
    </row>
    <row r="199" spans="1:17" s="25" customFormat="1" ht="15" customHeight="1">
      <c r="A199" s="107"/>
      <c r="B199" s="30"/>
      <c r="C199" s="39"/>
      <c r="D199" s="249" t="s">
        <v>103</v>
      </c>
      <c r="E199" s="249"/>
      <c r="F199" s="249"/>
      <c r="G199" s="249"/>
      <c r="H199" s="249"/>
      <c r="I199" s="249"/>
      <c r="J199" s="249"/>
      <c r="K199" s="108"/>
    </row>
    <row r="200" spans="1:17" s="25" customFormat="1" ht="15" customHeight="1">
      <c r="A200" s="107"/>
      <c r="B200" s="30"/>
      <c r="C200" s="39"/>
      <c r="D200" s="143"/>
      <c r="E200" s="143"/>
      <c r="F200" s="143"/>
      <c r="G200" s="143"/>
      <c r="H200" s="143"/>
      <c r="I200" s="143"/>
      <c r="J200" s="143"/>
      <c r="K200" s="108"/>
    </row>
    <row r="201" spans="1:17" s="49" customFormat="1" ht="15" customHeight="1">
      <c r="A201" s="259"/>
      <c r="B201" s="260"/>
      <c r="C201" s="91"/>
      <c r="D201" s="56" t="str">
        <f>G15</f>
        <v>SOUS TOTAL 3.2.1 Préparation du chantier</v>
      </c>
      <c r="E201" s="92"/>
      <c r="G201" s="92"/>
      <c r="H201" s="92"/>
      <c r="I201" s="50"/>
      <c r="J201" s="57"/>
      <c r="K201" s="129">
        <f>K15</f>
        <v>0</v>
      </c>
      <c r="L201" s="48"/>
    </row>
    <row r="202" spans="1:17" s="49" customFormat="1" ht="15" customHeight="1">
      <c r="A202" s="259"/>
      <c r="B202" s="260"/>
      <c r="C202" s="91"/>
      <c r="D202" s="56" t="str">
        <f>G92</f>
        <v>SOUS TOTAL 3.2.2 Phase 1</v>
      </c>
      <c r="E202" s="92"/>
      <c r="G202" s="92"/>
      <c r="H202" s="92"/>
      <c r="I202" s="50"/>
      <c r="J202" s="57"/>
      <c r="K202" s="129">
        <f>K92</f>
        <v>0</v>
      </c>
      <c r="L202" s="48"/>
      <c r="M202" s="58"/>
    </row>
    <row r="203" spans="1:17" s="49" customFormat="1" ht="15" customHeight="1">
      <c r="A203" s="109"/>
      <c r="B203" s="55"/>
      <c r="C203" s="91"/>
      <c r="D203" s="56" t="str">
        <f>G129</f>
        <v>SOUS TOTAL 3.2.3 Phase 2</v>
      </c>
      <c r="E203" s="92"/>
      <c r="G203" s="92"/>
      <c r="H203" s="92"/>
      <c r="I203" s="50"/>
      <c r="J203" s="57"/>
      <c r="K203" s="129">
        <f>K129</f>
        <v>0</v>
      </c>
      <c r="L203" s="48"/>
    </row>
    <row r="204" spans="1:17" s="49" customFormat="1" ht="15" customHeight="1">
      <c r="A204" s="259"/>
      <c r="B204" s="260"/>
      <c r="C204" s="91"/>
      <c r="D204" s="56" t="str">
        <f>G171</f>
        <v>SOUS TOTAL 3.2.4 Phase 3</v>
      </c>
      <c r="E204" s="92"/>
      <c r="G204" s="92"/>
      <c r="H204" s="92"/>
      <c r="I204" s="50"/>
      <c r="J204" s="57"/>
      <c r="K204" s="129">
        <f>K171</f>
        <v>0</v>
      </c>
      <c r="L204" s="48"/>
      <c r="M204" s="58"/>
    </row>
    <row r="205" spans="1:17" s="49" customFormat="1" ht="15" customHeight="1">
      <c r="A205" s="110"/>
      <c r="B205" s="59"/>
      <c r="C205" s="91"/>
      <c r="D205" s="56" t="str">
        <f>G177</f>
        <v>SOUS TOTAL 3.2.5 Purges d'air</v>
      </c>
      <c r="E205" s="92"/>
      <c r="G205" s="92"/>
      <c r="H205" s="92"/>
      <c r="I205" s="50"/>
      <c r="J205" s="57"/>
      <c r="K205" s="129">
        <f>K177</f>
        <v>0</v>
      </c>
      <c r="L205" s="48"/>
      <c r="M205" s="58"/>
    </row>
    <row r="206" spans="1:17" s="25" customFormat="1" ht="15" customHeight="1">
      <c r="A206" s="127"/>
      <c r="B206" s="36"/>
      <c r="C206" s="37"/>
      <c r="E206" s="89"/>
      <c r="F206" s="38"/>
      <c r="G206" s="90"/>
      <c r="H206" s="31"/>
      <c r="I206" s="31"/>
      <c r="J206" s="8"/>
      <c r="K206" s="128"/>
    </row>
    <row r="207" spans="1:17" s="146" customFormat="1" ht="15" customHeight="1">
      <c r="A207" s="224"/>
      <c r="B207" s="225"/>
      <c r="C207" s="204"/>
      <c r="D207" s="205" t="str">
        <f>G179</f>
        <v>SOUS TOTAL 3.2 - Réseaux enterrés de chauffage</v>
      </c>
      <c r="E207" s="206"/>
      <c r="G207" s="206"/>
      <c r="H207" s="206"/>
      <c r="I207" s="207"/>
      <c r="J207" s="208"/>
      <c r="K207" s="209">
        <f>K179</f>
        <v>0</v>
      </c>
      <c r="L207" s="145"/>
      <c r="M207" s="210"/>
    </row>
    <row r="208" spans="1:17" s="49" customFormat="1" ht="15" customHeight="1">
      <c r="A208" s="109"/>
      <c r="B208" s="55"/>
      <c r="C208" s="91"/>
      <c r="E208" s="92"/>
      <c r="G208" s="92"/>
      <c r="H208" s="92"/>
      <c r="I208" s="50"/>
      <c r="J208" s="57"/>
      <c r="K208" s="129"/>
      <c r="L208" s="48"/>
    </row>
    <row r="209" spans="1:13" s="146" customFormat="1" ht="15" customHeight="1">
      <c r="A209" s="224"/>
      <c r="B209" s="225"/>
      <c r="C209" s="204"/>
      <c r="D209" s="205" t="str">
        <f>D188</f>
        <v>Sous-total_ 3.3: Prestations de fin de chantier</v>
      </c>
      <c r="E209" s="206"/>
      <c r="G209" s="206"/>
      <c r="H209" s="206"/>
      <c r="I209" s="207"/>
      <c r="J209" s="208"/>
      <c r="K209" s="209">
        <f>K188</f>
        <v>0</v>
      </c>
      <c r="L209" s="145"/>
      <c r="M209" s="210"/>
    </row>
    <row r="210" spans="1:13" s="49" customFormat="1" ht="15" customHeight="1">
      <c r="A210" s="109"/>
      <c r="B210" s="55"/>
      <c r="C210" s="91"/>
      <c r="E210" s="92"/>
      <c r="G210" s="92"/>
      <c r="H210" s="92"/>
      <c r="I210" s="50"/>
      <c r="J210" s="57"/>
      <c r="K210" s="129"/>
      <c r="L210" s="48"/>
    </row>
    <row r="211" spans="1:13" s="146" customFormat="1" ht="15" customHeight="1">
      <c r="A211" s="224"/>
      <c r="B211" s="225"/>
      <c r="C211" s="204"/>
      <c r="D211" s="205" t="str">
        <f>D194</f>
        <v>Sous-total_ 3.4: Certificats d'Economies d'Energie</v>
      </c>
      <c r="E211" s="206"/>
      <c r="G211" s="206"/>
      <c r="H211" s="206"/>
      <c r="I211" s="207"/>
      <c r="J211" s="208"/>
      <c r="K211" s="209">
        <f>K194</f>
        <v>0</v>
      </c>
      <c r="L211" s="145"/>
      <c r="M211" s="210"/>
    </row>
    <row r="212" spans="1:13" s="49" customFormat="1" ht="15" customHeight="1">
      <c r="A212" s="109"/>
      <c r="B212" s="55"/>
      <c r="C212" s="91"/>
      <c r="E212" s="92"/>
      <c r="G212" s="92"/>
      <c r="H212" s="92"/>
      <c r="I212" s="50"/>
      <c r="J212" s="57"/>
      <c r="K212" s="130"/>
      <c r="L212" s="48"/>
    </row>
    <row r="213" spans="1:13" s="25" customFormat="1" ht="15" customHeight="1">
      <c r="A213" s="132"/>
      <c r="B213" s="40"/>
      <c r="C213" s="37"/>
      <c r="I213" s="31"/>
      <c r="J213" s="8"/>
      <c r="K213" s="131"/>
    </row>
    <row r="214" spans="1:13" s="25" customFormat="1" ht="15" customHeight="1">
      <c r="A214" s="132"/>
      <c r="B214" s="40"/>
      <c r="C214" s="37"/>
      <c r="I214" s="31"/>
      <c r="J214" s="8"/>
      <c r="K214" s="131"/>
    </row>
    <row r="215" spans="1:13" s="25" customFormat="1" ht="15" customHeight="1">
      <c r="A215" s="133"/>
      <c r="B215" s="34"/>
      <c r="C215" s="37"/>
      <c r="G215" s="38" t="s">
        <v>7</v>
      </c>
      <c r="H215" s="31"/>
      <c r="I215" s="31"/>
      <c r="J215" s="8"/>
      <c r="K215" s="134">
        <f>K207+K209+K211</f>
        <v>0</v>
      </c>
    </row>
    <row r="216" spans="1:13" s="25" customFormat="1" ht="10" customHeight="1" thickBot="1">
      <c r="A216" s="133"/>
      <c r="B216" s="34"/>
      <c r="C216" s="37"/>
      <c r="G216" s="38"/>
      <c r="H216" s="31"/>
      <c r="I216" s="31"/>
      <c r="J216" s="8"/>
      <c r="K216" s="135"/>
    </row>
    <row r="217" spans="1:13" s="25" customFormat="1" ht="15" customHeight="1" thickTop="1">
      <c r="A217" s="133"/>
      <c r="B217" s="34"/>
      <c r="C217" s="37"/>
      <c r="G217" s="38" t="s">
        <v>94</v>
      </c>
      <c r="H217" s="31"/>
      <c r="I217" s="31"/>
      <c r="J217" s="8"/>
      <c r="K217" s="134">
        <f>0.2*K215</f>
        <v>0</v>
      </c>
    </row>
    <row r="218" spans="1:13" s="25" customFormat="1" ht="10" customHeight="1" thickBot="1">
      <c r="A218" s="133"/>
      <c r="B218" s="34"/>
      <c r="C218" s="37"/>
      <c r="G218" s="38"/>
      <c r="H218" s="31"/>
      <c r="I218" s="31"/>
      <c r="J218" s="8"/>
      <c r="K218" s="135"/>
    </row>
    <row r="219" spans="1:13" s="25" customFormat="1" ht="15" customHeight="1" thickTop="1">
      <c r="A219" s="133"/>
      <c r="B219" s="34"/>
      <c r="C219" s="37"/>
      <c r="G219" s="38" t="s">
        <v>95</v>
      </c>
      <c r="H219" s="31"/>
      <c r="I219" s="31"/>
      <c r="J219" s="8"/>
      <c r="K219" s="134">
        <f>K215+K217</f>
        <v>0</v>
      </c>
    </row>
    <row r="220" spans="1:13" s="25" customFormat="1" ht="10" customHeight="1" thickBot="1">
      <c r="A220" s="133"/>
      <c r="B220" s="34"/>
      <c r="C220" s="37"/>
      <c r="G220" s="38"/>
      <c r="H220" s="31"/>
      <c r="I220" s="31"/>
      <c r="J220" s="8"/>
      <c r="K220" s="135"/>
    </row>
    <row r="221" spans="1:13" s="25" customFormat="1" ht="10" customHeight="1" thickTop="1">
      <c r="A221" s="133"/>
      <c r="B221" s="34"/>
      <c r="C221" s="37"/>
      <c r="G221" s="38"/>
      <c r="H221" s="31"/>
      <c r="I221" s="31"/>
      <c r="J221" s="8"/>
      <c r="K221" s="136"/>
    </row>
    <row r="222" spans="1:13" s="41" customFormat="1">
      <c r="A222" s="137"/>
      <c r="B222" s="27"/>
      <c r="C222" s="28"/>
      <c r="D222" s="10"/>
      <c r="E222" s="10"/>
      <c r="F222" s="10"/>
      <c r="G222" s="10"/>
      <c r="J222" s="42"/>
      <c r="K222" s="138"/>
    </row>
    <row r="223" spans="1:13" s="41" customFormat="1" ht="13" thickBot="1">
      <c r="A223" s="139"/>
      <c r="B223" s="140"/>
      <c r="C223" s="111"/>
      <c r="D223" s="112"/>
      <c r="E223" s="112"/>
      <c r="F223" s="112"/>
      <c r="G223" s="112"/>
      <c r="H223" s="141"/>
      <c r="I223" s="141"/>
      <c r="J223" s="113"/>
      <c r="K223" s="142"/>
    </row>
    <row r="224" spans="1:13" s="41" customFormat="1">
      <c r="A224" s="27"/>
      <c r="B224" s="27"/>
      <c r="C224" s="28"/>
      <c r="D224" s="10"/>
      <c r="E224" s="10"/>
      <c r="F224" s="10"/>
      <c r="G224" s="10"/>
      <c r="J224" s="42"/>
      <c r="K224" s="42"/>
    </row>
    <row r="225" spans="1:11" s="41" customFormat="1">
      <c r="A225" s="27"/>
      <c r="B225" s="27"/>
      <c r="C225" s="28"/>
      <c r="D225" s="10"/>
      <c r="E225" s="10"/>
      <c r="F225" s="10"/>
      <c r="G225" s="10"/>
      <c r="J225" s="42"/>
      <c r="K225" s="42"/>
    </row>
    <row r="226" spans="1:11" s="41" customFormat="1">
      <c r="A226" s="27"/>
      <c r="B226" s="27"/>
      <c r="C226" s="28"/>
      <c r="D226" s="10"/>
      <c r="E226" s="10"/>
      <c r="F226" s="10"/>
      <c r="G226" s="10"/>
      <c r="J226" s="42"/>
      <c r="K226" s="42"/>
    </row>
    <row r="227" spans="1:11" s="41" customFormat="1">
      <c r="A227" s="27"/>
      <c r="B227" s="27"/>
      <c r="C227" s="28"/>
      <c r="D227" s="10"/>
      <c r="E227" s="10"/>
      <c r="F227" s="10"/>
      <c r="G227" s="10"/>
      <c r="J227" s="42"/>
      <c r="K227" s="42"/>
    </row>
    <row r="228" spans="1:11" s="41" customFormat="1">
      <c r="A228" s="27"/>
      <c r="B228" s="27"/>
      <c r="C228" s="28"/>
      <c r="D228" s="10"/>
      <c r="E228" s="10"/>
      <c r="F228" s="10"/>
      <c r="G228" s="10"/>
      <c r="J228" s="42"/>
      <c r="K228" s="42"/>
    </row>
    <row r="229" spans="1:11" s="41" customFormat="1">
      <c r="A229" s="27"/>
      <c r="B229" s="27"/>
      <c r="C229" s="28"/>
      <c r="D229" s="10"/>
      <c r="E229" s="10"/>
      <c r="F229" s="10"/>
      <c r="G229" s="10"/>
      <c r="J229" s="42"/>
      <c r="K229" s="42"/>
    </row>
    <row r="230" spans="1:11">
      <c r="A230" s="27"/>
      <c r="B230" s="27"/>
      <c r="C230" s="28"/>
      <c r="H230" s="41"/>
      <c r="J230" s="42"/>
      <c r="K230" s="42"/>
    </row>
    <row r="231" spans="1:11">
      <c r="A231" s="27"/>
      <c r="B231" s="27"/>
      <c r="C231" s="28"/>
      <c r="H231" s="41"/>
      <c r="J231" s="42"/>
      <c r="K231" s="42"/>
    </row>
    <row r="232" spans="1:11">
      <c r="A232" s="27"/>
      <c r="B232" s="27"/>
      <c r="C232" s="28"/>
      <c r="H232" s="41"/>
      <c r="J232" s="42"/>
      <c r="K232" s="42"/>
    </row>
    <row r="233" spans="1:11">
      <c r="A233" s="27"/>
      <c r="B233" s="27"/>
      <c r="C233" s="28"/>
      <c r="H233" s="41"/>
      <c r="J233" s="42"/>
      <c r="K233" s="42"/>
    </row>
    <row r="234" spans="1:11">
      <c r="A234" s="27"/>
      <c r="B234" s="27"/>
      <c r="C234" s="28"/>
      <c r="H234" s="41"/>
      <c r="J234" s="42"/>
      <c r="K234" s="42"/>
    </row>
    <row r="235" spans="1:11">
      <c r="A235" s="27"/>
      <c r="B235" s="27"/>
      <c r="C235" s="28"/>
      <c r="H235" s="41"/>
      <c r="J235" s="42"/>
      <c r="K235" s="42"/>
    </row>
    <row r="236" spans="1:11">
      <c r="A236" s="27"/>
      <c r="B236" s="27"/>
      <c r="C236" s="28"/>
      <c r="H236" s="41"/>
      <c r="J236" s="42"/>
      <c r="K236" s="42"/>
    </row>
    <row r="237" spans="1:11">
      <c r="A237" s="27"/>
      <c r="B237" s="27"/>
      <c r="C237" s="28"/>
      <c r="H237" s="41"/>
      <c r="J237" s="42"/>
      <c r="K237" s="42"/>
    </row>
    <row r="238" spans="1:11">
      <c r="A238" s="27"/>
      <c r="B238" s="27"/>
      <c r="C238" s="28"/>
      <c r="H238" s="41"/>
      <c r="J238" s="42"/>
      <c r="K238" s="42"/>
    </row>
    <row r="239" spans="1:11">
      <c r="A239" s="27"/>
      <c r="B239" s="27"/>
      <c r="C239" s="28"/>
      <c r="H239" s="41"/>
      <c r="J239" s="42"/>
      <c r="K239" s="42"/>
    </row>
    <row r="240" spans="1:11">
      <c r="A240" s="27"/>
      <c r="B240" s="27"/>
      <c r="C240" s="28"/>
      <c r="H240" s="41"/>
      <c r="J240" s="42"/>
      <c r="K240" s="42"/>
    </row>
    <row r="241" spans="1:11">
      <c r="A241" s="27"/>
      <c r="B241" s="27"/>
      <c r="C241" s="28"/>
      <c r="H241" s="41"/>
      <c r="J241" s="42"/>
      <c r="K241" s="42"/>
    </row>
    <row r="242" spans="1:11">
      <c r="A242" s="27"/>
      <c r="B242" s="27"/>
      <c r="C242" s="28"/>
      <c r="H242" s="41"/>
      <c r="J242" s="42"/>
      <c r="K242" s="42"/>
    </row>
    <row r="243" spans="1:11">
      <c r="A243" s="27"/>
      <c r="B243" s="27"/>
      <c r="C243" s="28"/>
      <c r="H243" s="41"/>
      <c r="J243" s="42"/>
      <c r="K243" s="42"/>
    </row>
    <row r="244" spans="1:11">
      <c r="A244" s="27"/>
      <c r="B244" s="27"/>
      <c r="C244" s="28"/>
      <c r="H244" s="41"/>
      <c r="J244" s="42"/>
      <c r="K244" s="42"/>
    </row>
    <row r="245" spans="1:11">
      <c r="A245" s="27"/>
      <c r="B245" s="27"/>
      <c r="C245" s="28"/>
      <c r="H245" s="41"/>
      <c r="J245" s="42"/>
      <c r="K245" s="42"/>
    </row>
    <row r="246" spans="1:11">
      <c r="A246" s="27"/>
      <c r="B246" s="27"/>
      <c r="C246" s="28"/>
      <c r="H246" s="41"/>
      <c r="J246" s="42"/>
      <c r="K246" s="42"/>
    </row>
    <row r="247" spans="1:11">
      <c r="A247" s="27"/>
      <c r="B247" s="27"/>
      <c r="C247" s="28"/>
      <c r="H247" s="41"/>
      <c r="J247" s="42"/>
      <c r="K247" s="42"/>
    </row>
    <row r="248" spans="1:11">
      <c r="A248" s="27"/>
      <c r="B248" s="27"/>
      <c r="C248" s="28"/>
      <c r="H248" s="41"/>
      <c r="J248" s="42"/>
      <c r="K248" s="42"/>
    </row>
    <row r="249" spans="1:11">
      <c r="A249" s="27"/>
      <c r="B249" s="27"/>
      <c r="C249" s="28"/>
      <c r="H249" s="41"/>
      <c r="J249" s="42"/>
      <c r="K249" s="42"/>
    </row>
    <row r="250" spans="1:11">
      <c r="A250" s="27"/>
      <c r="B250" s="27"/>
      <c r="C250" s="28"/>
      <c r="H250" s="41"/>
      <c r="J250" s="42"/>
      <c r="K250" s="42"/>
    </row>
    <row r="251" spans="1:11">
      <c r="A251" s="27"/>
      <c r="B251" s="27"/>
      <c r="C251" s="28"/>
      <c r="H251" s="41"/>
      <c r="J251" s="42"/>
      <c r="K251" s="42"/>
    </row>
    <row r="252" spans="1:11">
      <c r="A252" s="27"/>
      <c r="B252" s="27"/>
      <c r="C252" s="28"/>
      <c r="H252" s="41"/>
      <c r="J252" s="42"/>
      <c r="K252" s="42"/>
    </row>
    <row r="253" spans="1:11">
      <c r="A253" s="27"/>
      <c r="B253" s="27"/>
      <c r="C253" s="28"/>
      <c r="H253" s="41"/>
      <c r="J253" s="42"/>
      <c r="K253" s="42"/>
    </row>
    <row r="254" spans="1:11">
      <c r="A254" s="27"/>
      <c r="B254" s="27"/>
      <c r="C254" s="28"/>
      <c r="H254" s="41"/>
      <c r="J254" s="42"/>
      <c r="K254" s="42"/>
    </row>
    <row r="255" spans="1:11">
      <c r="A255" s="27"/>
      <c r="B255" s="27"/>
      <c r="C255" s="28"/>
      <c r="H255" s="41"/>
      <c r="J255" s="42"/>
      <c r="K255" s="42"/>
    </row>
    <row r="256" spans="1:11">
      <c r="A256" s="27"/>
      <c r="B256" s="27"/>
      <c r="C256" s="28"/>
      <c r="H256" s="41"/>
      <c r="J256" s="42"/>
      <c r="K256" s="42"/>
    </row>
    <row r="257" spans="1:11">
      <c r="A257" s="27"/>
      <c r="B257" s="27"/>
      <c r="C257" s="28"/>
      <c r="H257" s="41"/>
      <c r="J257" s="42"/>
      <c r="K257" s="42"/>
    </row>
    <row r="258" spans="1:11">
      <c r="A258" s="27"/>
      <c r="B258" s="27"/>
      <c r="C258" s="28"/>
      <c r="H258" s="41"/>
      <c r="J258" s="42"/>
      <c r="K258" s="42"/>
    </row>
    <row r="259" spans="1:11">
      <c r="A259" s="27"/>
      <c r="B259" s="27"/>
      <c r="C259" s="28"/>
      <c r="H259" s="41"/>
      <c r="J259" s="42"/>
      <c r="K259" s="42"/>
    </row>
    <row r="260" spans="1:11">
      <c r="A260" s="27"/>
      <c r="B260" s="27"/>
      <c r="C260" s="28"/>
      <c r="H260" s="41"/>
      <c r="J260" s="42"/>
      <c r="K260" s="42"/>
    </row>
    <row r="261" spans="1:11">
      <c r="A261" s="27"/>
      <c r="B261" s="27"/>
      <c r="C261" s="28"/>
      <c r="H261" s="41"/>
      <c r="J261" s="42"/>
      <c r="K261" s="42"/>
    </row>
    <row r="262" spans="1:11">
      <c r="A262" s="27"/>
      <c r="B262" s="27"/>
      <c r="C262" s="28"/>
      <c r="H262" s="41"/>
      <c r="J262" s="42"/>
      <c r="K262" s="42"/>
    </row>
    <row r="263" spans="1:11">
      <c r="A263" s="27"/>
      <c r="B263" s="27"/>
      <c r="C263" s="28"/>
      <c r="H263" s="41"/>
      <c r="J263" s="42"/>
      <c r="K263" s="42"/>
    </row>
    <row r="264" spans="1:11">
      <c r="A264" s="27"/>
      <c r="B264" s="27"/>
      <c r="C264" s="28"/>
      <c r="H264" s="41"/>
      <c r="J264" s="42"/>
      <c r="K264" s="42"/>
    </row>
    <row r="265" spans="1:11">
      <c r="A265" s="27"/>
      <c r="B265" s="27"/>
      <c r="C265" s="28"/>
      <c r="H265" s="41"/>
      <c r="J265" s="42"/>
      <c r="K265" s="42"/>
    </row>
    <row r="266" spans="1:11">
      <c r="A266" s="27"/>
      <c r="B266" s="27"/>
      <c r="C266" s="28"/>
      <c r="H266" s="41"/>
      <c r="J266" s="42"/>
      <c r="K266" s="42"/>
    </row>
    <row r="267" spans="1:11">
      <c r="A267" s="27"/>
      <c r="B267" s="27"/>
      <c r="C267" s="28"/>
      <c r="H267" s="41"/>
      <c r="J267" s="42"/>
      <c r="K267" s="42"/>
    </row>
    <row r="268" spans="1:11">
      <c r="A268" s="27"/>
      <c r="B268" s="27"/>
      <c r="C268" s="28"/>
      <c r="H268" s="41"/>
      <c r="J268" s="42"/>
      <c r="K268" s="42"/>
    </row>
    <row r="269" spans="1:11">
      <c r="A269" s="27"/>
      <c r="B269" s="27"/>
      <c r="C269" s="28"/>
      <c r="H269" s="41"/>
      <c r="J269" s="42"/>
      <c r="K269" s="42"/>
    </row>
    <row r="270" spans="1:11">
      <c r="A270" s="27"/>
      <c r="B270" s="27"/>
      <c r="C270" s="28"/>
      <c r="H270" s="41"/>
      <c r="J270" s="42"/>
      <c r="K270" s="42"/>
    </row>
    <row r="271" spans="1:11">
      <c r="A271" s="27"/>
      <c r="B271" s="27"/>
      <c r="C271" s="28"/>
      <c r="H271" s="41"/>
      <c r="J271" s="42"/>
      <c r="K271" s="42"/>
    </row>
    <row r="272" spans="1:11">
      <c r="A272" s="27"/>
      <c r="B272" s="27"/>
      <c r="C272" s="28"/>
      <c r="H272" s="41"/>
      <c r="J272" s="42"/>
      <c r="K272" s="42"/>
    </row>
    <row r="273" spans="1:11">
      <c r="A273" s="27"/>
      <c r="B273" s="27"/>
      <c r="C273" s="28"/>
      <c r="H273" s="41"/>
      <c r="J273" s="42"/>
      <c r="K273" s="42"/>
    </row>
    <row r="274" spans="1:11">
      <c r="A274" s="27"/>
      <c r="B274" s="27"/>
      <c r="C274" s="28"/>
      <c r="H274" s="41"/>
      <c r="J274" s="42"/>
      <c r="K274" s="42"/>
    </row>
    <row r="275" spans="1:11">
      <c r="A275" s="27"/>
      <c r="B275" s="27"/>
      <c r="C275" s="28"/>
      <c r="H275" s="41"/>
      <c r="J275" s="42"/>
      <c r="K275" s="42"/>
    </row>
    <row r="276" spans="1:11">
      <c r="A276" s="27"/>
      <c r="B276" s="27"/>
      <c r="C276" s="28"/>
      <c r="H276" s="41"/>
      <c r="J276" s="42"/>
      <c r="K276" s="42"/>
    </row>
    <row r="277" spans="1:11">
      <c r="A277" s="27"/>
      <c r="B277" s="27"/>
      <c r="C277" s="28"/>
      <c r="H277" s="41"/>
      <c r="J277" s="42"/>
      <c r="K277" s="42"/>
    </row>
    <row r="278" spans="1:11">
      <c r="A278" s="27"/>
      <c r="B278" s="27"/>
      <c r="C278" s="28"/>
      <c r="H278" s="41"/>
      <c r="J278" s="42"/>
      <c r="K278" s="42"/>
    </row>
    <row r="279" spans="1:11">
      <c r="A279" s="27"/>
      <c r="B279" s="27"/>
      <c r="C279" s="28"/>
      <c r="H279" s="41"/>
      <c r="J279" s="42"/>
      <c r="K279" s="42"/>
    </row>
    <row r="280" spans="1:11">
      <c r="A280" s="27"/>
      <c r="B280" s="27"/>
      <c r="C280" s="28"/>
      <c r="H280" s="41"/>
      <c r="J280" s="42"/>
      <c r="K280" s="42"/>
    </row>
    <row r="281" spans="1:11">
      <c r="A281" s="27"/>
      <c r="B281" s="27"/>
      <c r="C281" s="28"/>
      <c r="H281" s="41"/>
      <c r="J281" s="42"/>
      <c r="K281" s="42"/>
    </row>
    <row r="282" spans="1:11">
      <c r="A282" s="27"/>
      <c r="B282" s="27"/>
      <c r="C282" s="28"/>
      <c r="H282" s="41"/>
      <c r="J282" s="42"/>
      <c r="K282" s="42"/>
    </row>
    <row r="283" spans="1:11">
      <c r="A283" s="27"/>
      <c r="B283" s="27"/>
      <c r="C283" s="28"/>
      <c r="H283" s="41"/>
      <c r="J283" s="42"/>
      <c r="K283" s="42"/>
    </row>
    <row r="284" spans="1:11">
      <c r="A284" s="27"/>
      <c r="B284" s="27"/>
      <c r="C284" s="28"/>
      <c r="H284" s="41"/>
      <c r="J284" s="42"/>
      <c r="K284" s="42"/>
    </row>
    <row r="285" spans="1:11">
      <c r="A285" s="27"/>
      <c r="B285" s="27"/>
      <c r="C285" s="28"/>
      <c r="H285" s="41"/>
      <c r="J285" s="42"/>
      <c r="K285" s="42"/>
    </row>
    <row r="286" spans="1:11">
      <c r="A286" s="27"/>
      <c r="B286" s="27"/>
      <c r="C286" s="28"/>
      <c r="H286" s="41"/>
      <c r="J286" s="42"/>
      <c r="K286" s="42"/>
    </row>
    <row r="287" spans="1:11">
      <c r="A287" s="27"/>
      <c r="B287" s="27"/>
      <c r="C287" s="28"/>
      <c r="H287" s="41"/>
      <c r="J287" s="42"/>
      <c r="K287" s="42"/>
    </row>
    <row r="288" spans="1:11">
      <c r="A288" s="27"/>
      <c r="B288" s="27"/>
      <c r="C288" s="28"/>
      <c r="H288" s="41"/>
      <c r="J288" s="42"/>
      <c r="K288" s="42"/>
    </row>
    <row r="289" spans="1:11">
      <c r="A289" s="27"/>
      <c r="B289" s="27"/>
      <c r="C289" s="28"/>
      <c r="H289" s="41"/>
      <c r="J289" s="42"/>
      <c r="K289" s="42"/>
    </row>
    <row r="290" spans="1:11">
      <c r="A290" s="27"/>
      <c r="B290" s="27"/>
      <c r="C290" s="28"/>
      <c r="H290" s="41"/>
      <c r="J290" s="42"/>
      <c r="K290" s="42"/>
    </row>
    <row r="291" spans="1:11">
      <c r="A291" s="27"/>
      <c r="B291" s="27"/>
      <c r="C291" s="28"/>
      <c r="H291" s="41"/>
      <c r="J291" s="42"/>
      <c r="K291" s="42"/>
    </row>
    <row r="292" spans="1:11">
      <c r="A292" s="27"/>
      <c r="B292" s="27"/>
      <c r="C292" s="28"/>
      <c r="H292" s="41"/>
      <c r="J292" s="42"/>
      <c r="K292" s="42"/>
    </row>
    <row r="293" spans="1:11">
      <c r="A293" s="27"/>
      <c r="B293" s="27"/>
      <c r="C293" s="28"/>
      <c r="H293" s="41"/>
      <c r="J293" s="42"/>
      <c r="K293" s="42"/>
    </row>
    <row r="294" spans="1:11">
      <c r="A294" s="27"/>
      <c r="B294" s="27"/>
      <c r="C294" s="28"/>
      <c r="H294" s="41"/>
      <c r="J294" s="42"/>
      <c r="K294" s="42"/>
    </row>
    <row r="295" spans="1:11">
      <c r="A295" s="27"/>
      <c r="B295" s="27"/>
      <c r="C295" s="28"/>
      <c r="H295" s="41"/>
      <c r="J295" s="42"/>
      <c r="K295" s="42"/>
    </row>
    <row r="296" spans="1:11">
      <c r="A296" s="27"/>
      <c r="B296" s="27"/>
      <c r="C296" s="28"/>
      <c r="H296" s="41"/>
      <c r="J296" s="42"/>
      <c r="K296" s="42"/>
    </row>
    <row r="297" spans="1:11">
      <c r="A297" s="27"/>
      <c r="B297" s="27"/>
      <c r="C297" s="28"/>
      <c r="H297" s="41"/>
      <c r="J297" s="42"/>
      <c r="K297" s="42"/>
    </row>
    <row r="298" spans="1:11">
      <c r="A298" s="27"/>
      <c r="B298" s="27"/>
      <c r="C298" s="28"/>
      <c r="H298" s="41"/>
      <c r="J298" s="42"/>
      <c r="K298" s="42"/>
    </row>
    <row r="299" spans="1:11">
      <c r="A299" s="27"/>
      <c r="B299" s="27"/>
      <c r="C299" s="28"/>
      <c r="H299" s="41"/>
      <c r="J299" s="42"/>
      <c r="K299" s="42"/>
    </row>
    <row r="300" spans="1:11">
      <c r="A300" s="27"/>
      <c r="B300" s="27"/>
      <c r="C300" s="28"/>
      <c r="H300" s="41"/>
      <c r="J300" s="42"/>
      <c r="K300" s="42"/>
    </row>
    <row r="301" spans="1:11">
      <c r="A301" s="27"/>
      <c r="B301" s="27"/>
      <c r="C301" s="28"/>
      <c r="H301" s="41"/>
      <c r="J301" s="42"/>
      <c r="K301" s="42"/>
    </row>
    <row r="302" spans="1:11">
      <c r="A302" s="27"/>
      <c r="B302" s="27"/>
      <c r="C302" s="28"/>
      <c r="H302" s="41"/>
      <c r="J302" s="42"/>
      <c r="K302" s="42"/>
    </row>
    <row r="303" spans="1:11">
      <c r="A303" s="27"/>
      <c r="B303" s="27"/>
      <c r="C303" s="28"/>
      <c r="H303" s="41"/>
      <c r="J303" s="42"/>
      <c r="K303" s="42"/>
    </row>
    <row r="304" spans="1:11">
      <c r="A304" s="27"/>
      <c r="B304" s="27"/>
      <c r="C304" s="28"/>
      <c r="H304" s="41"/>
      <c r="J304" s="42"/>
      <c r="K304" s="42"/>
    </row>
    <row r="305" spans="1:11">
      <c r="A305" s="27"/>
      <c r="B305" s="27"/>
      <c r="C305" s="28"/>
      <c r="H305" s="41"/>
      <c r="J305" s="42"/>
      <c r="K305" s="42"/>
    </row>
    <row r="306" spans="1:11">
      <c r="A306" s="27"/>
      <c r="B306" s="27"/>
      <c r="C306" s="28"/>
      <c r="H306" s="41"/>
      <c r="J306" s="42"/>
      <c r="K306" s="42"/>
    </row>
    <row r="307" spans="1:11">
      <c r="A307" s="27"/>
      <c r="B307" s="27"/>
      <c r="C307" s="28"/>
      <c r="H307" s="41"/>
      <c r="J307" s="42"/>
      <c r="K307" s="42"/>
    </row>
    <row r="308" spans="1:11">
      <c r="A308" s="27"/>
      <c r="B308" s="27"/>
      <c r="C308" s="28"/>
      <c r="H308" s="41"/>
      <c r="J308" s="42"/>
      <c r="K308" s="42"/>
    </row>
    <row r="309" spans="1:11">
      <c r="A309" s="27"/>
      <c r="B309" s="27"/>
      <c r="C309" s="28"/>
      <c r="H309" s="41"/>
      <c r="J309" s="42"/>
      <c r="K309" s="42"/>
    </row>
    <row r="310" spans="1:11">
      <c r="A310" s="27"/>
      <c r="B310" s="27"/>
      <c r="C310" s="28"/>
      <c r="H310" s="41"/>
      <c r="J310" s="42"/>
      <c r="K310" s="42"/>
    </row>
    <row r="311" spans="1:11">
      <c r="A311" s="27"/>
      <c r="B311" s="27"/>
      <c r="C311" s="28"/>
      <c r="H311" s="41"/>
      <c r="J311" s="42"/>
      <c r="K311" s="42"/>
    </row>
    <row r="312" spans="1:11">
      <c r="A312" s="27"/>
      <c r="B312" s="27"/>
      <c r="C312" s="28"/>
      <c r="H312" s="41"/>
      <c r="J312" s="42"/>
      <c r="K312" s="42"/>
    </row>
    <row r="313" spans="1:11">
      <c r="A313" s="27"/>
      <c r="B313" s="27"/>
      <c r="C313" s="28"/>
      <c r="H313" s="41"/>
      <c r="J313" s="42"/>
      <c r="K313" s="42"/>
    </row>
    <row r="314" spans="1:11">
      <c r="A314" s="27"/>
      <c r="B314" s="27"/>
      <c r="C314" s="28"/>
      <c r="H314" s="41"/>
      <c r="J314" s="42"/>
      <c r="K314" s="42"/>
    </row>
    <row r="315" spans="1:11">
      <c r="A315" s="27"/>
      <c r="B315" s="27"/>
      <c r="C315" s="28"/>
      <c r="H315" s="41"/>
      <c r="J315" s="42"/>
      <c r="K315" s="42"/>
    </row>
    <row r="316" spans="1:11">
      <c r="A316" s="27"/>
      <c r="B316" s="27"/>
      <c r="C316" s="28"/>
      <c r="H316" s="41"/>
      <c r="J316" s="42"/>
      <c r="K316" s="42"/>
    </row>
    <row r="317" spans="1:11">
      <c r="A317" s="27"/>
      <c r="B317" s="27"/>
      <c r="C317" s="28"/>
      <c r="H317" s="41"/>
      <c r="J317" s="42"/>
      <c r="K317" s="42"/>
    </row>
    <row r="318" spans="1:11">
      <c r="A318" s="27"/>
      <c r="B318" s="27"/>
      <c r="C318" s="28"/>
      <c r="H318" s="41"/>
      <c r="J318" s="42"/>
      <c r="K318" s="42"/>
    </row>
    <row r="319" spans="1:11">
      <c r="A319" s="27"/>
      <c r="B319" s="27"/>
      <c r="C319" s="28"/>
      <c r="H319" s="41"/>
      <c r="J319" s="42"/>
      <c r="K319" s="42"/>
    </row>
    <row r="320" spans="1:11">
      <c r="A320" s="27"/>
      <c r="B320" s="27"/>
      <c r="C320" s="28"/>
      <c r="H320" s="41"/>
      <c r="J320" s="42"/>
      <c r="K320" s="42"/>
    </row>
    <row r="321" spans="1:11">
      <c r="A321" s="27"/>
      <c r="B321" s="27"/>
      <c r="C321" s="28"/>
      <c r="H321" s="41"/>
      <c r="J321" s="42"/>
      <c r="K321" s="42"/>
    </row>
    <row r="322" spans="1:11">
      <c r="A322" s="27"/>
      <c r="B322" s="27"/>
      <c r="C322" s="28"/>
      <c r="H322" s="41"/>
      <c r="J322" s="42"/>
      <c r="K322" s="42"/>
    </row>
    <row r="323" spans="1:11">
      <c r="A323" s="27"/>
      <c r="B323" s="27"/>
      <c r="C323" s="28"/>
      <c r="H323" s="41"/>
      <c r="J323" s="42"/>
      <c r="K323" s="42"/>
    </row>
    <row r="324" spans="1:11">
      <c r="A324" s="27"/>
      <c r="B324" s="27"/>
      <c r="C324" s="28"/>
      <c r="H324" s="41"/>
      <c r="J324" s="42"/>
      <c r="K324" s="42"/>
    </row>
    <row r="325" spans="1:11">
      <c r="A325" s="27"/>
      <c r="B325" s="27"/>
      <c r="C325" s="28"/>
      <c r="H325" s="41"/>
      <c r="J325" s="42"/>
      <c r="K325" s="42"/>
    </row>
    <row r="326" spans="1:11">
      <c r="A326" s="27"/>
      <c r="B326" s="27"/>
      <c r="C326" s="28"/>
      <c r="H326" s="41"/>
      <c r="J326" s="42"/>
      <c r="K326" s="42"/>
    </row>
    <row r="327" spans="1:11">
      <c r="A327" s="27"/>
      <c r="B327" s="27"/>
      <c r="C327" s="28"/>
      <c r="H327" s="41"/>
      <c r="J327" s="42"/>
      <c r="K327" s="42"/>
    </row>
    <row r="328" spans="1:11">
      <c r="A328" s="27"/>
      <c r="B328" s="27"/>
      <c r="C328" s="28"/>
      <c r="H328" s="41"/>
      <c r="J328" s="42"/>
      <c r="K328" s="42"/>
    </row>
    <row r="329" spans="1:11">
      <c r="A329" s="27"/>
      <c r="B329" s="27"/>
      <c r="C329" s="28"/>
      <c r="H329" s="41"/>
      <c r="J329" s="42"/>
      <c r="K329" s="42"/>
    </row>
    <row r="330" spans="1:11">
      <c r="A330" s="27"/>
      <c r="B330" s="27"/>
      <c r="C330" s="28"/>
      <c r="H330" s="41"/>
      <c r="J330" s="42"/>
      <c r="K330" s="42"/>
    </row>
    <row r="331" spans="1:11">
      <c r="A331" s="27"/>
      <c r="B331" s="27"/>
      <c r="C331" s="28"/>
      <c r="H331" s="41"/>
      <c r="J331" s="42"/>
      <c r="K331" s="42"/>
    </row>
    <row r="332" spans="1:11">
      <c r="A332" s="27"/>
      <c r="B332" s="27"/>
      <c r="C332" s="28"/>
      <c r="H332" s="41"/>
      <c r="J332" s="42"/>
      <c r="K332" s="42"/>
    </row>
    <row r="333" spans="1:11">
      <c r="A333" s="27"/>
      <c r="B333" s="27"/>
      <c r="C333" s="28"/>
      <c r="H333" s="41"/>
      <c r="J333" s="42"/>
      <c r="K333" s="42"/>
    </row>
    <row r="334" spans="1:11">
      <c r="A334" s="27"/>
      <c r="B334" s="27"/>
      <c r="C334" s="28"/>
      <c r="H334" s="41"/>
      <c r="J334" s="42"/>
      <c r="K334" s="42"/>
    </row>
    <row r="335" spans="1:11">
      <c r="A335" s="27"/>
      <c r="B335" s="27"/>
      <c r="C335" s="28"/>
      <c r="H335" s="41"/>
      <c r="J335" s="42"/>
      <c r="K335" s="42"/>
    </row>
    <row r="336" spans="1:11">
      <c r="A336" s="27"/>
      <c r="B336" s="27"/>
      <c r="C336" s="28"/>
      <c r="H336" s="41"/>
      <c r="J336" s="42"/>
      <c r="K336" s="42"/>
    </row>
    <row r="337" spans="1:11">
      <c r="A337" s="27"/>
      <c r="B337" s="27"/>
      <c r="C337" s="28"/>
      <c r="H337" s="41"/>
      <c r="J337" s="42"/>
      <c r="K337" s="42"/>
    </row>
    <row r="338" spans="1:11">
      <c r="A338" s="27"/>
      <c r="B338" s="27"/>
      <c r="C338" s="28"/>
      <c r="H338" s="41"/>
      <c r="J338" s="42"/>
      <c r="K338" s="42"/>
    </row>
    <row r="339" spans="1:11">
      <c r="A339" s="27"/>
      <c r="B339" s="27"/>
      <c r="C339" s="28"/>
      <c r="H339" s="41"/>
      <c r="J339" s="42"/>
      <c r="K339" s="42"/>
    </row>
    <row r="340" spans="1:11">
      <c r="A340" s="27"/>
      <c r="B340" s="27"/>
      <c r="C340" s="28"/>
      <c r="H340" s="41"/>
      <c r="J340" s="42"/>
      <c r="K340" s="42"/>
    </row>
    <row r="341" spans="1:11">
      <c r="A341" s="27"/>
      <c r="B341" s="27"/>
      <c r="C341" s="28"/>
      <c r="H341" s="41"/>
      <c r="J341" s="42"/>
      <c r="K341" s="42"/>
    </row>
    <row r="342" spans="1:11">
      <c r="A342" s="27"/>
      <c r="B342" s="27"/>
      <c r="C342" s="28"/>
      <c r="H342" s="41"/>
      <c r="J342" s="42"/>
      <c r="K342" s="42"/>
    </row>
    <row r="343" spans="1:11">
      <c r="A343" s="27"/>
      <c r="B343" s="27"/>
      <c r="C343" s="28"/>
      <c r="H343" s="41"/>
      <c r="J343" s="42"/>
      <c r="K343" s="42"/>
    </row>
    <row r="344" spans="1:11">
      <c r="A344" s="27"/>
      <c r="B344" s="27"/>
      <c r="C344" s="28"/>
      <c r="H344" s="41"/>
      <c r="J344" s="42"/>
      <c r="K344" s="42"/>
    </row>
    <row r="345" spans="1:11">
      <c r="A345" s="27"/>
      <c r="B345" s="27"/>
      <c r="C345" s="28"/>
      <c r="H345" s="41"/>
      <c r="J345" s="42"/>
      <c r="K345" s="42"/>
    </row>
    <row r="346" spans="1:11">
      <c r="A346" s="27"/>
      <c r="B346" s="27"/>
      <c r="C346" s="28"/>
      <c r="H346" s="41"/>
      <c r="J346" s="42"/>
      <c r="K346" s="42"/>
    </row>
    <row r="347" spans="1:11">
      <c r="A347" s="27"/>
      <c r="B347" s="27"/>
      <c r="C347" s="28"/>
      <c r="H347" s="41"/>
      <c r="J347" s="42"/>
      <c r="K347" s="42"/>
    </row>
    <row r="348" spans="1:11">
      <c r="A348" s="27"/>
      <c r="B348" s="27"/>
      <c r="C348" s="28"/>
      <c r="H348" s="41"/>
      <c r="J348" s="42"/>
      <c r="K348" s="42"/>
    </row>
    <row r="349" spans="1:11">
      <c r="A349" s="27"/>
      <c r="B349" s="27"/>
      <c r="C349" s="28"/>
      <c r="H349" s="41"/>
      <c r="J349" s="42"/>
      <c r="K349" s="42"/>
    </row>
    <row r="350" spans="1:11">
      <c r="A350" s="27"/>
      <c r="B350" s="27"/>
      <c r="C350" s="28"/>
      <c r="H350" s="41"/>
      <c r="J350" s="42"/>
      <c r="K350" s="42"/>
    </row>
    <row r="351" spans="1:11">
      <c r="A351" s="27"/>
      <c r="B351" s="27"/>
      <c r="C351" s="28"/>
      <c r="H351" s="41"/>
      <c r="J351" s="42"/>
      <c r="K351" s="42"/>
    </row>
    <row r="352" spans="1:11">
      <c r="A352" s="27"/>
      <c r="B352" s="27"/>
      <c r="C352" s="28"/>
      <c r="H352" s="41"/>
      <c r="J352" s="42"/>
      <c r="K352" s="42"/>
    </row>
    <row r="353" spans="1:11">
      <c r="A353" s="27"/>
      <c r="B353" s="27"/>
      <c r="C353" s="28"/>
      <c r="H353" s="41"/>
      <c r="J353" s="42"/>
      <c r="K353" s="42"/>
    </row>
    <row r="354" spans="1:11">
      <c r="A354" s="27"/>
      <c r="B354" s="27"/>
      <c r="C354" s="28"/>
      <c r="H354" s="41"/>
      <c r="J354" s="42"/>
      <c r="K354" s="42"/>
    </row>
    <row r="355" spans="1:11">
      <c r="A355" s="27"/>
      <c r="B355" s="27"/>
      <c r="C355" s="28"/>
      <c r="H355" s="41"/>
      <c r="J355" s="42"/>
      <c r="K355" s="42"/>
    </row>
    <row r="356" spans="1:11">
      <c r="A356" s="27"/>
      <c r="B356" s="27"/>
      <c r="C356" s="28"/>
      <c r="H356" s="41"/>
      <c r="J356" s="42"/>
      <c r="K356" s="42"/>
    </row>
    <row r="357" spans="1:11">
      <c r="A357" s="27"/>
      <c r="B357" s="27"/>
      <c r="C357" s="28"/>
      <c r="H357" s="41"/>
      <c r="J357" s="42"/>
      <c r="K357" s="42"/>
    </row>
    <row r="358" spans="1:11">
      <c r="A358" s="27"/>
      <c r="B358" s="27"/>
      <c r="C358" s="28"/>
      <c r="H358" s="41"/>
      <c r="J358" s="42"/>
      <c r="K358" s="42"/>
    </row>
    <row r="359" spans="1:11">
      <c r="A359" s="27"/>
      <c r="B359" s="27"/>
      <c r="C359" s="28"/>
      <c r="H359" s="41"/>
      <c r="J359" s="42"/>
      <c r="K359" s="42"/>
    </row>
    <row r="360" spans="1:11">
      <c r="A360" s="27"/>
      <c r="B360" s="27"/>
      <c r="C360" s="28"/>
      <c r="H360" s="41"/>
      <c r="J360" s="42"/>
      <c r="K360" s="42"/>
    </row>
    <row r="361" spans="1:11">
      <c r="A361" s="27"/>
      <c r="B361" s="27"/>
      <c r="C361" s="28"/>
      <c r="H361" s="41"/>
      <c r="J361" s="42"/>
      <c r="K361" s="42"/>
    </row>
    <row r="362" spans="1:11">
      <c r="A362" s="27"/>
      <c r="B362" s="27"/>
      <c r="C362" s="28"/>
      <c r="H362" s="41"/>
      <c r="J362" s="42"/>
      <c r="K362" s="42"/>
    </row>
    <row r="363" spans="1:11">
      <c r="A363" s="27"/>
      <c r="B363" s="27"/>
      <c r="C363" s="28"/>
      <c r="H363" s="41"/>
      <c r="J363" s="42"/>
      <c r="K363" s="42"/>
    </row>
    <row r="364" spans="1:11">
      <c r="A364" s="27"/>
      <c r="B364" s="27"/>
      <c r="C364" s="28"/>
      <c r="H364" s="41"/>
      <c r="J364" s="42"/>
      <c r="K364" s="42"/>
    </row>
    <row r="365" spans="1:11">
      <c r="A365" s="27"/>
      <c r="B365" s="27"/>
      <c r="C365" s="28"/>
      <c r="H365" s="41"/>
      <c r="J365" s="42"/>
      <c r="K365" s="42"/>
    </row>
    <row r="366" spans="1:11">
      <c r="A366" s="27"/>
      <c r="B366" s="27"/>
      <c r="C366" s="28"/>
      <c r="H366" s="41"/>
      <c r="J366" s="42"/>
      <c r="K366" s="42"/>
    </row>
    <row r="367" spans="1:11">
      <c r="A367" s="27"/>
      <c r="B367" s="27"/>
      <c r="C367" s="28"/>
      <c r="H367" s="41"/>
      <c r="J367" s="42"/>
      <c r="K367" s="42"/>
    </row>
    <row r="368" spans="1:11">
      <c r="A368" s="27"/>
      <c r="B368" s="27"/>
      <c r="C368" s="28"/>
      <c r="H368" s="41"/>
      <c r="J368" s="42"/>
      <c r="K368" s="42"/>
    </row>
    <row r="369" spans="1:11">
      <c r="A369" s="27"/>
      <c r="B369" s="27"/>
      <c r="C369" s="28"/>
      <c r="H369" s="41"/>
      <c r="J369" s="42"/>
      <c r="K369" s="42"/>
    </row>
    <row r="370" spans="1:11">
      <c r="A370" s="27"/>
      <c r="B370" s="27"/>
      <c r="C370" s="28"/>
      <c r="H370" s="41"/>
      <c r="J370" s="42"/>
      <c r="K370" s="42"/>
    </row>
    <row r="371" spans="1:11">
      <c r="A371" s="27"/>
      <c r="B371" s="27"/>
      <c r="C371" s="28"/>
      <c r="H371" s="41"/>
      <c r="J371" s="42"/>
      <c r="K371" s="42"/>
    </row>
    <row r="372" spans="1:11">
      <c r="A372" s="27"/>
      <c r="B372" s="27"/>
      <c r="C372" s="28"/>
      <c r="H372" s="41"/>
      <c r="J372" s="42"/>
      <c r="K372" s="42"/>
    </row>
    <row r="373" spans="1:11">
      <c r="A373" s="27"/>
      <c r="B373" s="27"/>
      <c r="C373" s="28"/>
      <c r="H373" s="41"/>
      <c r="J373" s="42"/>
      <c r="K373" s="42"/>
    </row>
    <row r="374" spans="1:11">
      <c r="A374" s="27"/>
      <c r="B374" s="27"/>
      <c r="C374" s="28"/>
      <c r="H374" s="41"/>
      <c r="J374" s="42"/>
      <c r="K374" s="42"/>
    </row>
    <row r="375" spans="1:11">
      <c r="A375" s="27"/>
      <c r="B375" s="27"/>
      <c r="C375" s="28"/>
      <c r="H375" s="41"/>
      <c r="J375" s="42"/>
      <c r="K375" s="42"/>
    </row>
    <row r="376" spans="1:11">
      <c r="A376" s="27"/>
      <c r="B376" s="27"/>
      <c r="C376" s="28"/>
      <c r="H376" s="41"/>
      <c r="J376" s="42"/>
      <c r="K376" s="42"/>
    </row>
    <row r="377" spans="1:11">
      <c r="A377" s="27"/>
      <c r="B377" s="27"/>
      <c r="C377" s="28"/>
      <c r="H377" s="41"/>
      <c r="J377" s="42"/>
      <c r="K377" s="42"/>
    </row>
    <row r="378" spans="1:11">
      <c r="A378" s="27"/>
      <c r="B378" s="27"/>
      <c r="C378" s="28"/>
      <c r="H378" s="41"/>
      <c r="J378" s="42"/>
      <c r="K378" s="42"/>
    </row>
    <row r="379" spans="1:11">
      <c r="A379" s="27"/>
      <c r="B379" s="27"/>
      <c r="C379" s="28"/>
      <c r="H379" s="41"/>
      <c r="J379" s="42"/>
      <c r="K379" s="42"/>
    </row>
    <row r="380" spans="1:11">
      <c r="A380" s="27"/>
      <c r="B380" s="27"/>
      <c r="C380" s="28"/>
      <c r="H380" s="41"/>
      <c r="J380" s="42"/>
      <c r="K380" s="42"/>
    </row>
    <row r="381" spans="1:11">
      <c r="A381" s="27"/>
      <c r="B381" s="27"/>
      <c r="C381" s="28"/>
      <c r="H381" s="41"/>
      <c r="J381" s="42"/>
      <c r="K381" s="42"/>
    </row>
    <row r="382" spans="1:11">
      <c r="A382" s="27"/>
      <c r="B382" s="27"/>
      <c r="C382" s="28"/>
      <c r="H382" s="41"/>
      <c r="J382" s="42"/>
      <c r="K382" s="42"/>
    </row>
    <row r="383" spans="1:11">
      <c r="A383" s="27"/>
      <c r="B383" s="27"/>
      <c r="C383" s="28"/>
      <c r="H383" s="41"/>
      <c r="J383" s="42"/>
      <c r="K383" s="42"/>
    </row>
    <row r="384" spans="1:11">
      <c r="A384" s="27"/>
      <c r="B384" s="27"/>
      <c r="C384" s="28"/>
      <c r="H384" s="41"/>
      <c r="J384" s="42"/>
      <c r="K384" s="42"/>
    </row>
    <row r="385" spans="1:11">
      <c r="A385" s="27"/>
      <c r="B385" s="27"/>
      <c r="C385" s="28"/>
      <c r="H385" s="41"/>
      <c r="J385" s="42"/>
      <c r="K385" s="42"/>
    </row>
    <row r="386" spans="1:11">
      <c r="A386" s="27"/>
      <c r="B386" s="27"/>
      <c r="C386" s="28"/>
      <c r="H386" s="41"/>
      <c r="J386" s="42"/>
      <c r="K386" s="42"/>
    </row>
    <row r="387" spans="1:11">
      <c r="A387" s="27"/>
      <c r="B387" s="27"/>
      <c r="C387" s="28"/>
      <c r="H387" s="41"/>
      <c r="J387" s="42"/>
      <c r="K387" s="42"/>
    </row>
    <row r="388" spans="1:11">
      <c r="A388" s="27"/>
      <c r="B388" s="27"/>
      <c r="C388" s="28"/>
      <c r="H388" s="41"/>
      <c r="J388" s="42"/>
      <c r="K388" s="42"/>
    </row>
    <row r="389" spans="1:11">
      <c r="A389" s="27"/>
      <c r="B389" s="27"/>
      <c r="C389" s="28"/>
      <c r="H389" s="41"/>
      <c r="J389" s="42"/>
      <c r="K389" s="42"/>
    </row>
    <row r="390" spans="1:11">
      <c r="A390" s="27"/>
      <c r="B390" s="27"/>
      <c r="C390" s="28"/>
      <c r="H390" s="41"/>
      <c r="J390" s="42"/>
      <c r="K390" s="42"/>
    </row>
    <row r="391" spans="1:11">
      <c r="A391" s="27"/>
      <c r="B391" s="27"/>
      <c r="C391" s="28"/>
      <c r="H391" s="41"/>
      <c r="J391" s="42"/>
      <c r="K391" s="42"/>
    </row>
    <row r="392" spans="1:11">
      <c r="A392" s="27"/>
      <c r="B392" s="27"/>
      <c r="C392" s="28"/>
      <c r="H392" s="41"/>
      <c r="J392" s="42"/>
      <c r="K392" s="42"/>
    </row>
    <row r="393" spans="1:11">
      <c r="A393" s="27"/>
      <c r="B393" s="27"/>
      <c r="C393" s="28"/>
      <c r="H393" s="41"/>
      <c r="J393" s="42"/>
      <c r="K393" s="42"/>
    </row>
    <row r="394" spans="1:11">
      <c r="A394" s="27"/>
      <c r="B394" s="27"/>
      <c r="C394" s="28"/>
      <c r="H394" s="41"/>
      <c r="J394" s="42"/>
      <c r="K394" s="42"/>
    </row>
    <row r="395" spans="1:11">
      <c r="A395" s="27"/>
      <c r="B395" s="27"/>
      <c r="C395" s="28"/>
      <c r="H395" s="41"/>
      <c r="J395" s="42"/>
      <c r="K395" s="42"/>
    </row>
    <row r="396" spans="1:11">
      <c r="A396" s="27"/>
      <c r="B396" s="27"/>
      <c r="C396" s="28"/>
      <c r="H396" s="41"/>
      <c r="J396" s="42"/>
      <c r="K396" s="42"/>
    </row>
    <row r="397" spans="1:11">
      <c r="A397" s="27"/>
      <c r="B397" s="27"/>
      <c r="C397" s="28"/>
      <c r="H397" s="41"/>
      <c r="J397" s="42"/>
      <c r="K397" s="42"/>
    </row>
    <row r="398" spans="1:11">
      <c r="A398" s="27"/>
      <c r="B398" s="27"/>
      <c r="C398" s="28"/>
      <c r="H398" s="41"/>
      <c r="J398" s="42"/>
      <c r="K398" s="42"/>
    </row>
    <row r="399" spans="1:11">
      <c r="A399" s="27"/>
      <c r="B399" s="27"/>
      <c r="C399" s="28"/>
      <c r="H399" s="41"/>
      <c r="J399" s="42"/>
      <c r="K399" s="42"/>
    </row>
    <row r="400" spans="1:11">
      <c r="A400" s="27"/>
      <c r="B400" s="27"/>
      <c r="C400" s="28"/>
      <c r="H400" s="41"/>
      <c r="J400" s="42"/>
      <c r="K400" s="42"/>
    </row>
    <row r="401" spans="1:11">
      <c r="A401" s="27"/>
      <c r="B401" s="27"/>
      <c r="C401" s="28"/>
      <c r="H401" s="41"/>
      <c r="J401" s="42"/>
      <c r="K401" s="42"/>
    </row>
    <row r="402" spans="1:11">
      <c r="A402" s="27"/>
      <c r="B402" s="27"/>
      <c r="C402" s="28"/>
      <c r="H402" s="41"/>
      <c r="J402" s="42"/>
      <c r="K402" s="42"/>
    </row>
    <row r="403" spans="1:11">
      <c r="A403" s="27"/>
      <c r="B403" s="27"/>
      <c r="C403" s="28"/>
      <c r="H403" s="41"/>
      <c r="J403" s="42"/>
      <c r="K403" s="42"/>
    </row>
    <row r="404" spans="1:11">
      <c r="A404" s="27"/>
      <c r="B404" s="27"/>
      <c r="C404" s="28"/>
      <c r="H404" s="41"/>
      <c r="J404" s="42"/>
      <c r="K404" s="42"/>
    </row>
    <row r="405" spans="1:11">
      <c r="A405" s="27"/>
      <c r="B405" s="27"/>
      <c r="C405" s="28"/>
      <c r="H405" s="41"/>
      <c r="J405" s="42"/>
      <c r="K405" s="42"/>
    </row>
    <row r="406" spans="1:11">
      <c r="A406" s="27"/>
      <c r="B406" s="27"/>
      <c r="C406" s="28"/>
      <c r="H406" s="41"/>
      <c r="J406" s="42"/>
      <c r="K406" s="42"/>
    </row>
    <row r="407" spans="1:11">
      <c r="A407" s="27"/>
      <c r="B407" s="27"/>
      <c r="C407" s="28"/>
      <c r="H407" s="41"/>
      <c r="J407" s="42"/>
      <c r="K407" s="42"/>
    </row>
    <row r="408" spans="1:11">
      <c r="A408" s="27"/>
      <c r="B408" s="27"/>
      <c r="C408" s="28"/>
      <c r="H408" s="41"/>
      <c r="J408" s="42"/>
      <c r="K408" s="42"/>
    </row>
    <row r="409" spans="1:11">
      <c r="A409" s="27"/>
      <c r="B409" s="27"/>
      <c r="C409" s="28"/>
      <c r="H409" s="41"/>
      <c r="J409" s="42"/>
      <c r="K409" s="42"/>
    </row>
    <row r="410" spans="1:11">
      <c r="A410" s="27"/>
      <c r="B410" s="27"/>
      <c r="C410" s="28"/>
      <c r="H410" s="41"/>
      <c r="J410" s="42"/>
      <c r="K410" s="42"/>
    </row>
    <row r="411" spans="1:11">
      <c r="A411" s="27"/>
      <c r="B411" s="27"/>
      <c r="C411" s="28"/>
      <c r="H411" s="41"/>
      <c r="J411" s="42"/>
      <c r="K411" s="42"/>
    </row>
    <row r="412" spans="1:11">
      <c r="A412" s="27"/>
      <c r="B412" s="27"/>
      <c r="C412" s="28"/>
      <c r="H412" s="41"/>
      <c r="J412" s="42"/>
      <c r="K412" s="42"/>
    </row>
    <row r="413" spans="1:11">
      <c r="A413" s="27"/>
      <c r="B413" s="27"/>
      <c r="C413" s="28"/>
      <c r="H413" s="41"/>
      <c r="J413" s="42"/>
      <c r="K413" s="42"/>
    </row>
    <row r="414" spans="1:11">
      <c r="A414" s="27"/>
      <c r="B414" s="27"/>
      <c r="C414" s="28"/>
      <c r="H414" s="41"/>
      <c r="J414" s="42"/>
      <c r="K414" s="42"/>
    </row>
    <row r="415" spans="1:11">
      <c r="A415" s="27"/>
      <c r="B415" s="27"/>
      <c r="C415" s="28"/>
      <c r="H415" s="41"/>
      <c r="J415" s="42"/>
      <c r="K415" s="42"/>
    </row>
    <row r="416" spans="1:11">
      <c r="A416" s="27"/>
      <c r="B416" s="27"/>
      <c r="C416" s="28"/>
      <c r="H416" s="41"/>
      <c r="J416" s="42"/>
      <c r="K416" s="42"/>
    </row>
    <row r="417" spans="1:11">
      <c r="A417" s="27"/>
      <c r="B417" s="27"/>
      <c r="C417" s="28"/>
      <c r="H417" s="41"/>
      <c r="J417" s="42"/>
      <c r="K417" s="42"/>
    </row>
    <row r="418" spans="1:11">
      <c r="A418" s="27"/>
      <c r="B418" s="27"/>
      <c r="C418" s="28"/>
      <c r="H418" s="41"/>
      <c r="J418" s="42"/>
      <c r="K418" s="42"/>
    </row>
    <row r="419" spans="1:11">
      <c r="A419" s="27"/>
      <c r="B419" s="27"/>
      <c r="C419" s="28"/>
      <c r="H419" s="41"/>
      <c r="J419" s="42"/>
      <c r="K419" s="42"/>
    </row>
    <row r="420" spans="1:11">
      <c r="A420" s="27"/>
      <c r="B420" s="27"/>
      <c r="C420" s="28"/>
      <c r="H420" s="41"/>
      <c r="J420" s="42"/>
      <c r="K420" s="42"/>
    </row>
    <row r="421" spans="1:11">
      <c r="A421" s="27"/>
      <c r="B421" s="27"/>
      <c r="C421" s="28"/>
      <c r="H421" s="41"/>
      <c r="J421" s="42"/>
      <c r="K421" s="42"/>
    </row>
    <row r="422" spans="1:11">
      <c r="A422" s="27"/>
      <c r="B422" s="27"/>
      <c r="C422" s="28"/>
      <c r="H422" s="41"/>
      <c r="J422" s="42"/>
      <c r="K422" s="42"/>
    </row>
    <row r="423" spans="1:11">
      <c r="A423" s="27"/>
      <c r="B423" s="27"/>
      <c r="C423" s="28"/>
      <c r="H423" s="41"/>
      <c r="J423" s="42"/>
      <c r="K423" s="42"/>
    </row>
    <row r="424" spans="1:11">
      <c r="A424" s="27"/>
      <c r="B424" s="27"/>
      <c r="C424" s="28"/>
      <c r="H424" s="41"/>
      <c r="J424" s="42"/>
      <c r="K424" s="42"/>
    </row>
    <row r="425" spans="1:11">
      <c r="A425" s="27"/>
      <c r="B425" s="27"/>
      <c r="C425" s="28"/>
      <c r="H425" s="41"/>
      <c r="J425" s="42"/>
      <c r="K425" s="42"/>
    </row>
    <row r="426" spans="1:11">
      <c r="A426" s="27"/>
      <c r="B426" s="27"/>
      <c r="C426" s="28"/>
      <c r="H426" s="41"/>
      <c r="J426" s="42"/>
      <c r="K426" s="42"/>
    </row>
    <row r="427" spans="1:11">
      <c r="A427" s="27"/>
      <c r="B427" s="27"/>
      <c r="C427" s="28"/>
      <c r="H427" s="41"/>
      <c r="J427" s="42"/>
      <c r="K427" s="42"/>
    </row>
    <row r="428" spans="1:11">
      <c r="A428" s="27"/>
      <c r="B428" s="27"/>
      <c r="C428" s="28"/>
      <c r="H428" s="41"/>
      <c r="J428" s="42"/>
      <c r="K428" s="42"/>
    </row>
    <row r="429" spans="1:11">
      <c r="A429" s="27"/>
      <c r="B429" s="27"/>
      <c r="C429" s="28"/>
      <c r="H429" s="41"/>
      <c r="J429" s="42"/>
      <c r="K429" s="42"/>
    </row>
    <row r="430" spans="1:11">
      <c r="A430" s="27"/>
      <c r="B430" s="27"/>
      <c r="C430" s="28"/>
      <c r="H430" s="41"/>
      <c r="J430" s="42"/>
      <c r="K430" s="42"/>
    </row>
    <row r="431" spans="1:11">
      <c r="A431" s="27"/>
      <c r="B431" s="27"/>
      <c r="C431" s="28"/>
      <c r="H431" s="41"/>
      <c r="J431" s="42"/>
      <c r="K431" s="42"/>
    </row>
    <row r="432" spans="1:11">
      <c r="A432" s="27"/>
      <c r="B432" s="27"/>
      <c r="C432" s="28"/>
      <c r="H432" s="41"/>
      <c r="J432" s="42"/>
      <c r="K432" s="42"/>
    </row>
    <row r="433" spans="1:11">
      <c r="A433" s="27"/>
      <c r="B433" s="27"/>
      <c r="C433" s="28"/>
      <c r="H433" s="41"/>
      <c r="J433" s="42"/>
      <c r="K433" s="42"/>
    </row>
    <row r="434" spans="1:11">
      <c r="A434" s="27"/>
      <c r="B434" s="27"/>
      <c r="C434" s="28"/>
      <c r="H434" s="41"/>
      <c r="J434" s="42"/>
      <c r="K434" s="42"/>
    </row>
    <row r="435" spans="1:11">
      <c r="A435" s="27"/>
      <c r="B435" s="27"/>
      <c r="C435" s="28"/>
      <c r="H435" s="41"/>
      <c r="J435" s="42"/>
      <c r="K435" s="42"/>
    </row>
    <row r="436" spans="1:11">
      <c r="A436" s="27"/>
      <c r="B436" s="27"/>
      <c r="C436" s="28"/>
      <c r="H436" s="41"/>
      <c r="J436" s="42"/>
      <c r="K436" s="42"/>
    </row>
    <row r="437" spans="1:11">
      <c r="A437" s="27"/>
      <c r="B437" s="27"/>
      <c r="C437" s="28"/>
      <c r="H437" s="41"/>
      <c r="J437" s="42"/>
      <c r="K437" s="42"/>
    </row>
    <row r="438" spans="1:11">
      <c r="A438" s="27"/>
      <c r="B438" s="27"/>
      <c r="C438" s="28"/>
      <c r="H438" s="41"/>
      <c r="J438" s="42"/>
      <c r="K438" s="42"/>
    </row>
    <row r="439" spans="1:11">
      <c r="A439" s="27"/>
      <c r="B439" s="27"/>
      <c r="C439" s="28"/>
      <c r="H439" s="41"/>
      <c r="J439" s="42"/>
      <c r="K439" s="42"/>
    </row>
    <row r="440" spans="1:11">
      <c r="A440" s="27"/>
      <c r="B440" s="27"/>
      <c r="C440" s="28"/>
      <c r="H440" s="41"/>
      <c r="J440" s="42"/>
      <c r="K440" s="42"/>
    </row>
    <row r="441" spans="1:11">
      <c r="A441" s="27"/>
      <c r="B441" s="27"/>
      <c r="C441" s="28"/>
      <c r="H441" s="41"/>
      <c r="J441" s="42"/>
      <c r="K441" s="42"/>
    </row>
    <row r="442" spans="1:11">
      <c r="A442" s="27"/>
      <c r="B442" s="27"/>
      <c r="C442" s="28"/>
      <c r="H442" s="41"/>
      <c r="J442" s="42"/>
      <c r="K442" s="42"/>
    </row>
    <row r="443" spans="1:11">
      <c r="A443" s="27"/>
      <c r="B443" s="27"/>
      <c r="C443" s="28"/>
      <c r="H443" s="41"/>
      <c r="J443" s="42"/>
      <c r="K443" s="42"/>
    </row>
    <row r="444" spans="1:11">
      <c r="A444" s="27"/>
      <c r="B444" s="27"/>
      <c r="C444" s="28"/>
      <c r="H444" s="41"/>
      <c r="J444" s="42"/>
      <c r="K444" s="42"/>
    </row>
    <row r="445" spans="1:11">
      <c r="A445" s="27"/>
      <c r="B445" s="27"/>
      <c r="C445" s="28"/>
      <c r="H445" s="41"/>
      <c r="J445" s="42"/>
      <c r="K445" s="42"/>
    </row>
    <row r="446" spans="1:11">
      <c r="A446" s="27"/>
      <c r="B446" s="27"/>
      <c r="C446" s="28"/>
      <c r="H446" s="41"/>
      <c r="J446" s="42"/>
      <c r="K446" s="42"/>
    </row>
    <row r="447" spans="1:11">
      <c r="A447" s="27"/>
      <c r="B447" s="27"/>
      <c r="C447" s="28"/>
      <c r="H447" s="41"/>
      <c r="J447" s="42"/>
      <c r="K447" s="42"/>
    </row>
    <row r="448" spans="1:11">
      <c r="A448" s="27"/>
      <c r="B448" s="27"/>
      <c r="C448" s="28"/>
      <c r="H448" s="41"/>
      <c r="J448" s="42"/>
      <c r="K448" s="42"/>
    </row>
    <row r="449" spans="1:11">
      <c r="A449" s="27"/>
      <c r="B449" s="27"/>
      <c r="C449" s="28"/>
      <c r="H449" s="41"/>
      <c r="J449" s="42"/>
      <c r="K449" s="42"/>
    </row>
    <row r="450" spans="1:11">
      <c r="A450" s="27"/>
      <c r="B450" s="27"/>
      <c r="C450" s="28"/>
      <c r="H450" s="41"/>
      <c r="J450" s="42"/>
      <c r="K450" s="42"/>
    </row>
    <row r="451" spans="1:11">
      <c r="A451" s="27"/>
      <c r="B451" s="27"/>
      <c r="C451" s="28"/>
      <c r="H451" s="41"/>
      <c r="J451" s="42"/>
      <c r="K451" s="42"/>
    </row>
    <row r="452" spans="1:11">
      <c r="A452" s="27"/>
      <c r="B452" s="27"/>
      <c r="C452" s="28"/>
      <c r="H452" s="41"/>
      <c r="J452" s="42"/>
      <c r="K452" s="42"/>
    </row>
    <row r="453" spans="1:11">
      <c r="A453" s="27"/>
      <c r="B453" s="27"/>
      <c r="C453" s="28"/>
      <c r="H453" s="41"/>
      <c r="J453" s="42"/>
      <c r="K453" s="42"/>
    </row>
    <row r="454" spans="1:11">
      <c r="A454" s="27"/>
      <c r="B454" s="27"/>
      <c r="C454" s="28"/>
      <c r="H454" s="41"/>
      <c r="J454" s="42"/>
      <c r="K454" s="42"/>
    </row>
    <row r="455" spans="1:11">
      <c r="A455" s="27"/>
      <c r="B455" s="27"/>
      <c r="C455" s="28"/>
      <c r="H455" s="41"/>
      <c r="J455" s="42"/>
      <c r="K455" s="42"/>
    </row>
    <row r="456" spans="1:11">
      <c r="A456" s="27"/>
      <c r="B456" s="27"/>
      <c r="C456" s="28"/>
      <c r="H456" s="41"/>
      <c r="J456" s="42"/>
      <c r="K456" s="42"/>
    </row>
    <row r="457" spans="1:11">
      <c r="A457" s="27"/>
      <c r="B457" s="27"/>
      <c r="C457" s="28"/>
      <c r="H457" s="41"/>
      <c r="J457" s="42"/>
      <c r="K457" s="42"/>
    </row>
    <row r="458" spans="1:11">
      <c r="A458" s="27"/>
      <c r="B458" s="27"/>
      <c r="C458" s="28"/>
      <c r="H458" s="41"/>
      <c r="J458" s="42"/>
      <c r="K458" s="42"/>
    </row>
    <row r="459" spans="1:11">
      <c r="A459" s="27"/>
      <c r="B459" s="27"/>
      <c r="C459" s="28"/>
      <c r="H459" s="41"/>
      <c r="J459" s="42"/>
      <c r="K459" s="42"/>
    </row>
    <row r="460" spans="1:11">
      <c r="A460" s="27"/>
      <c r="B460" s="27"/>
      <c r="C460" s="28"/>
      <c r="H460" s="41"/>
      <c r="J460" s="42"/>
      <c r="K460" s="42"/>
    </row>
    <row r="461" spans="1:11">
      <c r="A461" s="27"/>
      <c r="B461" s="27"/>
      <c r="C461" s="28"/>
      <c r="H461" s="41"/>
      <c r="J461" s="42"/>
      <c r="K461" s="42"/>
    </row>
    <row r="462" spans="1:11">
      <c r="A462" s="27"/>
      <c r="B462" s="27"/>
      <c r="C462" s="28"/>
      <c r="H462" s="41"/>
      <c r="J462" s="42"/>
      <c r="K462" s="42"/>
    </row>
    <row r="463" spans="1:11">
      <c r="A463" s="27"/>
      <c r="B463" s="27"/>
      <c r="C463" s="28"/>
      <c r="H463" s="41"/>
      <c r="J463" s="42"/>
      <c r="K463" s="42"/>
    </row>
    <row r="464" spans="1:11">
      <c r="A464" s="27"/>
      <c r="B464" s="27"/>
      <c r="C464" s="28"/>
      <c r="H464" s="41"/>
      <c r="J464" s="42"/>
      <c r="K464" s="42"/>
    </row>
    <row r="465" spans="1:11">
      <c r="A465" s="27"/>
      <c r="B465" s="27"/>
      <c r="C465" s="28"/>
      <c r="H465" s="41"/>
      <c r="J465" s="42"/>
      <c r="K465" s="42"/>
    </row>
    <row r="466" spans="1:11">
      <c r="A466" s="27"/>
      <c r="B466" s="27"/>
      <c r="C466" s="28"/>
      <c r="H466" s="41"/>
      <c r="J466" s="42"/>
      <c r="K466" s="42"/>
    </row>
    <row r="467" spans="1:11">
      <c r="A467" s="27"/>
      <c r="B467" s="27"/>
      <c r="C467" s="28"/>
      <c r="H467" s="41"/>
      <c r="J467" s="42"/>
      <c r="K467" s="42"/>
    </row>
    <row r="468" spans="1:11">
      <c r="A468" s="27"/>
      <c r="B468" s="27"/>
      <c r="C468" s="28"/>
      <c r="H468" s="41"/>
      <c r="J468" s="42"/>
      <c r="K468" s="42"/>
    </row>
    <row r="469" spans="1:11">
      <c r="A469" s="27"/>
      <c r="B469" s="27"/>
      <c r="C469" s="28"/>
      <c r="H469" s="41"/>
      <c r="J469" s="42"/>
      <c r="K469" s="42"/>
    </row>
    <row r="470" spans="1:11">
      <c r="A470" s="27"/>
      <c r="B470" s="27"/>
      <c r="C470" s="28"/>
      <c r="H470" s="41"/>
      <c r="J470" s="42"/>
      <c r="K470" s="42"/>
    </row>
    <row r="471" spans="1:11">
      <c r="A471" s="27"/>
      <c r="B471" s="27"/>
      <c r="C471" s="28"/>
      <c r="H471" s="41"/>
      <c r="J471" s="42"/>
      <c r="K471" s="42"/>
    </row>
    <row r="472" spans="1:11">
      <c r="A472" s="27"/>
      <c r="B472" s="27"/>
      <c r="C472" s="28"/>
      <c r="H472" s="41"/>
      <c r="J472" s="42"/>
      <c r="K472" s="42"/>
    </row>
    <row r="473" spans="1:11">
      <c r="A473" s="27"/>
      <c r="B473" s="27"/>
      <c r="C473" s="28"/>
      <c r="H473" s="41"/>
      <c r="J473" s="42"/>
      <c r="K473" s="42"/>
    </row>
    <row r="474" spans="1:11">
      <c r="A474" s="27"/>
      <c r="B474" s="27"/>
      <c r="C474" s="28"/>
      <c r="H474" s="41"/>
      <c r="J474" s="42"/>
      <c r="K474" s="42"/>
    </row>
    <row r="475" spans="1:11">
      <c r="A475" s="27"/>
      <c r="B475" s="27"/>
      <c r="C475" s="28"/>
      <c r="H475" s="41"/>
      <c r="J475" s="42"/>
      <c r="K475" s="42"/>
    </row>
    <row r="476" spans="1:11">
      <c r="A476" s="27"/>
      <c r="B476" s="27"/>
      <c r="C476" s="28"/>
      <c r="H476" s="41"/>
      <c r="J476" s="42"/>
      <c r="K476" s="42"/>
    </row>
    <row r="477" spans="1:11">
      <c r="A477" s="27"/>
      <c r="B477" s="27"/>
      <c r="C477" s="28"/>
      <c r="H477" s="41"/>
      <c r="J477" s="42"/>
      <c r="K477" s="42"/>
    </row>
    <row r="478" spans="1:11">
      <c r="A478" s="27"/>
      <c r="B478" s="27"/>
      <c r="C478" s="28"/>
      <c r="H478" s="41"/>
      <c r="J478" s="42"/>
      <c r="K478" s="42"/>
    </row>
    <row r="479" spans="1:11">
      <c r="A479" s="27"/>
      <c r="B479" s="27"/>
      <c r="C479" s="28"/>
      <c r="H479" s="41"/>
      <c r="J479" s="42"/>
      <c r="K479" s="42"/>
    </row>
    <row r="480" spans="1:11">
      <c r="A480" s="27"/>
      <c r="B480" s="27"/>
      <c r="C480" s="28"/>
      <c r="H480" s="41"/>
      <c r="J480" s="42"/>
      <c r="K480" s="42"/>
    </row>
    <row r="481" spans="1:11">
      <c r="A481" s="27"/>
      <c r="B481" s="27"/>
      <c r="C481" s="28"/>
      <c r="H481" s="41"/>
      <c r="J481" s="42"/>
      <c r="K481" s="42"/>
    </row>
    <row r="482" spans="1:11">
      <c r="A482" s="27"/>
      <c r="B482" s="27"/>
      <c r="C482" s="28"/>
      <c r="H482" s="41"/>
      <c r="J482" s="42"/>
      <c r="K482" s="42"/>
    </row>
    <row r="483" spans="1:11">
      <c r="A483" s="27"/>
      <c r="B483" s="27"/>
      <c r="C483" s="28"/>
      <c r="H483" s="41"/>
      <c r="J483" s="42"/>
      <c r="K483" s="42"/>
    </row>
    <row r="484" spans="1:11">
      <c r="A484" s="27"/>
      <c r="B484" s="27"/>
      <c r="C484" s="28"/>
      <c r="H484" s="41"/>
      <c r="J484" s="42"/>
      <c r="K484" s="42"/>
    </row>
    <row r="485" spans="1:11">
      <c r="A485" s="27"/>
      <c r="B485" s="27"/>
      <c r="C485" s="28"/>
      <c r="H485" s="41"/>
      <c r="J485" s="42"/>
      <c r="K485" s="42"/>
    </row>
    <row r="486" spans="1:11">
      <c r="A486" s="27"/>
      <c r="B486" s="27"/>
      <c r="C486" s="28"/>
      <c r="H486" s="41"/>
      <c r="J486" s="42"/>
      <c r="K486" s="42"/>
    </row>
    <row r="487" spans="1:11">
      <c r="A487" s="27"/>
      <c r="B487" s="27"/>
      <c r="C487" s="28"/>
      <c r="H487" s="41"/>
      <c r="J487" s="42"/>
      <c r="K487" s="42"/>
    </row>
    <row r="488" spans="1:11">
      <c r="A488" s="27"/>
      <c r="B488" s="27"/>
      <c r="C488" s="28"/>
      <c r="H488" s="41"/>
      <c r="J488" s="42"/>
      <c r="K488" s="42"/>
    </row>
    <row r="489" spans="1:11">
      <c r="A489" s="27"/>
      <c r="B489" s="27"/>
      <c r="C489" s="28"/>
      <c r="H489" s="41"/>
      <c r="J489" s="42"/>
      <c r="K489" s="42"/>
    </row>
    <row r="490" spans="1:11">
      <c r="A490" s="27"/>
      <c r="B490" s="27"/>
      <c r="C490" s="28"/>
      <c r="H490" s="41"/>
      <c r="J490" s="42"/>
      <c r="K490" s="42"/>
    </row>
    <row r="491" spans="1:11">
      <c r="A491" s="27"/>
      <c r="B491" s="27"/>
      <c r="C491" s="28"/>
      <c r="H491" s="41"/>
      <c r="J491" s="42"/>
      <c r="K491" s="42"/>
    </row>
    <row r="492" spans="1:11">
      <c r="A492" s="27"/>
      <c r="B492" s="27"/>
      <c r="C492" s="28"/>
      <c r="H492" s="41"/>
      <c r="J492" s="42"/>
      <c r="K492" s="42"/>
    </row>
    <row r="493" spans="1:11">
      <c r="A493" s="27"/>
      <c r="B493" s="27"/>
      <c r="C493" s="28"/>
      <c r="H493" s="41"/>
      <c r="J493" s="42"/>
      <c r="K493" s="42"/>
    </row>
    <row r="494" spans="1:11">
      <c r="A494" s="27"/>
      <c r="B494" s="27"/>
      <c r="C494" s="28"/>
      <c r="H494" s="41"/>
      <c r="J494" s="42"/>
      <c r="K494" s="42"/>
    </row>
    <row r="495" spans="1:11">
      <c r="A495" s="27"/>
      <c r="B495" s="27"/>
      <c r="C495" s="28"/>
      <c r="H495" s="41"/>
      <c r="J495" s="42"/>
      <c r="K495" s="42"/>
    </row>
    <row r="496" spans="1:11">
      <c r="A496" s="27"/>
      <c r="B496" s="27"/>
      <c r="C496" s="28"/>
      <c r="H496" s="41"/>
      <c r="J496" s="42"/>
      <c r="K496" s="42"/>
    </row>
    <row r="497" spans="1:11">
      <c r="A497" s="27"/>
      <c r="B497" s="27"/>
      <c r="C497" s="28"/>
      <c r="H497" s="41"/>
      <c r="J497" s="42"/>
      <c r="K497" s="42"/>
    </row>
    <row r="498" spans="1:11">
      <c r="A498" s="27"/>
      <c r="B498" s="27"/>
      <c r="C498" s="28"/>
      <c r="H498" s="41"/>
      <c r="J498" s="42"/>
      <c r="K498" s="42"/>
    </row>
    <row r="499" spans="1:11">
      <c r="A499" s="27"/>
      <c r="B499" s="27"/>
      <c r="C499" s="28"/>
      <c r="H499" s="41"/>
      <c r="J499" s="42"/>
      <c r="K499" s="42"/>
    </row>
    <row r="500" spans="1:11">
      <c r="A500" s="27"/>
      <c r="B500" s="27"/>
      <c r="C500" s="28"/>
      <c r="H500" s="41"/>
      <c r="J500" s="42"/>
      <c r="K500" s="42"/>
    </row>
    <row r="501" spans="1:11">
      <c r="A501" s="27"/>
      <c r="B501" s="27"/>
      <c r="C501" s="28"/>
      <c r="H501" s="41"/>
      <c r="J501" s="42"/>
      <c r="K501" s="42"/>
    </row>
    <row r="502" spans="1:11">
      <c r="A502" s="27"/>
      <c r="B502" s="27"/>
      <c r="C502" s="28"/>
      <c r="H502" s="41"/>
      <c r="J502" s="42"/>
      <c r="K502" s="42"/>
    </row>
    <row r="503" spans="1:11">
      <c r="A503" s="27"/>
      <c r="B503" s="27"/>
      <c r="C503" s="28"/>
      <c r="H503" s="41"/>
      <c r="J503" s="42"/>
      <c r="K503" s="42"/>
    </row>
    <row r="504" spans="1:11">
      <c r="A504" s="27"/>
      <c r="B504" s="27"/>
      <c r="C504" s="28"/>
      <c r="H504" s="41"/>
      <c r="J504" s="42"/>
      <c r="K504" s="42"/>
    </row>
    <row r="505" spans="1:11">
      <c r="A505" s="27"/>
      <c r="B505" s="27"/>
      <c r="C505" s="28"/>
      <c r="H505" s="41"/>
      <c r="J505" s="42"/>
      <c r="K505" s="42"/>
    </row>
    <row r="506" spans="1:11">
      <c r="A506" s="27"/>
      <c r="B506" s="27"/>
      <c r="C506" s="28"/>
      <c r="H506" s="41"/>
      <c r="J506" s="42"/>
      <c r="K506" s="42"/>
    </row>
    <row r="507" spans="1:11">
      <c r="A507" s="27"/>
      <c r="B507" s="27"/>
      <c r="C507" s="28"/>
      <c r="H507" s="41"/>
      <c r="J507" s="42"/>
      <c r="K507" s="42"/>
    </row>
    <row r="508" spans="1:11">
      <c r="A508" s="27"/>
      <c r="B508" s="27"/>
      <c r="C508" s="28"/>
      <c r="H508" s="41"/>
      <c r="J508" s="42"/>
      <c r="K508" s="42"/>
    </row>
    <row r="509" spans="1:11">
      <c r="A509" s="27"/>
      <c r="B509" s="27"/>
      <c r="C509" s="28"/>
      <c r="H509" s="41"/>
      <c r="J509" s="42"/>
      <c r="K509" s="42"/>
    </row>
    <row r="510" spans="1:11">
      <c r="A510" s="27"/>
      <c r="B510" s="27"/>
      <c r="C510" s="28"/>
      <c r="H510" s="41"/>
      <c r="J510" s="42"/>
      <c r="K510" s="42"/>
    </row>
    <row r="511" spans="1:11">
      <c r="A511" s="27"/>
      <c r="B511" s="27"/>
      <c r="C511" s="28"/>
      <c r="H511" s="41"/>
      <c r="J511" s="42"/>
      <c r="K511" s="42"/>
    </row>
    <row r="512" spans="1:11">
      <c r="A512" s="27"/>
      <c r="B512" s="27"/>
      <c r="C512" s="28"/>
      <c r="H512" s="41"/>
      <c r="J512" s="42"/>
      <c r="K512" s="42"/>
    </row>
    <row r="513" spans="1:11">
      <c r="A513" s="27"/>
      <c r="B513" s="27"/>
      <c r="C513" s="28"/>
      <c r="H513" s="41"/>
      <c r="J513" s="42"/>
      <c r="K513" s="42"/>
    </row>
    <row r="514" spans="1:11">
      <c r="A514" s="27"/>
      <c r="B514" s="27"/>
      <c r="C514" s="28"/>
      <c r="H514" s="41"/>
      <c r="J514" s="42"/>
      <c r="K514" s="42"/>
    </row>
    <row r="515" spans="1:11">
      <c r="A515" s="27"/>
      <c r="B515" s="27"/>
      <c r="C515" s="28"/>
      <c r="H515" s="41"/>
      <c r="J515" s="42"/>
      <c r="K515" s="42"/>
    </row>
    <row r="516" spans="1:11">
      <c r="A516" s="27"/>
      <c r="B516" s="27"/>
      <c r="C516" s="28"/>
      <c r="H516" s="41"/>
      <c r="J516" s="42"/>
      <c r="K516" s="42"/>
    </row>
    <row r="517" spans="1:11">
      <c r="A517" s="27"/>
      <c r="B517" s="27"/>
      <c r="C517" s="28"/>
      <c r="H517" s="41"/>
      <c r="J517" s="42"/>
      <c r="K517" s="42"/>
    </row>
    <row r="518" spans="1:11">
      <c r="A518" s="27"/>
      <c r="B518" s="27"/>
      <c r="C518" s="28"/>
      <c r="H518" s="41"/>
      <c r="J518" s="42"/>
      <c r="K518" s="42"/>
    </row>
    <row r="519" spans="1:11">
      <c r="A519" s="27"/>
      <c r="B519" s="27"/>
      <c r="C519" s="28"/>
      <c r="H519" s="41"/>
      <c r="J519" s="42"/>
      <c r="K519" s="42"/>
    </row>
    <row r="520" spans="1:11">
      <c r="A520" s="27"/>
      <c r="B520" s="27"/>
      <c r="C520" s="28"/>
      <c r="H520" s="41"/>
      <c r="J520" s="42"/>
      <c r="K520" s="42"/>
    </row>
    <row r="521" spans="1:11">
      <c r="A521" s="27"/>
      <c r="B521" s="27"/>
      <c r="C521" s="28"/>
      <c r="H521" s="41"/>
      <c r="J521" s="42"/>
      <c r="K521" s="42"/>
    </row>
    <row r="522" spans="1:11">
      <c r="A522" s="27"/>
      <c r="B522" s="27"/>
      <c r="C522" s="28"/>
      <c r="H522" s="41"/>
      <c r="J522" s="42"/>
      <c r="K522" s="42"/>
    </row>
    <row r="523" spans="1:11">
      <c r="A523" s="27"/>
      <c r="B523" s="27"/>
      <c r="C523" s="28"/>
      <c r="H523" s="41"/>
      <c r="J523" s="42"/>
      <c r="K523" s="42"/>
    </row>
    <row r="524" spans="1:11">
      <c r="A524" s="27"/>
      <c r="B524" s="27"/>
      <c r="C524" s="28"/>
      <c r="H524" s="41"/>
      <c r="J524" s="42"/>
      <c r="K524" s="42"/>
    </row>
    <row r="525" spans="1:11">
      <c r="A525" s="27"/>
      <c r="B525" s="27"/>
      <c r="C525" s="28"/>
      <c r="H525" s="41"/>
      <c r="J525" s="42"/>
      <c r="K525" s="42"/>
    </row>
    <row r="526" spans="1:11">
      <c r="A526" s="27"/>
      <c r="B526" s="27"/>
      <c r="C526" s="28"/>
      <c r="H526" s="41"/>
      <c r="J526" s="42"/>
      <c r="K526" s="42"/>
    </row>
    <row r="527" spans="1:11">
      <c r="A527" s="27"/>
      <c r="B527" s="27"/>
      <c r="C527" s="28"/>
      <c r="H527" s="41"/>
      <c r="J527" s="42"/>
      <c r="K527" s="42"/>
    </row>
    <row r="528" spans="1:11">
      <c r="A528" s="27"/>
      <c r="B528" s="27"/>
      <c r="C528" s="28"/>
      <c r="H528" s="41"/>
      <c r="J528" s="42"/>
      <c r="K528" s="42"/>
    </row>
    <row r="529" spans="1:11">
      <c r="A529" s="27"/>
      <c r="B529" s="27"/>
      <c r="C529" s="28"/>
      <c r="H529" s="41"/>
      <c r="J529" s="42"/>
      <c r="K529" s="42"/>
    </row>
    <row r="530" spans="1:11">
      <c r="A530" s="27"/>
      <c r="B530" s="27"/>
      <c r="C530" s="28"/>
      <c r="H530" s="41"/>
      <c r="J530" s="42"/>
      <c r="K530" s="42"/>
    </row>
    <row r="531" spans="1:11">
      <c r="A531" s="27"/>
      <c r="B531" s="27"/>
      <c r="C531" s="28"/>
      <c r="H531" s="41"/>
      <c r="J531" s="42"/>
      <c r="K531" s="42"/>
    </row>
    <row r="532" spans="1:11">
      <c r="A532" s="27"/>
      <c r="B532" s="27"/>
      <c r="C532" s="28"/>
      <c r="H532" s="41"/>
      <c r="J532" s="42"/>
      <c r="K532" s="42"/>
    </row>
    <row r="533" spans="1:11">
      <c r="A533" s="27"/>
      <c r="B533" s="27"/>
      <c r="C533" s="28"/>
      <c r="H533" s="41"/>
      <c r="J533" s="42"/>
      <c r="K533" s="42"/>
    </row>
    <row r="534" spans="1:11">
      <c r="A534" s="27"/>
      <c r="B534" s="27"/>
      <c r="C534" s="28"/>
      <c r="H534" s="41"/>
      <c r="J534" s="42"/>
      <c r="K534" s="42"/>
    </row>
    <row r="535" spans="1:11">
      <c r="A535" s="27"/>
      <c r="B535" s="27"/>
      <c r="C535" s="28"/>
      <c r="H535" s="41"/>
      <c r="J535" s="42"/>
      <c r="K535" s="42"/>
    </row>
    <row r="536" spans="1:11">
      <c r="A536" s="27"/>
      <c r="B536" s="27"/>
      <c r="C536" s="28"/>
      <c r="H536" s="41"/>
      <c r="J536" s="42"/>
      <c r="K536" s="42"/>
    </row>
    <row r="537" spans="1:11">
      <c r="A537" s="27"/>
      <c r="B537" s="27"/>
      <c r="C537" s="28"/>
      <c r="H537" s="41"/>
      <c r="J537" s="42"/>
      <c r="K537" s="42"/>
    </row>
    <row r="538" spans="1:11">
      <c r="A538" s="27"/>
      <c r="B538" s="27"/>
      <c r="C538" s="28"/>
      <c r="H538" s="41"/>
      <c r="J538" s="42"/>
      <c r="K538" s="42"/>
    </row>
    <row r="539" spans="1:11">
      <c r="A539" s="27"/>
      <c r="B539" s="27"/>
      <c r="C539" s="28"/>
      <c r="H539" s="41"/>
      <c r="J539" s="42"/>
      <c r="K539" s="42"/>
    </row>
    <row r="540" spans="1:11">
      <c r="A540" s="27"/>
      <c r="B540" s="27"/>
      <c r="C540" s="28"/>
      <c r="H540" s="41"/>
      <c r="J540" s="42"/>
      <c r="K540" s="42"/>
    </row>
    <row r="541" spans="1:11">
      <c r="A541" s="27"/>
      <c r="B541" s="27"/>
      <c r="C541" s="28"/>
      <c r="H541" s="41"/>
      <c r="J541" s="42"/>
      <c r="K541" s="42"/>
    </row>
    <row r="542" spans="1:11">
      <c r="A542" s="27"/>
      <c r="B542" s="27"/>
      <c r="C542" s="28"/>
      <c r="H542" s="41"/>
      <c r="J542" s="42"/>
      <c r="K542" s="42"/>
    </row>
    <row r="543" spans="1:11">
      <c r="A543" s="27"/>
      <c r="B543" s="27"/>
      <c r="C543" s="28"/>
      <c r="H543" s="41"/>
      <c r="J543" s="42"/>
      <c r="K543" s="42"/>
    </row>
    <row r="544" spans="1:11">
      <c r="A544" s="27"/>
      <c r="B544" s="27"/>
      <c r="C544" s="28"/>
      <c r="H544" s="41"/>
      <c r="J544" s="42"/>
      <c r="K544" s="42"/>
    </row>
    <row r="545" spans="1:11">
      <c r="A545" s="27"/>
      <c r="B545" s="27"/>
      <c r="C545" s="28"/>
      <c r="H545" s="41"/>
      <c r="J545" s="42"/>
      <c r="K545" s="42"/>
    </row>
    <row r="546" spans="1:11">
      <c r="A546" s="27"/>
      <c r="B546" s="27"/>
      <c r="C546" s="28"/>
      <c r="H546" s="41"/>
      <c r="J546" s="42"/>
      <c r="K546" s="42"/>
    </row>
    <row r="547" spans="1:11">
      <c r="A547" s="27"/>
      <c r="B547" s="27"/>
      <c r="C547" s="28"/>
      <c r="H547" s="41"/>
      <c r="J547" s="42"/>
      <c r="K547" s="42"/>
    </row>
    <row r="548" spans="1:11">
      <c r="A548" s="27"/>
      <c r="B548" s="27"/>
      <c r="C548" s="28"/>
      <c r="H548" s="41"/>
      <c r="J548" s="42"/>
      <c r="K548" s="42"/>
    </row>
    <row r="549" spans="1:11">
      <c r="A549" s="27"/>
      <c r="B549" s="27"/>
      <c r="C549" s="28"/>
      <c r="H549" s="41"/>
      <c r="J549" s="42"/>
      <c r="K549" s="42"/>
    </row>
    <row r="550" spans="1:11">
      <c r="A550" s="27"/>
      <c r="B550" s="27"/>
      <c r="C550" s="28"/>
      <c r="H550" s="41"/>
      <c r="J550" s="42"/>
      <c r="K550" s="42"/>
    </row>
    <row r="551" spans="1:11">
      <c r="A551" s="27"/>
      <c r="B551" s="27"/>
      <c r="C551" s="28"/>
      <c r="H551" s="41"/>
      <c r="J551" s="42"/>
      <c r="K551" s="42"/>
    </row>
    <row r="552" spans="1:11">
      <c r="A552" s="27"/>
      <c r="B552" s="27"/>
      <c r="C552" s="28"/>
      <c r="H552" s="41"/>
      <c r="J552" s="42"/>
      <c r="K552" s="42"/>
    </row>
    <row r="553" spans="1:11">
      <c r="A553" s="27"/>
      <c r="B553" s="27"/>
      <c r="C553" s="28"/>
      <c r="H553" s="41"/>
      <c r="J553" s="42"/>
      <c r="K553" s="42"/>
    </row>
    <row r="554" spans="1:11">
      <c r="A554" s="27"/>
      <c r="B554" s="27"/>
      <c r="C554" s="28"/>
      <c r="H554" s="41"/>
      <c r="J554" s="42"/>
      <c r="K554" s="42"/>
    </row>
    <row r="555" spans="1:11">
      <c r="A555" s="27"/>
      <c r="B555" s="27"/>
      <c r="C555" s="28"/>
      <c r="H555" s="41"/>
      <c r="J555" s="42"/>
      <c r="K555" s="42"/>
    </row>
    <row r="556" spans="1:11">
      <c r="A556" s="27"/>
      <c r="B556" s="27"/>
      <c r="C556" s="28"/>
      <c r="H556" s="41"/>
      <c r="J556" s="42"/>
      <c r="K556" s="42"/>
    </row>
    <row r="557" spans="1:11">
      <c r="A557" s="27"/>
      <c r="B557" s="27"/>
      <c r="C557" s="28"/>
      <c r="H557" s="41"/>
      <c r="J557" s="42"/>
      <c r="K557" s="42"/>
    </row>
    <row r="558" spans="1:11">
      <c r="A558" s="27"/>
      <c r="B558" s="27"/>
      <c r="C558" s="28"/>
      <c r="H558" s="41"/>
      <c r="J558" s="42"/>
      <c r="K558" s="42"/>
    </row>
    <row r="559" spans="1:11">
      <c r="A559" s="27"/>
      <c r="B559" s="27"/>
      <c r="C559" s="28"/>
      <c r="H559" s="41"/>
      <c r="J559" s="42"/>
      <c r="K559" s="42"/>
    </row>
    <row r="560" spans="1:11">
      <c r="A560" s="27"/>
      <c r="B560" s="27"/>
      <c r="C560" s="28"/>
      <c r="H560" s="41"/>
      <c r="J560" s="42"/>
      <c r="K560" s="42"/>
    </row>
    <row r="561" spans="1:11">
      <c r="A561" s="27"/>
      <c r="B561" s="27"/>
      <c r="C561" s="28"/>
      <c r="H561" s="41"/>
      <c r="J561" s="42"/>
      <c r="K561" s="42"/>
    </row>
    <row r="562" spans="1:11">
      <c r="A562" s="27"/>
      <c r="B562" s="27"/>
      <c r="C562" s="28"/>
      <c r="H562" s="41"/>
      <c r="J562" s="42"/>
      <c r="K562" s="42"/>
    </row>
    <row r="563" spans="1:11">
      <c r="A563" s="27"/>
      <c r="B563" s="27"/>
      <c r="C563" s="28"/>
      <c r="H563" s="41"/>
      <c r="J563" s="42"/>
      <c r="K563" s="42"/>
    </row>
    <row r="564" spans="1:11">
      <c r="A564" s="27"/>
      <c r="B564" s="27"/>
      <c r="C564" s="28"/>
      <c r="H564" s="41"/>
      <c r="J564" s="42"/>
      <c r="K564" s="42"/>
    </row>
    <row r="565" spans="1:11">
      <c r="A565" s="27"/>
      <c r="B565" s="27"/>
      <c r="C565" s="28"/>
      <c r="H565" s="41"/>
      <c r="J565" s="42"/>
      <c r="K565" s="42"/>
    </row>
    <row r="566" spans="1:11">
      <c r="A566" s="27"/>
      <c r="B566" s="27"/>
      <c r="C566" s="28"/>
      <c r="H566" s="41"/>
      <c r="J566" s="42"/>
      <c r="K566" s="42"/>
    </row>
    <row r="567" spans="1:11">
      <c r="A567" s="27"/>
      <c r="B567" s="27"/>
      <c r="C567" s="28"/>
      <c r="H567" s="41"/>
      <c r="J567" s="42"/>
      <c r="K567" s="42"/>
    </row>
    <row r="568" spans="1:11">
      <c r="A568" s="27"/>
      <c r="B568" s="27"/>
      <c r="C568" s="28"/>
      <c r="H568" s="41"/>
      <c r="J568" s="42"/>
      <c r="K568" s="42"/>
    </row>
    <row r="569" spans="1:11">
      <c r="A569" s="27"/>
      <c r="B569" s="27"/>
      <c r="C569" s="28"/>
      <c r="H569" s="41"/>
      <c r="J569" s="42"/>
      <c r="K569" s="42"/>
    </row>
    <row r="570" spans="1:11">
      <c r="A570" s="27"/>
      <c r="B570" s="27"/>
      <c r="C570" s="28"/>
      <c r="H570" s="41"/>
      <c r="J570" s="42"/>
      <c r="K570" s="42"/>
    </row>
    <row r="571" spans="1:11">
      <c r="A571" s="27"/>
      <c r="B571" s="27"/>
      <c r="C571" s="28"/>
      <c r="H571" s="41"/>
      <c r="J571" s="42"/>
      <c r="K571" s="42"/>
    </row>
    <row r="572" spans="1:11">
      <c r="A572" s="27"/>
      <c r="B572" s="27"/>
      <c r="C572" s="28"/>
      <c r="H572" s="41"/>
      <c r="J572" s="42"/>
      <c r="K572" s="42"/>
    </row>
    <row r="573" spans="1:11">
      <c r="A573" s="27"/>
      <c r="B573" s="27"/>
      <c r="C573" s="28"/>
      <c r="H573" s="41"/>
      <c r="J573" s="42"/>
      <c r="K573" s="42"/>
    </row>
    <row r="574" spans="1:11">
      <c r="A574" s="27"/>
      <c r="B574" s="27"/>
      <c r="C574" s="28"/>
      <c r="H574" s="41"/>
      <c r="J574" s="42"/>
      <c r="K574" s="42"/>
    </row>
    <row r="575" spans="1:11">
      <c r="A575" s="27"/>
      <c r="B575" s="27"/>
      <c r="C575" s="28"/>
      <c r="H575" s="41"/>
      <c r="J575" s="42"/>
      <c r="K575" s="42"/>
    </row>
    <row r="576" spans="1:11">
      <c r="A576" s="27"/>
      <c r="B576" s="27"/>
      <c r="C576" s="28"/>
      <c r="H576" s="41"/>
      <c r="J576" s="42"/>
      <c r="K576" s="42"/>
    </row>
    <row r="577" spans="1:11">
      <c r="A577" s="27"/>
      <c r="B577" s="27"/>
      <c r="C577" s="28"/>
      <c r="H577" s="41"/>
      <c r="J577" s="42"/>
      <c r="K577" s="42"/>
    </row>
    <row r="578" spans="1:11">
      <c r="A578" s="27"/>
      <c r="B578" s="27"/>
      <c r="C578" s="28"/>
      <c r="H578" s="41"/>
      <c r="J578" s="42"/>
      <c r="K578" s="42"/>
    </row>
    <row r="579" spans="1:11">
      <c r="A579" s="27"/>
      <c r="B579" s="27"/>
      <c r="C579" s="28"/>
      <c r="H579" s="41"/>
      <c r="J579" s="42"/>
      <c r="K579" s="42"/>
    </row>
    <row r="580" spans="1:11">
      <c r="A580" s="27"/>
      <c r="B580" s="27"/>
      <c r="C580" s="28"/>
      <c r="H580" s="41"/>
      <c r="J580" s="42"/>
      <c r="K580" s="42"/>
    </row>
    <row r="581" spans="1:11">
      <c r="A581" s="27"/>
      <c r="B581" s="27"/>
      <c r="C581" s="28"/>
      <c r="H581" s="41"/>
      <c r="J581" s="42"/>
      <c r="K581" s="42"/>
    </row>
    <row r="582" spans="1:11">
      <c r="A582" s="27"/>
      <c r="B582" s="27"/>
      <c r="C582" s="28"/>
      <c r="H582" s="41"/>
      <c r="J582" s="42"/>
      <c r="K582" s="42"/>
    </row>
    <row r="583" spans="1:11">
      <c r="A583" s="27"/>
      <c r="B583" s="27"/>
      <c r="C583" s="28"/>
      <c r="H583" s="41"/>
      <c r="J583" s="42"/>
      <c r="K583" s="42"/>
    </row>
    <row r="584" spans="1:11">
      <c r="A584" s="27"/>
      <c r="B584" s="27"/>
      <c r="C584" s="28"/>
      <c r="H584" s="41"/>
      <c r="J584" s="42"/>
      <c r="K584" s="42"/>
    </row>
    <row r="585" spans="1:11">
      <c r="A585" s="27"/>
      <c r="B585" s="27"/>
      <c r="C585" s="28"/>
      <c r="H585" s="41"/>
      <c r="J585" s="42"/>
      <c r="K585" s="42"/>
    </row>
    <row r="586" spans="1:11">
      <c r="A586" s="27"/>
      <c r="B586" s="27"/>
      <c r="C586" s="28"/>
      <c r="H586" s="41"/>
      <c r="J586" s="42"/>
      <c r="K586" s="42"/>
    </row>
    <row r="587" spans="1:11">
      <c r="A587" s="27"/>
      <c r="B587" s="27"/>
      <c r="C587" s="28"/>
      <c r="H587" s="41"/>
      <c r="J587" s="42"/>
      <c r="K587" s="42"/>
    </row>
    <row r="588" spans="1:11">
      <c r="A588" s="27"/>
      <c r="B588" s="27"/>
      <c r="C588" s="28"/>
      <c r="H588" s="41"/>
      <c r="J588" s="42"/>
      <c r="K588" s="42"/>
    </row>
    <row r="589" spans="1:11">
      <c r="A589" s="27"/>
      <c r="B589" s="27"/>
      <c r="C589" s="28"/>
      <c r="H589" s="41"/>
      <c r="J589" s="42"/>
      <c r="K589" s="42"/>
    </row>
    <row r="590" spans="1:11">
      <c r="A590" s="27"/>
      <c r="B590" s="27"/>
      <c r="C590" s="28"/>
      <c r="H590" s="41"/>
      <c r="J590" s="42"/>
      <c r="K590" s="42"/>
    </row>
    <row r="591" spans="1:11">
      <c r="A591" s="27"/>
      <c r="B591" s="27"/>
      <c r="C591" s="28"/>
      <c r="H591" s="41"/>
      <c r="J591" s="42"/>
      <c r="K591" s="42"/>
    </row>
    <row r="592" spans="1:11">
      <c r="A592" s="27"/>
      <c r="B592" s="27"/>
      <c r="C592" s="28"/>
      <c r="H592" s="41"/>
      <c r="J592" s="42"/>
      <c r="K592" s="42"/>
    </row>
    <row r="593" spans="1:11">
      <c r="A593" s="27"/>
      <c r="B593" s="27"/>
      <c r="C593" s="28"/>
      <c r="H593" s="41"/>
      <c r="J593" s="42"/>
      <c r="K593" s="42"/>
    </row>
    <row r="594" spans="1:11">
      <c r="A594" s="27"/>
      <c r="B594" s="27"/>
      <c r="C594" s="28"/>
      <c r="H594" s="41"/>
      <c r="J594" s="42"/>
      <c r="K594" s="42"/>
    </row>
    <row r="595" spans="1:11">
      <c r="A595" s="27"/>
      <c r="B595" s="27"/>
      <c r="C595" s="28"/>
      <c r="H595" s="41"/>
      <c r="J595" s="42"/>
      <c r="K595" s="42"/>
    </row>
    <row r="596" spans="1:11">
      <c r="A596" s="27"/>
      <c r="B596" s="27"/>
      <c r="C596" s="28"/>
      <c r="H596" s="41"/>
      <c r="J596" s="42"/>
      <c r="K596" s="42"/>
    </row>
    <row r="597" spans="1:11">
      <c r="A597" s="27"/>
      <c r="B597" s="27"/>
      <c r="C597" s="28"/>
      <c r="H597" s="41"/>
      <c r="J597" s="42"/>
      <c r="K597" s="42"/>
    </row>
    <row r="598" spans="1:11">
      <c r="A598" s="27"/>
      <c r="B598" s="27"/>
      <c r="C598" s="28"/>
      <c r="H598" s="41"/>
      <c r="J598" s="42"/>
      <c r="K598" s="42"/>
    </row>
    <row r="599" spans="1:11">
      <c r="A599" s="27"/>
      <c r="B599" s="27"/>
      <c r="C599" s="28"/>
      <c r="H599" s="41"/>
      <c r="J599" s="42"/>
      <c r="K599" s="42"/>
    </row>
    <row r="600" spans="1:11">
      <c r="A600" s="27"/>
      <c r="B600" s="27"/>
      <c r="C600" s="28"/>
      <c r="H600" s="41"/>
      <c r="J600" s="42"/>
      <c r="K600" s="42"/>
    </row>
    <row r="601" spans="1:11">
      <c r="A601" s="27"/>
      <c r="B601" s="27"/>
      <c r="C601" s="28"/>
      <c r="H601" s="41"/>
      <c r="J601" s="42"/>
      <c r="K601" s="42"/>
    </row>
    <row r="602" spans="1:11">
      <c r="A602" s="27"/>
      <c r="B602" s="27"/>
      <c r="C602" s="28"/>
      <c r="H602" s="41"/>
      <c r="J602" s="42"/>
      <c r="K602" s="42"/>
    </row>
    <row r="603" spans="1:11">
      <c r="A603" s="27"/>
      <c r="B603" s="27"/>
      <c r="C603" s="28"/>
      <c r="H603" s="41"/>
      <c r="J603" s="42"/>
      <c r="K603" s="42"/>
    </row>
    <row r="604" spans="1:11">
      <c r="A604" s="27"/>
      <c r="B604" s="27"/>
      <c r="C604" s="28"/>
      <c r="H604" s="41"/>
      <c r="J604" s="42"/>
      <c r="K604" s="42"/>
    </row>
    <row r="605" spans="1:11">
      <c r="A605" s="27"/>
      <c r="B605" s="27"/>
      <c r="C605" s="28"/>
      <c r="H605" s="41"/>
      <c r="J605" s="42"/>
      <c r="K605" s="42"/>
    </row>
    <row r="606" spans="1:11">
      <c r="A606" s="27"/>
      <c r="B606" s="27"/>
      <c r="C606" s="28"/>
      <c r="H606" s="41"/>
      <c r="J606" s="42"/>
      <c r="K606" s="42"/>
    </row>
    <row r="607" spans="1:11">
      <c r="A607" s="27"/>
      <c r="B607" s="27"/>
      <c r="C607" s="28"/>
      <c r="H607" s="41"/>
      <c r="J607" s="42"/>
      <c r="K607" s="42"/>
    </row>
    <row r="608" spans="1:11">
      <c r="A608" s="27"/>
      <c r="B608" s="27"/>
      <c r="C608" s="28"/>
      <c r="H608" s="41"/>
      <c r="J608" s="42"/>
      <c r="K608" s="42"/>
    </row>
    <row r="609" spans="1:11">
      <c r="A609" s="27"/>
      <c r="B609" s="27"/>
      <c r="C609" s="28"/>
      <c r="H609" s="41"/>
      <c r="J609" s="42"/>
      <c r="K609" s="42"/>
    </row>
    <row r="610" spans="1:11">
      <c r="A610" s="27"/>
      <c r="B610" s="27"/>
      <c r="C610" s="28"/>
      <c r="H610" s="41"/>
      <c r="J610" s="42"/>
      <c r="K610" s="42"/>
    </row>
    <row r="611" spans="1:11">
      <c r="A611" s="27"/>
      <c r="B611" s="27"/>
      <c r="C611" s="28"/>
      <c r="H611" s="41"/>
      <c r="J611" s="42"/>
      <c r="K611" s="42"/>
    </row>
    <row r="612" spans="1:11">
      <c r="A612" s="27"/>
      <c r="B612" s="27"/>
      <c r="C612" s="28"/>
      <c r="H612" s="41"/>
      <c r="J612" s="42"/>
      <c r="K612" s="42"/>
    </row>
    <row r="613" spans="1:11">
      <c r="A613" s="27"/>
      <c r="B613" s="27"/>
      <c r="C613" s="28"/>
      <c r="H613" s="41"/>
      <c r="J613" s="42"/>
      <c r="K613" s="42"/>
    </row>
    <row r="614" spans="1:11">
      <c r="A614" s="27"/>
      <c r="B614" s="27"/>
      <c r="C614" s="28"/>
      <c r="H614" s="41"/>
      <c r="J614" s="42"/>
      <c r="K614" s="42"/>
    </row>
    <row r="615" spans="1:11">
      <c r="A615" s="27"/>
      <c r="B615" s="27"/>
      <c r="C615" s="28"/>
      <c r="H615" s="41"/>
      <c r="J615" s="42"/>
      <c r="K615" s="42"/>
    </row>
    <row r="616" spans="1:11">
      <c r="A616" s="27"/>
      <c r="B616" s="27"/>
      <c r="C616" s="28"/>
      <c r="H616" s="41"/>
      <c r="J616" s="42"/>
      <c r="K616" s="42"/>
    </row>
    <row r="617" spans="1:11">
      <c r="A617" s="27"/>
      <c r="B617" s="27"/>
      <c r="C617" s="28"/>
      <c r="H617" s="41"/>
      <c r="J617" s="42"/>
      <c r="K617" s="42"/>
    </row>
    <row r="618" spans="1:11">
      <c r="A618" s="27"/>
      <c r="B618" s="27"/>
      <c r="C618" s="28"/>
      <c r="H618" s="41"/>
      <c r="J618" s="42"/>
      <c r="K618" s="42"/>
    </row>
    <row r="619" spans="1:11">
      <c r="A619" s="27"/>
      <c r="B619" s="27"/>
      <c r="C619" s="28"/>
      <c r="H619" s="41"/>
      <c r="J619" s="42"/>
      <c r="K619" s="42"/>
    </row>
    <row r="620" spans="1:11">
      <c r="A620" s="27"/>
      <c r="B620" s="27"/>
      <c r="C620" s="28"/>
      <c r="H620" s="41"/>
      <c r="J620" s="42"/>
      <c r="K620" s="42"/>
    </row>
    <row r="621" spans="1:11">
      <c r="A621" s="27"/>
      <c r="B621" s="27"/>
      <c r="C621" s="28"/>
      <c r="H621" s="41"/>
      <c r="J621" s="42"/>
      <c r="K621" s="42"/>
    </row>
    <row r="622" spans="1:11">
      <c r="A622" s="27"/>
      <c r="B622" s="27"/>
      <c r="C622" s="28"/>
      <c r="H622" s="41"/>
      <c r="J622" s="42"/>
      <c r="K622" s="42"/>
    </row>
    <row r="623" spans="1:11">
      <c r="A623" s="27"/>
      <c r="B623" s="27"/>
      <c r="C623" s="28"/>
      <c r="H623" s="41"/>
      <c r="J623" s="42"/>
      <c r="K623" s="42"/>
    </row>
    <row r="624" spans="1:11">
      <c r="A624" s="27"/>
      <c r="B624" s="27"/>
      <c r="C624" s="28"/>
      <c r="H624" s="41"/>
      <c r="J624" s="42"/>
      <c r="K624" s="42"/>
    </row>
    <row r="625" spans="1:11">
      <c r="A625" s="27"/>
      <c r="B625" s="27"/>
      <c r="C625" s="28"/>
      <c r="H625" s="41"/>
      <c r="J625" s="42"/>
      <c r="K625" s="42"/>
    </row>
    <row r="626" spans="1:11">
      <c r="A626" s="27"/>
      <c r="B626" s="27"/>
      <c r="C626" s="28"/>
      <c r="H626" s="41"/>
      <c r="J626" s="42"/>
      <c r="K626" s="42"/>
    </row>
    <row r="627" spans="1:11">
      <c r="A627" s="27"/>
      <c r="B627" s="27"/>
      <c r="C627" s="28"/>
      <c r="H627" s="41"/>
      <c r="J627" s="42"/>
      <c r="K627" s="42"/>
    </row>
    <row r="628" spans="1:11">
      <c r="A628" s="27"/>
      <c r="B628" s="27"/>
      <c r="C628" s="28"/>
      <c r="H628" s="41"/>
      <c r="J628" s="42"/>
      <c r="K628" s="42"/>
    </row>
    <row r="629" spans="1:11">
      <c r="A629" s="27"/>
      <c r="B629" s="27"/>
      <c r="C629" s="28"/>
      <c r="H629" s="41"/>
      <c r="J629" s="42"/>
      <c r="K629" s="42"/>
    </row>
    <row r="630" spans="1:11">
      <c r="A630" s="27"/>
      <c r="B630" s="27"/>
      <c r="C630" s="28"/>
      <c r="H630" s="41"/>
      <c r="J630" s="42"/>
      <c r="K630" s="42"/>
    </row>
    <row r="631" spans="1:11">
      <c r="A631" s="27"/>
      <c r="B631" s="27"/>
      <c r="C631" s="28"/>
      <c r="H631" s="41"/>
      <c r="J631" s="42"/>
      <c r="K631" s="42"/>
    </row>
    <row r="632" spans="1:11">
      <c r="A632" s="27"/>
      <c r="B632" s="27"/>
      <c r="C632" s="28"/>
      <c r="H632" s="41"/>
      <c r="J632" s="42"/>
      <c r="K632" s="42"/>
    </row>
    <row r="633" spans="1:11">
      <c r="A633" s="27"/>
      <c r="B633" s="27"/>
      <c r="C633" s="28"/>
      <c r="H633" s="41"/>
      <c r="J633" s="42"/>
      <c r="K633" s="42"/>
    </row>
    <row r="634" spans="1:11">
      <c r="A634" s="27"/>
      <c r="B634" s="27"/>
      <c r="C634" s="28"/>
      <c r="H634" s="41"/>
      <c r="J634" s="42"/>
      <c r="K634" s="42"/>
    </row>
    <row r="635" spans="1:11">
      <c r="A635" s="27"/>
      <c r="B635" s="27"/>
      <c r="C635" s="28"/>
      <c r="H635" s="41"/>
      <c r="J635" s="42"/>
      <c r="K635" s="42"/>
    </row>
    <row r="636" spans="1:11">
      <c r="A636" s="27"/>
      <c r="B636" s="27"/>
      <c r="C636" s="28"/>
      <c r="H636" s="41"/>
      <c r="J636" s="42"/>
      <c r="K636" s="42"/>
    </row>
    <row r="637" spans="1:11">
      <c r="A637" s="27"/>
      <c r="B637" s="27"/>
      <c r="C637" s="28"/>
      <c r="H637" s="41"/>
      <c r="J637" s="42"/>
      <c r="K637" s="42"/>
    </row>
    <row r="638" spans="1:11">
      <c r="A638" s="27"/>
      <c r="B638" s="27"/>
      <c r="C638" s="28"/>
      <c r="H638" s="41"/>
      <c r="J638" s="42"/>
      <c r="K638" s="42"/>
    </row>
    <row r="639" spans="1:11">
      <c r="A639" s="27"/>
      <c r="B639" s="27"/>
      <c r="C639" s="28"/>
      <c r="H639" s="41"/>
      <c r="J639" s="42"/>
      <c r="K639" s="42"/>
    </row>
    <row r="640" spans="1:11">
      <c r="A640" s="27"/>
      <c r="B640" s="27"/>
      <c r="C640" s="28"/>
      <c r="H640" s="41"/>
      <c r="J640" s="42"/>
      <c r="K640" s="42"/>
    </row>
    <row r="641" spans="1:11">
      <c r="A641" s="27"/>
      <c r="B641" s="27"/>
      <c r="C641" s="28"/>
      <c r="H641" s="41"/>
      <c r="J641" s="42"/>
      <c r="K641" s="42"/>
    </row>
    <row r="642" spans="1:11">
      <c r="A642" s="27"/>
      <c r="B642" s="27"/>
      <c r="C642" s="28"/>
      <c r="H642" s="41"/>
      <c r="J642" s="42"/>
      <c r="K642" s="42"/>
    </row>
    <row r="643" spans="1:11">
      <c r="A643" s="27"/>
      <c r="B643" s="27"/>
      <c r="C643" s="28"/>
      <c r="H643" s="41"/>
      <c r="J643" s="42"/>
      <c r="K643" s="42"/>
    </row>
    <row r="644" spans="1:11">
      <c r="A644" s="27"/>
      <c r="B644" s="27"/>
      <c r="C644" s="28"/>
      <c r="H644" s="41"/>
      <c r="J644" s="42"/>
      <c r="K644" s="42"/>
    </row>
    <row r="645" spans="1:11">
      <c r="A645" s="27"/>
      <c r="B645" s="27"/>
      <c r="C645" s="28"/>
      <c r="H645" s="41"/>
      <c r="J645" s="42"/>
      <c r="K645" s="42"/>
    </row>
    <row r="646" spans="1:11">
      <c r="A646" s="27"/>
      <c r="B646" s="27"/>
      <c r="C646" s="28"/>
      <c r="H646" s="41"/>
      <c r="J646" s="42"/>
      <c r="K646" s="42"/>
    </row>
    <row r="647" spans="1:11">
      <c r="A647" s="27"/>
      <c r="B647" s="27"/>
      <c r="C647" s="28"/>
      <c r="H647" s="41"/>
      <c r="J647" s="42"/>
      <c r="K647" s="42"/>
    </row>
    <row r="648" spans="1:11">
      <c r="A648" s="27"/>
      <c r="B648" s="27"/>
      <c r="C648" s="28"/>
      <c r="H648" s="41"/>
      <c r="J648" s="42"/>
      <c r="K648" s="42"/>
    </row>
    <row r="649" spans="1:11">
      <c r="A649" s="27"/>
      <c r="B649" s="27"/>
      <c r="C649" s="28"/>
      <c r="H649" s="41"/>
      <c r="J649" s="42"/>
      <c r="K649" s="42"/>
    </row>
    <row r="650" spans="1:11">
      <c r="A650" s="27"/>
      <c r="B650" s="27"/>
      <c r="C650" s="28"/>
      <c r="H650" s="41"/>
      <c r="J650" s="42"/>
      <c r="K650" s="42"/>
    </row>
    <row r="651" spans="1:11">
      <c r="A651" s="27"/>
      <c r="B651" s="27"/>
      <c r="C651" s="28"/>
      <c r="H651" s="41"/>
      <c r="J651" s="42"/>
      <c r="K651" s="42"/>
    </row>
    <row r="652" spans="1:11">
      <c r="A652" s="27"/>
      <c r="B652" s="27"/>
      <c r="C652" s="28"/>
      <c r="H652" s="41"/>
      <c r="J652" s="42"/>
      <c r="K652" s="42"/>
    </row>
    <row r="653" spans="1:11">
      <c r="A653" s="27"/>
      <c r="B653" s="27"/>
      <c r="C653" s="28"/>
      <c r="H653" s="41"/>
      <c r="J653" s="42"/>
      <c r="K653" s="42"/>
    </row>
    <row r="654" spans="1:11">
      <c r="A654" s="27"/>
      <c r="B654" s="27"/>
      <c r="C654" s="28"/>
      <c r="H654" s="41"/>
      <c r="J654" s="42"/>
      <c r="K654" s="42"/>
    </row>
    <row r="655" spans="1:11">
      <c r="A655" s="27"/>
      <c r="B655" s="27"/>
      <c r="C655" s="28"/>
      <c r="H655" s="41"/>
      <c r="J655" s="42"/>
      <c r="K655" s="42"/>
    </row>
    <row r="656" spans="1:11">
      <c r="A656" s="27"/>
      <c r="B656" s="27"/>
      <c r="C656" s="28"/>
      <c r="H656" s="41"/>
      <c r="J656" s="42"/>
      <c r="K656" s="42"/>
    </row>
    <row r="657" spans="1:11">
      <c r="A657" s="27"/>
      <c r="B657" s="27"/>
      <c r="C657" s="28"/>
      <c r="H657" s="41"/>
      <c r="J657" s="42"/>
      <c r="K657" s="42"/>
    </row>
    <row r="658" spans="1:11">
      <c r="A658" s="27"/>
      <c r="B658" s="27"/>
      <c r="C658" s="28"/>
      <c r="H658" s="41"/>
      <c r="J658" s="42"/>
      <c r="K658" s="42"/>
    </row>
    <row r="659" spans="1:11">
      <c r="A659" s="27"/>
      <c r="B659" s="27"/>
      <c r="C659" s="28"/>
      <c r="H659" s="41"/>
      <c r="J659" s="42"/>
      <c r="K659" s="42"/>
    </row>
    <row r="660" spans="1:11">
      <c r="A660" s="27"/>
      <c r="B660" s="27"/>
      <c r="C660" s="28"/>
      <c r="H660" s="41"/>
      <c r="J660" s="42"/>
      <c r="K660" s="42"/>
    </row>
    <row r="661" spans="1:11">
      <c r="A661" s="27"/>
      <c r="B661" s="27"/>
      <c r="C661" s="28"/>
      <c r="H661" s="41"/>
      <c r="J661" s="42"/>
      <c r="K661" s="42"/>
    </row>
    <row r="662" spans="1:11">
      <c r="A662" s="27"/>
      <c r="B662" s="27"/>
      <c r="C662" s="28"/>
      <c r="H662" s="41"/>
      <c r="J662" s="42"/>
      <c r="K662" s="42"/>
    </row>
    <row r="663" spans="1:11">
      <c r="A663" s="27"/>
      <c r="B663" s="27"/>
      <c r="C663" s="28"/>
      <c r="H663" s="41"/>
      <c r="J663" s="42"/>
      <c r="K663" s="42"/>
    </row>
    <row r="664" spans="1:11">
      <c r="A664" s="27"/>
      <c r="B664" s="27"/>
      <c r="C664" s="28"/>
      <c r="H664" s="41"/>
      <c r="J664" s="42"/>
      <c r="K664" s="42"/>
    </row>
    <row r="665" spans="1:11">
      <c r="A665" s="27"/>
      <c r="B665" s="27"/>
      <c r="C665" s="28"/>
      <c r="H665" s="41"/>
      <c r="J665" s="42"/>
      <c r="K665" s="42"/>
    </row>
    <row r="666" spans="1:11">
      <c r="A666" s="27"/>
      <c r="B666" s="27"/>
      <c r="C666" s="28"/>
      <c r="H666" s="41"/>
      <c r="J666" s="42"/>
      <c r="K666" s="42"/>
    </row>
    <row r="667" spans="1:11">
      <c r="A667" s="27"/>
      <c r="B667" s="27"/>
      <c r="C667" s="28"/>
      <c r="H667" s="41"/>
      <c r="J667" s="42"/>
      <c r="K667" s="42"/>
    </row>
    <row r="668" spans="1:11">
      <c r="A668" s="27"/>
      <c r="B668" s="27"/>
      <c r="C668" s="28"/>
      <c r="H668" s="41"/>
      <c r="J668" s="42"/>
      <c r="K668" s="42"/>
    </row>
    <row r="669" spans="1:11">
      <c r="A669" s="27"/>
      <c r="B669" s="27"/>
      <c r="C669" s="28"/>
      <c r="H669" s="41"/>
      <c r="J669" s="42"/>
      <c r="K669" s="42"/>
    </row>
    <row r="670" spans="1:11">
      <c r="A670" s="27"/>
      <c r="B670" s="27"/>
      <c r="C670" s="28"/>
      <c r="H670" s="41"/>
      <c r="J670" s="42"/>
      <c r="K670" s="42"/>
    </row>
    <row r="671" spans="1:11">
      <c r="A671" s="27"/>
      <c r="B671" s="27"/>
      <c r="C671" s="28"/>
      <c r="H671" s="41"/>
      <c r="J671" s="42"/>
      <c r="K671" s="42"/>
    </row>
    <row r="672" spans="1:11">
      <c r="A672" s="27"/>
      <c r="B672" s="27"/>
      <c r="C672" s="28"/>
      <c r="H672" s="41"/>
      <c r="J672" s="42"/>
      <c r="K672" s="42"/>
    </row>
    <row r="673" spans="1:11">
      <c r="A673" s="27"/>
      <c r="B673" s="27"/>
      <c r="C673" s="28"/>
      <c r="H673" s="41"/>
      <c r="J673" s="42"/>
      <c r="K673" s="42"/>
    </row>
    <row r="674" spans="1:11">
      <c r="A674" s="27"/>
      <c r="B674" s="27"/>
      <c r="C674" s="28"/>
      <c r="H674" s="41"/>
      <c r="J674" s="42"/>
      <c r="K674" s="42"/>
    </row>
    <row r="675" spans="1:11">
      <c r="A675" s="27"/>
      <c r="B675" s="27"/>
      <c r="C675" s="28"/>
      <c r="H675" s="41"/>
      <c r="J675" s="42"/>
      <c r="K675" s="42"/>
    </row>
    <row r="676" spans="1:11">
      <c r="A676" s="27"/>
      <c r="B676" s="27"/>
      <c r="C676" s="28"/>
      <c r="H676" s="41"/>
      <c r="J676" s="42"/>
      <c r="K676" s="42"/>
    </row>
    <row r="677" spans="1:11">
      <c r="A677" s="27"/>
      <c r="B677" s="27"/>
      <c r="C677" s="28"/>
      <c r="H677" s="41"/>
      <c r="J677" s="42"/>
      <c r="K677" s="42"/>
    </row>
    <row r="678" spans="1:11">
      <c r="A678" s="27"/>
      <c r="B678" s="27"/>
      <c r="C678" s="28"/>
      <c r="H678" s="41"/>
      <c r="J678" s="42"/>
      <c r="K678" s="42"/>
    </row>
    <row r="679" spans="1:11">
      <c r="A679" s="27"/>
      <c r="B679" s="27"/>
      <c r="C679" s="28"/>
      <c r="H679" s="41"/>
      <c r="J679" s="42"/>
      <c r="K679" s="42"/>
    </row>
    <row r="680" spans="1:11">
      <c r="A680" s="27"/>
      <c r="B680" s="27"/>
      <c r="C680" s="28"/>
      <c r="H680" s="41"/>
      <c r="J680" s="42"/>
      <c r="K680" s="42"/>
    </row>
    <row r="681" spans="1:11">
      <c r="A681" s="27"/>
      <c r="B681" s="27"/>
      <c r="C681" s="28"/>
      <c r="H681" s="41"/>
      <c r="J681" s="42"/>
      <c r="K681" s="42"/>
    </row>
    <row r="682" spans="1:11">
      <c r="A682" s="27"/>
      <c r="B682" s="27"/>
      <c r="C682" s="28"/>
      <c r="H682" s="41"/>
      <c r="J682" s="42"/>
      <c r="K682" s="42"/>
    </row>
    <row r="683" spans="1:11">
      <c r="A683" s="27"/>
      <c r="B683" s="27"/>
      <c r="C683" s="28"/>
      <c r="H683" s="41"/>
      <c r="J683" s="42"/>
      <c r="K683" s="42"/>
    </row>
    <row r="684" spans="1:11">
      <c r="A684" s="27"/>
      <c r="B684" s="27"/>
      <c r="C684" s="28"/>
      <c r="H684" s="41"/>
      <c r="J684" s="42"/>
      <c r="K684" s="42"/>
    </row>
    <row r="685" spans="1:11">
      <c r="A685" s="27"/>
      <c r="B685" s="27"/>
      <c r="C685" s="28"/>
      <c r="H685" s="41"/>
      <c r="J685" s="42"/>
      <c r="K685" s="42"/>
    </row>
    <row r="686" spans="1:11">
      <c r="A686" s="27"/>
      <c r="B686" s="27"/>
      <c r="C686" s="28"/>
      <c r="H686" s="41"/>
      <c r="J686" s="42"/>
      <c r="K686" s="42"/>
    </row>
    <row r="687" spans="1:11">
      <c r="A687" s="27"/>
      <c r="B687" s="27"/>
      <c r="C687" s="28"/>
      <c r="H687" s="41"/>
      <c r="J687" s="42"/>
      <c r="K687" s="42"/>
    </row>
    <row r="688" spans="1:11">
      <c r="A688" s="27"/>
      <c r="B688" s="27"/>
      <c r="C688" s="28"/>
      <c r="H688" s="41"/>
      <c r="J688" s="42"/>
      <c r="K688" s="42"/>
    </row>
    <row r="689" spans="1:11">
      <c r="A689" s="27"/>
      <c r="B689" s="27"/>
      <c r="C689" s="28"/>
      <c r="H689" s="41"/>
      <c r="J689" s="42"/>
      <c r="K689" s="42"/>
    </row>
    <row r="690" spans="1:11">
      <c r="A690" s="27"/>
      <c r="B690" s="27"/>
      <c r="C690" s="28"/>
      <c r="H690" s="41"/>
      <c r="J690" s="42"/>
      <c r="K690" s="42"/>
    </row>
    <row r="691" spans="1:11">
      <c r="A691" s="27"/>
      <c r="B691" s="27"/>
      <c r="C691" s="28"/>
      <c r="H691" s="41"/>
      <c r="J691" s="42"/>
      <c r="K691" s="42"/>
    </row>
    <row r="692" spans="1:11">
      <c r="A692" s="27"/>
      <c r="B692" s="27"/>
      <c r="C692" s="28"/>
      <c r="H692" s="41"/>
      <c r="J692" s="42"/>
      <c r="K692" s="42"/>
    </row>
    <row r="693" spans="1:11">
      <c r="A693" s="27"/>
      <c r="B693" s="27"/>
      <c r="C693" s="28"/>
      <c r="H693" s="41"/>
      <c r="J693" s="42"/>
      <c r="K693" s="42"/>
    </row>
    <row r="694" spans="1:11">
      <c r="A694" s="27"/>
      <c r="B694" s="27"/>
      <c r="C694" s="28"/>
      <c r="H694" s="41"/>
      <c r="J694" s="42"/>
      <c r="K694" s="42"/>
    </row>
    <row r="695" spans="1:11">
      <c r="A695" s="27"/>
      <c r="B695" s="27"/>
      <c r="C695" s="28"/>
      <c r="H695" s="41"/>
      <c r="J695" s="42"/>
      <c r="K695" s="42"/>
    </row>
    <row r="696" spans="1:11">
      <c r="A696" s="27"/>
      <c r="B696" s="27"/>
      <c r="C696" s="28"/>
      <c r="H696" s="41"/>
      <c r="J696" s="42"/>
      <c r="K696" s="42"/>
    </row>
    <row r="697" spans="1:11">
      <c r="A697" s="27"/>
      <c r="B697" s="27"/>
      <c r="C697" s="28"/>
      <c r="H697" s="41"/>
      <c r="J697" s="42"/>
      <c r="K697" s="42"/>
    </row>
    <row r="698" spans="1:11">
      <c r="A698" s="27"/>
      <c r="B698" s="27"/>
      <c r="C698" s="28"/>
      <c r="H698" s="41"/>
      <c r="J698" s="42"/>
      <c r="K698" s="42"/>
    </row>
    <row r="699" spans="1:11">
      <c r="A699" s="27"/>
      <c r="B699" s="27"/>
      <c r="C699" s="28"/>
      <c r="H699" s="41"/>
      <c r="J699" s="42"/>
      <c r="K699" s="42"/>
    </row>
    <row r="700" spans="1:11">
      <c r="A700" s="27"/>
      <c r="B700" s="27"/>
      <c r="C700" s="28"/>
      <c r="H700" s="41"/>
      <c r="J700" s="42"/>
      <c r="K700" s="42"/>
    </row>
    <row r="701" spans="1:11">
      <c r="A701" s="27"/>
      <c r="B701" s="27"/>
      <c r="C701" s="28"/>
      <c r="H701" s="41"/>
      <c r="J701" s="42"/>
      <c r="K701" s="42"/>
    </row>
    <row r="702" spans="1:11">
      <c r="A702" s="27"/>
      <c r="B702" s="27"/>
      <c r="C702" s="28"/>
      <c r="H702" s="41"/>
      <c r="J702" s="42"/>
      <c r="K702" s="42"/>
    </row>
    <row r="703" spans="1:11">
      <c r="A703" s="27"/>
      <c r="B703" s="27"/>
      <c r="C703" s="28"/>
      <c r="H703" s="41"/>
      <c r="J703" s="42"/>
      <c r="K703" s="42"/>
    </row>
    <row r="704" spans="1:11">
      <c r="A704" s="27"/>
      <c r="B704" s="27"/>
      <c r="C704" s="28"/>
      <c r="H704" s="41"/>
      <c r="J704" s="42"/>
      <c r="K704" s="42"/>
    </row>
    <row r="705" spans="1:11">
      <c r="A705" s="27"/>
      <c r="B705" s="27"/>
      <c r="C705" s="28"/>
      <c r="H705" s="41"/>
      <c r="J705" s="42"/>
      <c r="K705" s="42"/>
    </row>
    <row r="706" spans="1:11">
      <c r="A706" s="27"/>
      <c r="B706" s="27"/>
      <c r="C706" s="28"/>
      <c r="H706" s="41"/>
      <c r="J706" s="42"/>
      <c r="K706" s="42"/>
    </row>
    <row r="707" spans="1:11">
      <c r="A707" s="27"/>
      <c r="B707" s="27"/>
      <c r="C707" s="28"/>
      <c r="H707" s="41"/>
      <c r="J707" s="42"/>
      <c r="K707" s="42"/>
    </row>
    <row r="708" spans="1:11">
      <c r="A708" s="27"/>
      <c r="B708" s="27"/>
      <c r="C708" s="28"/>
      <c r="H708" s="41"/>
      <c r="J708" s="42"/>
      <c r="K708" s="42"/>
    </row>
    <row r="709" spans="1:11">
      <c r="A709" s="27"/>
      <c r="B709" s="27"/>
      <c r="C709" s="28"/>
      <c r="H709" s="41"/>
      <c r="J709" s="42"/>
      <c r="K709" s="42"/>
    </row>
    <row r="710" spans="1:11">
      <c r="A710" s="27"/>
      <c r="B710" s="27"/>
      <c r="C710" s="28"/>
      <c r="H710" s="41"/>
      <c r="J710" s="42"/>
      <c r="K710" s="42"/>
    </row>
    <row r="711" spans="1:11">
      <c r="A711" s="27"/>
      <c r="B711" s="27"/>
      <c r="C711" s="28"/>
      <c r="H711" s="41"/>
      <c r="J711" s="42"/>
      <c r="K711" s="42"/>
    </row>
    <row r="712" spans="1:11">
      <c r="A712" s="27"/>
      <c r="B712" s="27"/>
      <c r="C712" s="28"/>
      <c r="H712" s="41"/>
      <c r="J712" s="42"/>
      <c r="K712" s="42"/>
    </row>
    <row r="713" spans="1:11">
      <c r="A713" s="27"/>
      <c r="B713" s="27"/>
      <c r="C713" s="28"/>
      <c r="H713" s="41"/>
      <c r="J713" s="42"/>
      <c r="K713" s="42"/>
    </row>
    <row r="714" spans="1:11">
      <c r="A714" s="27"/>
      <c r="B714" s="27"/>
      <c r="C714" s="28"/>
      <c r="H714" s="41"/>
      <c r="J714" s="42"/>
      <c r="K714" s="42"/>
    </row>
    <row r="715" spans="1:11">
      <c r="A715" s="27"/>
      <c r="B715" s="27"/>
      <c r="C715" s="28"/>
      <c r="H715" s="41"/>
      <c r="J715" s="42"/>
      <c r="K715" s="42"/>
    </row>
    <row r="716" spans="1:11">
      <c r="A716" s="27"/>
      <c r="B716" s="27"/>
      <c r="C716" s="28"/>
      <c r="H716" s="41"/>
      <c r="J716" s="42"/>
      <c r="K716" s="42"/>
    </row>
    <row r="717" spans="1:11">
      <c r="A717" s="27"/>
      <c r="B717" s="27"/>
      <c r="C717" s="28"/>
      <c r="H717" s="41"/>
      <c r="J717" s="42"/>
      <c r="K717" s="42"/>
    </row>
    <row r="718" spans="1:11">
      <c r="A718" s="27"/>
      <c r="B718" s="27"/>
      <c r="C718" s="28"/>
      <c r="H718" s="41"/>
      <c r="J718" s="42"/>
      <c r="K718" s="42"/>
    </row>
    <row r="719" spans="1:11">
      <c r="A719" s="27"/>
      <c r="B719" s="27"/>
      <c r="C719" s="28"/>
      <c r="H719" s="41"/>
      <c r="J719" s="42"/>
      <c r="K719" s="42"/>
    </row>
    <row r="720" spans="1:11">
      <c r="A720" s="27"/>
      <c r="B720" s="27"/>
      <c r="C720" s="28"/>
      <c r="H720" s="41"/>
      <c r="J720" s="42"/>
      <c r="K720" s="42"/>
    </row>
    <row r="721" spans="1:11">
      <c r="A721" s="27"/>
      <c r="B721" s="27"/>
      <c r="C721" s="28"/>
      <c r="H721" s="41"/>
      <c r="J721" s="42"/>
      <c r="K721" s="42"/>
    </row>
    <row r="722" spans="1:11">
      <c r="A722" s="27"/>
      <c r="B722" s="27"/>
      <c r="C722" s="28"/>
      <c r="H722" s="41"/>
      <c r="J722" s="42"/>
      <c r="K722" s="42"/>
    </row>
    <row r="723" spans="1:11">
      <c r="A723" s="27"/>
      <c r="B723" s="27"/>
      <c r="C723" s="28"/>
      <c r="H723" s="41"/>
      <c r="J723" s="42"/>
      <c r="K723" s="42"/>
    </row>
    <row r="724" spans="1:11">
      <c r="A724" s="27"/>
      <c r="B724" s="27"/>
      <c r="C724" s="28"/>
      <c r="H724" s="41"/>
      <c r="J724" s="42"/>
      <c r="K724" s="42"/>
    </row>
    <row r="725" spans="1:11">
      <c r="A725" s="27"/>
      <c r="B725" s="27"/>
      <c r="C725" s="28"/>
      <c r="H725" s="41"/>
      <c r="J725" s="42"/>
      <c r="K725" s="42"/>
    </row>
    <row r="726" spans="1:11">
      <c r="A726" s="27"/>
      <c r="B726" s="27"/>
      <c r="C726" s="28"/>
      <c r="H726" s="41"/>
      <c r="J726" s="42"/>
      <c r="K726" s="42"/>
    </row>
    <row r="727" spans="1:11">
      <c r="A727" s="27"/>
      <c r="B727" s="27"/>
      <c r="C727" s="28"/>
      <c r="H727" s="41"/>
      <c r="J727" s="42"/>
      <c r="K727" s="42"/>
    </row>
    <row r="728" spans="1:11">
      <c r="A728" s="27"/>
      <c r="B728" s="27"/>
      <c r="C728" s="28"/>
      <c r="H728" s="41"/>
      <c r="J728" s="42"/>
      <c r="K728" s="42"/>
    </row>
    <row r="729" spans="1:11">
      <c r="A729" s="27"/>
      <c r="B729" s="27"/>
      <c r="C729" s="28"/>
      <c r="H729" s="41"/>
      <c r="J729" s="42"/>
      <c r="K729" s="42"/>
    </row>
    <row r="730" spans="1:11">
      <c r="A730" s="27"/>
      <c r="B730" s="27"/>
      <c r="C730" s="28"/>
      <c r="H730" s="41"/>
      <c r="J730" s="42"/>
      <c r="K730" s="42"/>
    </row>
    <row r="731" spans="1:11">
      <c r="A731" s="27"/>
      <c r="B731" s="27"/>
      <c r="C731" s="28"/>
      <c r="H731" s="41"/>
      <c r="J731" s="42"/>
      <c r="K731" s="42"/>
    </row>
    <row r="732" spans="1:11">
      <c r="A732" s="27"/>
      <c r="B732" s="27"/>
      <c r="C732" s="28"/>
      <c r="H732" s="41"/>
      <c r="J732" s="42"/>
      <c r="K732" s="42"/>
    </row>
    <row r="733" spans="1:11">
      <c r="A733" s="27"/>
      <c r="B733" s="27"/>
      <c r="C733" s="28"/>
      <c r="H733" s="41"/>
      <c r="J733" s="42"/>
      <c r="K733" s="42"/>
    </row>
    <row r="734" spans="1:11">
      <c r="A734" s="27"/>
      <c r="B734" s="27"/>
      <c r="C734" s="28"/>
      <c r="H734" s="41"/>
      <c r="J734" s="42"/>
      <c r="K734" s="42"/>
    </row>
    <row r="735" spans="1:11">
      <c r="A735" s="27"/>
      <c r="B735" s="27"/>
      <c r="C735" s="28"/>
      <c r="H735" s="41"/>
      <c r="J735" s="42"/>
      <c r="K735" s="42"/>
    </row>
    <row r="736" spans="1:11">
      <c r="A736" s="27"/>
      <c r="B736" s="27"/>
      <c r="C736" s="28"/>
      <c r="H736" s="41"/>
      <c r="J736" s="42"/>
      <c r="K736" s="42"/>
    </row>
    <row r="737" spans="1:11">
      <c r="A737" s="27"/>
      <c r="B737" s="27"/>
      <c r="C737" s="28"/>
      <c r="H737" s="41"/>
      <c r="J737" s="42"/>
      <c r="K737" s="42"/>
    </row>
    <row r="738" spans="1:11">
      <c r="A738" s="27"/>
      <c r="B738" s="27"/>
      <c r="C738" s="28"/>
      <c r="H738" s="41"/>
      <c r="J738" s="42"/>
      <c r="K738" s="42"/>
    </row>
    <row r="739" spans="1:11">
      <c r="A739" s="27"/>
      <c r="B739" s="27"/>
      <c r="C739" s="28"/>
      <c r="H739" s="41"/>
      <c r="J739" s="42"/>
      <c r="K739" s="42"/>
    </row>
    <row r="740" spans="1:11">
      <c r="A740" s="27"/>
      <c r="B740" s="27"/>
      <c r="C740" s="28"/>
      <c r="H740" s="41"/>
      <c r="J740" s="42"/>
      <c r="K740" s="42"/>
    </row>
    <row r="741" spans="1:11">
      <c r="A741" s="27"/>
      <c r="B741" s="27"/>
      <c r="C741" s="28"/>
      <c r="H741" s="41"/>
      <c r="J741" s="42"/>
      <c r="K741" s="42"/>
    </row>
    <row r="742" spans="1:11">
      <c r="A742" s="27"/>
      <c r="B742" s="27"/>
      <c r="C742" s="28"/>
      <c r="H742" s="41"/>
      <c r="J742" s="42"/>
      <c r="K742" s="42"/>
    </row>
    <row r="743" spans="1:11">
      <c r="A743" s="27"/>
      <c r="B743" s="27"/>
      <c r="C743" s="28"/>
      <c r="H743" s="41"/>
      <c r="J743" s="42"/>
      <c r="K743" s="42"/>
    </row>
    <row r="744" spans="1:11">
      <c r="A744" s="27"/>
      <c r="B744" s="27"/>
      <c r="C744" s="28"/>
      <c r="H744" s="41"/>
      <c r="J744" s="42"/>
      <c r="K744" s="42"/>
    </row>
    <row r="745" spans="1:11">
      <c r="A745" s="27"/>
      <c r="B745" s="27"/>
      <c r="C745" s="28"/>
      <c r="H745" s="41"/>
      <c r="J745" s="42"/>
      <c r="K745" s="42"/>
    </row>
    <row r="746" spans="1:11">
      <c r="A746" s="27"/>
      <c r="B746" s="27"/>
      <c r="C746" s="28"/>
      <c r="H746" s="41"/>
      <c r="J746" s="42"/>
      <c r="K746" s="42"/>
    </row>
    <row r="747" spans="1:11">
      <c r="A747" s="27"/>
      <c r="B747" s="27"/>
      <c r="C747" s="28"/>
      <c r="H747" s="41"/>
      <c r="J747" s="42"/>
      <c r="K747" s="42"/>
    </row>
    <row r="748" spans="1:11">
      <c r="A748" s="27"/>
      <c r="B748" s="27"/>
      <c r="C748" s="28"/>
      <c r="H748" s="41"/>
      <c r="J748" s="42"/>
      <c r="K748" s="42"/>
    </row>
    <row r="749" spans="1:11">
      <c r="A749" s="27"/>
      <c r="B749" s="27"/>
      <c r="C749" s="28"/>
      <c r="H749" s="41"/>
      <c r="J749" s="42"/>
      <c r="K749" s="42"/>
    </row>
    <row r="750" spans="1:11">
      <c r="A750" s="27"/>
      <c r="B750" s="27"/>
      <c r="C750" s="28"/>
      <c r="H750" s="41"/>
      <c r="J750" s="42"/>
      <c r="K750" s="42"/>
    </row>
    <row r="751" spans="1:11">
      <c r="A751" s="27"/>
      <c r="B751" s="27"/>
      <c r="C751" s="28"/>
      <c r="H751" s="41"/>
      <c r="J751" s="42"/>
      <c r="K751" s="42"/>
    </row>
    <row r="752" spans="1:11">
      <c r="A752" s="27"/>
      <c r="B752" s="27"/>
      <c r="C752" s="28"/>
      <c r="H752" s="41"/>
      <c r="J752" s="42"/>
      <c r="K752" s="42"/>
    </row>
    <row r="753" spans="1:11">
      <c r="A753" s="27"/>
      <c r="B753" s="27"/>
      <c r="C753" s="28"/>
      <c r="H753" s="41"/>
      <c r="J753" s="42"/>
      <c r="K753" s="42"/>
    </row>
    <row r="754" spans="1:11">
      <c r="A754" s="27"/>
      <c r="B754" s="27"/>
      <c r="C754" s="28"/>
      <c r="H754" s="41"/>
      <c r="J754" s="42"/>
      <c r="K754" s="42"/>
    </row>
    <row r="755" spans="1:11">
      <c r="A755" s="27"/>
      <c r="B755" s="27"/>
      <c r="C755" s="28"/>
      <c r="H755" s="41"/>
      <c r="J755" s="42"/>
      <c r="K755" s="42"/>
    </row>
    <row r="756" spans="1:11">
      <c r="A756" s="27"/>
      <c r="B756" s="27"/>
      <c r="C756" s="28"/>
      <c r="H756" s="41"/>
      <c r="J756" s="42"/>
      <c r="K756" s="42"/>
    </row>
    <row r="757" spans="1:11">
      <c r="A757" s="27"/>
      <c r="B757" s="27"/>
      <c r="C757" s="28"/>
      <c r="H757" s="41"/>
      <c r="J757" s="42"/>
      <c r="K757" s="42"/>
    </row>
    <row r="758" spans="1:11">
      <c r="A758" s="27"/>
      <c r="B758" s="27"/>
      <c r="C758" s="28"/>
      <c r="H758" s="41"/>
      <c r="J758" s="42"/>
      <c r="K758" s="42"/>
    </row>
    <row r="759" spans="1:11">
      <c r="A759" s="27"/>
      <c r="B759" s="27"/>
      <c r="C759" s="28"/>
      <c r="H759" s="41"/>
      <c r="J759" s="42"/>
      <c r="K759" s="42"/>
    </row>
    <row r="760" spans="1:11">
      <c r="A760" s="27"/>
      <c r="B760" s="27"/>
      <c r="C760" s="28"/>
      <c r="H760" s="41"/>
      <c r="J760" s="42"/>
      <c r="K760" s="42"/>
    </row>
    <row r="761" spans="1:11">
      <c r="A761" s="27"/>
      <c r="B761" s="27"/>
      <c r="C761" s="28"/>
      <c r="H761" s="41"/>
      <c r="J761" s="42"/>
      <c r="K761" s="42"/>
    </row>
    <row r="762" spans="1:11">
      <c r="A762" s="27"/>
      <c r="B762" s="27"/>
      <c r="C762" s="28"/>
      <c r="H762" s="41"/>
      <c r="J762" s="42"/>
      <c r="K762" s="42"/>
    </row>
    <row r="763" spans="1:11">
      <c r="A763" s="27"/>
      <c r="B763" s="27"/>
      <c r="C763" s="28"/>
      <c r="H763" s="41"/>
      <c r="J763" s="42"/>
      <c r="K763" s="42"/>
    </row>
    <row r="764" spans="1:11">
      <c r="A764" s="27"/>
      <c r="B764" s="27"/>
      <c r="C764" s="28"/>
      <c r="H764" s="41"/>
      <c r="J764" s="42"/>
      <c r="K764" s="42"/>
    </row>
    <row r="765" spans="1:11">
      <c r="A765" s="27"/>
      <c r="B765" s="27"/>
      <c r="C765" s="28"/>
      <c r="H765" s="41"/>
      <c r="J765" s="42"/>
      <c r="K765" s="42"/>
    </row>
    <row r="766" spans="1:11">
      <c r="A766" s="27"/>
      <c r="B766" s="27"/>
      <c r="C766" s="28"/>
      <c r="H766" s="41"/>
      <c r="J766" s="42"/>
      <c r="K766" s="42"/>
    </row>
    <row r="767" spans="1:11">
      <c r="A767" s="27"/>
      <c r="B767" s="27"/>
      <c r="C767" s="28"/>
      <c r="H767" s="41"/>
      <c r="J767" s="42"/>
      <c r="K767" s="42"/>
    </row>
    <row r="768" spans="1:11">
      <c r="A768" s="27"/>
      <c r="B768" s="27"/>
      <c r="C768" s="28"/>
      <c r="H768" s="41"/>
      <c r="J768" s="42"/>
      <c r="K768" s="42"/>
    </row>
    <row r="769" spans="1:11">
      <c r="A769" s="27"/>
      <c r="B769" s="27"/>
      <c r="C769" s="28"/>
      <c r="H769" s="41"/>
      <c r="J769" s="42"/>
      <c r="K769" s="42"/>
    </row>
    <row r="770" spans="1:11">
      <c r="A770" s="27"/>
      <c r="B770" s="27"/>
      <c r="C770" s="28"/>
      <c r="H770" s="41"/>
      <c r="J770" s="42"/>
      <c r="K770" s="42"/>
    </row>
    <row r="771" spans="1:11">
      <c r="A771" s="27"/>
      <c r="B771" s="27"/>
      <c r="C771" s="28"/>
      <c r="H771" s="41"/>
      <c r="J771" s="42"/>
      <c r="K771" s="42"/>
    </row>
    <row r="772" spans="1:11">
      <c r="A772" s="27"/>
      <c r="B772" s="27"/>
      <c r="C772" s="28"/>
      <c r="H772" s="41"/>
      <c r="J772" s="42"/>
      <c r="K772" s="42"/>
    </row>
    <row r="773" spans="1:11">
      <c r="A773" s="27"/>
      <c r="B773" s="27"/>
      <c r="C773" s="28"/>
      <c r="H773" s="41"/>
      <c r="J773" s="42"/>
      <c r="K773" s="42"/>
    </row>
    <row r="774" spans="1:11">
      <c r="A774" s="27"/>
      <c r="B774" s="27"/>
      <c r="C774" s="28"/>
      <c r="H774" s="41"/>
      <c r="J774" s="42"/>
      <c r="K774" s="42"/>
    </row>
    <row r="775" spans="1:11">
      <c r="A775" s="27"/>
      <c r="B775" s="27"/>
      <c r="C775" s="28"/>
      <c r="H775" s="41"/>
      <c r="J775" s="42"/>
      <c r="K775" s="42"/>
    </row>
    <row r="776" spans="1:11">
      <c r="A776" s="27"/>
      <c r="B776" s="27"/>
      <c r="C776" s="28"/>
      <c r="H776" s="41"/>
      <c r="J776" s="42"/>
      <c r="K776" s="42"/>
    </row>
    <row r="777" spans="1:11">
      <c r="A777" s="27"/>
      <c r="B777" s="27"/>
      <c r="C777" s="28"/>
      <c r="H777" s="41"/>
      <c r="J777" s="42"/>
      <c r="K777" s="42"/>
    </row>
    <row r="778" spans="1:11">
      <c r="A778" s="27"/>
      <c r="B778" s="27"/>
      <c r="C778" s="28"/>
      <c r="H778" s="41"/>
      <c r="J778" s="42"/>
      <c r="K778" s="42"/>
    </row>
    <row r="779" spans="1:11">
      <c r="A779" s="27"/>
      <c r="B779" s="27"/>
      <c r="C779" s="28"/>
      <c r="H779" s="41"/>
      <c r="J779" s="42"/>
      <c r="K779" s="42"/>
    </row>
    <row r="780" spans="1:11">
      <c r="A780" s="27"/>
      <c r="B780" s="27"/>
      <c r="C780" s="28"/>
      <c r="H780" s="41"/>
      <c r="J780" s="42"/>
      <c r="K780" s="42"/>
    </row>
    <row r="781" spans="1:11">
      <c r="A781" s="27"/>
      <c r="B781" s="27"/>
      <c r="C781" s="28"/>
      <c r="H781" s="41"/>
      <c r="J781" s="42"/>
      <c r="K781" s="42"/>
    </row>
    <row r="782" spans="1:11">
      <c r="A782" s="27"/>
      <c r="B782" s="27"/>
      <c r="C782" s="28"/>
      <c r="H782" s="41"/>
      <c r="J782" s="42"/>
      <c r="K782" s="42"/>
    </row>
    <row r="783" spans="1:11">
      <c r="A783" s="27"/>
      <c r="B783" s="27"/>
      <c r="C783" s="28"/>
      <c r="H783" s="41"/>
      <c r="J783" s="42"/>
      <c r="K783" s="42"/>
    </row>
    <row r="784" spans="1:11">
      <c r="A784" s="27"/>
      <c r="B784" s="27"/>
      <c r="C784" s="28"/>
      <c r="H784" s="41"/>
      <c r="J784" s="42"/>
      <c r="K784" s="42"/>
    </row>
    <row r="785" spans="1:11">
      <c r="A785" s="27"/>
      <c r="B785" s="27"/>
      <c r="C785" s="28"/>
      <c r="H785" s="41"/>
      <c r="J785" s="42"/>
      <c r="K785" s="42"/>
    </row>
    <row r="786" spans="1:11">
      <c r="A786" s="27"/>
      <c r="B786" s="27"/>
      <c r="C786" s="28"/>
      <c r="H786" s="41"/>
      <c r="J786" s="42"/>
      <c r="K786" s="42"/>
    </row>
    <row r="787" spans="1:11">
      <c r="A787" s="27"/>
      <c r="B787" s="27"/>
      <c r="C787" s="28"/>
      <c r="H787" s="41"/>
      <c r="J787" s="42"/>
      <c r="K787" s="42"/>
    </row>
    <row r="788" spans="1:11">
      <c r="A788" s="27"/>
      <c r="B788" s="27"/>
      <c r="C788" s="28"/>
      <c r="H788" s="41"/>
      <c r="J788" s="42"/>
      <c r="K788" s="42"/>
    </row>
    <row r="789" spans="1:11">
      <c r="A789" s="27"/>
      <c r="B789" s="27"/>
      <c r="C789" s="28"/>
      <c r="H789" s="41"/>
      <c r="J789" s="42"/>
      <c r="K789" s="42"/>
    </row>
    <row r="790" spans="1:11">
      <c r="A790" s="27"/>
      <c r="B790" s="27"/>
      <c r="C790" s="28"/>
      <c r="H790" s="41"/>
      <c r="J790" s="42"/>
      <c r="K790" s="42"/>
    </row>
    <row r="791" spans="1:11">
      <c r="A791" s="27"/>
      <c r="B791" s="27"/>
      <c r="C791" s="28"/>
      <c r="H791" s="41"/>
      <c r="J791" s="42"/>
      <c r="K791" s="42"/>
    </row>
    <row r="792" spans="1:11">
      <c r="A792" s="27"/>
      <c r="B792" s="27"/>
      <c r="C792" s="28"/>
      <c r="H792" s="41"/>
      <c r="J792" s="42"/>
      <c r="K792" s="42"/>
    </row>
    <row r="793" spans="1:11">
      <c r="A793" s="27"/>
      <c r="B793" s="27"/>
      <c r="C793" s="28"/>
      <c r="H793" s="41"/>
      <c r="J793" s="42"/>
      <c r="K793" s="42"/>
    </row>
    <row r="794" spans="1:11">
      <c r="A794" s="27"/>
      <c r="B794" s="27"/>
      <c r="C794" s="28"/>
      <c r="H794" s="41"/>
      <c r="J794" s="42"/>
      <c r="K794" s="42"/>
    </row>
    <row r="795" spans="1:11">
      <c r="A795" s="27"/>
      <c r="B795" s="27"/>
      <c r="C795" s="28"/>
      <c r="H795" s="41"/>
      <c r="J795" s="42"/>
      <c r="K795" s="42"/>
    </row>
    <row r="796" spans="1:11">
      <c r="A796" s="27"/>
      <c r="B796" s="27"/>
      <c r="C796" s="28"/>
      <c r="H796" s="41"/>
      <c r="J796" s="42"/>
      <c r="K796" s="42"/>
    </row>
    <row r="797" spans="1:11">
      <c r="A797" s="27"/>
      <c r="B797" s="27"/>
      <c r="C797" s="28"/>
      <c r="H797" s="41"/>
      <c r="J797" s="42"/>
      <c r="K797" s="42"/>
    </row>
    <row r="798" spans="1:11">
      <c r="A798" s="27"/>
      <c r="B798" s="27"/>
      <c r="C798" s="28"/>
      <c r="H798" s="41"/>
      <c r="J798" s="42"/>
      <c r="K798" s="42"/>
    </row>
    <row r="799" spans="1:11">
      <c r="A799" s="27"/>
      <c r="B799" s="27"/>
      <c r="C799" s="28"/>
      <c r="H799" s="41"/>
      <c r="J799" s="42"/>
      <c r="K799" s="42"/>
    </row>
    <row r="800" spans="1:11">
      <c r="A800" s="27"/>
      <c r="B800" s="27"/>
      <c r="C800" s="28"/>
      <c r="H800" s="41"/>
      <c r="J800" s="42"/>
      <c r="K800" s="42"/>
    </row>
    <row r="801" spans="1:11">
      <c r="A801" s="27"/>
      <c r="B801" s="27"/>
      <c r="C801" s="28"/>
      <c r="H801" s="41"/>
      <c r="J801" s="42"/>
      <c r="K801" s="42"/>
    </row>
    <row r="802" spans="1:11">
      <c r="A802" s="27"/>
      <c r="B802" s="27"/>
      <c r="C802" s="28"/>
      <c r="H802" s="41"/>
      <c r="J802" s="42"/>
      <c r="K802" s="42"/>
    </row>
    <row r="803" spans="1:11">
      <c r="A803" s="27"/>
      <c r="B803" s="27"/>
      <c r="C803" s="28"/>
      <c r="H803" s="41"/>
      <c r="J803" s="42"/>
      <c r="K803" s="42"/>
    </row>
    <row r="804" spans="1:11">
      <c r="A804" s="27"/>
      <c r="B804" s="27"/>
      <c r="C804" s="28"/>
      <c r="H804" s="41"/>
      <c r="J804" s="42"/>
      <c r="K804" s="42"/>
    </row>
    <row r="805" spans="1:11">
      <c r="A805" s="27"/>
      <c r="B805" s="27"/>
      <c r="C805" s="28"/>
      <c r="H805" s="41"/>
      <c r="J805" s="42"/>
      <c r="K805" s="42"/>
    </row>
    <row r="806" spans="1:11">
      <c r="A806" s="27"/>
      <c r="B806" s="27"/>
      <c r="C806" s="28"/>
      <c r="H806" s="41"/>
      <c r="J806" s="42"/>
      <c r="K806" s="42"/>
    </row>
    <row r="807" spans="1:11">
      <c r="A807" s="27"/>
      <c r="B807" s="27"/>
      <c r="C807" s="28"/>
      <c r="H807" s="41"/>
      <c r="J807" s="42"/>
      <c r="K807" s="42"/>
    </row>
    <row r="808" spans="1:11">
      <c r="A808" s="27"/>
      <c r="B808" s="27"/>
      <c r="C808" s="28"/>
      <c r="H808" s="41"/>
      <c r="J808" s="42"/>
      <c r="K808" s="42"/>
    </row>
    <row r="809" spans="1:11">
      <c r="A809" s="27"/>
      <c r="B809" s="27"/>
      <c r="C809" s="28"/>
      <c r="H809" s="41"/>
      <c r="J809" s="42"/>
      <c r="K809" s="42"/>
    </row>
    <row r="810" spans="1:11">
      <c r="A810" s="27"/>
      <c r="B810" s="27"/>
      <c r="C810" s="28"/>
      <c r="H810" s="41"/>
      <c r="J810" s="42"/>
      <c r="K810" s="42"/>
    </row>
    <row r="811" spans="1:11">
      <c r="A811" s="27"/>
      <c r="B811" s="27"/>
      <c r="C811" s="28"/>
      <c r="H811" s="41"/>
      <c r="J811" s="42"/>
      <c r="K811" s="42"/>
    </row>
    <row r="812" spans="1:11">
      <c r="A812" s="27"/>
      <c r="B812" s="27"/>
      <c r="C812" s="28"/>
      <c r="H812" s="41"/>
      <c r="J812" s="42"/>
      <c r="K812" s="42"/>
    </row>
    <row r="813" spans="1:11">
      <c r="A813" s="27"/>
      <c r="B813" s="27"/>
      <c r="C813" s="28"/>
      <c r="H813" s="41"/>
      <c r="J813" s="42"/>
      <c r="K813" s="42"/>
    </row>
    <row r="814" spans="1:11">
      <c r="A814" s="27"/>
      <c r="B814" s="27"/>
      <c r="C814" s="28"/>
      <c r="H814" s="41"/>
      <c r="J814" s="42"/>
      <c r="K814" s="42"/>
    </row>
    <row r="815" spans="1:11">
      <c r="A815" s="27"/>
      <c r="B815" s="27"/>
      <c r="C815" s="28"/>
      <c r="H815" s="41"/>
      <c r="J815" s="42"/>
      <c r="K815" s="42"/>
    </row>
    <row r="816" spans="1:11">
      <c r="A816" s="27"/>
      <c r="B816" s="27"/>
      <c r="C816" s="28"/>
      <c r="H816" s="41"/>
      <c r="J816" s="42"/>
      <c r="K816" s="42"/>
    </row>
    <row r="817" spans="1:11">
      <c r="A817" s="27"/>
      <c r="B817" s="27"/>
      <c r="C817" s="28"/>
      <c r="H817" s="41"/>
      <c r="J817" s="42"/>
      <c r="K817" s="42"/>
    </row>
    <row r="818" spans="1:11">
      <c r="A818" s="27"/>
      <c r="B818" s="27"/>
      <c r="C818" s="28"/>
      <c r="H818" s="41"/>
      <c r="J818" s="42"/>
      <c r="K818" s="42"/>
    </row>
    <row r="819" spans="1:11">
      <c r="A819" s="27"/>
      <c r="B819" s="27"/>
      <c r="C819" s="28"/>
      <c r="H819" s="41"/>
      <c r="J819" s="42"/>
      <c r="K819" s="42"/>
    </row>
    <row r="820" spans="1:11">
      <c r="A820" s="27"/>
      <c r="B820" s="27"/>
      <c r="C820" s="28"/>
      <c r="H820" s="41"/>
      <c r="J820" s="42"/>
      <c r="K820" s="42"/>
    </row>
    <row r="821" spans="1:11">
      <c r="A821" s="27"/>
      <c r="B821" s="27"/>
      <c r="C821" s="28"/>
      <c r="H821" s="41"/>
      <c r="J821" s="42"/>
      <c r="K821" s="42"/>
    </row>
    <row r="822" spans="1:11">
      <c r="A822" s="27"/>
      <c r="B822" s="27"/>
      <c r="C822" s="28"/>
      <c r="H822" s="41"/>
      <c r="J822" s="42"/>
      <c r="K822" s="42"/>
    </row>
    <row r="823" spans="1:11">
      <c r="A823" s="27"/>
      <c r="B823" s="27"/>
      <c r="C823" s="28"/>
      <c r="H823" s="41"/>
      <c r="J823" s="42"/>
      <c r="K823" s="42"/>
    </row>
    <row r="824" spans="1:11">
      <c r="A824" s="27"/>
      <c r="B824" s="27"/>
      <c r="C824" s="28"/>
      <c r="H824" s="41"/>
      <c r="J824" s="42"/>
      <c r="K824" s="42"/>
    </row>
    <row r="825" spans="1:11">
      <c r="A825" s="27"/>
      <c r="B825" s="27"/>
      <c r="C825" s="28"/>
      <c r="H825" s="41"/>
      <c r="J825" s="42"/>
      <c r="K825" s="42"/>
    </row>
    <row r="826" spans="1:11">
      <c r="A826" s="27"/>
      <c r="B826" s="27"/>
      <c r="C826" s="28"/>
      <c r="H826" s="41"/>
      <c r="J826" s="42"/>
      <c r="K826" s="42"/>
    </row>
    <row r="827" spans="1:11">
      <c r="A827" s="27"/>
      <c r="B827" s="27"/>
      <c r="C827" s="28"/>
      <c r="H827" s="41"/>
      <c r="J827" s="42"/>
      <c r="K827" s="42"/>
    </row>
    <row r="828" spans="1:11">
      <c r="A828" s="27"/>
      <c r="B828" s="27"/>
      <c r="C828" s="28"/>
      <c r="H828" s="41"/>
      <c r="J828" s="42"/>
      <c r="K828" s="42"/>
    </row>
    <row r="829" spans="1:11">
      <c r="A829" s="27"/>
      <c r="B829" s="27"/>
      <c r="C829" s="28"/>
      <c r="H829" s="41"/>
      <c r="J829" s="42"/>
      <c r="K829" s="42"/>
    </row>
    <row r="830" spans="1:11">
      <c r="A830" s="27"/>
      <c r="B830" s="27"/>
      <c r="C830" s="28"/>
      <c r="H830" s="41"/>
      <c r="J830" s="42"/>
      <c r="K830" s="42"/>
    </row>
    <row r="831" spans="1:11">
      <c r="A831" s="27"/>
      <c r="B831" s="27"/>
      <c r="C831" s="28"/>
      <c r="H831" s="41"/>
      <c r="J831" s="42"/>
      <c r="K831" s="42"/>
    </row>
    <row r="832" spans="1:11">
      <c r="A832" s="27"/>
      <c r="B832" s="27"/>
      <c r="C832" s="28"/>
      <c r="H832" s="41"/>
      <c r="J832" s="42"/>
      <c r="K832" s="42"/>
    </row>
    <row r="833" spans="1:11">
      <c r="A833" s="27"/>
      <c r="B833" s="27"/>
      <c r="C833" s="28"/>
      <c r="H833" s="41"/>
      <c r="J833" s="42"/>
      <c r="K833" s="42"/>
    </row>
    <row r="834" spans="1:11">
      <c r="A834" s="27"/>
      <c r="B834" s="27"/>
      <c r="C834" s="28"/>
      <c r="H834" s="41"/>
      <c r="J834" s="42"/>
      <c r="K834" s="42"/>
    </row>
    <row r="835" spans="1:11">
      <c r="A835" s="27"/>
      <c r="B835" s="27"/>
      <c r="C835" s="28"/>
      <c r="H835" s="41"/>
      <c r="J835" s="42"/>
      <c r="K835" s="42"/>
    </row>
    <row r="836" spans="1:11">
      <c r="A836" s="27"/>
      <c r="B836" s="27"/>
      <c r="C836" s="28"/>
      <c r="H836" s="41"/>
      <c r="J836" s="42"/>
      <c r="K836" s="42"/>
    </row>
    <row r="837" spans="1:11">
      <c r="A837" s="27"/>
      <c r="B837" s="27"/>
      <c r="C837" s="28"/>
      <c r="H837" s="41"/>
      <c r="J837" s="42"/>
      <c r="K837" s="42"/>
    </row>
    <row r="838" spans="1:11">
      <c r="A838" s="27"/>
      <c r="B838" s="27"/>
      <c r="C838" s="28"/>
      <c r="H838" s="41"/>
      <c r="J838" s="42"/>
      <c r="K838" s="42"/>
    </row>
    <row r="839" spans="1:11">
      <c r="A839" s="27"/>
      <c r="B839" s="27"/>
      <c r="C839" s="28"/>
      <c r="H839" s="41"/>
      <c r="J839" s="42"/>
      <c r="K839" s="42"/>
    </row>
    <row r="840" spans="1:11">
      <c r="A840" s="27"/>
      <c r="B840" s="27"/>
      <c r="C840" s="28"/>
      <c r="H840" s="41"/>
      <c r="J840" s="42"/>
      <c r="K840" s="42"/>
    </row>
    <row r="841" spans="1:11">
      <c r="A841" s="27"/>
      <c r="B841" s="27"/>
      <c r="C841" s="28"/>
      <c r="H841" s="41"/>
      <c r="J841" s="42"/>
      <c r="K841" s="42"/>
    </row>
    <row r="842" spans="1:11">
      <c r="A842" s="27"/>
      <c r="B842" s="27"/>
      <c r="C842" s="28"/>
      <c r="H842" s="41"/>
      <c r="J842" s="42"/>
      <c r="K842" s="42"/>
    </row>
    <row r="843" spans="1:11">
      <c r="A843" s="27"/>
      <c r="B843" s="27"/>
      <c r="C843" s="28"/>
      <c r="H843" s="41"/>
      <c r="J843" s="42"/>
      <c r="K843" s="42"/>
    </row>
    <row r="844" spans="1:11">
      <c r="A844" s="27"/>
      <c r="B844" s="27"/>
      <c r="C844" s="28"/>
      <c r="H844" s="41"/>
      <c r="J844" s="42"/>
      <c r="K844" s="42"/>
    </row>
    <row r="845" spans="1:11">
      <c r="A845" s="27"/>
      <c r="B845" s="27"/>
      <c r="C845" s="28"/>
      <c r="H845" s="41"/>
      <c r="J845" s="42"/>
      <c r="K845" s="42"/>
    </row>
    <row r="846" spans="1:11">
      <c r="A846" s="27"/>
      <c r="B846" s="27"/>
      <c r="C846" s="28"/>
      <c r="H846" s="41"/>
      <c r="J846" s="42"/>
      <c r="K846" s="42"/>
    </row>
    <row r="847" spans="1:11">
      <c r="A847" s="27"/>
      <c r="B847" s="27"/>
      <c r="C847" s="28"/>
      <c r="H847" s="41"/>
      <c r="J847" s="42"/>
      <c r="K847" s="42"/>
    </row>
    <row r="848" spans="1:11">
      <c r="A848" s="27"/>
      <c r="B848" s="27"/>
      <c r="C848" s="28"/>
      <c r="H848" s="41"/>
      <c r="J848" s="42"/>
      <c r="K848" s="42"/>
    </row>
    <row r="849" spans="1:11">
      <c r="A849" s="27"/>
      <c r="B849" s="27"/>
      <c r="C849" s="28"/>
      <c r="H849" s="41"/>
      <c r="J849" s="42"/>
      <c r="K849" s="42"/>
    </row>
    <row r="850" spans="1:11">
      <c r="A850" s="27"/>
      <c r="B850" s="27"/>
      <c r="C850" s="28"/>
      <c r="H850" s="41"/>
      <c r="J850" s="42"/>
      <c r="K850" s="42"/>
    </row>
    <row r="851" spans="1:11">
      <c r="A851" s="27"/>
      <c r="B851" s="27"/>
      <c r="C851" s="28"/>
      <c r="H851" s="41"/>
      <c r="J851" s="42"/>
      <c r="K851" s="42"/>
    </row>
    <row r="852" spans="1:11">
      <c r="A852" s="27"/>
      <c r="B852" s="27"/>
      <c r="C852" s="28"/>
      <c r="H852" s="41"/>
      <c r="J852" s="42"/>
      <c r="K852" s="42"/>
    </row>
    <row r="853" spans="1:11">
      <c r="A853" s="27"/>
      <c r="B853" s="27"/>
      <c r="C853" s="28"/>
      <c r="H853" s="41"/>
      <c r="J853" s="42"/>
      <c r="K853" s="42"/>
    </row>
    <row r="854" spans="1:11">
      <c r="A854" s="27"/>
      <c r="B854" s="27"/>
      <c r="C854" s="28"/>
      <c r="H854" s="41"/>
      <c r="J854" s="42"/>
      <c r="K854" s="42"/>
    </row>
    <row r="855" spans="1:11">
      <c r="A855" s="27"/>
      <c r="B855" s="27"/>
      <c r="C855" s="28"/>
      <c r="H855" s="41"/>
      <c r="J855" s="42"/>
      <c r="K855" s="42"/>
    </row>
    <row r="856" spans="1:11">
      <c r="A856" s="27"/>
      <c r="B856" s="27"/>
      <c r="C856" s="28"/>
      <c r="H856" s="41"/>
      <c r="J856" s="42"/>
      <c r="K856" s="42"/>
    </row>
    <row r="857" spans="1:11">
      <c r="A857" s="27"/>
      <c r="B857" s="27"/>
      <c r="C857" s="28"/>
      <c r="H857" s="41"/>
      <c r="J857" s="42"/>
      <c r="K857" s="42"/>
    </row>
    <row r="858" spans="1:11">
      <c r="A858" s="27"/>
      <c r="B858" s="27"/>
      <c r="C858" s="28"/>
      <c r="H858" s="41"/>
      <c r="J858" s="42"/>
      <c r="K858" s="42"/>
    </row>
    <row r="859" spans="1:11">
      <c r="A859" s="27"/>
      <c r="B859" s="27"/>
      <c r="C859" s="28"/>
      <c r="H859" s="41"/>
      <c r="J859" s="42"/>
      <c r="K859" s="42"/>
    </row>
    <row r="860" spans="1:11">
      <c r="A860" s="27"/>
      <c r="B860" s="27"/>
      <c r="C860" s="28"/>
      <c r="H860" s="41"/>
      <c r="J860" s="42"/>
      <c r="K860" s="42"/>
    </row>
    <row r="861" spans="1:11">
      <c r="A861" s="27"/>
      <c r="B861" s="27"/>
      <c r="C861" s="28"/>
      <c r="H861" s="41"/>
      <c r="J861" s="42"/>
      <c r="K861" s="42"/>
    </row>
    <row r="862" spans="1:11">
      <c r="A862" s="27"/>
      <c r="B862" s="27"/>
      <c r="C862" s="28"/>
      <c r="H862" s="41"/>
      <c r="J862" s="42"/>
      <c r="K862" s="42"/>
    </row>
    <row r="863" spans="1:11">
      <c r="A863" s="27"/>
      <c r="B863" s="27"/>
      <c r="C863" s="28"/>
      <c r="H863" s="41"/>
      <c r="J863" s="42"/>
      <c r="K863" s="42"/>
    </row>
    <row r="864" spans="1:11">
      <c r="A864" s="27"/>
      <c r="B864" s="27"/>
      <c r="C864" s="28"/>
      <c r="H864" s="41"/>
      <c r="J864" s="42"/>
      <c r="K864" s="42"/>
    </row>
    <row r="865" spans="1:11">
      <c r="A865" s="27"/>
      <c r="B865" s="27"/>
      <c r="C865" s="28"/>
      <c r="H865" s="41"/>
      <c r="J865" s="42"/>
      <c r="K865" s="42"/>
    </row>
    <row r="866" spans="1:11">
      <c r="A866" s="27"/>
      <c r="B866" s="27"/>
      <c r="C866" s="28"/>
      <c r="H866" s="41"/>
      <c r="J866" s="42"/>
      <c r="K866" s="42"/>
    </row>
    <row r="867" spans="1:11">
      <c r="A867" s="27"/>
      <c r="B867" s="27"/>
      <c r="C867" s="28"/>
      <c r="H867" s="41"/>
      <c r="J867" s="42"/>
      <c r="K867" s="42"/>
    </row>
    <row r="868" spans="1:11">
      <c r="A868" s="27"/>
      <c r="B868" s="27"/>
      <c r="C868" s="28"/>
      <c r="H868" s="41"/>
      <c r="J868" s="42"/>
      <c r="K868" s="42"/>
    </row>
    <row r="869" spans="1:11">
      <c r="A869" s="27"/>
      <c r="B869" s="27"/>
      <c r="C869" s="28"/>
      <c r="H869" s="41"/>
      <c r="J869" s="42"/>
      <c r="K869" s="42"/>
    </row>
    <row r="870" spans="1:11">
      <c r="A870" s="27"/>
      <c r="B870" s="27"/>
      <c r="C870" s="28"/>
      <c r="H870" s="41"/>
      <c r="J870" s="42"/>
      <c r="K870" s="42"/>
    </row>
    <row r="871" spans="1:11">
      <c r="A871" s="27"/>
      <c r="B871" s="27"/>
      <c r="C871" s="28"/>
      <c r="H871" s="41"/>
      <c r="J871" s="42"/>
      <c r="K871" s="42"/>
    </row>
    <row r="872" spans="1:11">
      <c r="A872" s="27"/>
      <c r="B872" s="27"/>
      <c r="C872" s="28"/>
      <c r="H872" s="41"/>
      <c r="J872" s="42"/>
      <c r="K872" s="42"/>
    </row>
    <row r="873" spans="1:11">
      <c r="A873" s="27"/>
      <c r="B873" s="27"/>
      <c r="C873" s="28"/>
      <c r="H873" s="41"/>
      <c r="J873" s="42"/>
      <c r="K873" s="42"/>
    </row>
    <row r="874" spans="1:11">
      <c r="A874" s="27"/>
      <c r="B874" s="27"/>
      <c r="C874" s="28"/>
      <c r="H874" s="41"/>
      <c r="J874" s="42"/>
      <c r="K874" s="42"/>
    </row>
    <row r="875" spans="1:11">
      <c r="A875" s="27"/>
      <c r="B875" s="27"/>
      <c r="C875" s="28"/>
      <c r="H875" s="41"/>
      <c r="J875" s="42"/>
      <c r="K875" s="42"/>
    </row>
    <row r="876" spans="1:11">
      <c r="A876" s="27"/>
      <c r="B876" s="27"/>
      <c r="C876" s="28"/>
      <c r="H876" s="41"/>
      <c r="J876" s="42"/>
      <c r="K876" s="42"/>
    </row>
    <row r="877" spans="1:11">
      <c r="A877" s="27"/>
      <c r="B877" s="27"/>
      <c r="C877" s="28"/>
      <c r="H877" s="41"/>
      <c r="J877" s="42"/>
      <c r="K877" s="42"/>
    </row>
    <row r="878" spans="1:11">
      <c r="A878" s="27"/>
      <c r="B878" s="27"/>
      <c r="C878" s="28"/>
      <c r="H878" s="41"/>
      <c r="J878" s="42"/>
      <c r="K878" s="42"/>
    </row>
    <row r="879" spans="1:11">
      <c r="A879" s="27"/>
      <c r="B879" s="27"/>
      <c r="C879" s="28"/>
      <c r="H879" s="41"/>
      <c r="J879" s="42"/>
      <c r="K879" s="42"/>
    </row>
    <row r="880" spans="1:11">
      <c r="A880" s="27"/>
      <c r="B880" s="27"/>
      <c r="C880" s="28"/>
      <c r="H880" s="41"/>
      <c r="J880" s="42"/>
      <c r="K880" s="42"/>
    </row>
    <row r="881" spans="1:11">
      <c r="A881" s="27"/>
      <c r="B881" s="27"/>
      <c r="C881" s="28"/>
      <c r="H881" s="41"/>
      <c r="J881" s="42"/>
      <c r="K881" s="42"/>
    </row>
    <row r="882" spans="1:11">
      <c r="A882" s="27"/>
      <c r="B882" s="27"/>
      <c r="C882" s="28"/>
      <c r="H882" s="41"/>
      <c r="J882" s="42"/>
      <c r="K882" s="42"/>
    </row>
    <row r="883" spans="1:11">
      <c r="A883" s="27"/>
      <c r="B883" s="27"/>
      <c r="C883" s="28"/>
      <c r="H883" s="41"/>
      <c r="J883" s="42"/>
      <c r="K883" s="42"/>
    </row>
    <row r="884" spans="1:11">
      <c r="A884" s="27"/>
      <c r="B884" s="27"/>
      <c r="C884" s="28"/>
      <c r="H884" s="41"/>
      <c r="J884" s="42"/>
      <c r="K884" s="42"/>
    </row>
    <row r="885" spans="1:11">
      <c r="A885" s="27"/>
      <c r="B885" s="27"/>
      <c r="C885" s="28"/>
      <c r="H885" s="41"/>
      <c r="J885" s="42"/>
      <c r="K885" s="42"/>
    </row>
    <row r="886" spans="1:11">
      <c r="A886" s="27"/>
      <c r="B886" s="27"/>
      <c r="C886" s="28"/>
      <c r="H886" s="41"/>
      <c r="J886" s="42"/>
      <c r="K886" s="42"/>
    </row>
    <row r="887" spans="1:11">
      <c r="A887" s="27"/>
      <c r="B887" s="27"/>
      <c r="C887" s="28"/>
      <c r="H887" s="41"/>
      <c r="J887" s="42"/>
      <c r="K887" s="42"/>
    </row>
    <row r="888" spans="1:11">
      <c r="A888" s="27"/>
      <c r="B888" s="27"/>
      <c r="C888" s="28"/>
      <c r="H888" s="41"/>
      <c r="J888" s="42"/>
      <c r="K888" s="42"/>
    </row>
    <row r="889" spans="1:11">
      <c r="A889" s="27"/>
      <c r="B889" s="27"/>
      <c r="C889" s="28"/>
      <c r="H889" s="41"/>
      <c r="J889" s="42"/>
      <c r="K889" s="42"/>
    </row>
    <row r="890" spans="1:11">
      <c r="A890" s="27"/>
      <c r="B890" s="27"/>
      <c r="C890" s="28"/>
      <c r="H890" s="41"/>
      <c r="J890" s="42"/>
      <c r="K890" s="42"/>
    </row>
    <row r="891" spans="1:11">
      <c r="A891" s="27"/>
      <c r="B891" s="27"/>
      <c r="C891" s="28"/>
      <c r="H891" s="41"/>
      <c r="J891" s="42"/>
      <c r="K891" s="42"/>
    </row>
    <row r="892" spans="1:11">
      <c r="A892" s="27"/>
      <c r="B892" s="27"/>
      <c r="C892" s="28"/>
      <c r="H892" s="41"/>
      <c r="J892" s="42"/>
      <c r="K892" s="42"/>
    </row>
    <row r="893" spans="1:11">
      <c r="A893" s="27"/>
      <c r="B893" s="27"/>
      <c r="C893" s="28"/>
      <c r="H893" s="41"/>
      <c r="J893" s="42"/>
      <c r="K893" s="42"/>
    </row>
    <row r="894" spans="1:11">
      <c r="A894" s="27"/>
      <c r="B894" s="27"/>
      <c r="C894" s="28"/>
      <c r="H894" s="41"/>
      <c r="J894" s="42"/>
      <c r="K894" s="42"/>
    </row>
    <row r="895" spans="1:11">
      <c r="A895" s="27"/>
      <c r="B895" s="27"/>
      <c r="C895" s="28"/>
      <c r="H895" s="41"/>
      <c r="J895" s="42"/>
      <c r="K895" s="42"/>
    </row>
    <row r="896" spans="1:11">
      <c r="A896" s="27"/>
      <c r="B896" s="27"/>
      <c r="C896" s="28"/>
      <c r="H896" s="41"/>
      <c r="J896" s="42"/>
      <c r="K896" s="42"/>
    </row>
    <row r="897" spans="1:11">
      <c r="A897" s="27"/>
      <c r="B897" s="27"/>
      <c r="C897" s="28"/>
      <c r="H897" s="41"/>
      <c r="J897" s="42"/>
      <c r="K897" s="42"/>
    </row>
    <row r="898" spans="1:11">
      <c r="A898" s="27"/>
      <c r="B898" s="27"/>
      <c r="C898" s="28"/>
      <c r="H898" s="41"/>
      <c r="J898" s="42"/>
      <c r="K898" s="42"/>
    </row>
    <row r="899" spans="1:11">
      <c r="A899" s="27"/>
      <c r="B899" s="27"/>
      <c r="C899" s="28"/>
      <c r="H899" s="41"/>
      <c r="J899" s="42"/>
      <c r="K899" s="42"/>
    </row>
    <row r="900" spans="1:11">
      <c r="A900" s="27"/>
      <c r="B900" s="27"/>
      <c r="C900" s="28"/>
      <c r="H900" s="41"/>
      <c r="J900" s="42"/>
      <c r="K900" s="42"/>
    </row>
    <row r="901" spans="1:11">
      <c r="A901" s="27"/>
      <c r="B901" s="27"/>
      <c r="C901" s="28"/>
      <c r="H901" s="41"/>
      <c r="J901" s="42"/>
      <c r="K901" s="42"/>
    </row>
    <row r="902" spans="1:11">
      <c r="A902" s="27"/>
      <c r="B902" s="27"/>
      <c r="C902" s="28"/>
      <c r="H902" s="41"/>
      <c r="J902" s="42"/>
      <c r="K902" s="42"/>
    </row>
    <row r="903" spans="1:11">
      <c r="A903" s="27"/>
      <c r="B903" s="27"/>
      <c r="C903" s="28"/>
      <c r="H903" s="41"/>
      <c r="J903" s="42"/>
      <c r="K903" s="42"/>
    </row>
    <row r="904" spans="1:11">
      <c r="A904" s="27"/>
      <c r="B904" s="27"/>
      <c r="C904" s="28"/>
      <c r="H904" s="41"/>
      <c r="J904" s="42"/>
      <c r="K904" s="42"/>
    </row>
    <row r="905" spans="1:11">
      <c r="A905" s="27"/>
      <c r="B905" s="27"/>
      <c r="C905" s="28"/>
      <c r="H905" s="41"/>
      <c r="J905" s="42"/>
      <c r="K905" s="42"/>
    </row>
    <row r="906" spans="1:11">
      <c r="A906" s="27"/>
      <c r="B906" s="27"/>
      <c r="C906" s="28"/>
      <c r="H906" s="41"/>
      <c r="J906" s="42"/>
      <c r="K906" s="42"/>
    </row>
    <row r="907" spans="1:11">
      <c r="A907" s="27"/>
      <c r="B907" s="27"/>
      <c r="C907" s="28"/>
      <c r="H907" s="41"/>
      <c r="J907" s="42"/>
      <c r="K907" s="42"/>
    </row>
    <row r="908" spans="1:11">
      <c r="A908" s="27"/>
      <c r="B908" s="27"/>
      <c r="C908" s="28"/>
      <c r="H908" s="41"/>
      <c r="J908" s="42"/>
      <c r="K908" s="42"/>
    </row>
    <row r="909" spans="1:11">
      <c r="A909" s="27"/>
      <c r="B909" s="27"/>
      <c r="C909" s="28"/>
      <c r="H909" s="41"/>
      <c r="J909" s="42"/>
      <c r="K909" s="42"/>
    </row>
    <row r="910" spans="1:11">
      <c r="A910" s="27"/>
      <c r="B910" s="27"/>
      <c r="C910" s="28"/>
      <c r="H910" s="41"/>
      <c r="J910" s="42"/>
      <c r="K910" s="42"/>
    </row>
    <row r="911" spans="1:11">
      <c r="A911" s="27"/>
      <c r="B911" s="27"/>
      <c r="C911" s="28"/>
      <c r="H911" s="41"/>
      <c r="J911" s="42"/>
      <c r="K911" s="42"/>
    </row>
    <row r="912" spans="1:11">
      <c r="A912" s="27"/>
      <c r="B912" s="27"/>
      <c r="C912" s="28"/>
      <c r="H912" s="41"/>
      <c r="J912" s="42"/>
      <c r="K912" s="42"/>
    </row>
    <row r="913" spans="1:11">
      <c r="A913" s="27"/>
      <c r="B913" s="27"/>
      <c r="C913" s="28"/>
      <c r="H913" s="41"/>
      <c r="J913" s="42"/>
      <c r="K913" s="42"/>
    </row>
    <row r="914" spans="1:11">
      <c r="A914" s="27"/>
      <c r="B914" s="27"/>
      <c r="C914" s="28"/>
      <c r="H914" s="41"/>
      <c r="J914" s="42"/>
      <c r="K914" s="42"/>
    </row>
    <row r="915" spans="1:11">
      <c r="A915" s="27"/>
      <c r="B915" s="27"/>
      <c r="C915" s="28"/>
      <c r="H915" s="41"/>
      <c r="J915" s="42"/>
      <c r="K915" s="42"/>
    </row>
    <row r="916" spans="1:11">
      <c r="A916" s="27"/>
      <c r="B916" s="27"/>
      <c r="C916" s="28"/>
      <c r="H916" s="41"/>
      <c r="J916" s="42"/>
      <c r="K916" s="42"/>
    </row>
    <row r="917" spans="1:11">
      <c r="A917" s="27"/>
      <c r="B917" s="27"/>
      <c r="C917" s="28"/>
      <c r="H917" s="41"/>
      <c r="J917" s="42"/>
      <c r="K917" s="42"/>
    </row>
    <row r="918" spans="1:11">
      <c r="A918" s="27"/>
      <c r="B918" s="27"/>
      <c r="C918" s="28"/>
      <c r="H918" s="41"/>
      <c r="J918" s="42"/>
      <c r="K918" s="42"/>
    </row>
    <row r="919" spans="1:11">
      <c r="A919" s="27"/>
      <c r="B919" s="27"/>
      <c r="C919" s="28"/>
      <c r="H919" s="41"/>
      <c r="J919" s="42"/>
      <c r="K919" s="42"/>
    </row>
    <row r="920" spans="1:11">
      <c r="A920" s="27"/>
      <c r="B920" s="27"/>
      <c r="C920" s="28"/>
      <c r="H920" s="41"/>
      <c r="J920" s="42"/>
      <c r="K920" s="42"/>
    </row>
    <row r="921" spans="1:11">
      <c r="A921" s="27"/>
      <c r="B921" s="27"/>
      <c r="C921" s="28"/>
      <c r="H921" s="41"/>
      <c r="J921" s="42"/>
      <c r="K921" s="42"/>
    </row>
    <row r="922" spans="1:11">
      <c r="A922" s="27"/>
      <c r="B922" s="27"/>
      <c r="C922" s="28"/>
      <c r="H922" s="41"/>
      <c r="J922" s="42"/>
      <c r="K922" s="42"/>
    </row>
    <row r="923" spans="1:11">
      <c r="A923" s="27"/>
      <c r="B923" s="27"/>
      <c r="C923" s="28"/>
      <c r="H923" s="41"/>
      <c r="J923" s="42"/>
      <c r="K923" s="42"/>
    </row>
    <row r="924" spans="1:11">
      <c r="A924" s="27"/>
      <c r="B924" s="27"/>
      <c r="C924" s="28"/>
      <c r="H924" s="41"/>
      <c r="J924" s="42"/>
      <c r="K924" s="42"/>
    </row>
    <row r="925" spans="1:11">
      <c r="A925" s="27"/>
      <c r="B925" s="27"/>
      <c r="C925" s="28"/>
      <c r="H925" s="41"/>
      <c r="J925" s="42"/>
      <c r="K925" s="42"/>
    </row>
    <row r="926" spans="1:11">
      <c r="A926" s="27"/>
      <c r="B926" s="27"/>
      <c r="C926" s="28"/>
      <c r="H926" s="41"/>
      <c r="J926" s="42"/>
      <c r="K926" s="42"/>
    </row>
    <row r="927" spans="1:11">
      <c r="A927" s="27"/>
      <c r="B927" s="27"/>
      <c r="C927" s="28"/>
      <c r="H927" s="41"/>
      <c r="J927" s="42"/>
      <c r="K927" s="42"/>
    </row>
    <row r="928" spans="1:11">
      <c r="A928" s="27"/>
      <c r="B928" s="27"/>
      <c r="C928" s="28"/>
      <c r="H928" s="41"/>
      <c r="J928" s="42"/>
      <c r="K928" s="42"/>
    </row>
    <row r="929" spans="1:11">
      <c r="A929" s="27"/>
      <c r="B929" s="27"/>
      <c r="C929" s="28"/>
      <c r="H929" s="41"/>
      <c r="J929" s="42"/>
      <c r="K929" s="42"/>
    </row>
    <row r="930" spans="1:11">
      <c r="A930" s="27"/>
      <c r="B930" s="27"/>
      <c r="C930" s="28"/>
      <c r="H930" s="41"/>
      <c r="J930" s="42"/>
      <c r="K930" s="42"/>
    </row>
    <row r="931" spans="1:11">
      <c r="A931" s="27"/>
      <c r="B931" s="27"/>
      <c r="C931" s="28"/>
      <c r="H931" s="41"/>
      <c r="J931" s="42"/>
      <c r="K931" s="42"/>
    </row>
    <row r="932" spans="1:11">
      <c r="A932" s="27"/>
      <c r="B932" s="27"/>
      <c r="C932" s="28"/>
      <c r="H932" s="41"/>
      <c r="J932" s="42"/>
      <c r="K932" s="42"/>
    </row>
    <row r="933" spans="1:11">
      <c r="A933" s="27"/>
      <c r="B933" s="27"/>
      <c r="C933" s="28"/>
      <c r="H933" s="41"/>
      <c r="J933" s="42"/>
      <c r="K933" s="42"/>
    </row>
    <row r="934" spans="1:11">
      <c r="A934" s="27"/>
      <c r="B934" s="27"/>
      <c r="C934" s="28"/>
      <c r="H934" s="41"/>
      <c r="J934" s="42"/>
      <c r="K934" s="42"/>
    </row>
    <row r="935" spans="1:11">
      <c r="A935" s="27"/>
      <c r="B935" s="27"/>
      <c r="C935" s="28"/>
      <c r="H935" s="41"/>
      <c r="J935" s="42"/>
      <c r="K935" s="42"/>
    </row>
    <row r="936" spans="1:11">
      <c r="A936" s="27"/>
      <c r="B936" s="27"/>
      <c r="C936" s="28"/>
      <c r="H936" s="41"/>
      <c r="J936" s="42"/>
      <c r="K936" s="42"/>
    </row>
    <row r="937" spans="1:11">
      <c r="A937" s="27"/>
      <c r="B937" s="27"/>
      <c r="C937" s="28"/>
      <c r="H937" s="41"/>
      <c r="J937" s="42"/>
      <c r="K937" s="42"/>
    </row>
    <row r="938" spans="1:11">
      <c r="A938" s="27"/>
      <c r="B938" s="27"/>
      <c r="C938" s="28"/>
      <c r="H938" s="41"/>
      <c r="J938" s="42"/>
      <c r="K938" s="42"/>
    </row>
    <row r="939" spans="1:11">
      <c r="A939" s="27"/>
      <c r="B939" s="27"/>
      <c r="C939" s="28"/>
      <c r="H939" s="41"/>
      <c r="J939" s="42"/>
      <c r="K939" s="42"/>
    </row>
    <row r="940" spans="1:11">
      <c r="A940" s="27"/>
      <c r="B940" s="27"/>
      <c r="C940" s="28"/>
      <c r="H940" s="41"/>
      <c r="J940" s="42"/>
      <c r="K940" s="42"/>
    </row>
    <row r="941" spans="1:11">
      <c r="A941" s="27"/>
      <c r="B941" s="27"/>
      <c r="C941" s="28"/>
      <c r="H941" s="41"/>
      <c r="J941" s="42"/>
      <c r="K941" s="42"/>
    </row>
    <row r="942" spans="1:11">
      <c r="A942" s="27"/>
      <c r="B942" s="27"/>
      <c r="C942" s="28"/>
      <c r="H942" s="41"/>
      <c r="J942" s="42"/>
      <c r="K942" s="42"/>
    </row>
    <row r="943" spans="1:11">
      <c r="A943" s="27"/>
      <c r="B943" s="27"/>
      <c r="C943" s="28"/>
      <c r="H943" s="41"/>
      <c r="J943" s="42"/>
      <c r="K943" s="42"/>
    </row>
    <row r="944" spans="1:11">
      <c r="A944" s="27"/>
      <c r="B944" s="27"/>
      <c r="C944" s="28"/>
      <c r="H944" s="41"/>
      <c r="J944" s="42"/>
      <c r="K944" s="42"/>
    </row>
    <row r="945" spans="1:11">
      <c r="A945" s="27"/>
      <c r="B945" s="27"/>
      <c r="C945" s="28"/>
      <c r="H945" s="41"/>
      <c r="J945" s="42"/>
      <c r="K945" s="42"/>
    </row>
    <row r="946" spans="1:11">
      <c r="A946" s="27"/>
      <c r="B946" s="27"/>
      <c r="C946" s="28"/>
      <c r="H946" s="41"/>
      <c r="J946" s="42"/>
      <c r="K946" s="42"/>
    </row>
    <row r="947" spans="1:11">
      <c r="A947" s="27"/>
      <c r="B947" s="27"/>
      <c r="C947" s="28"/>
      <c r="H947" s="41"/>
      <c r="J947" s="42"/>
      <c r="K947" s="42"/>
    </row>
    <row r="948" spans="1:11">
      <c r="A948" s="27"/>
      <c r="B948" s="27"/>
      <c r="C948" s="28"/>
      <c r="H948" s="41"/>
      <c r="J948" s="42"/>
      <c r="K948" s="42"/>
    </row>
    <row r="949" spans="1:11">
      <c r="A949" s="27"/>
      <c r="B949" s="27"/>
      <c r="C949" s="28"/>
      <c r="H949" s="41"/>
      <c r="J949" s="42"/>
      <c r="K949" s="42"/>
    </row>
    <row r="950" spans="1:11">
      <c r="A950" s="27"/>
      <c r="B950" s="27"/>
      <c r="C950" s="28"/>
      <c r="H950" s="41"/>
      <c r="J950" s="42"/>
      <c r="K950" s="42"/>
    </row>
    <row r="951" spans="1:11">
      <c r="A951" s="27"/>
      <c r="B951" s="27"/>
      <c r="C951" s="28"/>
      <c r="H951" s="41"/>
      <c r="J951" s="42"/>
      <c r="K951" s="42"/>
    </row>
    <row r="952" spans="1:11">
      <c r="A952" s="27"/>
      <c r="B952" s="27"/>
      <c r="C952" s="28"/>
      <c r="H952" s="41"/>
      <c r="J952" s="42"/>
      <c r="K952" s="42"/>
    </row>
    <row r="953" spans="1:11">
      <c r="A953" s="27"/>
      <c r="B953" s="27"/>
      <c r="C953" s="28"/>
      <c r="H953" s="41"/>
      <c r="J953" s="42"/>
      <c r="K953" s="42"/>
    </row>
    <row r="954" spans="1:11">
      <c r="A954" s="27"/>
      <c r="B954" s="27"/>
      <c r="C954" s="28"/>
      <c r="H954" s="41"/>
      <c r="J954" s="42"/>
      <c r="K954" s="42"/>
    </row>
    <row r="955" spans="1:11">
      <c r="A955" s="27"/>
      <c r="B955" s="27"/>
      <c r="C955" s="28"/>
      <c r="H955" s="41"/>
      <c r="J955" s="42"/>
      <c r="K955" s="42"/>
    </row>
    <row r="956" spans="1:11">
      <c r="A956" s="27"/>
      <c r="B956" s="27"/>
      <c r="C956" s="28"/>
      <c r="H956" s="41"/>
      <c r="J956" s="42"/>
      <c r="K956" s="42"/>
    </row>
    <row r="957" spans="1:11">
      <c r="A957" s="27"/>
      <c r="B957" s="27"/>
      <c r="C957" s="28"/>
      <c r="H957" s="41"/>
      <c r="J957" s="42"/>
      <c r="K957" s="42"/>
    </row>
    <row r="958" spans="1:11">
      <c r="A958" s="27"/>
      <c r="B958" s="27"/>
      <c r="C958" s="28"/>
      <c r="H958" s="41"/>
      <c r="J958" s="42"/>
      <c r="K958" s="42"/>
    </row>
    <row r="959" spans="1:11">
      <c r="A959" s="27"/>
      <c r="B959" s="27"/>
      <c r="C959" s="28"/>
      <c r="H959" s="41"/>
      <c r="J959" s="42"/>
      <c r="K959" s="42"/>
    </row>
    <row r="960" spans="1:11">
      <c r="A960" s="27"/>
      <c r="B960" s="27"/>
      <c r="C960" s="28"/>
      <c r="H960" s="41"/>
      <c r="J960" s="42"/>
      <c r="K960" s="42"/>
    </row>
    <row r="961" spans="1:11">
      <c r="A961" s="27"/>
      <c r="B961" s="27"/>
      <c r="C961" s="28"/>
      <c r="H961" s="41"/>
      <c r="J961" s="42"/>
      <c r="K961" s="42"/>
    </row>
    <row r="962" spans="1:11">
      <c r="A962" s="27"/>
      <c r="B962" s="27"/>
      <c r="C962" s="28"/>
      <c r="H962" s="41"/>
      <c r="J962" s="42"/>
      <c r="K962" s="42"/>
    </row>
    <row r="963" spans="1:11">
      <c r="A963" s="27"/>
      <c r="B963" s="27"/>
      <c r="C963" s="28"/>
      <c r="H963" s="41"/>
      <c r="J963" s="42"/>
      <c r="K963" s="42"/>
    </row>
    <row r="964" spans="1:11">
      <c r="A964" s="27"/>
      <c r="B964" s="27"/>
      <c r="C964" s="28"/>
      <c r="H964" s="41"/>
      <c r="J964" s="42"/>
      <c r="K964" s="42"/>
    </row>
    <row r="965" spans="1:11">
      <c r="A965" s="27"/>
      <c r="B965" s="27"/>
      <c r="C965" s="28"/>
      <c r="H965" s="41"/>
      <c r="J965" s="42"/>
      <c r="K965" s="42"/>
    </row>
    <row r="966" spans="1:11">
      <c r="A966" s="27"/>
      <c r="B966" s="27"/>
      <c r="C966" s="28"/>
      <c r="H966" s="41"/>
      <c r="J966" s="42"/>
      <c r="K966" s="42"/>
    </row>
    <row r="967" spans="1:11">
      <c r="A967" s="27"/>
      <c r="B967" s="27"/>
      <c r="C967" s="28"/>
      <c r="H967" s="41"/>
      <c r="J967" s="42"/>
      <c r="K967" s="42"/>
    </row>
    <row r="968" spans="1:11">
      <c r="A968" s="27"/>
      <c r="B968" s="27"/>
      <c r="C968" s="28"/>
      <c r="H968" s="41"/>
      <c r="J968" s="42"/>
      <c r="K968" s="42"/>
    </row>
    <row r="969" spans="1:11">
      <c r="A969" s="27"/>
      <c r="B969" s="27"/>
      <c r="C969" s="28"/>
      <c r="H969" s="41"/>
      <c r="J969" s="42"/>
      <c r="K969" s="42"/>
    </row>
    <row r="970" spans="1:11">
      <c r="A970" s="27"/>
      <c r="B970" s="27"/>
      <c r="C970" s="28"/>
      <c r="H970" s="41"/>
      <c r="J970" s="42"/>
      <c r="K970" s="42"/>
    </row>
    <row r="971" spans="1:11">
      <c r="A971" s="27"/>
      <c r="B971" s="27"/>
      <c r="C971" s="28"/>
      <c r="H971" s="41"/>
      <c r="J971" s="42"/>
      <c r="K971" s="42"/>
    </row>
    <row r="972" spans="1:11">
      <c r="A972" s="27"/>
      <c r="B972" s="27"/>
      <c r="C972" s="28"/>
      <c r="H972" s="41"/>
      <c r="J972" s="42"/>
      <c r="K972" s="42"/>
    </row>
    <row r="973" spans="1:11">
      <c r="A973" s="27"/>
      <c r="B973" s="27"/>
      <c r="C973" s="28"/>
      <c r="H973" s="41"/>
      <c r="J973" s="42"/>
      <c r="K973" s="42"/>
    </row>
    <row r="974" spans="1:11">
      <c r="A974" s="27"/>
      <c r="B974" s="27"/>
      <c r="C974" s="28"/>
      <c r="H974" s="41"/>
      <c r="J974" s="42"/>
      <c r="K974" s="42"/>
    </row>
    <row r="975" spans="1:11">
      <c r="A975" s="27"/>
      <c r="B975" s="27"/>
      <c r="C975" s="28"/>
      <c r="H975" s="41"/>
      <c r="J975" s="42"/>
      <c r="K975" s="42"/>
    </row>
    <row r="976" spans="1:11">
      <c r="A976" s="27"/>
      <c r="B976" s="27"/>
      <c r="C976" s="28"/>
      <c r="H976" s="41"/>
      <c r="J976" s="42"/>
      <c r="K976" s="42"/>
    </row>
    <row r="977" spans="1:11">
      <c r="A977" s="27"/>
      <c r="B977" s="27"/>
      <c r="C977" s="28"/>
      <c r="H977" s="41"/>
      <c r="J977" s="42"/>
      <c r="K977" s="42"/>
    </row>
    <row r="978" spans="1:11">
      <c r="A978" s="27"/>
      <c r="B978" s="27"/>
      <c r="C978" s="28"/>
      <c r="H978" s="41"/>
      <c r="J978" s="42"/>
      <c r="K978" s="42"/>
    </row>
    <row r="979" spans="1:11">
      <c r="A979" s="27"/>
      <c r="B979" s="27"/>
      <c r="C979" s="28"/>
      <c r="H979" s="41"/>
      <c r="J979" s="42"/>
      <c r="K979" s="42"/>
    </row>
    <row r="980" spans="1:11">
      <c r="A980" s="27"/>
      <c r="B980" s="27"/>
      <c r="C980" s="28"/>
      <c r="H980" s="41"/>
      <c r="J980" s="42"/>
      <c r="K980" s="42"/>
    </row>
    <row r="981" spans="1:11">
      <c r="A981" s="27"/>
      <c r="B981" s="27"/>
      <c r="C981" s="28"/>
      <c r="H981" s="41"/>
      <c r="J981" s="42"/>
      <c r="K981" s="42"/>
    </row>
    <row r="982" spans="1:11">
      <c r="A982" s="27"/>
      <c r="B982" s="27"/>
      <c r="C982" s="28"/>
      <c r="H982" s="41"/>
      <c r="J982" s="42"/>
      <c r="K982" s="42"/>
    </row>
    <row r="983" spans="1:11">
      <c r="A983" s="27"/>
      <c r="B983" s="27"/>
      <c r="C983" s="28"/>
      <c r="H983" s="41"/>
      <c r="J983" s="42"/>
      <c r="K983" s="42"/>
    </row>
    <row r="984" spans="1:11">
      <c r="A984" s="27"/>
      <c r="B984" s="27"/>
      <c r="C984" s="28"/>
      <c r="H984" s="41"/>
      <c r="J984" s="42"/>
      <c r="K984" s="42"/>
    </row>
    <row r="985" spans="1:11">
      <c r="A985" s="27"/>
      <c r="B985" s="27"/>
      <c r="C985" s="28"/>
      <c r="H985" s="41"/>
      <c r="J985" s="42"/>
      <c r="K985" s="42"/>
    </row>
    <row r="986" spans="1:11">
      <c r="A986" s="27"/>
      <c r="B986" s="27"/>
      <c r="C986" s="28"/>
      <c r="H986" s="41"/>
      <c r="J986" s="42"/>
      <c r="K986" s="42"/>
    </row>
    <row r="987" spans="1:11">
      <c r="A987" s="27"/>
      <c r="B987" s="27"/>
      <c r="C987" s="28"/>
      <c r="H987" s="41"/>
      <c r="J987" s="42"/>
      <c r="K987" s="42"/>
    </row>
    <row r="988" spans="1:11">
      <c r="A988" s="27"/>
      <c r="B988" s="27"/>
      <c r="C988" s="28"/>
      <c r="H988" s="41"/>
      <c r="J988" s="42"/>
      <c r="K988" s="42"/>
    </row>
    <row r="989" spans="1:11">
      <c r="A989" s="27"/>
      <c r="B989" s="27"/>
      <c r="C989" s="28"/>
      <c r="H989" s="41"/>
      <c r="J989" s="42"/>
      <c r="K989" s="42"/>
    </row>
    <row r="990" spans="1:11">
      <c r="A990" s="27"/>
      <c r="B990" s="27"/>
      <c r="C990" s="28"/>
      <c r="H990" s="41"/>
      <c r="J990" s="42"/>
      <c r="K990" s="42"/>
    </row>
    <row r="991" spans="1:11">
      <c r="A991" s="27"/>
      <c r="B991" s="27"/>
      <c r="C991" s="28"/>
      <c r="H991" s="41"/>
      <c r="J991" s="42"/>
      <c r="K991" s="42"/>
    </row>
    <row r="992" spans="1:11">
      <c r="A992" s="27"/>
      <c r="B992" s="27"/>
      <c r="C992" s="28"/>
      <c r="H992" s="41"/>
      <c r="J992" s="42"/>
      <c r="K992" s="42"/>
    </row>
    <row r="993" spans="1:11">
      <c r="A993" s="27"/>
      <c r="B993" s="27"/>
      <c r="C993" s="28"/>
      <c r="H993" s="41"/>
      <c r="J993" s="42"/>
      <c r="K993" s="42"/>
    </row>
    <row r="994" spans="1:11">
      <c r="A994" s="27"/>
      <c r="B994" s="27"/>
      <c r="C994" s="28"/>
      <c r="H994" s="41"/>
      <c r="J994" s="42"/>
      <c r="K994" s="42"/>
    </row>
    <row r="995" spans="1:11">
      <c r="A995" s="27"/>
      <c r="B995" s="27"/>
      <c r="C995" s="28"/>
      <c r="H995" s="41"/>
      <c r="J995" s="42"/>
      <c r="K995" s="42"/>
    </row>
    <row r="996" spans="1:11">
      <c r="A996" s="27"/>
      <c r="B996" s="27"/>
      <c r="C996" s="28"/>
      <c r="H996" s="41"/>
      <c r="J996" s="42"/>
      <c r="K996" s="42"/>
    </row>
    <row r="997" spans="1:11">
      <c r="A997" s="27"/>
      <c r="B997" s="27"/>
      <c r="C997" s="28"/>
      <c r="H997" s="41"/>
      <c r="J997" s="42"/>
      <c r="K997" s="42"/>
    </row>
    <row r="998" spans="1:11">
      <c r="A998" s="27"/>
      <c r="B998" s="27"/>
      <c r="C998" s="28"/>
      <c r="H998" s="41"/>
      <c r="J998" s="42"/>
      <c r="K998" s="42"/>
    </row>
    <row r="999" spans="1:11">
      <c r="A999" s="27"/>
      <c r="B999" s="27"/>
      <c r="C999" s="28"/>
      <c r="H999" s="41"/>
      <c r="J999" s="42"/>
      <c r="K999" s="42"/>
    </row>
    <row r="1000" spans="1:11">
      <c r="A1000" s="27"/>
      <c r="B1000" s="27"/>
      <c r="C1000" s="28"/>
      <c r="H1000" s="41"/>
      <c r="J1000" s="42"/>
      <c r="K1000" s="42"/>
    </row>
    <row r="1001" spans="1:11">
      <c r="A1001" s="27"/>
      <c r="B1001" s="27"/>
      <c r="C1001" s="28"/>
      <c r="H1001" s="41"/>
      <c r="J1001" s="42"/>
      <c r="K1001" s="42"/>
    </row>
    <row r="1002" spans="1:11">
      <c r="A1002" s="27"/>
      <c r="B1002" s="27"/>
      <c r="C1002" s="28"/>
      <c r="H1002" s="41"/>
      <c r="J1002" s="42"/>
      <c r="K1002" s="42"/>
    </row>
    <row r="1003" spans="1:11">
      <c r="A1003" s="27"/>
      <c r="B1003" s="27"/>
      <c r="C1003" s="28"/>
      <c r="H1003" s="41"/>
      <c r="J1003" s="42"/>
      <c r="K1003" s="42"/>
    </row>
    <row r="1004" spans="1:11">
      <c r="A1004" s="27"/>
      <c r="B1004" s="27"/>
      <c r="C1004" s="28"/>
      <c r="H1004" s="41"/>
      <c r="J1004" s="42"/>
      <c r="K1004" s="42"/>
    </row>
    <row r="1005" spans="1:11">
      <c r="A1005" s="27"/>
      <c r="B1005" s="27"/>
      <c r="C1005" s="28"/>
      <c r="H1005" s="41"/>
      <c r="J1005" s="42"/>
      <c r="K1005" s="42"/>
    </row>
    <row r="1006" spans="1:11">
      <c r="A1006" s="27"/>
      <c r="B1006" s="27"/>
      <c r="C1006" s="28"/>
      <c r="H1006" s="41"/>
      <c r="J1006" s="42"/>
      <c r="K1006" s="42"/>
    </row>
    <row r="1007" spans="1:11">
      <c r="A1007" s="27"/>
      <c r="B1007" s="27"/>
      <c r="C1007" s="28"/>
      <c r="H1007" s="41"/>
      <c r="J1007" s="42"/>
      <c r="K1007" s="42"/>
    </row>
    <row r="1008" spans="1:11">
      <c r="A1008" s="27"/>
      <c r="B1008" s="27"/>
      <c r="C1008" s="28"/>
      <c r="H1008" s="41"/>
      <c r="J1008" s="42"/>
      <c r="K1008" s="42"/>
    </row>
    <row r="1009" spans="1:11">
      <c r="A1009" s="27"/>
      <c r="B1009" s="27"/>
      <c r="C1009" s="28"/>
      <c r="H1009" s="41"/>
      <c r="J1009" s="42"/>
      <c r="K1009" s="42"/>
    </row>
    <row r="1010" spans="1:11">
      <c r="A1010" s="27"/>
      <c r="B1010" s="27"/>
      <c r="C1010" s="28"/>
      <c r="H1010" s="41"/>
      <c r="J1010" s="42"/>
      <c r="K1010" s="42"/>
    </row>
    <row r="1011" spans="1:11">
      <c r="A1011" s="27"/>
      <c r="B1011" s="27"/>
      <c r="C1011" s="28"/>
      <c r="H1011" s="41"/>
      <c r="J1011" s="42"/>
      <c r="K1011" s="42"/>
    </row>
    <row r="1012" spans="1:11">
      <c r="A1012" s="27"/>
      <c r="B1012" s="27"/>
      <c r="C1012" s="28"/>
      <c r="H1012" s="41"/>
      <c r="J1012" s="42"/>
      <c r="K1012" s="42"/>
    </row>
    <row r="1013" spans="1:11">
      <c r="A1013" s="27"/>
      <c r="B1013" s="27"/>
      <c r="C1013" s="28"/>
      <c r="H1013" s="41"/>
      <c r="J1013" s="42"/>
      <c r="K1013" s="42"/>
    </row>
    <row r="1014" spans="1:11">
      <c r="A1014" s="27"/>
      <c r="B1014" s="27"/>
      <c r="C1014" s="28"/>
      <c r="H1014" s="41"/>
      <c r="J1014" s="42"/>
      <c r="K1014" s="42"/>
    </row>
    <row r="1015" spans="1:11">
      <c r="A1015" s="27"/>
      <c r="B1015" s="27"/>
      <c r="C1015" s="28"/>
      <c r="H1015" s="41"/>
      <c r="J1015" s="42"/>
      <c r="K1015" s="42"/>
    </row>
    <row r="1016" spans="1:11">
      <c r="A1016" s="27"/>
      <c r="B1016" s="27"/>
      <c r="C1016" s="28"/>
      <c r="H1016" s="41"/>
      <c r="J1016" s="42"/>
      <c r="K1016" s="42"/>
    </row>
    <row r="1017" spans="1:11">
      <c r="A1017" s="27"/>
      <c r="B1017" s="27"/>
      <c r="C1017" s="28"/>
      <c r="H1017" s="41"/>
      <c r="J1017" s="42"/>
      <c r="K1017" s="42"/>
    </row>
    <row r="1018" spans="1:11">
      <c r="A1018" s="27"/>
      <c r="B1018" s="27"/>
      <c r="C1018" s="28"/>
      <c r="H1018" s="41"/>
      <c r="J1018" s="42"/>
      <c r="K1018" s="42"/>
    </row>
    <row r="1019" spans="1:11">
      <c r="A1019" s="27"/>
      <c r="B1019" s="27"/>
      <c r="C1019" s="28"/>
      <c r="H1019" s="41"/>
      <c r="J1019" s="42"/>
      <c r="K1019" s="42"/>
    </row>
    <row r="1020" spans="1:11">
      <c r="A1020" s="27"/>
      <c r="B1020" s="27"/>
      <c r="C1020" s="28"/>
      <c r="H1020" s="41"/>
      <c r="J1020" s="42"/>
      <c r="K1020" s="42"/>
    </row>
    <row r="1021" spans="1:11">
      <c r="A1021" s="27"/>
      <c r="B1021" s="27"/>
      <c r="C1021" s="28"/>
      <c r="H1021" s="41"/>
      <c r="J1021" s="42"/>
      <c r="K1021" s="42"/>
    </row>
    <row r="1022" spans="1:11">
      <c r="A1022" s="27"/>
      <c r="B1022" s="27"/>
      <c r="C1022" s="28"/>
      <c r="H1022" s="41"/>
      <c r="J1022" s="42"/>
      <c r="K1022" s="42"/>
    </row>
    <row r="1023" spans="1:11">
      <c r="A1023" s="27"/>
      <c r="B1023" s="27"/>
      <c r="C1023" s="28"/>
      <c r="H1023" s="41"/>
      <c r="J1023" s="42"/>
      <c r="K1023" s="42"/>
    </row>
    <row r="1024" spans="1:11">
      <c r="A1024" s="27"/>
      <c r="B1024" s="27"/>
      <c r="C1024" s="28"/>
      <c r="H1024" s="41"/>
      <c r="J1024" s="42"/>
      <c r="K1024" s="42"/>
    </row>
    <row r="1025" spans="1:11">
      <c r="A1025" s="27"/>
      <c r="B1025" s="27"/>
      <c r="C1025" s="28"/>
      <c r="H1025" s="41"/>
      <c r="J1025" s="42"/>
      <c r="K1025" s="42"/>
    </row>
    <row r="1026" spans="1:11">
      <c r="A1026" s="27"/>
      <c r="B1026" s="27"/>
      <c r="C1026" s="28"/>
      <c r="H1026" s="41"/>
      <c r="J1026" s="42"/>
      <c r="K1026" s="42"/>
    </row>
    <row r="1027" spans="1:11">
      <c r="A1027" s="27"/>
      <c r="B1027" s="27"/>
      <c r="C1027" s="28"/>
      <c r="H1027" s="41"/>
      <c r="J1027" s="42"/>
      <c r="K1027" s="42"/>
    </row>
    <row r="1028" spans="1:11">
      <c r="A1028" s="27"/>
      <c r="B1028" s="27"/>
      <c r="C1028" s="28"/>
      <c r="H1028" s="41"/>
      <c r="J1028" s="42"/>
      <c r="K1028" s="42"/>
    </row>
    <row r="1029" spans="1:11">
      <c r="A1029" s="27"/>
      <c r="B1029" s="27"/>
      <c r="C1029" s="28"/>
      <c r="H1029" s="41"/>
      <c r="J1029" s="42"/>
      <c r="K1029" s="42"/>
    </row>
    <row r="1030" spans="1:11">
      <c r="A1030" s="27"/>
      <c r="B1030" s="27"/>
      <c r="C1030" s="28"/>
      <c r="H1030" s="41"/>
      <c r="J1030" s="42"/>
      <c r="K1030" s="42"/>
    </row>
    <row r="1031" spans="1:11">
      <c r="A1031" s="27"/>
      <c r="B1031" s="27"/>
      <c r="C1031" s="28"/>
      <c r="H1031" s="41"/>
      <c r="J1031" s="42"/>
      <c r="K1031" s="42"/>
    </row>
    <row r="1032" spans="1:11">
      <c r="A1032" s="27"/>
      <c r="B1032" s="27"/>
      <c r="C1032" s="28"/>
      <c r="H1032" s="41"/>
      <c r="J1032" s="42"/>
      <c r="K1032" s="42"/>
    </row>
    <row r="1033" spans="1:11">
      <c r="A1033" s="27"/>
      <c r="B1033" s="27"/>
      <c r="C1033" s="28"/>
      <c r="H1033" s="41"/>
      <c r="J1033" s="42"/>
      <c r="K1033" s="42"/>
    </row>
    <row r="1034" spans="1:11">
      <c r="A1034" s="27"/>
      <c r="B1034" s="27"/>
      <c r="C1034" s="28"/>
      <c r="H1034" s="41"/>
      <c r="J1034" s="42"/>
      <c r="K1034" s="42"/>
    </row>
    <row r="1035" spans="1:11">
      <c r="A1035" s="27"/>
      <c r="B1035" s="27"/>
      <c r="C1035" s="28"/>
      <c r="H1035" s="41"/>
      <c r="J1035" s="42"/>
      <c r="K1035" s="42"/>
    </row>
    <row r="1036" spans="1:11">
      <c r="A1036" s="27"/>
      <c r="B1036" s="27"/>
      <c r="C1036" s="28"/>
      <c r="H1036" s="41"/>
      <c r="J1036" s="42"/>
      <c r="K1036" s="42"/>
    </row>
    <row r="1037" spans="1:11">
      <c r="A1037" s="27"/>
      <c r="B1037" s="27"/>
      <c r="C1037" s="28"/>
      <c r="H1037" s="41"/>
      <c r="J1037" s="42"/>
      <c r="K1037" s="42"/>
    </row>
    <row r="1038" spans="1:11">
      <c r="A1038" s="27"/>
      <c r="B1038" s="27"/>
      <c r="C1038" s="28"/>
      <c r="H1038" s="41"/>
      <c r="J1038" s="42"/>
      <c r="K1038" s="42"/>
    </row>
    <row r="1039" spans="1:11">
      <c r="A1039" s="27"/>
      <c r="B1039" s="27"/>
      <c r="C1039" s="28"/>
      <c r="H1039" s="41"/>
      <c r="J1039" s="42"/>
      <c r="K1039" s="42"/>
    </row>
    <row r="1040" spans="1:11">
      <c r="A1040" s="27"/>
      <c r="B1040" s="27"/>
      <c r="C1040" s="28"/>
      <c r="H1040" s="41"/>
      <c r="J1040" s="42"/>
      <c r="K1040" s="42"/>
    </row>
    <row r="1041" spans="1:11">
      <c r="A1041" s="27"/>
      <c r="B1041" s="27"/>
      <c r="C1041" s="28"/>
      <c r="H1041" s="41"/>
      <c r="J1041" s="42"/>
      <c r="K1041" s="42"/>
    </row>
    <row r="1042" spans="1:11">
      <c r="A1042" s="27"/>
      <c r="B1042" s="27"/>
      <c r="C1042" s="28"/>
      <c r="H1042" s="41"/>
      <c r="J1042" s="42"/>
      <c r="K1042" s="42"/>
    </row>
    <row r="1043" spans="1:11">
      <c r="A1043" s="27"/>
      <c r="B1043" s="27"/>
      <c r="C1043" s="28"/>
      <c r="H1043" s="41"/>
      <c r="J1043" s="42"/>
      <c r="K1043" s="42"/>
    </row>
    <row r="1044" spans="1:11">
      <c r="A1044" s="27"/>
      <c r="B1044" s="27"/>
      <c r="C1044" s="28"/>
      <c r="H1044" s="41"/>
      <c r="J1044" s="42"/>
      <c r="K1044" s="42"/>
    </row>
    <row r="1045" spans="1:11">
      <c r="A1045" s="27"/>
      <c r="B1045" s="27"/>
      <c r="C1045" s="28"/>
      <c r="H1045" s="41"/>
      <c r="J1045" s="42"/>
      <c r="K1045" s="42"/>
    </row>
    <row r="1046" spans="1:11">
      <c r="A1046" s="27"/>
      <c r="B1046" s="27"/>
      <c r="C1046" s="28"/>
      <c r="H1046" s="41"/>
      <c r="J1046" s="42"/>
      <c r="K1046" s="42"/>
    </row>
    <row r="1047" spans="1:11">
      <c r="A1047" s="27"/>
      <c r="B1047" s="27"/>
      <c r="C1047" s="28"/>
      <c r="H1047" s="41"/>
      <c r="J1047" s="42"/>
      <c r="K1047" s="42"/>
    </row>
    <row r="1048" spans="1:11">
      <c r="A1048" s="27"/>
      <c r="B1048" s="27"/>
      <c r="C1048" s="28"/>
      <c r="H1048" s="41"/>
      <c r="J1048" s="42"/>
      <c r="K1048" s="42"/>
    </row>
    <row r="1049" spans="1:11">
      <c r="A1049" s="27"/>
      <c r="B1049" s="27"/>
      <c r="C1049" s="28"/>
      <c r="H1049" s="41"/>
      <c r="J1049" s="42"/>
      <c r="K1049" s="42"/>
    </row>
    <row r="1050" spans="1:11">
      <c r="A1050" s="27"/>
      <c r="B1050" s="27"/>
      <c r="C1050" s="28"/>
      <c r="H1050" s="41"/>
      <c r="J1050" s="42"/>
      <c r="K1050" s="42"/>
    </row>
    <row r="1051" spans="1:11">
      <c r="A1051" s="27"/>
      <c r="B1051" s="27"/>
      <c r="C1051" s="28"/>
      <c r="H1051" s="41"/>
      <c r="J1051" s="42"/>
      <c r="K1051" s="42"/>
    </row>
    <row r="1052" spans="1:11">
      <c r="A1052" s="27"/>
      <c r="B1052" s="27"/>
      <c r="C1052" s="28"/>
      <c r="H1052" s="41"/>
      <c r="J1052" s="42"/>
      <c r="K1052" s="42"/>
    </row>
    <row r="1053" spans="1:11">
      <c r="A1053" s="27"/>
      <c r="B1053" s="27"/>
      <c r="C1053" s="28"/>
      <c r="H1053" s="41"/>
      <c r="J1053" s="42"/>
      <c r="K1053" s="42"/>
    </row>
    <row r="1054" spans="1:11">
      <c r="A1054" s="27"/>
      <c r="B1054" s="27"/>
      <c r="C1054" s="28"/>
      <c r="H1054" s="41"/>
      <c r="J1054" s="42"/>
      <c r="K1054" s="42"/>
    </row>
    <row r="1055" spans="1:11">
      <c r="A1055" s="27"/>
      <c r="B1055" s="27"/>
      <c r="C1055" s="28"/>
      <c r="H1055" s="41"/>
      <c r="J1055" s="42"/>
      <c r="K1055" s="42"/>
    </row>
    <row r="1056" spans="1:11">
      <c r="A1056" s="27"/>
      <c r="B1056" s="27"/>
      <c r="C1056" s="28"/>
      <c r="H1056" s="41"/>
      <c r="J1056" s="42"/>
      <c r="K1056" s="42"/>
    </row>
    <row r="1057" spans="1:11">
      <c r="A1057" s="27"/>
      <c r="B1057" s="27"/>
      <c r="C1057" s="28"/>
      <c r="H1057" s="41"/>
      <c r="J1057" s="42"/>
      <c r="K1057" s="42"/>
    </row>
    <row r="1058" spans="1:11">
      <c r="A1058" s="27"/>
      <c r="B1058" s="27"/>
      <c r="C1058" s="28"/>
      <c r="H1058" s="41"/>
      <c r="J1058" s="42"/>
      <c r="K1058" s="42"/>
    </row>
    <row r="1059" spans="1:11">
      <c r="A1059" s="27"/>
      <c r="B1059" s="27"/>
      <c r="C1059" s="28"/>
      <c r="H1059" s="41"/>
      <c r="J1059" s="42"/>
      <c r="K1059" s="42"/>
    </row>
    <row r="1060" spans="1:11">
      <c r="A1060" s="27"/>
      <c r="B1060" s="27"/>
      <c r="C1060" s="28"/>
      <c r="H1060" s="41"/>
      <c r="J1060" s="42"/>
      <c r="K1060" s="42"/>
    </row>
    <row r="1061" spans="1:11">
      <c r="A1061" s="27"/>
      <c r="B1061" s="27"/>
      <c r="C1061" s="28"/>
      <c r="H1061" s="41"/>
      <c r="J1061" s="42"/>
      <c r="K1061" s="42"/>
    </row>
    <row r="1062" spans="1:11">
      <c r="A1062" s="27"/>
      <c r="B1062" s="27"/>
      <c r="C1062" s="28"/>
      <c r="H1062" s="41"/>
      <c r="J1062" s="42"/>
      <c r="K1062" s="42"/>
    </row>
    <row r="1063" spans="1:11">
      <c r="A1063" s="27"/>
      <c r="B1063" s="27"/>
      <c r="C1063" s="28"/>
      <c r="H1063" s="41"/>
      <c r="J1063" s="42"/>
      <c r="K1063" s="42"/>
    </row>
    <row r="1064" spans="1:11">
      <c r="A1064" s="27"/>
      <c r="B1064" s="27"/>
      <c r="C1064" s="28"/>
      <c r="H1064" s="41"/>
      <c r="J1064" s="42"/>
      <c r="K1064" s="42"/>
    </row>
    <row r="1065" spans="1:11">
      <c r="A1065" s="27"/>
      <c r="B1065" s="27"/>
      <c r="C1065" s="28"/>
      <c r="H1065" s="41"/>
      <c r="J1065" s="42"/>
      <c r="K1065" s="42"/>
    </row>
    <row r="1066" spans="1:11">
      <c r="A1066" s="27"/>
      <c r="B1066" s="27"/>
      <c r="C1066" s="28"/>
      <c r="H1066" s="41"/>
      <c r="J1066" s="42"/>
      <c r="K1066" s="42"/>
    </row>
    <row r="1067" spans="1:11">
      <c r="A1067" s="27"/>
      <c r="B1067" s="27"/>
      <c r="C1067" s="28"/>
      <c r="H1067" s="41"/>
      <c r="J1067" s="42"/>
      <c r="K1067" s="42"/>
    </row>
    <row r="1068" spans="1:11">
      <c r="A1068" s="27"/>
      <c r="B1068" s="27"/>
      <c r="C1068" s="28"/>
      <c r="H1068" s="41"/>
      <c r="J1068" s="42"/>
      <c r="K1068" s="42"/>
    </row>
    <row r="1069" spans="1:11">
      <c r="A1069" s="27"/>
      <c r="B1069" s="27"/>
      <c r="C1069" s="28"/>
      <c r="H1069" s="41"/>
      <c r="J1069" s="42"/>
      <c r="K1069" s="42"/>
    </row>
    <row r="1070" spans="1:11">
      <c r="A1070" s="27"/>
      <c r="B1070" s="27"/>
      <c r="C1070" s="28"/>
      <c r="H1070" s="41"/>
      <c r="J1070" s="42"/>
      <c r="K1070" s="42"/>
    </row>
    <row r="1071" spans="1:11">
      <c r="A1071" s="27"/>
      <c r="B1071" s="27"/>
      <c r="C1071" s="28"/>
      <c r="H1071" s="41"/>
      <c r="J1071" s="42"/>
      <c r="K1071" s="42"/>
    </row>
    <row r="1072" spans="1:11">
      <c r="A1072" s="27"/>
      <c r="B1072" s="27"/>
      <c r="C1072" s="28"/>
      <c r="H1072" s="41"/>
      <c r="J1072" s="42"/>
      <c r="K1072" s="42"/>
    </row>
    <row r="1073" spans="1:11">
      <c r="A1073" s="27"/>
      <c r="B1073" s="27"/>
      <c r="C1073" s="28"/>
      <c r="H1073" s="41"/>
      <c r="J1073" s="42"/>
      <c r="K1073" s="42"/>
    </row>
    <row r="1074" spans="1:11">
      <c r="A1074" s="27"/>
      <c r="B1074" s="27"/>
      <c r="C1074" s="28"/>
      <c r="H1074" s="41"/>
      <c r="J1074" s="42"/>
      <c r="K1074" s="42"/>
    </row>
    <row r="1075" spans="1:11">
      <c r="A1075" s="27"/>
      <c r="B1075" s="27"/>
      <c r="C1075" s="28"/>
      <c r="H1075" s="41"/>
      <c r="J1075" s="42"/>
      <c r="K1075" s="42"/>
    </row>
    <row r="1076" spans="1:11">
      <c r="A1076" s="27"/>
      <c r="B1076" s="27"/>
      <c r="C1076" s="28"/>
      <c r="H1076" s="41"/>
      <c r="J1076" s="42"/>
      <c r="K1076" s="42"/>
    </row>
    <row r="1077" spans="1:11">
      <c r="A1077" s="27"/>
      <c r="B1077" s="27"/>
      <c r="C1077" s="28"/>
      <c r="H1077" s="41"/>
      <c r="J1077" s="42"/>
      <c r="K1077" s="42"/>
    </row>
    <row r="1078" spans="1:11">
      <c r="A1078" s="27"/>
      <c r="B1078" s="27"/>
      <c r="C1078" s="28"/>
      <c r="H1078" s="41"/>
      <c r="J1078" s="42"/>
      <c r="K1078" s="42"/>
    </row>
    <row r="1079" spans="1:11">
      <c r="A1079" s="27"/>
      <c r="B1079" s="27"/>
      <c r="C1079" s="28"/>
      <c r="H1079" s="41"/>
      <c r="J1079" s="42"/>
      <c r="K1079" s="42"/>
    </row>
    <row r="1080" spans="1:11">
      <c r="A1080" s="27"/>
      <c r="B1080" s="27"/>
      <c r="C1080" s="28"/>
      <c r="H1080" s="41"/>
      <c r="J1080" s="42"/>
      <c r="K1080" s="42"/>
    </row>
    <row r="1081" spans="1:11">
      <c r="A1081" s="27"/>
      <c r="B1081" s="27"/>
      <c r="C1081" s="28"/>
      <c r="H1081" s="41"/>
      <c r="J1081" s="42"/>
      <c r="K1081" s="42"/>
    </row>
    <row r="1082" spans="1:11">
      <c r="A1082" s="27"/>
      <c r="B1082" s="27"/>
      <c r="C1082" s="28"/>
      <c r="H1082" s="41"/>
      <c r="J1082" s="42"/>
      <c r="K1082" s="42"/>
    </row>
    <row r="1083" spans="1:11">
      <c r="A1083" s="27"/>
      <c r="B1083" s="27"/>
      <c r="C1083" s="28"/>
      <c r="H1083" s="41"/>
      <c r="J1083" s="42"/>
      <c r="K1083" s="42"/>
    </row>
    <row r="1084" spans="1:11">
      <c r="A1084" s="27"/>
      <c r="B1084" s="27"/>
      <c r="C1084" s="28"/>
      <c r="H1084" s="41"/>
      <c r="J1084" s="42"/>
      <c r="K1084" s="42"/>
    </row>
    <row r="1085" spans="1:11">
      <c r="A1085" s="27"/>
      <c r="B1085" s="27"/>
      <c r="C1085" s="28"/>
      <c r="H1085" s="41"/>
      <c r="J1085" s="42"/>
      <c r="K1085" s="42"/>
    </row>
    <row r="1086" spans="1:11">
      <c r="A1086" s="27"/>
      <c r="B1086" s="27"/>
      <c r="C1086" s="28"/>
      <c r="H1086" s="41"/>
      <c r="J1086" s="42"/>
      <c r="K1086" s="42"/>
    </row>
  </sheetData>
  <protectedRanges>
    <protectedRange sqref="J15 J92 J177 J179 J171 J188 J129" name="Plage1"/>
    <protectedRange sqref="J195" name="Plage1_1"/>
    <protectedRange sqref="J194" name="Plage1_2"/>
  </protectedRanges>
  <mergeCells count="22">
    <mergeCell ref="A202:B202"/>
    <mergeCell ref="A204:B204"/>
    <mergeCell ref="A94:B94"/>
    <mergeCell ref="A131:B131"/>
    <mergeCell ref="A7:B7"/>
    <mergeCell ref="A183:B183"/>
    <mergeCell ref="A211:B211"/>
    <mergeCell ref="K1:K3"/>
    <mergeCell ref="A1:B3"/>
    <mergeCell ref="C1:G3"/>
    <mergeCell ref="I1:I3"/>
    <mergeCell ref="A190:B190"/>
    <mergeCell ref="D199:J199"/>
    <mergeCell ref="A207:B207"/>
    <mergeCell ref="J1:J3"/>
    <mergeCell ref="A173:B173"/>
    <mergeCell ref="A188:B188"/>
    <mergeCell ref="D188:G188"/>
    <mergeCell ref="A194:B194"/>
    <mergeCell ref="D194:G194"/>
    <mergeCell ref="A209:B209"/>
    <mergeCell ref="A201:B201"/>
  </mergeCells>
  <phoneticPr fontId="59" type="noConversion"/>
  <pageMargins left="0.59055118110236227" right="0.59055118110236227" top="0.78740157480314965" bottom="0.78740157480314965" header="0.19685039370078741" footer="0.19685039370078741"/>
  <pageSetup paperSize="9" scale="82" fitToHeight="0" orientation="portrait" r:id="rId1"/>
  <headerFooter scaleWithDoc="0" alignWithMargins="0">
    <oddHeader>&amp;R&amp;"Arial,Normal"&amp;8&amp;P sur &amp;N</oddHeader>
    <oddFooter>&amp;C&amp;F&amp;R&amp;"Arial,Normal"&amp;8Révision A
du 06/06/2025</oddFooter>
  </headerFooter>
  <rowBreaks count="1" manualBreakCount="1">
    <brk id="19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BD33A-08D8-49AB-8792-254258C8323E}">
  <sheetPr>
    <pageSetUpPr fitToPage="1"/>
  </sheetPr>
  <dimension ref="A1:Q967"/>
  <sheetViews>
    <sheetView showGridLines="0" showZeros="0" defaultGridColor="0" view="pageBreakPreview" topLeftCell="A59" colorId="12" zoomScaleNormal="100" zoomScaleSheetLayoutView="100" workbookViewId="0">
      <selection activeCell="A91" sqref="A91:XFD92"/>
    </sheetView>
  </sheetViews>
  <sheetFormatPr baseColWidth="10" defaultRowHeight="12.5"/>
  <cols>
    <col min="1" max="1" width="3.26953125" style="43" customWidth="1"/>
    <col min="2" max="2" width="4.54296875" style="13" customWidth="1"/>
    <col min="3" max="3" width="2" style="29" customWidth="1"/>
    <col min="4" max="4" width="3.1796875" style="10" customWidth="1"/>
    <col min="5" max="5" width="21.453125" style="10" customWidth="1"/>
    <col min="6" max="6" width="12.81640625" style="10" customWidth="1"/>
    <col min="7" max="7" width="22.1796875" style="10" customWidth="1"/>
    <col min="8" max="8" width="6.1796875" style="14" bestFit="1" customWidth="1"/>
    <col min="9" max="9" width="6.453125" style="41" bestFit="1" customWidth="1"/>
    <col min="10" max="10" width="12.81640625" style="44" bestFit="1" customWidth="1"/>
    <col min="11" max="11" width="14.54296875" style="45" customWidth="1"/>
    <col min="12" max="250" width="10.81640625" style="10"/>
    <col min="251" max="251" width="2.1796875" style="10" customWidth="1"/>
    <col min="252" max="252" width="3" style="10" bestFit="1" customWidth="1"/>
    <col min="253" max="253" width="2" style="10" customWidth="1"/>
    <col min="254" max="254" width="3.1796875" style="10" customWidth="1"/>
    <col min="255" max="255" width="14" style="10" customWidth="1"/>
    <col min="256" max="256" width="15" style="10" customWidth="1"/>
    <col min="257" max="257" width="39.54296875" style="10" customWidth="1"/>
    <col min="258" max="258" width="4.81640625" style="10" customWidth="1"/>
    <col min="259" max="259" width="5" style="10" bestFit="1" customWidth="1"/>
    <col min="260" max="260" width="10.453125" style="10" customWidth="1"/>
    <col min="261" max="261" width="12.26953125" style="10" customWidth="1"/>
    <col min="262" max="262" width="1.54296875" style="10" customWidth="1"/>
    <col min="263" max="263" width="1.81640625" style="10" customWidth="1"/>
    <col min="264" max="264" width="4" style="10" customWidth="1"/>
    <col min="265" max="265" width="0" style="10" hidden="1" customWidth="1"/>
    <col min="266" max="506" width="10.81640625" style="10"/>
    <col min="507" max="507" width="2.1796875" style="10" customWidth="1"/>
    <col min="508" max="508" width="3" style="10" bestFit="1" customWidth="1"/>
    <col min="509" max="509" width="2" style="10" customWidth="1"/>
    <col min="510" max="510" width="3.1796875" style="10" customWidth="1"/>
    <col min="511" max="511" width="14" style="10" customWidth="1"/>
    <col min="512" max="512" width="15" style="10" customWidth="1"/>
    <col min="513" max="513" width="39.54296875" style="10" customWidth="1"/>
    <col min="514" max="514" width="4.81640625" style="10" customWidth="1"/>
    <col min="515" max="515" width="5" style="10" bestFit="1" customWidth="1"/>
    <col min="516" max="516" width="10.453125" style="10" customWidth="1"/>
    <col min="517" max="517" width="12.26953125" style="10" customWidth="1"/>
    <col min="518" max="518" width="1.54296875" style="10" customWidth="1"/>
    <col min="519" max="519" width="1.81640625" style="10" customWidth="1"/>
    <col min="520" max="520" width="4" style="10" customWidth="1"/>
    <col min="521" max="521" width="0" style="10" hidden="1" customWidth="1"/>
    <col min="522" max="762" width="10.81640625" style="10"/>
    <col min="763" max="763" width="2.1796875" style="10" customWidth="1"/>
    <col min="764" max="764" width="3" style="10" bestFit="1" customWidth="1"/>
    <col min="765" max="765" width="2" style="10" customWidth="1"/>
    <col min="766" max="766" width="3.1796875" style="10" customWidth="1"/>
    <col min="767" max="767" width="14" style="10" customWidth="1"/>
    <col min="768" max="768" width="15" style="10" customWidth="1"/>
    <col min="769" max="769" width="39.54296875" style="10" customWidth="1"/>
    <col min="770" max="770" width="4.81640625" style="10" customWidth="1"/>
    <col min="771" max="771" width="5" style="10" bestFit="1" customWidth="1"/>
    <col min="772" max="772" width="10.453125" style="10" customWidth="1"/>
    <col min="773" max="773" width="12.26953125" style="10" customWidth="1"/>
    <col min="774" max="774" width="1.54296875" style="10" customWidth="1"/>
    <col min="775" max="775" width="1.81640625" style="10" customWidth="1"/>
    <col min="776" max="776" width="4" style="10" customWidth="1"/>
    <col min="777" max="777" width="0" style="10" hidden="1" customWidth="1"/>
    <col min="778" max="1018" width="10.81640625" style="10"/>
    <col min="1019" max="1019" width="2.1796875" style="10" customWidth="1"/>
    <col min="1020" max="1020" width="3" style="10" bestFit="1" customWidth="1"/>
    <col min="1021" max="1021" width="2" style="10" customWidth="1"/>
    <col min="1022" max="1022" width="3.1796875" style="10" customWidth="1"/>
    <col min="1023" max="1023" width="14" style="10" customWidth="1"/>
    <col min="1024" max="1024" width="15" style="10" customWidth="1"/>
    <col min="1025" max="1025" width="39.54296875" style="10" customWidth="1"/>
    <col min="1026" max="1026" width="4.81640625" style="10" customWidth="1"/>
    <col min="1027" max="1027" width="5" style="10" bestFit="1" customWidth="1"/>
    <col min="1028" max="1028" width="10.453125" style="10" customWidth="1"/>
    <col min="1029" max="1029" width="12.26953125" style="10" customWidth="1"/>
    <col min="1030" max="1030" width="1.54296875" style="10" customWidth="1"/>
    <col min="1031" max="1031" width="1.81640625" style="10" customWidth="1"/>
    <col min="1032" max="1032" width="4" style="10" customWidth="1"/>
    <col min="1033" max="1033" width="0" style="10" hidden="1" customWidth="1"/>
    <col min="1034" max="1274" width="10.81640625" style="10"/>
    <col min="1275" max="1275" width="2.1796875" style="10" customWidth="1"/>
    <col min="1276" max="1276" width="3" style="10" bestFit="1" customWidth="1"/>
    <col min="1277" max="1277" width="2" style="10" customWidth="1"/>
    <col min="1278" max="1278" width="3.1796875" style="10" customWidth="1"/>
    <col min="1279" max="1279" width="14" style="10" customWidth="1"/>
    <col min="1280" max="1280" width="15" style="10" customWidth="1"/>
    <col min="1281" max="1281" width="39.54296875" style="10" customWidth="1"/>
    <col min="1282" max="1282" width="4.81640625" style="10" customWidth="1"/>
    <col min="1283" max="1283" width="5" style="10" bestFit="1" customWidth="1"/>
    <col min="1284" max="1284" width="10.453125" style="10" customWidth="1"/>
    <col min="1285" max="1285" width="12.26953125" style="10" customWidth="1"/>
    <col min="1286" max="1286" width="1.54296875" style="10" customWidth="1"/>
    <col min="1287" max="1287" width="1.81640625" style="10" customWidth="1"/>
    <col min="1288" max="1288" width="4" style="10" customWidth="1"/>
    <col min="1289" max="1289" width="0" style="10" hidden="1" customWidth="1"/>
    <col min="1290" max="1530" width="10.81640625" style="10"/>
    <col min="1531" max="1531" width="2.1796875" style="10" customWidth="1"/>
    <col min="1532" max="1532" width="3" style="10" bestFit="1" customWidth="1"/>
    <col min="1533" max="1533" width="2" style="10" customWidth="1"/>
    <col min="1534" max="1534" width="3.1796875" style="10" customWidth="1"/>
    <col min="1535" max="1535" width="14" style="10" customWidth="1"/>
    <col min="1536" max="1536" width="15" style="10" customWidth="1"/>
    <col min="1537" max="1537" width="39.54296875" style="10" customWidth="1"/>
    <col min="1538" max="1538" width="4.81640625" style="10" customWidth="1"/>
    <col min="1539" max="1539" width="5" style="10" bestFit="1" customWidth="1"/>
    <col min="1540" max="1540" width="10.453125" style="10" customWidth="1"/>
    <col min="1541" max="1541" width="12.26953125" style="10" customWidth="1"/>
    <col min="1542" max="1542" width="1.54296875" style="10" customWidth="1"/>
    <col min="1543" max="1543" width="1.81640625" style="10" customWidth="1"/>
    <col min="1544" max="1544" width="4" style="10" customWidth="1"/>
    <col min="1545" max="1545" width="0" style="10" hidden="1" customWidth="1"/>
    <col min="1546" max="1786" width="10.81640625" style="10"/>
    <col min="1787" max="1787" width="2.1796875" style="10" customWidth="1"/>
    <col min="1788" max="1788" width="3" style="10" bestFit="1" customWidth="1"/>
    <col min="1789" max="1789" width="2" style="10" customWidth="1"/>
    <col min="1790" max="1790" width="3.1796875" style="10" customWidth="1"/>
    <col min="1791" max="1791" width="14" style="10" customWidth="1"/>
    <col min="1792" max="1792" width="15" style="10" customWidth="1"/>
    <col min="1793" max="1793" width="39.54296875" style="10" customWidth="1"/>
    <col min="1794" max="1794" width="4.81640625" style="10" customWidth="1"/>
    <col min="1795" max="1795" width="5" style="10" bestFit="1" customWidth="1"/>
    <col min="1796" max="1796" width="10.453125" style="10" customWidth="1"/>
    <col min="1797" max="1797" width="12.26953125" style="10" customWidth="1"/>
    <col min="1798" max="1798" width="1.54296875" style="10" customWidth="1"/>
    <col min="1799" max="1799" width="1.81640625" style="10" customWidth="1"/>
    <col min="1800" max="1800" width="4" style="10" customWidth="1"/>
    <col min="1801" max="1801" width="0" style="10" hidden="1" customWidth="1"/>
    <col min="1802" max="2042" width="10.81640625" style="10"/>
    <col min="2043" max="2043" width="2.1796875" style="10" customWidth="1"/>
    <col min="2044" max="2044" width="3" style="10" bestFit="1" customWidth="1"/>
    <col min="2045" max="2045" width="2" style="10" customWidth="1"/>
    <col min="2046" max="2046" width="3.1796875" style="10" customWidth="1"/>
    <col min="2047" max="2047" width="14" style="10" customWidth="1"/>
    <col min="2048" max="2048" width="15" style="10" customWidth="1"/>
    <col min="2049" max="2049" width="39.54296875" style="10" customWidth="1"/>
    <col min="2050" max="2050" width="4.81640625" style="10" customWidth="1"/>
    <col min="2051" max="2051" width="5" style="10" bestFit="1" customWidth="1"/>
    <col min="2052" max="2052" width="10.453125" style="10" customWidth="1"/>
    <col min="2053" max="2053" width="12.26953125" style="10" customWidth="1"/>
    <col min="2054" max="2054" width="1.54296875" style="10" customWidth="1"/>
    <col min="2055" max="2055" width="1.81640625" style="10" customWidth="1"/>
    <col min="2056" max="2056" width="4" style="10" customWidth="1"/>
    <col min="2057" max="2057" width="0" style="10" hidden="1" customWidth="1"/>
    <col min="2058" max="2298" width="10.81640625" style="10"/>
    <col min="2299" max="2299" width="2.1796875" style="10" customWidth="1"/>
    <col min="2300" max="2300" width="3" style="10" bestFit="1" customWidth="1"/>
    <col min="2301" max="2301" width="2" style="10" customWidth="1"/>
    <col min="2302" max="2302" width="3.1796875" style="10" customWidth="1"/>
    <col min="2303" max="2303" width="14" style="10" customWidth="1"/>
    <col min="2304" max="2304" width="15" style="10" customWidth="1"/>
    <col min="2305" max="2305" width="39.54296875" style="10" customWidth="1"/>
    <col min="2306" max="2306" width="4.81640625" style="10" customWidth="1"/>
    <col min="2307" max="2307" width="5" style="10" bestFit="1" customWidth="1"/>
    <col min="2308" max="2308" width="10.453125" style="10" customWidth="1"/>
    <col min="2309" max="2309" width="12.26953125" style="10" customWidth="1"/>
    <col min="2310" max="2310" width="1.54296875" style="10" customWidth="1"/>
    <col min="2311" max="2311" width="1.81640625" style="10" customWidth="1"/>
    <col min="2312" max="2312" width="4" style="10" customWidth="1"/>
    <col min="2313" max="2313" width="0" style="10" hidden="1" customWidth="1"/>
    <col min="2314" max="2554" width="10.81640625" style="10"/>
    <col min="2555" max="2555" width="2.1796875" style="10" customWidth="1"/>
    <col min="2556" max="2556" width="3" style="10" bestFit="1" customWidth="1"/>
    <col min="2557" max="2557" width="2" style="10" customWidth="1"/>
    <col min="2558" max="2558" width="3.1796875" style="10" customWidth="1"/>
    <col min="2559" max="2559" width="14" style="10" customWidth="1"/>
    <col min="2560" max="2560" width="15" style="10" customWidth="1"/>
    <col min="2561" max="2561" width="39.54296875" style="10" customWidth="1"/>
    <col min="2562" max="2562" width="4.81640625" style="10" customWidth="1"/>
    <col min="2563" max="2563" width="5" style="10" bestFit="1" customWidth="1"/>
    <col min="2564" max="2564" width="10.453125" style="10" customWidth="1"/>
    <col min="2565" max="2565" width="12.26953125" style="10" customWidth="1"/>
    <col min="2566" max="2566" width="1.54296875" style="10" customWidth="1"/>
    <col min="2567" max="2567" width="1.81640625" style="10" customWidth="1"/>
    <col min="2568" max="2568" width="4" style="10" customWidth="1"/>
    <col min="2569" max="2569" width="0" style="10" hidden="1" customWidth="1"/>
    <col min="2570" max="2810" width="10.81640625" style="10"/>
    <col min="2811" max="2811" width="2.1796875" style="10" customWidth="1"/>
    <col min="2812" max="2812" width="3" style="10" bestFit="1" customWidth="1"/>
    <col min="2813" max="2813" width="2" style="10" customWidth="1"/>
    <col min="2814" max="2814" width="3.1796875" style="10" customWidth="1"/>
    <col min="2815" max="2815" width="14" style="10" customWidth="1"/>
    <col min="2816" max="2816" width="15" style="10" customWidth="1"/>
    <col min="2817" max="2817" width="39.54296875" style="10" customWidth="1"/>
    <col min="2818" max="2818" width="4.81640625" style="10" customWidth="1"/>
    <col min="2819" max="2819" width="5" style="10" bestFit="1" customWidth="1"/>
    <col min="2820" max="2820" width="10.453125" style="10" customWidth="1"/>
    <col min="2821" max="2821" width="12.26953125" style="10" customWidth="1"/>
    <col min="2822" max="2822" width="1.54296875" style="10" customWidth="1"/>
    <col min="2823" max="2823" width="1.81640625" style="10" customWidth="1"/>
    <col min="2824" max="2824" width="4" style="10" customWidth="1"/>
    <col min="2825" max="2825" width="0" style="10" hidden="1" customWidth="1"/>
    <col min="2826" max="3066" width="10.81640625" style="10"/>
    <col min="3067" max="3067" width="2.1796875" style="10" customWidth="1"/>
    <col min="3068" max="3068" width="3" style="10" bestFit="1" customWidth="1"/>
    <col min="3069" max="3069" width="2" style="10" customWidth="1"/>
    <col min="3070" max="3070" width="3.1796875" style="10" customWidth="1"/>
    <col min="3071" max="3071" width="14" style="10" customWidth="1"/>
    <col min="3072" max="3072" width="15" style="10" customWidth="1"/>
    <col min="3073" max="3073" width="39.54296875" style="10" customWidth="1"/>
    <col min="3074" max="3074" width="4.81640625" style="10" customWidth="1"/>
    <col min="3075" max="3075" width="5" style="10" bestFit="1" customWidth="1"/>
    <col min="3076" max="3076" width="10.453125" style="10" customWidth="1"/>
    <col min="3077" max="3077" width="12.26953125" style="10" customWidth="1"/>
    <col min="3078" max="3078" width="1.54296875" style="10" customWidth="1"/>
    <col min="3079" max="3079" width="1.81640625" style="10" customWidth="1"/>
    <col min="3080" max="3080" width="4" style="10" customWidth="1"/>
    <col min="3081" max="3081" width="0" style="10" hidden="1" customWidth="1"/>
    <col min="3082" max="3322" width="10.81640625" style="10"/>
    <col min="3323" max="3323" width="2.1796875" style="10" customWidth="1"/>
    <col min="3324" max="3324" width="3" style="10" bestFit="1" customWidth="1"/>
    <col min="3325" max="3325" width="2" style="10" customWidth="1"/>
    <col min="3326" max="3326" width="3.1796875" style="10" customWidth="1"/>
    <col min="3327" max="3327" width="14" style="10" customWidth="1"/>
    <col min="3328" max="3328" width="15" style="10" customWidth="1"/>
    <col min="3329" max="3329" width="39.54296875" style="10" customWidth="1"/>
    <col min="3330" max="3330" width="4.81640625" style="10" customWidth="1"/>
    <col min="3331" max="3331" width="5" style="10" bestFit="1" customWidth="1"/>
    <col min="3332" max="3332" width="10.453125" style="10" customWidth="1"/>
    <col min="3333" max="3333" width="12.26953125" style="10" customWidth="1"/>
    <col min="3334" max="3334" width="1.54296875" style="10" customWidth="1"/>
    <col min="3335" max="3335" width="1.81640625" style="10" customWidth="1"/>
    <col min="3336" max="3336" width="4" style="10" customWidth="1"/>
    <col min="3337" max="3337" width="0" style="10" hidden="1" customWidth="1"/>
    <col min="3338" max="3578" width="10.81640625" style="10"/>
    <col min="3579" max="3579" width="2.1796875" style="10" customWidth="1"/>
    <col min="3580" max="3580" width="3" style="10" bestFit="1" customWidth="1"/>
    <col min="3581" max="3581" width="2" style="10" customWidth="1"/>
    <col min="3582" max="3582" width="3.1796875" style="10" customWidth="1"/>
    <col min="3583" max="3583" width="14" style="10" customWidth="1"/>
    <col min="3584" max="3584" width="15" style="10" customWidth="1"/>
    <col min="3585" max="3585" width="39.54296875" style="10" customWidth="1"/>
    <col min="3586" max="3586" width="4.81640625" style="10" customWidth="1"/>
    <col min="3587" max="3587" width="5" style="10" bestFit="1" customWidth="1"/>
    <col min="3588" max="3588" width="10.453125" style="10" customWidth="1"/>
    <col min="3589" max="3589" width="12.26953125" style="10" customWidth="1"/>
    <col min="3590" max="3590" width="1.54296875" style="10" customWidth="1"/>
    <col min="3591" max="3591" width="1.81640625" style="10" customWidth="1"/>
    <col min="3592" max="3592" width="4" style="10" customWidth="1"/>
    <col min="3593" max="3593" width="0" style="10" hidden="1" customWidth="1"/>
    <col min="3594" max="3834" width="10.81640625" style="10"/>
    <col min="3835" max="3835" width="2.1796875" style="10" customWidth="1"/>
    <col min="3836" max="3836" width="3" style="10" bestFit="1" customWidth="1"/>
    <col min="3837" max="3837" width="2" style="10" customWidth="1"/>
    <col min="3838" max="3838" width="3.1796875" style="10" customWidth="1"/>
    <col min="3839" max="3839" width="14" style="10" customWidth="1"/>
    <col min="3840" max="3840" width="15" style="10" customWidth="1"/>
    <col min="3841" max="3841" width="39.54296875" style="10" customWidth="1"/>
    <col min="3842" max="3842" width="4.81640625" style="10" customWidth="1"/>
    <col min="3843" max="3843" width="5" style="10" bestFit="1" customWidth="1"/>
    <col min="3844" max="3844" width="10.453125" style="10" customWidth="1"/>
    <col min="3845" max="3845" width="12.26953125" style="10" customWidth="1"/>
    <col min="3846" max="3846" width="1.54296875" style="10" customWidth="1"/>
    <col min="3847" max="3847" width="1.81640625" style="10" customWidth="1"/>
    <col min="3848" max="3848" width="4" style="10" customWidth="1"/>
    <col min="3849" max="3849" width="0" style="10" hidden="1" customWidth="1"/>
    <col min="3850" max="4090" width="10.81640625" style="10"/>
    <col min="4091" max="4091" width="2.1796875" style="10" customWidth="1"/>
    <col min="4092" max="4092" width="3" style="10" bestFit="1" customWidth="1"/>
    <col min="4093" max="4093" width="2" style="10" customWidth="1"/>
    <col min="4094" max="4094" width="3.1796875" style="10" customWidth="1"/>
    <col min="4095" max="4095" width="14" style="10" customWidth="1"/>
    <col min="4096" max="4096" width="15" style="10" customWidth="1"/>
    <col min="4097" max="4097" width="39.54296875" style="10" customWidth="1"/>
    <col min="4098" max="4098" width="4.81640625" style="10" customWidth="1"/>
    <col min="4099" max="4099" width="5" style="10" bestFit="1" customWidth="1"/>
    <col min="4100" max="4100" width="10.453125" style="10" customWidth="1"/>
    <col min="4101" max="4101" width="12.26953125" style="10" customWidth="1"/>
    <col min="4102" max="4102" width="1.54296875" style="10" customWidth="1"/>
    <col min="4103" max="4103" width="1.81640625" style="10" customWidth="1"/>
    <col min="4104" max="4104" width="4" style="10" customWidth="1"/>
    <col min="4105" max="4105" width="0" style="10" hidden="1" customWidth="1"/>
    <col min="4106" max="4346" width="10.81640625" style="10"/>
    <col min="4347" max="4347" width="2.1796875" style="10" customWidth="1"/>
    <col min="4348" max="4348" width="3" style="10" bestFit="1" customWidth="1"/>
    <col min="4349" max="4349" width="2" style="10" customWidth="1"/>
    <col min="4350" max="4350" width="3.1796875" style="10" customWidth="1"/>
    <col min="4351" max="4351" width="14" style="10" customWidth="1"/>
    <col min="4352" max="4352" width="15" style="10" customWidth="1"/>
    <col min="4353" max="4353" width="39.54296875" style="10" customWidth="1"/>
    <col min="4354" max="4354" width="4.81640625" style="10" customWidth="1"/>
    <col min="4355" max="4355" width="5" style="10" bestFit="1" customWidth="1"/>
    <col min="4356" max="4356" width="10.453125" style="10" customWidth="1"/>
    <col min="4357" max="4357" width="12.26953125" style="10" customWidth="1"/>
    <col min="4358" max="4358" width="1.54296875" style="10" customWidth="1"/>
    <col min="4359" max="4359" width="1.81640625" style="10" customWidth="1"/>
    <col min="4360" max="4360" width="4" style="10" customWidth="1"/>
    <col min="4361" max="4361" width="0" style="10" hidden="1" customWidth="1"/>
    <col min="4362" max="4602" width="10.81640625" style="10"/>
    <col min="4603" max="4603" width="2.1796875" style="10" customWidth="1"/>
    <col min="4604" max="4604" width="3" style="10" bestFit="1" customWidth="1"/>
    <col min="4605" max="4605" width="2" style="10" customWidth="1"/>
    <col min="4606" max="4606" width="3.1796875" style="10" customWidth="1"/>
    <col min="4607" max="4607" width="14" style="10" customWidth="1"/>
    <col min="4608" max="4608" width="15" style="10" customWidth="1"/>
    <col min="4609" max="4609" width="39.54296875" style="10" customWidth="1"/>
    <col min="4610" max="4610" width="4.81640625" style="10" customWidth="1"/>
    <col min="4611" max="4611" width="5" style="10" bestFit="1" customWidth="1"/>
    <col min="4612" max="4612" width="10.453125" style="10" customWidth="1"/>
    <col min="4613" max="4613" width="12.26953125" style="10" customWidth="1"/>
    <col min="4614" max="4614" width="1.54296875" style="10" customWidth="1"/>
    <col min="4615" max="4615" width="1.81640625" style="10" customWidth="1"/>
    <col min="4616" max="4616" width="4" style="10" customWidth="1"/>
    <col min="4617" max="4617" width="0" style="10" hidden="1" customWidth="1"/>
    <col min="4618" max="4858" width="10.81640625" style="10"/>
    <col min="4859" max="4859" width="2.1796875" style="10" customWidth="1"/>
    <col min="4860" max="4860" width="3" style="10" bestFit="1" customWidth="1"/>
    <col min="4861" max="4861" width="2" style="10" customWidth="1"/>
    <col min="4862" max="4862" width="3.1796875" style="10" customWidth="1"/>
    <col min="4863" max="4863" width="14" style="10" customWidth="1"/>
    <col min="4864" max="4864" width="15" style="10" customWidth="1"/>
    <col min="4865" max="4865" width="39.54296875" style="10" customWidth="1"/>
    <col min="4866" max="4866" width="4.81640625" style="10" customWidth="1"/>
    <col min="4867" max="4867" width="5" style="10" bestFit="1" customWidth="1"/>
    <col min="4868" max="4868" width="10.453125" style="10" customWidth="1"/>
    <col min="4869" max="4869" width="12.26953125" style="10" customWidth="1"/>
    <col min="4870" max="4870" width="1.54296875" style="10" customWidth="1"/>
    <col min="4871" max="4871" width="1.81640625" style="10" customWidth="1"/>
    <col min="4872" max="4872" width="4" style="10" customWidth="1"/>
    <col min="4873" max="4873" width="0" style="10" hidden="1" customWidth="1"/>
    <col min="4874" max="5114" width="10.81640625" style="10"/>
    <col min="5115" max="5115" width="2.1796875" style="10" customWidth="1"/>
    <col min="5116" max="5116" width="3" style="10" bestFit="1" customWidth="1"/>
    <col min="5117" max="5117" width="2" style="10" customWidth="1"/>
    <col min="5118" max="5118" width="3.1796875" style="10" customWidth="1"/>
    <col min="5119" max="5119" width="14" style="10" customWidth="1"/>
    <col min="5120" max="5120" width="15" style="10" customWidth="1"/>
    <col min="5121" max="5121" width="39.54296875" style="10" customWidth="1"/>
    <col min="5122" max="5122" width="4.81640625" style="10" customWidth="1"/>
    <col min="5123" max="5123" width="5" style="10" bestFit="1" customWidth="1"/>
    <col min="5124" max="5124" width="10.453125" style="10" customWidth="1"/>
    <col min="5125" max="5125" width="12.26953125" style="10" customWidth="1"/>
    <col min="5126" max="5126" width="1.54296875" style="10" customWidth="1"/>
    <col min="5127" max="5127" width="1.81640625" style="10" customWidth="1"/>
    <col min="5128" max="5128" width="4" style="10" customWidth="1"/>
    <col min="5129" max="5129" width="0" style="10" hidden="1" customWidth="1"/>
    <col min="5130" max="5370" width="10.81640625" style="10"/>
    <col min="5371" max="5371" width="2.1796875" style="10" customWidth="1"/>
    <col min="5372" max="5372" width="3" style="10" bestFit="1" customWidth="1"/>
    <col min="5373" max="5373" width="2" style="10" customWidth="1"/>
    <col min="5374" max="5374" width="3.1796875" style="10" customWidth="1"/>
    <col min="5375" max="5375" width="14" style="10" customWidth="1"/>
    <col min="5376" max="5376" width="15" style="10" customWidth="1"/>
    <col min="5377" max="5377" width="39.54296875" style="10" customWidth="1"/>
    <col min="5378" max="5378" width="4.81640625" style="10" customWidth="1"/>
    <col min="5379" max="5379" width="5" style="10" bestFit="1" customWidth="1"/>
    <col min="5380" max="5380" width="10.453125" style="10" customWidth="1"/>
    <col min="5381" max="5381" width="12.26953125" style="10" customWidth="1"/>
    <col min="5382" max="5382" width="1.54296875" style="10" customWidth="1"/>
    <col min="5383" max="5383" width="1.81640625" style="10" customWidth="1"/>
    <col min="5384" max="5384" width="4" style="10" customWidth="1"/>
    <col min="5385" max="5385" width="0" style="10" hidden="1" customWidth="1"/>
    <col min="5386" max="5626" width="10.81640625" style="10"/>
    <col min="5627" max="5627" width="2.1796875" style="10" customWidth="1"/>
    <col min="5628" max="5628" width="3" style="10" bestFit="1" customWidth="1"/>
    <col min="5629" max="5629" width="2" style="10" customWidth="1"/>
    <col min="5630" max="5630" width="3.1796875" style="10" customWidth="1"/>
    <col min="5631" max="5631" width="14" style="10" customWidth="1"/>
    <col min="5632" max="5632" width="15" style="10" customWidth="1"/>
    <col min="5633" max="5633" width="39.54296875" style="10" customWidth="1"/>
    <col min="5634" max="5634" width="4.81640625" style="10" customWidth="1"/>
    <col min="5635" max="5635" width="5" style="10" bestFit="1" customWidth="1"/>
    <col min="5636" max="5636" width="10.453125" style="10" customWidth="1"/>
    <col min="5637" max="5637" width="12.26953125" style="10" customWidth="1"/>
    <col min="5638" max="5638" width="1.54296875" style="10" customWidth="1"/>
    <col min="5639" max="5639" width="1.81640625" style="10" customWidth="1"/>
    <col min="5640" max="5640" width="4" style="10" customWidth="1"/>
    <col min="5641" max="5641" width="0" style="10" hidden="1" customWidth="1"/>
    <col min="5642" max="5882" width="10.81640625" style="10"/>
    <col min="5883" max="5883" width="2.1796875" style="10" customWidth="1"/>
    <col min="5884" max="5884" width="3" style="10" bestFit="1" customWidth="1"/>
    <col min="5885" max="5885" width="2" style="10" customWidth="1"/>
    <col min="5886" max="5886" width="3.1796875" style="10" customWidth="1"/>
    <col min="5887" max="5887" width="14" style="10" customWidth="1"/>
    <col min="5888" max="5888" width="15" style="10" customWidth="1"/>
    <col min="5889" max="5889" width="39.54296875" style="10" customWidth="1"/>
    <col min="5890" max="5890" width="4.81640625" style="10" customWidth="1"/>
    <col min="5891" max="5891" width="5" style="10" bestFit="1" customWidth="1"/>
    <col min="5892" max="5892" width="10.453125" style="10" customWidth="1"/>
    <col min="5893" max="5893" width="12.26953125" style="10" customWidth="1"/>
    <col min="5894" max="5894" width="1.54296875" style="10" customWidth="1"/>
    <col min="5895" max="5895" width="1.81640625" style="10" customWidth="1"/>
    <col min="5896" max="5896" width="4" style="10" customWidth="1"/>
    <col min="5897" max="5897" width="0" style="10" hidden="1" customWidth="1"/>
    <col min="5898" max="6138" width="10.81640625" style="10"/>
    <col min="6139" max="6139" width="2.1796875" style="10" customWidth="1"/>
    <col min="6140" max="6140" width="3" style="10" bestFit="1" customWidth="1"/>
    <col min="6141" max="6141" width="2" style="10" customWidth="1"/>
    <col min="6142" max="6142" width="3.1796875" style="10" customWidth="1"/>
    <col min="6143" max="6143" width="14" style="10" customWidth="1"/>
    <col min="6144" max="6144" width="15" style="10" customWidth="1"/>
    <col min="6145" max="6145" width="39.54296875" style="10" customWidth="1"/>
    <col min="6146" max="6146" width="4.81640625" style="10" customWidth="1"/>
    <col min="6147" max="6147" width="5" style="10" bestFit="1" customWidth="1"/>
    <col min="6148" max="6148" width="10.453125" style="10" customWidth="1"/>
    <col min="6149" max="6149" width="12.26953125" style="10" customWidth="1"/>
    <col min="6150" max="6150" width="1.54296875" style="10" customWidth="1"/>
    <col min="6151" max="6151" width="1.81640625" style="10" customWidth="1"/>
    <col min="6152" max="6152" width="4" style="10" customWidth="1"/>
    <col min="6153" max="6153" width="0" style="10" hidden="1" customWidth="1"/>
    <col min="6154" max="6394" width="10.81640625" style="10"/>
    <col min="6395" max="6395" width="2.1796875" style="10" customWidth="1"/>
    <col min="6396" max="6396" width="3" style="10" bestFit="1" customWidth="1"/>
    <col min="6397" max="6397" width="2" style="10" customWidth="1"/>
    <col min="6398" max="6398" width="3.1796875" style="10" customWidth="1"/>
    <col min="6399" max="6399" width="14" style="10" customWidth="1"/>
    <col min="6400" max="6400" width="15" style="10" customWidth="1"/>
    <col min="6401" max="6401" width="39.54296875" style="10" customWidth="1"/>
    <col min="6402" max="6402" width="4.81640625" style="10" customWidth="1"/>
    <col min="6403" max="6403" width="5" style="10" bestFit="1" customWidth="1"/>
    <col min="6404" max="6404" width="10.453125" style="10" customWidth="1"/>
    <col min="6405" max="6405" width="12.26953125" style="10" customWidth="1"/>
    <col min="6406" max="6406" width="1.54296875" style="10" customWidth="1"/>
    <col min="6407" max="6407" width="1.81640625" style="10" customWidth="1"/>
    <col min="6408" max="6408" width="4" style="10" customWidth="1"/>
    <col min="6409" max="6409" width="0" style="10" hidden="1" customWidth="1"/>
    <col min="6410" max="6650" width="10.81640625" style="10"/>
    <col min="6651" max="6651" width="2.1796875" style="10" customWidth="1"/>
    <col min="6652" max="6652" width="3" style="10" bestFit="1" customWidth="1"/>
    <col min="6653" max="6653" width="2" style="10" customWidth="1"/>
    <col min="6654" max="6654" width="3.1796875" style="10" customWidth="1"/>
    <col min="6655" max="6655" width="14" style="10" customWidth="1"/>
    <col min="6656" max="6656" width="15" style="10" customWidth="1"/>
    <col min="6657" max="6657" width="39.54296875" style="10" customWidth="1"/>
    <col min="6658" max="6658" width="4.81640625" style="10" customWidth="1"/>
    <col min="6659" max="6659" width="5" style="10" bestFit="1" customWidth="1"/>
    <col min="6660" max="6660" width="10.453125" style="10" customWidth="1"/>
    <col min="6661" max="6661" width="12.26953125" style="10" customWidth="1"/>
    <col min="6662" max="6662" width="1.54296875" style="10" customWidth="1"/>
    <col min="6663" max="6663" width="1.81640625" style="10" customWidth="1"/>
    <col min="6664" max="6664" width="4" style="10" customWidth="1"/>
    <col min="6665" max="6665" width="0" style="10" hidden="1" customWidth="1"/>
    <col min="6666" max="6906" width="10.81640625" style="10"/>
    <col min="6907" max="6907" width="2.1796875" style="10" customWidth="1"/>
    <col min="6908" max="6908" width="3" style="10" bestFit="1" customWidth="1"/>
    <col min="6909" max="6909" width="2" style="10" customWidth="1"/>
    <col min="6910" max="6910" width="3.1796875" style="10" customWidth="1"/>
    <col min="6911" max="6911" width="14" style="10" customWidth="1"/>
    <col min="6912" max="6912" width="15" style="10" customWidth="1"/>
    <col min="6913" max="6913" width="39.54296875" style="10" customWidth="1"/>
    <col min="6914" max="6914" width="4.81640625" style="10" customWidth="1"/>
    <col min="6915" max="6915" width="5" style="10" bestFit="1" customWidth="1"/>
    <col min="6916" max="6916" width="10.453125" style="10" customWidth="1"/>
    <col min="6917" max="6917" width="12.26953125" style="10" customWidth="1"/>
    <col min="6918" max="6918" width="1.54296875" style="10" customWidth="1"/>
    <col min="6919" max="6919" width="1.81640625" style="10" customWidth="1"/>
    <col min="6920" max="6920" width="4" style="10" customWidth="1"/>
    <col min="6921" max="6921" width="0" style="10" hidden="1" customWidth="1"/>
    <col min="6922" max="7162" width="10.81640625" style="10"/>
    <col min="7163" max="7163" width="2.1796875" style="10" customWidth="1"/>
    <col min="7164" max="7164" width="3" style="10" bestFit="1" customWidth="1"/>
    <col min="7165" max="7165" width="2" style="10" customWidth="1"/>
    <col min="7166" max="7166" width="3.1796875" style="10" customWidth="1"/>
    <col min="7167" max="7167" width="14" style="10" customWidth="1"/>
    <col min="7168" max="7168" width="15" style="10" customWidth="1"/>
    <col min="7169" max="7169" width="39.54296875" style="10" customWidth="1"/>
    <col min="7170" max="7170" width="4.81640625" style="10" customWidth="1"/>
    <col min="7171" max="7171" width="5" style="10" bestFit="1" customWidth="1"/>
    <col min="7172" max="7172" width="10.453125" style="10" customWidth="1"/>
    <col min="7173" max="7173" width="12.26953125" style="10" customWidth="1"/>
    <col min="7174" max="7174" width="1.54296875" style="10" customWidth="1"/>
    <col min="7175" max="7175" width="1.81640625" style="10" customWidth="1"/>
    <col min="7176" max="7176" width="4" style="10" customWidth="1"/>
    <col min="7177" max="7177" width="0" style="10" hidden="1" customWidth="1"/>
    <col min="7178" max="7418" width="10.81640625" style="10"/>
    <col min="7419" max="7419" width="2.1796875" style="10" customWidth="1"/>
    <col min="7420" max="7420" width="3" style="10" bestFit="1" customWidth="1"/>
    <col min="7421" max="7421" width="2" style="10" customWidth="1"/>
    <col min="7422" max="7422" width="3.1796875" style="10" customWidth="1"/>
    <col min="7423" max="7423" width="14" style="10" customWidth="1"/>
    <col min="7424" max="7424" width="15" style="10" customWidth="1"/>
    <col min="7425" max="7425" width="39.54296875" style="10" customWidth="1"/>
    <col min="7426" max="7426" width="4.81640625" style="10" customWidth="1"/>
    <col min="7427" max="7427" width="5" style="10" bestFit="1" customWidth="1"/>
    <col min="7428" max="7428" width="10.453125" style="10" customWidth="1"/>
    <col min="7429" max="7429" width="12.26953125" style="10" customWidth="1"/>
    <col min="7430" max="7430" width="1.54296875" style="10" customWidth="1"/>
    <col min="7431" max="7431" width="1.81640625" style="10" customWidth="1"/>
    <col min="7432" max="7432" width="4" style="10" customWidth="1"/>
    <col min="7433" max="7433" width="0" style="10" hidden="1" customWidth="1"/>
    <col min="7434" max="7674" width="10.81640625" style="10"/>
    <col min="7675" max="7675" width="2.1796875" style="10" customWidth="1"/>
    <col min="7676" max="7676" width="3" style="10" bestFit="1" customWidth="1"/>
    <col min="7677" max="7677" width="2" style="10" customWidth="1"/>
    <col min="7678" max="7678" width="3.1796875" style="10" customWidth="1"/>
    <col min="7679" max="7679" width="14" style="10" customWidth="1"/>
    <col min="7680" max="7680" width="15" style="10" customWidth="1"/>
    <col min="7681" max="7681" width="39.54296875" style="10" customWidth="1"/>
    <col min="7682" max="7682" width="4.81640625" style="10" customWidth="1"/>
    <col min="7683" max="7683" width="5" style="10" bestFit="1" customWidth="1"/>
    <col min="7684" max="7684" width="10.453125" style="10" customWidth="1"/>
    <col min="7685" max="7685" width="12.26953125" style="10" customWidth="1"/>
    <col min="7686" max="7686" width="1.54296875" style="10" customWidth="1"/>
    <col min="7687" max="7687" width="1.81640625" style="10" customWidth="1"/>
    <col min="7688" max="7688" width="4" style="10" customWidth="1"/>
    <col min="7689" max="7689" width="0" style="10" hidden="1" customWidth="1"/>
    <col min="7690" max="7930" width="10.81640625" style="10"/>
    <col min="7931" max="7931" width="2.1796875" style="10" customWidth="1"/>
    <col min="7932" max="7932" width="3" style="10" bestFit="1" customWidth="1"/>
    <col min="7933" max="7933" width="2" style="10" customWidth="1"/>
    <col min="7934" max="7934" width="3.1796875" style="10" customWidth="1"/>
    <col min="7935" max="7935" width="14" style="10" customWidth="1"/>
    <col min="7936" max="7936" width="15" style="10" customWidth="1"/>
    <col min="7937" max="7937" width="39.54296875" style="10" customWidth="1"/>
    <col min="7938" max="7938" width="4.81640625" style="10" customWidth="1"/>
    <col min="7939" max="7939" width="5" style="10" bestFit="1" customWidth="1"/>
    <col min="7940" max="7940" width="10.453125" style="10" customWidth="1"/>
    <col min="7941" max="7941" width="12.26953125" style="10" customWidth="1"/>
    <col min="7942" max="7942" width="1.54296875" style="10" customWidth="1"/>
    <col min="7943" max="7943" width="1.81640625" style="10" customWidth="1"/>
    <col min="7944" max="7944" width="4" style="10" customWidth="1"/>
    <col min="7945" max="7945" width="0" style="10" hidden="1" customWidth="1"/>
    <col min="7946" max="8186" width="10.81640625" style="10"/>
    <col min="8187" max="8187" width="2.1796875" style="10" customWidth="1"/>
    <col min="8188" max="8188" width="3" style="10" bestFit="1" customWidth="1"/>
    <col min="8189" max="8189" width="2" style="10" customWidth="1"/>
    <col min="8190" max="8190" width="3.1796875" style="10" customWidth="1"/>
    <col min="8191" max="8191" width="14" style="10" customWidth="1"/>
    <col min="8192" max="8192" width="15" style="10" customWidth="1"/>
    <col min="8193" max="8193" width="39.54296875" style="10" customWidth="1"/>
    <col min="8194" max="8194" width="4.81640625" style="10" customWidth="1"/>
    <col min="8195" max="8195" width="5" style="10" bestFit="1" customWidth="1"/>
    <col min="8196" max="8196" width="10.453125" style="10" customWidth="1"/>
    <col min="8197" max="8197" width="12.26953125" style="10" customWidth="1"/>
    <col min="8198" max="8198" width="1.54296875" style="10" customWidth="1"/>
    <col min="8199" max="8199" width="1.81640625" style="10" customWidth="1"/>
    <col min="8200" max="8200" width="4" style="10" customWidth="1"/>
    <col min="8201" max="8201" width="0" style="10" hidden="1" customWidth="1"/>
    <col min="8202" max="8442" width="10.81640625" style="10"/>
    <col min="8443" max="8443" width="2.1796875" style="10" customWidth="1"/>
    <col min="8444" max="8444" width="3" style="10" bestFit="1" customWidth="1"/>
    <col min="8445" max="8445" width="2" style="10" customWidth="1"/>
    <col min="8446" max="8446" width="3.1796875" style="10" customWidth="1"/>
    <col min="8447" max="8447" width="14" style="10" customWidth="1"/>
    <col min="8448" max="8448" width="15" style="10" customWidth="1"/>
    <col min="8449" max="8449" width="39.54296875" style="10" customWidth="1"/>
    <col min="8450" max="8450" width="4.81640625" style="10" customWidth="1"/>
    <col min="8451" max="8451" width="5" style="10" bestFit="1" customWidth="1"/>
    <col min="8452" max="8452" width="10.453125" style="10" customWidth="1"/>
    <col min="8453" max="8453" width="12.26953125" style="10" customWidth="1"/>
    <col min="8454" max="8454" width="1.54296875" style="10" customWidth="1"/>
    <col min="8455" max="8455" width="1.81640625" style="10" customWidth="1"/>
    <col min="8456" max="8456" width="4" style="10" customWidth="1"/>
    <col min="8457" max="8457" width="0" style="10" hidden="1" customWidth="1"/>
    <col min="8458" max="8698" width="10.81640625" style="10"/>
    <col min="8699" max="8699" width="2.1796875" style="10" customWidth="1"/>
    <col min="8700" max="8700" width="3" style="10" bestFit="1" customWidth="1"/>
    <col min="8701" max="8701" width="2" style="10" customWidth="1"/>
    <col min="8702" max="8702" width="3.1796875" style="10" customWidth="1"/>
    <col min="8703" max="8703" width="14" style="10" customWidth="1"/>
    <col min="8704" max="8704" width="15" style="10" customWidth="1"/>
    <col min="8705" max="8705" width="39.54296875" style="10" customWidth="1"/>
    <col min="8706" max="8706" width="4.81640625" style="10" customWidth="1"/>
    <col min="8707" max="8707" width="5" style="10" bestFit="1" customWidth="1"/>
    <col min="8708" max="8708" width="10.453125" style="10" customWidth="1"/>
    <col min="8709" max="8709" width="12.26953125" style="10" customWidth="1"/>
    <col min="8710" max="8710" width="1.54296875" style="10" customWidth="1"/>
    <col min="8711" max="8711" width="1.81640625" style="10" customWidth="1"/>
    <col min="8712" max="8712" width="4" style="10" customWidth="1"/>
    <col min="8713" max="8713" width="0" style="10" hidden="1" customWidth="1"/>
    <col min="8714" max="8954" width="10.81640625" style="10"/>
    <col min="8955" max="8955" width="2.1796875" style="10" customWidth="1"/>
    <col min="8956" max="8956" width="3" style="10" bestFit="1" customWidth="1"/>
    <col min="8957" max="8957" width="2" style="10" customWidth="1"/>
    <col min="8958" max="8958" width="3.1796875" style="10" customWidth="1"/>
    <col min="8959" max="8959" width="14" style="10" customWidth="1"/>
    <col min="8960" max="8960" width="15" style="10" customWidth="1"/>
    <col min="8961" max="8961" width="39.54296875" style="10" customWidth="1"/>
    <col min="8962" max="8962" width="4.81640625" style="10" customWidth="1"/>
    <col min="8963" max="8963" width="5" style="10" bestFit="1" customWidth="1"/>
    <col min="8964" max="8964" width="10.453125" style="10" customWidth="1"/>
    <col min="8965" max="8965" width="12.26953125" style="10" customWidth="1"/>
    <col min="8966" max="8966" width="1.54296875" style="10" customWidth="1"/>
    <col min="8967" max="8967" width="1.81640625" style="10" customWidth="1"/>
    <col min="8968" max="8968" width="4" style="10" customWidth="1"/>
    <col min="8969" max="8969" width="0" style="10" hidden="1" customWidth="1"/>
    <col min="8970" max="9210" width="10.81640625" style="10"/>
    <col min="9211" max="9211" width="2.1796875" style="10" customWidth="1"/>
    <col min="9212" max="9212" width="3" style="10" bestFit="1" customWidth="1"/>
    <col min="9213" max="9213" width="2" style="10" customWidth="1"/>
    <col min="9214" max="9214" width="3.1796875" style="10" customWidth="1"/>
    <col min="9215" max="9215" width="14" style="10" customWidth="1"/>
    <col min="9216" max="9216" width="15" style="10" customWidth="1"/>
    <col min="9217" max="9217" width="39.54296875" style="10" customWidth="1"/>
    <col min="9218" max="9218" width="4.81640625" style="10" customWidth="1"/>
    <col min="9219" max="9219" width="5" style="10" bestFit="1" customWidth="1"/>
    <col min="9220" max="9220" width="10.453125" style="10" customWidth="1"/>
    <col min="9221" max="9221" width="12.26953125" style="10" customWidth="1"/>
    <col min="9222" max="9222" width="1.54296875" style="10" customWidth="1"/>
    <col min="9223" max="9223" width="1.81640625" style="10" customWidth="1"/>
    <col min="9224" max="9224" width="4" style="10" customWidth="1"/>
    <col min="9225" max="9225" width="0" style="10" hidden="1" customWidth="1"/>
    <col min="9226" max="9466" width="10.81640625" style="10"/>
    <col min="9467" max="9467" width="2.1796875" style="10" customWidth="1"/>
    <col min="9468" max="9468" width="3" style="10" bestFit="1" customWidth="1"/>
    <col min="9469" max="9469" width="2" style="10" customWidth="1"/>
    <col min="9470" max="9470" width="3.1796875" style="10" customWidth="1"/>
    <col min="9471" max="9471" width="14" style="10" customWidth="1"/>
    <col min="9472" max="9472" width="15" style="10" customWidth="1"/>
    <col min="9473" max="9473" width="39.54296875" style="10" customWidth="1"/>
    <col min="9474" max="9474" width="4.81640625" style="10" customWidth="1"/>
    <col min="9475" max="9475" width="5" style="10" bestFit="1" customWidth="1"/>
    <col min="9476" max="9476" width="10.453125" style="10" customWidth="1"/>
    <col min="9477" max="9477" width="12.26953125" style="10" customWidth="1"/>
    <col min="9478" max="9478" width="1.54296875" style="10" customWidth="1"/>
    <col min="9479" max="9479" width="1.81640625" style="10" customWidth="1"/>
    <col min="9480" max="9480" width="4" style="10" customWidth="1"/>
    <col min="9481" max="9481" width="0" style="10" hidden="1" customWidth="1"/>
    <col min="9482" max="9722" width="10.81640625" style="10"/>
    <col min="9723" max="9723" width="2.1796875" style="10" customWidth="1"/>
    <col min="9724" max="9724" width="3" style="10" bestFit="1" customWidth="1"/>
    <col min="9725" max="9725" width="2" style="10" customWidth="1"/>
    <col min="9726" max="9726" width="3.1796875" style="10" customWidth="1"/>
    <col min="9727" max="9727" width="14" style="10" customWidth="1"/>
    <col min="9728" max="9728" width="15" style="10" customWidth="1"/>
    <col min="9729" max="9729" width="39.54296875" style="10" customWidth="1"/>
    <col min="9730" max="9730" width="4.81640625" style="10" customWidth="1"/>
    <col min="9731" max="9731" width="5" style="10" bestFit="1" customWidth="1"/>
    <col min="9732" max="9732" width="10.453125" style="10" customWidth="1"/>
    <col min="9733" max="9733" width="12.26953125" style="10" customWidth="1"/>
    <col min="9734" max="9734" width="1.54296875" style="10" customWidth="1"/>
    <col min="9735" max="9735" width="1.81640625" style="10" customWidth="1"/>
    <col min="9736" max="9736" width="4" style="10" customWidth="1"/>
    <col min="9737" max="9737" width="0" style="10" hidden="1" customWidth="1"/>
    <col min="9738" max="9978" width="10.81640625" style="10"/>
    <col min="9979" max="9979" width="2.1796875" style="10" customWidth="1"/>
    <col min="9980" max="9980" width="3" style="10" bestFit="1" customWidth="1"/>
    <col min="9981" max="9981" width="2" style="10" customWidth="1"/>
    <col min="9982" max="9982" width="3.1796875" style="10" customWidth="1"/>
    <col min="9983" max="9983" width="14" style="10" customWidth="1"/>
    <col min="9984" max="9984" width="15" style="10" customWidth="1"/>
    <col min="9985" max="9985" width="39.54296875" style="10" customWidth="1"/>
    <col min="9986" max="9986" width="4.81640625" style="10" customWidth="1"/>
    <col min="9987" max="9987" width="5" style="10" bestFit="1" customWidth="1"/>
    <col min="9988" max="9988" width="10.453125" style="10" customWidth="1"/>
    <col min="9989" max="9989" width="12.26953125" style="10" customWidth="1"/>
    <col min="9990" max="9990" width="1.54296875" style="10" customWidth="1"/>
    <col min="9991" max="9991" width="1.81640625" style="10" customWidth="1"/>
    <col min="9992" max="9992" width="4" style="10" customWidth="1"/>
    <col min="9993" max="9993" width="0" style="10" hidden="1" customWidth="1"/>
    <col min="9994" max="10234" width="10.81640625" style="10"/>
    <col min="10235" max="10235" width="2.1796875" style="10" customWidth="1"/>
    <col min="10236" max="10236" width="3" style="10" bestFit="1" customWidth="1"/>
    <col min="10237" max="10237" width="2" style="10" customWidth="1"/>
    <col min="10238" max="10238" width="3.1796875" style="10" customWidth="1"/>
    <col min="10239" max="10239" width="14" style="10" customWidth="1"/>
    <col min="10240" max="10240" width="15" style="10" customWidth="1"/>
    <col min="10241" max="10241" width="39.54296875" style="10" customWidth="1"/>
    <col min="10242" max="10242" width="4.81640625" style="10" customWidth="1"/>
    <col min="10243" max="10243" width="5" style="10" bestFit="1" customWidth="1"/>
    <col min="10244" max="10244" width="10.453125" style="10" customWidth="1"/>
    <col min="10245" max="10245" width="12.26953125" style="10" customWidth="1"/>
    <col min="10246" max="10246" width="1.54296875" style="10" customWidth="1"/>
    <col min="10247" max="10247" width="1.81640625" style="10" customWidth="1"/>
    <col min="10248" max="10248" width="4" style="10" customWidth="1"/>
    <col min="10249" max="10249" width="0" style="10" hidden="1" customWidth="1"/>
    <col min="10250" max="10490" width="10.81640625" style="10"/>
    <col min="10491" max="10491" width="2.1796875" style="10" customWidth="1"/>
    <col min="10492" max="10492" width="3" style="10" bestFit="1" customWidth="1"/>
    <col min="10493" max="10493" width="2" style="10" customWidth="1"/>
    <col min="10494" max="10494" width="3.1796875" style="10" customWidth="1"/>
    <col min="10495" max="10495" width="14" style="10" customWidth="1"/>
    <col min="10496" max="10496" width="15" style="10" customWidth="1"/>
    <col min="10497" max="10497" width="39.54296875" style="10" customWidth="1"/>
    <col min="10498" max="10498" width="4.81640625" style="10" customWidth="1"/>
    <col min="10499" max="10499" width="5" style="10" bestFit="1" customWidth="1"/>
    <col min="10500" max="10500" width="10.453125" style="10" customWidth="1"/>
    <col min="10501" max="10501" width="12.26953125" style="10" customWidth="1"/>
    <col min="10502" max="10502" width="1.54296875" style="10" customWidth="1"/>
    <col min="10503" max="10503" width="1.81640625" style="10" customWidth="1"/>
    <col min="10504" max="10504" width="4" style="10" customWidth="1"/>
    <col min="10505" max="10505" width="0" style="10" hidden="1" customWidth="1"/>
    <col min="10506" max="10746" width="10.81640625" style="10"/>
    <col min="10747" max="10747" width="2.1796875" style="10" customWidth="1"/>
    <col min="10748" max="10748" width="3" style="10" bestFit="1" customWidth="1"/>
    <col min="10749" max="10749" width="2" style="10" customWidth="1"/>
    <col min="10750" max="10750" width="3.1796875" style="10" customWidth="1"/>
    <col min="10751" max="10751" width="14" style="10" customWidth="1"/>
    <col min="10752" max="10752" width="15" style="10" customWidth="1"/>
    <col min="10753" max="10753" width="39.54296875" style="10" customWidth="1"/>
    <col min="10754" max="10754" width="4.81640625" style="10" customWidth="1"/>
    <col min="10755" max="10755" width="5" style="10" bestFit="1" customWidth="1"/>
    <col min="10756" max="10756" width="10.453125" style="10" customWidth="1"/>
    <col min="10757" max="10757" width="12.26953125" style="10" customWidth="1"/>
    <col min="10758" max="10758" width="1.54296875" style="10" customWidth="1"/>
    <col min="10759" max="10759" width="1.81640625" style="10" customWidth="1"/>
    <col min="10760" max="10760" width="4" style="10" customWidth="1"/>
    <col min="10761" max="10761" width="0" style="10" hidden="1" customWidth="1"/>
    <col min="10762" max="11002" width="10.81640625" style="10"/>
    <col min="11003" max="11003" width="2.1796875" style="10" customWidth="1"/>
    <col min="11004" max="11004" width="3" style="10" bestFit="1" customWidth="1"/>
    <col min="11005" max="11005" width="2" style="10" customWidth="1"/>
    <col min="11006" max="11006" width="3.1796875" style="10" customWidth="1"/>
    <col min="11007" max="11007" width="14" style="10" customWidth="1"/>
    <col min="11008" max="11008" width="15" style="10" customWidth="1"/>
    <col min="11009" max="11009" width="39.54296875" style="10" customWidth="1"/>
    <col min="11010" max="11010" width="4.81640625" style="10" customWidth="1"/>
    <col min="11011" max="11011" width="5" style="10" bestFit="1" customWidth="1"/>
    <col min="11012" max="11012" width="10.453125" style="10" customWidth="1"/>
    <col min="11013" max="11013" width="12.26953125" style="10" customWidth="1"/>
    <col min="11014" max="11014" width="1.54296875" style="10" customWidth="1"/>
    <col min="11015" max="11015" width="1.81640625" style="10" customWidth="1"/>
    <col min="11016" max="11016" width="4" style="10" customWidth="1"/>
    <col min="11017" max="11017" width="0" style="10" hidden="1" customWidth="1"/>
    <col min="11018" max="11258" width="10.81640625" style="10"/>
    <col min="11259" max="11259" width="2.1796875" style="10" customWidth="1"/>
    <col min="11260" max="11260" width="3" style="10" bestFit="1" customWidth="1"/>
    <col min="11261" max="11261" width="2" style="10" customWidth="1"/>
    <col min="11262" max="11262" width="3.1796875" style="10" customWidth="1"/>
    <col min="11263" max="11263" width="14" style="10" customWidth="1"/>
    <col min="11264" max="11264" width="15" style="10" customWidth="1"/>
    <col min="11265" max="11265" width="39.54296875" style="10" customWidth="1"/>
    <col min="11266" max="11266" width="4.81640625" style="10" customWidth="1"/>
    <col min="11267" max="11267" width="5" style="10" bestFit="1" customWidth="1"/>
    <col min="11268" max="11268" width="10.453125" style="10" customWidth="1"/>
    <col min="11269" max="11269" width="12.26953125" style="10" customWidth="1"/>
    <col min="11270" max="11270" width="1.54296875" style="10" customWidth="1"/>
    <col min="11271" max="11271" width="1.81640625" style="10" customWidth="1"/>
    <col min="11272" max="11272" width="4" style="10" customWidth="1"/>
    <col min="11273" max="11273" width="0" style="10" hidden="1" customWidth="1"/>
    <col min="11274" max="11514" width="10.81640625" style="10"/>
    <col min="11515" max="11515" width="2.1796875" style="10" customWidth="1"/>
    <col min="11516" max="11516" width="3" style="10" bestFit="1" customWidth="1"/>
    <col min="11517" max="11517" width="2" style="10" customWidth="1"/>
    <col min="11518" max="11518" width="3.1796875" style="10" customWidth="1"/>
    <col min="11519" max="11519" width="14" style="10" customWidth="1"/>
    <col min="11520" max="11520" width="15" style="10" customWidth="1"/>
    <col min="11521" max="11521" width="39.54296875" style="10" customWidth="1"/>
    <col min="11522" max="11522" width="4.81640625" style="10" customWidth="1"/>
    <col min="11523" max="11523" width="5" style="10" bestFit="1" customWidth="1"/>
    <col min="11524" max="11524" width="10.453125" style="10" customWidth="1"/>
    <col min="11525" max="11525" width="12.26953125" style="10" customWidth="1"/>
    <col min="11526" max="11526" width="1.54296875" style="10" customWidth="1"/>
    <col min="11527" max="11527" width="1.81640625" style="10" customWidth="1"/>
    <col min="11528" max="11528" width="4" style="10" customWidth="1"/>
    <col min="11529" max="11529" width="0" style="10" hidden="1" customWidth="1"/>
    <col min="11530" max="11770" width="10.81640625" style="10"/>
    <col min="11771" max="11771" width="2.1796875" style="10" customWidth="1"/>
    <col min="11772" max="11772" width="3" style="10" bestFit="1" customWidth="1"/>
    <col min="11773" max="11773" width="2" style="10" customWidth="1"/>
    <col min="11774" max="11774" width="3.1796875" style="10" customWidth="1"/>
    <col min="11775" max="11775" width="14" style="10" customWidth="1"/>
    <col min="11776" max="11776" width="15" style="10" customWidth="1"/>
    <col min="11777" max="11777" width="39.54296875" style="10" customWidth="1"/>
    <col min="11778" max="11778" width="4.81640625" style="10" customWidth="1"/>
    <col min="11779" max="11779" width="5" style="10" bestFit="1" customWidth="1"/>
    <col min="11780" max="11780" width="10.453125" style="10" customWidth="1"/>
    <col min="11781" max="11781" width="12.26953125" style="10" customWidth="1"/>
    <col min="11782" max="11782" width="1.54296875" style="10" customWidth="1"/>
    <col min="11783" max="11783" width="1.81640625" style="10" customWidth="1"/>
    <col min="11784" max="11784" width="4" style="10" customWidth="1"/>
    <col min="11785" max="11785" width="0" style="10" hidden="1" customWidth="1"/>
    <col min="11786" max="12026" width="10.81640625" style="10"/>
    <col min="12027" max="12027" width="2.1796875" style="10" customWidth="1"/>
    <col min="12028" max="12028" width="3" style="10" bestFit="1" customWidth="1"/>
    <col min="12029" max="12029" width="2" style="10" customWidth="1"/>
    <col min="12030" max="12030" width="3.1796875" style="10" customWidth="1"/>
    <col min="12031" max="12031" width="14" style="10" customWidth="1"/>
    <col min="12032" max="12032" width="15" style="10" customWidth="1"/>
    <col min="12033" max="12033" width="39.54296875" style="10" customWidth="1"/>
    <col min="12034" max="12034" width="4.81640625" style="10" customWidth="1"/>
    <col min="12035" max="12035" width="5" style="10" bestFit="1" customWidth="1"/>
    <col min="12036" max="12036" width="10.453125" style="10" customWidth="1"/>
    <col min="12037" max="12037" width="12.26953125" style="10" customWidth="1"/>
    <col min="12038" max="12038" width="1.54296875" style="10" customWidth="1"/>
    <col min="12039" max="12039" width="1.81640625" style="10" customWidth="1"/>
    <col min="12040" max="12040" width="4" style="10" customWidth="1"/>
    <col min="12041" max="12041" width="0" style="10" hidden="1" customWidth="1"/>
    <col min="12042" max="12282" width="10.81640625" style="10"/>
    <col min="12283" max="12283" width="2.1796875" style="10" customWidth="1"/>
    <col min="12284" max="12284" width="3" style="10" bestFit="1" customWidth="1"/>
    <col min="12285" max="12285" width="2" style="10" customWidth="1"/>
    <col min="12286" max="12286" width="3.1796875" style="10" customWidth="1"/>
    <col min="12287" max="12287" width="14" style="10" customWidth="1"/>
    <col min="12288" max="12288" width="15" style="10" customWidth="1"/>
    <col min="12289" max="12289" width="39.54296875" style="10" customWidth="1"/>
    <col min="12290" max="12290" width="4.81640625" style="10" customWidth="1"/>
    <col min="12291" max="12291" width="5" style="10" bestFit="1" customWidth="1"/>
    <col min="12292" max="12292" width="10.453125" style="10" customWidth="1"/>
    <col min="12293" max="12293" width="12.26953125" style="10" customWidth="1"/>
    <col min="12294" max="12294" width="1.54296875" style="10" customWidth="1"/>
    <col min="12295" max="12295" width="1.81640625" style="10" customWidth="1"/>
    <col min="12296" max="12296" width="4" style="10" customWidth="1"/>
    <col min="12297" max="12297" width="0" style="10" hidden="1" customWidth="1"/>
    <col min="12298" max="12538" width="10.81640625" style="10"/>
    <col min="12539" max="12539" width="2.1796875" style="10" customWidth="1"/>
    <col min="12540" max="12540" width="3" style="10" bestFit="1" customWidth="1"/>
    <col min="12541" max="12541" width="2" style="10" customWidth="1"/>
    <col min="12542" max="12542" width="3.1796875" style="10" customWidth="1"/>
    <col min="12543" max="12543" width="14" style="10" customWidth="1"/>
    <col min="12544" max="12544" width="15" style="10" customWidth="1"/>
    <col min="12545" max="12545" width="39.54296875" style="10" customWidth="1"/>
    <col min="12546" max="12546" width="4.81640625" style="10" customWidth="1"/>
    <col min="12547" max="12547" width="5" style="10" bestFit="1" customWidth="1"/>
    <col min="12548" max="12548" width="10.453125" style="10" customWidth="1"/>
    <col min="12549" max="12549" width="12.26953125" style="10" customWidth="1"/>
    <col min="12550" max="12550" width="1.54296875" style="10" customWidth="1"/>
    <col min="12551" max="12551" width="1.81640625" style="10" customWidth="1"/>
    <col min="12552" max="12552" width="4" style="10" customWidth="1"/>
    <col min="12553" max="12553" width="0" style="10" hidden="1" customWidth="1"/>
    <col min="12554" max="12794" width="10.81640625" style="10"/>
    <col min="12795" max="12795" width="2.1796875" style="10" customWidth="1"/>
    <col min="12796" max="12796" width="3" style="10" bestFit="1" customWidth="1"/>
    <col min="12797" max="12797" width="2" style="10" customWidth="1"/>
    <col min="12798" max="12798" width="3.1796875" style="10" customWidth="1"/>
    <col min="12799" max="12799" width="14" style="10" customWidth="1"/>
    <col min="12800" max="12800" width="15" style="10" customWidth="1"/>
    <col min="12801" max="12801" width="39.54296875" style="10" customWidth="1"/>
    <col min="12802" max="12802" width="4.81640625" style="10" customWidth="1"/>
    <col min="12803" max="12803" width="5" style="10" bestFit="1" customWidth="1"/>
    <col min="12804" max="12804" width="10.453125" style="10" customWidth="1"/>
    <col min="12805" max="12805" width="12.26953125" style="10" customWidth="1"/>
    <col min="12806" max="12806" width="1.54296875" style="10" customWidth="1"/>
    <col min="12807" max="12807" width="1.81640625" style="10" customWidth="1"/>
    <col min="12808" max="12808" width="4" style="10" customWidth="1"/>
    <col min="12809" max="12809" width="0" style="10" hidden="1" customWidth="1"/>
    <col min="12810" max="13050" width="10.81640625" style="10"/>
    <col min="13051" max="13051" width="2.1796875" style="10" customWidth="1"/>
    <col min="13052" max="13052" width="3" style="10" bestFit="1" customWidth="1"/>
    <col min="13053" max="13053" width="2" style="10" customWidth="1"/>
    <col min="13054" max="13054" width="3.1796875" style="10" customWidth="1"/>
    <col min="13055" max="13055" width="14" style="10" customWidth="1"/>
    <col min="13056" max="13056" width="15" style="10" customWidth="1"/>
    <col min="13057" max="13057" width="39.54296875" style="10" customWidth="1"/>
    <col min="13058" max="13058" width="4.81640625" style="10" customWidth="1"/>
    <col min="13059" max="13059" width="5" style="10" bestFit="1" customWidth="1"/>
    <col min="13060" max="13060" width="10.453125" style="10" customWidth="1"/>
    <col min="13061" max="13061" width="12.26953125" style="10" customWidth="1"/>
    <col min="13062" max="13062" width="1.54296875" style="10" customWidth="1"/>
    <col min="13063" max="13063" width="1.81640625" style="10" customWidth="1"/>
    <col min="13064" max="13064" width="4" style="10" customWidth="1"/>
    <col min="13065" max="13065" width="0" style="10" hidden="1" customWidth="1"/>
    <col min="13066" max="13306" width="10.81640625" style="10"/>
    <col min="13307" max="13307" width="2.1796875" style="10" customWidth="1"/>
    <col min="13308" max="13308" width="3" style="10" bestFit="1" customWidth="1"/>
    <col min="13309" max="13309" width="2" style="10" customWidth="1"/>
    <col min="13310" max="13310" width="3.1796875" style="10" customWidth="1"/>
    <col min="13311" max="13311" width="14" style="10" customWidth="1"/>
    <col min="13312" max="13312" width="15" style="10" customWidth="1"/>
    <col min="13313" max="13313" width="39.54296875" style="10" customWidth="1"/>
    <col min="13314" max="13314" width="4.81640625" style="10" customWidth="1"/>
    <col min="13315" max="13315" width="5" style="10" bestFit="1" customWidth="1"/>
    <col min="13316" max="13316" width="10.453125" style="10" customWidth="1"/>
    <col min="13317" max="13317" width="12.26953125" style="10" customWidth="1"/>
    <col min="13318" max="13318" width="1.54296875" style="10" customWidth="1"/>
    <col min="13319" max="13319" width="1.81640625" style="10" customWidth="1"/>
    <col min="13320" max="13320" width="4" style="10" customWidth="1"/>
    <col min="13321" max="13321" width="0" style="10" hidden="1" customWidth="1"/>
    <col min="13322" max="13562" width="10.81640625" style="10"/>
    <col min="13563" max="13563" width="2.1796875" style="10" customWidth="1"/>
    <col min="13564" max="13564" width="3" style="10" bestFit="1" customWidth="1"/>
    <col min="13565" max="13565" width="2" style="10" customWidth="1"/>
    <col min="13566" max="13566" width="3.1796875" style="10" customWidth="1"/>
    <col min="13567" max="13567" width="14" style="10" customWidth="1"/>
    <col min="13568" max="13568" width="15" style="10" customWidth="1"/>
    <col min="13569" max="13569" width="39.54296875" style="10" customWidth="1"/>
    <col min="13570" max="13570" width="4.81640625" style="10" customWidth="1"/>
    <col min="13571" max="13571" width="5" style="10" bestFit="1" customWidth="1"/>
    <col min="13572" max="13572" width="10.453125" style="10" customWidth="1"/>
    <col min="13573" max="13573" width="12.26953125" style="10" customWidth="1"/>
    <col min="13574" max="13574" width="1.54296875" style="10" customWidth="1"/>
    <col min="13575" max="13575" width="1.81640625" style="10" customWidth="1"/>
    <col min="13576" max="13576" width="4" style="10" customWidth="1"/>
    <col min="13577" max="13577" width="0" style="10" hidden="1" customWidth="1"/>
    <col min="13578" max="13818" width="10.81640625" style="10"/>
    <col min="13819" max="13819" width="2.1796875" style="10" customWidth="1"/>
    <col min="13820" max="13820" width="3" style="10" bestFit="1" customWidth="1"/>
    <col min="13821" max="13821" width="2" style="10" customWidth="1"/>
    <col min="13822" max="13822" width="3.1796875" style="10" customWidth="1"/>
    <col min="13823" max="13823" width="14" style="10" customWidth="1"/>
    <col min="13824" max="13824" width="15" style="10" customWidth="1"/>
    <col min="13825" max="13825" width="39.54296875" style="10" customWidth="1"/>
    <col min="13826" max="13826" width="4.81640625" style="10" customWidth="1"/>
    <col min="13827" max="13827" width="5" style="10" bestFit="1" customWidth="1"/>
    <col min="13828" max="13828" width="10.453125" style="10" customWidth="1"/>
    <col min="13829" max="13829" width="12.26953125" style="10" customWidth="1"/>
    <col min="13830" max="13830" width="1.54296875" style="10" customWidth="1"/>
    <col min="13831" max="13831" width="1.81640625" style="10" customWidth="1"/>
    <col min="13832" max="13832" width="4" style="10" customWidth="1"/>
    <col min="13833" max="13833" width="0" style="10" hidden="1" customWidth="1"/>
    <col min="13834" max="14074" width="10.81640625" style="10"/>
    <col min="14075" max="14075" width="2.1796875" style="10" customWidth="1"/>
    <col min="14076" max="14076" width="3" style="10" bestFit="1" customWidth="1"/>
    <col min="14077" max="14077" width="2" style="10" customWidth="1"/>
    <col min="14078" max="14078" width="3.1796875" style="10" customWidth="1"/>
    <col min="14079" max="14079" width="14" style="10" customWidth="1"/>
    <col min="14080" max="14080" width="15" style="10" customWidth="1"/>
    <col min="14081" max="14081" width="39.54296875" style="10" customWidth="1"/>
    <col min="14082" max="14082" width="4.81640625" style="10" customWidth="1"/>
    <col min="14083" max="14083" width="5" style="10" bestFit="1" customWidth="1"/>
    <col min="14084" max="14084" width="10.453125" style="10" customWidth="1"/>
    <col min="14085" max="14085" width="12.26953125" style="10" customWidth="1"/>
    <col min="14086" max="14086" width="1.54296875" style="10" customWidth="1"/>
    <col min="14087" max="14087" width="1.81640625" style="10" customWidth="1"/>
    <col min="14088" max="14088" width="4" style="10" customWidth="1"/>
    <col min="14089" max="14089" width="0" style="10" hidden="1" customWidth="1"/>
    <col min="14090" max="14330" width="10.81640625" style="10"/>
    <col min="14331" max="14331" width="2.1796875" style="10" customWidth="1"/>
    <col min="14332" max="14332" width="3" style="10" bestFit="1" customWidth="1"/>
    <col min="14333" max="14333" width="2" style="10" customWidth="1"/>
    <col min="14334" max="14334" width="3.1796875" style="10" customWidth="1"/>
    <col min="14335" max="14335" width="14" style="10" customWidth="1"/>
    <col min="14336" max="14336" width="15" style="10" customWidth="1"/>
    <col min="14337" max="14337" width="39.54296875" style="10" customWidth="1"/>
    <col min="14338" max="14338" width="4.81640625" style="10" customWidth="1"/>
    <col min="14339" max="14339" width="5" style="10" bestFit="1" customWidth="1"/>
    <col min="14340" max="14340" width="10.453125" style="10" customWidth="1"/>
    <col min="14341" max="14341" width="12.26953125" style="10" customWidth="1"/>
    <col min="14342" max="14342" width="1.54296875" style="10" customWidth="1"/>
    <col min="14343" max="14343" width="1.81640625" style="10" customWidth="1"/>
    <col min="14344" max="14344" width="4" style="10" customWidth="1"/>
    <col min="14345" max="14345" width="0" style="10" hidden="1" customWidth="1"/>
    <col min="14346" max="14586" width="10.81640625" style="10"/>
    <col min="14587" max="14587" width="2.1796875" style="10" customWidth="1"/>
    <col min="14588" max="14588" width="3" style="10" bestFit="1" customWidth="1"/>
    <col min="14589" max="14589" width="2" style="10" customWidth="1"/>
    <col min="14590" max="14590" width="3.1796875" style="10" customWidth="1"/>
    <col min="14591" max="14591" width="14" style="10" customWidth="1"/>
    <col min="14592" max="14592" width="15" style="10" customWidth="1"/>
    <col min="14593" max="14593" width="39.54296875" style="10" customWidth="1"/>
    <col min="14594" max="14594" width="4.81640625" style="10" customWidth="1"/>
    <col min="14595" max="14595" width="5" style="10" bestFit="1" customWidth="1"/>
    <col min="14596" max="14596" width="10.453125" style="10" customWidth="1"/>
    <col min="14597" max="14597" width="12.26953125" style="10" customWidth="1"/>
    <col min="14598" max="14598" width="1.54296875" style="10" customWidth="1"/>
    <col min="14599" max="14599" width="1.81640625" style="10" customWidth="1"/>
    <col min="14600" max="14600" width="4" style="10" customWidth="1"/>
    <col min="14601" max="14601" width="0" style="10" hidden="1" customWidth="1"/>
    <col min="14602" max="14842" width="10.81640625" style="10"/>
    <col min="14843" max="14843" width="2.1796875" style="10" customWidth="1"/>
    <col min="14844" max="14844" width="3" style="10" bestFit="1" customWidth="1"/>
    <col min="14845" max="14845" width="2" style="10" customWidth="1"/>
    <col min="14846" max="14846" width="3.1796875" style="10" customWidth="1"/>
    <col min="14847" max="14847" width="14" style="10" customWidth="1"/>
    <col min="14848" max="14848" width="15" style="10" customWidth="1"/>
    <col min="14849" max="14849" width="39.54296875" style="10" customWidth="1"/>
    <col min="14850" max="14850" width="4.81640625" style="10" customWidth="1"/>
    <col min="14851" max="14851" width="5" style="10" bestFit="1" customWidth="1"/>
    <col min="14852" max="14852" width="10.453125" style="10" customWidth="1"/>
    <col min="14853" max="14853" width="12.26953125" style="10" customWidth="1"/>
    <col min="14854" max="14854" width="1.54296875" style="10" customWidth="1"/>
    <col min="14855" max="14855" width="1.81640625" style="10" customWidth="1"/>
    <col min="14856" max="14856" width="4" style="10" customWidth="1"/>
    <col min="14857" max="14857" width="0" style="10" hidden="1" customWidth="1"/>
    <col min="14858" max="15098" width="10.81640625" style="10"/>
    <col min="15099" max="15099" width="2.1796875" style="10" customWidth="1"/>
    <col min="15100" max="15100" width="3" style="10" bestFit="1" customWidth="1"/>
    <col min="15101" max="15101" width="2" style="10" customWidth="1"/>
    <col min="15102" max="15102" width="3.1796875" style="10" customWidth="1"/>
    <col min="15103" max="15103" width="14" style="10" customWidth="1"/>
    <col min="15104" max="15104" width="15" style="10" customWidth="1"/>
    <col min="15105" max="15105" width="39.54296875" style="10" customWidth="1"/>
    <col min="15106" max="15106" width="4.81640625" style="10" customWidth="1"/>
    <col min="15107" max="15107" width="5" style="10" bestFit="1" customWidth="1"/>
    <col min="15108" max="15108" width="10.453125" style="10" customWidth="1"/>
    <col min="15109" max="15109" width="12.26953125" style="10" customWidth="1"/>
    <col min="15110" max="15110" width="1.54296875" style="10" customWidth="1"/>
    <col min="15111" max="15111" width="1.81640625" style="10" customWidth="1"/>
    <col min="15112" max="15112" width="4" style="10" customWidth="1"/>
    <col min="15113" max="15113" width="0" style="10" hidden="1" customWidth="1"/>
    <col min="15114" max="15354" width="10.81640625" style="10"/>
    <col min="15355" max="15355" width="2.1796875" style="10" customWidth="1"/>
    <col min="15356" max="15356" width="3" style="10" bestFit="1" customWidth="1"/>
    <col min="15357" max="15357" width="2" style="10" customWidth="1"/>
    <col min="15358" max="15358" width="3.1796875" style="10" customWidth="1"/>
    <col min="15359" max="15359" width="14" style="10" customWidth="1"/>
    <col min="15360" max="15360" width="15" style="10" customWidth="1"/>
    <col min="15361" max="15361" width="39.54296875" style="10" customWidth="1"/>
    <col min="15362" max="15362" width="4.81640625" style="10" customWidth="1"/>
    <col min="15363" max="15363" width="5" style="10" bestFit="1" customWidth="1"/>
    <col min="15364" max="15364" width="10.453125" style="10" customWidth="1"/>
    <col min="15365" max="15365" width="12.26953125" style="10" customWidth="1"/>
    <col min="15366" max="15366" width="1.54296875" style="10" customWidth="1"/>
    <col min="15367" max="15367" width="1.81640625" style="10" customWidth="1"/>
    <col min="15368" max="15368" width="4" style="10" customWidth="1"/>
    <col min="15369" max="15369" width="0" style="10" hidden="1" customWidth="1"/>
    <col min="15370" max="15610" width="10.81640625" style="10"/>
    <col min="15611" max="15611" width="2.1796875" style="10" customWidth="1"/>
    <col min="15612" max="15612" width="3" style="10" bestFit="1" customWidth="1"/>
    <col min="15613" max="15613" width="2" style="10" customWidth="1"/>
    <col min="15614" max="15614" width="3.1796875" style="10" customWidth="1"/>
    <col min="15615" max="15615" width="14" style="10" customWidth="1"/>
    <col min="15616" max="15616" width="15" style="10" customWidth="1"/>
    <col min="15617" max="15617" width="39.54296875" style="10" customWidth="1"/>
    <col min="15618" max="15618" width="4.81640625" style="10" customWidth="1"/>
    <col min="15619" max="15619" width="5" style="10" bestFit="1" customWidth="1"/>
    <col min="15620" max="15620" width="10.453125" style="10" customWidth="1"/>
    <col min="15621" max="15621" width="12.26953125" style="10" customWidth="1"/>
    <col min="15622" max="15622" width="1.54296875" style="10" customWidth="1"/>
    <col min="15623" max="15623" width="1.81640625" style="10" customWidth="1"/>
    <col min="15624" max="15624" width="4" style="10" customWidth="1"/>
    <col min="15625" max="15625" width="0" style="10" hidden="1" customWidth="1"/>
    <col min="15626" max="15866" width="10.81640625" style="10"/>
    <col min="15867" max="15867" width="2.1796875" style="10" customWidth="1"/>
    <col min="15868" max="15868" width="3" style="10" bestFit="1" customWidth="1"/>
    <col min="15869" max="15869" width="2" style="10" customWidth="1"/>
    <col min="15870" max="15870" width="3.1796875" style="10" customWidth="1"/>
    <col min="15871" max="15871" width="14" style="10" customWidth="1"/>
    <col min="15872" max="15872" width="15" style="10" customWidth="1"/>
    <col min="15873" max="15873" width="39.54296875" style="10" customWidth="1"/>
    <col min="15874" max="15874" width="4.81640625" style="10" customWidth="1"/>
    <col min="15875" max="15875" width="5" style="10" bestFit="1" customWidth="1"/>
    <col min="15876" max="15876" width="10.453125" style="10" customWidth="1"/>
    <col min="15877" max="15877" width="12.26953125" style="10" customWidth="1"/>
    <col min="15878" max="15878" width="1.54296875" style="10" customWidth="1"/>
    <col min="15879" max="15879" width="1.81640625" style="10" customWidth="1"/>
    <col min="15880" max="15880" width="4" style="10" customWidth="1"/>
    <col min="15881" max="15881" width="0" style="10" hidden="1" customWidth="1"/>
    <col min="15882" max="16122" width="10.81640625" style="10"/>
    <col min="16123" max="16123" width="2.1796875" style="10" customWidth="1"/>
    <col min="16124" max="16124" width="3" style="10" bestFit="1" customWidth="1"/>
    <col min="16125" max="16125" width="2" style="10" customWidth="1"/>
    <col min="16126" max="16126" width="3.1796875" style="10" customWidth="1"/>
    <col min="16127" max="16127" width="14" style="10" customWidth="1"/>
    <col min="16128" max="16128" width="15" style="10" customWidth="1"/>
    <col min="16129" max="16129" width="39.54296875" style="10" customWidth="1"/>
    <col min="16130" max="16130" width="4.81640625" style="10" customWidth="1"/>
    <col min="16131" max="16131" width="5" style="10" bestFit="1" customWidth="1"/>
    <col min="16132" max="16132" width="10.453125" style="10" customWidth="1"/>
    <col min="16133" max="16133" width="12.26953125" style="10" customWidth="1"/>
    <col min="16134" max="16134" width="1.54296875" style="10" customWidth="1"/>
    <col min="16135" max="16135" width="1.81640625" style="10" customWidth="1"/>
    <col min="16136" max="16136" width="4" style="10" customWidth="1"/>
    <col min="16137" max="16137" width="0" style="10" hidden="1" customWidth="1"/>
    <col min="16138" max="16384" width="10.81640625" style="10"/>
  </cols>
  <sheetData>
    <row r="1" spans="1:12" ht="10" customHeight="1">
      <c r="A1" s="229" t="s">
        <v>0</v>
      </c>
      <c r="B1" s="230"/>
      <c r="C1" s="235" t="s">
        <v>1</v>
      </c>
      <c r="D1" s="236"/>
      <c r="E1" s="236"/>
      <c r="F1" s="236"/>
      <c r="G1" s="237"/>
      <c r="H1" s="93"/>
      <c r="I1" s="244" t="s">
        <v>3</v>
      </c>
      <c r="J1" s="250" t="s">
        <v>4</v>
      </c>
      <c r="K1" s="226" t="s">
        <v>5</v>
      </c>
    </row>
    <row r="2" spans="1:12" ht="10" customHeight="1">
      <c r="A2" s="231"/>
      <c r="B2" s="232"/>
      <c r="C2" s="238"/>
      <c r="D2" s="239"/>
      <c r="E2" s="239"/>
      <c r="F2" s="239"/>
      <c r="G2" s="240"/>
      <c r="H2" s="1" t="s">
        <v>2</v>
      </c>
      <c r="I2" s="245"/>
      <c r="J2" s="251"/>
      <c r="K2" s="227"/>
    </row>
    <row r="3" spans="1:12" ht="10" customHeight="1">
      <c r="A3" s="233"/>
      <c r="B3" s="234"/>
      <c r="C3" s="241"/>
      <c r="D3" s="242"/>
      <c r="E3" s="242"/>
      <c r="F3" s="242"/>
      <c r="G3" s="243"/>
      <c r="H3" s="2"/>
      <c r="I3" s="246"/>
      <c r="J3" s="252"/>
      <c r="K3" s="228"/>
    </row>
    <row r="4" spans="1:12" s="25" customFormat="1" ht="15" customHeight="1">
      <c r="A4" s="94"/>
      <c r="B4" s="32"/>
      <c r="C4" s="3"/>
      <c r="D4" s="82"/>
      <c r="E4" s="82"/>
      <c r="F4" s="82"/>
      <c r="G4" s="82"/>
      <c r="H4" s="60"/>
      <c r="I4" s="61"/>
      <c r="J4" s="62"/>
      <c r="K4" s="98"/>
    </row>
    <row r="5" spans="1:12" s="25" customFormat="1" ht="15" customHeight="1">
      <c r="A5" s="96"/>
      <c r="B5" s="33"/>
      <c r="C5" s="97" t="s">
        <v>26</v>
      </c>
      <c r="D5" s="97"/>
      <c r="E5" s="97"/>
      <c r="F5" s="97"/>
      <c r="G5" s="97"/>
      <c r="H5" s="60"/>
      <c r="I5" s="61"/>
      <c r="J5" s="62"/>
      <c r="K5" s="98"/>
    </row>
    <row r="6" spans="1:12" s="25" customFormat="1" ht="15.65" customHeight="1">
      <c r="A6" s="96"/>
      <c r="B6" s="33"/>
      <c r="C6" s="97" t="s">
        <v>107</v>
      </c>
      <c r="D6" s="97"/>
      <c r="E6" s="97"/>
      <c r="F6" s="97"/>
      <c r="G6" s="97"/>
      <c r="H6" s="60"/>
      <c r="I6" s="61"/>
      <c r="J6" s="62"/>
      <c r="K6" s="98"/>
    </row>
    <row r="7" spans="1:12" s="25" customFormat="1" ht="15" customHeight="1">
      <c r="A7" s="94"/>
      <c r="B7" s="32"/>
      <c r="C7" s="3"/>
      <c r="D7" s="82"/>
      <c r="E7" s="82"/>
      <c r="F7" s="82"/>
      <c r="G7" s="82"/>
      <c r="H7" s="60"/>
      <c r="I7" s="61"/>
      <c r="J7" s="62"/>
      <c r="K7" s="98"/>
    </row>
    <row r="8" spans="1:12" s="192" customFormat="1" ht="14">
      <c r="A8" s="247" t="s">
        <v>104</v>
      </c>
      <c r="B8" s="248"/>
      <c r="C8" s="183" t="s">
        <v>108</v>
      </c>
      <c r="D8" s="184"/>
      <c r="E8" s="185"/>
      <c r="F8" s="185"/>
      <c r="G8" s="186"/>
      <c r="H8" s="187"/>
      <c r="I8" s="188"/>
      <c r="J8" s="189"/>
      <c r="K8" s="190"/>
      <c r="L8" s="191"/>
    </row>
    <row r="9" spans="1:12" s="25" customFormat="1" ht="13">
      <c r="A9" s="102"/>
      <c r="B9" s="13"/>
      <c r="C9" s="114"/>
      <c r="D9" s="10"/>
      <c r="E9" s="10"/>
      <c r="F9" s="10"/>
      <c r="G9" s="10"/>
      <c r="H9" s="9"/>
      <c r="I9" s="16"/>
      <c r="J9" s="7"/>
      <c r="K9" s="95"/>
    </row>
    <row r="10" spans="1:12" s="25" customFormat="1" ht="13">
      <c r="A10" s="102"/>
      <c r="B10" s="13"/>
      <c r="C10" s="144" t="s">
        <v>40</v>
      </c>
      <c r="D10" s="10"/>
      <c r="E10" s="10"/>
      <c r="F10" s="10"/>
      <c r="G10" s="10"/>
      <c r="H10" s="9"/>
      <c r="I10" s="16"/>
      <c r="J10" s="7"/>
      <c r="K10" s="95">
        <f>I10*J10</f>
        <v>0</v>
      </c>
    </row>
    <row r="11" spans="1:12" s="46" customFormat="1" ht="13">
      <c r="A11" s="100"/>
      <c r="B11" s="18"/>
      <c r="C11" s="116"/>
      <c r="D11" s="10" t="s">
        <v>41</v>
      </c>
      <c r="E11" s="10"/>
      <c r="F11" s="10"/>
      <c r="G11" s="10"/>
      <c r="H11" s="14" t="s">
        <v>9</v>
      </c>
      <c r="I11" s="15">
        <v>15</v>
      </c>
      <c r="J11" s="63"/>
      <c r="K11" s="117">
        <f>J11*I11</f>
        <v>0</v>
      </c>
    </row>
    <row r="12" spans="1:12" s="46" customFormat="1" ht="13">
      <c r="A12" s="100"/>
      <c r="B12" s="18"/>
      <c r="C12" s="116"/>
      <c r="D12" s="10" t="s">
        <v>42</v>
      </c>
      <c r="E12" s="10"/>
      <c r="F12" s="10"/>
      <c r="G12" s="10"/>
      <c r="H12" s="14" t="s">
        <v>8</v>
      </c>
      <c r="I12" s="15">
        <f>15+45</f>
        <v>60</v>
      </c>
      <c r="J12" s="63"/>
      <c r="K12" s="117">
        <f>J12*I12</f>
        <v>0</v>
      </c>
    </row>
    <row r="13" spans="1:12" s="46" customFormat="1" ht="13">
      <c r="A13" s="100"/>
      <c r="B13" s="18"/>
      <c r="C13" s="116"/>
      <c r="D13" s="10" t="s">
        <v>109</v>
      </c>
      <c r="E13" s="10"/>
      <c r="F13" s="10"/>
      <c r="G13" s="10"/>
      <c r="H13" s="14" t="s">
        <v>8</v>
      </c>
      <c r="I13" s="15">
        <v>120</v>
      </c>
      <c r="J13" s="63"/>
      <c r="K13" s="117">
        <f>J13*I13</f>
        <v>0</v>
      </c>
    </row>
    <row r="14" spans="1:12" s="46" customFormat="1" ht="13">
      <c r="A14" s="100"/>
      <c r="B14" s="18"/>
      <c r="C14" s="116"/>
      <c r="D14" s="10" t="s">
        <v>113</v>
      </c>
      <c r="E14" s="10"/>
      <c r="F14" s="10"/>
      <c r="G14" s="10"/>
      <c r="H14" s="14" t="s">
        <v>8</v>
      </c>
      <c r="I14" s="15">
        <v>16</v>
      </c>
      <c r="J14" s="63"/>
      <c r="K14" s="117">
        <f>J14*I14</f>
        <v>0</v>
      </c>
    </row>
    <row r="15" spans="1:12" s="25" customFormat="1" ht="13">
      <c r="A15" s="102"/>
      <c r="B15" s="13"/>
      <c r="C15" s="114"/>
      <c r="D15" s="10"/>
      <c r="E15" s="10"/>
      <c r="F15" s="10"/>
      <c r="G15" s="10"/>
      <c r="H15" s="9"/>
      <c r="I15" s="16"/>
      <c r="J15" s="7"/>
      <c r="K15" s="95"/>
    </row>
    <row r="16" spans="1:12" s="25" customFormat="1" ht="13">
      <c r="A16" s="102"/>
      <c r="B16" s="13"/>
      <c r="C16" s="144" t="s">
        <v>44</v>
      </c>
      <c r="D16" s="10"/>
      <c r="E16" s="10"/>
      <c r="F16" s="10"/>
      <c r="G16" s="10"/>
      <c r="H16" s="9"/>
      <c r="I16" s="16"/>
      <c r="J16" s="7"/>
      <c r="K16" s="95">
        <f>I16*J16</f>
        <v>0</v>
      </c>
    </row>
    <row r="17" spans="1:12" s="46" customFormat="1" ht="13">
      <c r="A17" s="100"/>
      <c r="B17" s="18"/>
      <c r="C17" s="116"/>
      <c r="D17" s="10" t="s">
        <v>46</v>
      </c>
      <c r="E17" s="10"/>
      <c r="F17" s="10"/>
      <c r="G17" s="10"/>
      <c r="H17" s="9"/>
      <c r="I17" s="16"/>
      <c r="J17" s="7"/>
      <c r="K17" s="95">
        <f>I17*J17</f>
        <v>0</v>
      </c>
    </row>
    <row r="18" spans="1:12" s="46" customFormat="1" ht="13">
      <c r="A18" s="100"/>
      <c r="B18" s="18"/>
      <c r="C18" s="116"/>
      <c r="D18" s="10"/>
      <c r="E18" s="10" t="s">
        <v>47</v>
      </c>
      <c r="F18" s="10"/>
      <c r="G18" s="10"/>
      <c r="H18" s="14" t="s">
        <v>9</v>
      </c>
      <c r="I18" s="15">
        <v>15</v>
      </c>
      <c r="J18" s="63"/>
      <c r="K18" s="117">
        <f>J18*I18</f>
        <v>0</v>
      </c>
    </row>
    <row r="19" spans="1:12" s="46" customFormat="1" ht="13">
      <c r="A19" s="100"/>
      <c r="B19" s="18"/>
      <c r="C19" s="116"/>
      <c r="D19" s="10"/>
      <c r="E19" s="10" t="s">
        <v>110</v>
      </c>
      <c r="F19" s="10"/>
      <c r="G19" s="10"/>
      <c r="H19" s="14" t="s">
        <v>9</v>
      </c>
      <c r="I19" s="15">
        <v>35</v>
      </c>
      <c r="J19" s="63"/>
      <c r="K19" s="117">
        <f>J19*I19</f>
        <v>0</v>
      </c>
    </row>
    <row r="20" spans="1:12" s="46" customFormat="1" ht="13">
      <c r="A20" s="100"/>
      <c r="B20" s="18"/>
      <c r="C20" s="116"/>
      <c r="D20" s="10"/>
      <c r="E20" s="10" t="s">
        <v>52</v>
      </c>
      <c r="F20" s="10"/>
      <c r="G20" s="10"/>
      <c r="H20" s="14" t="s">
        <v>9</v>
      </c>
      <c r="I20" s="15">
        <f>12</f>
        <v>12</v>
      </c>
      <c r="J20" s="63"/>
      <c r="K20" s="117">
        <f>J20*I20</f>
        <v>0</v>
      </c>
    </row>
    <row r="21" spans="1:12" s="46" customFormat="1" ht="13">
      <c r="A21" s="100"/>
      <c r="B21" s="18"/>
      <c r="C21" s="116"/>
      <c r="D21" s="10"/>
      <c r="E21" s="10"/>
      <c r="F21" s="10"/>
      <c r="G21" s="10"/>
      <c r="H21" s="14"/>
      <c r="I21" s="17"/>
      <c r="J21" s="64"/>
      <c r="K21" s="118"/>
    </row>
    <row r="22" spans="1:12" s="46" customFormat="1" ht="13">
      <c r="A22" s="100"/>
      <c r="B22" s="18"/>
      <c r="C22" s="116"/>
      <c r="D22" s="10" t="s">
        <v>51</v>
      </c>
      <c r="E22" s="10"/>
      <c r="F22" s="10"/>
      <c r="G22" s="10"/>
      <c r="H22" s="14" t="s">
        <v>6</v>
      </c>
      <c r="I22" s="15">
        <v>1</v>
      </c>
      <c r="J22" s="63"/>
      <c r="K22" s="117">
        <f>J22*I22</f>
        <v>0</v>
      </c>
    </row>
    <row r="23" spans="1:12" s="46" customFormat="1" ht="13">
      <c r="A23" s="100"/>
      <c r="B23" s="18"/>
      <c r="C23" s="116"/>
      <c r="D23" s="10" t="s">
        <v>60</v>
      </c>
      <c r="E23" s="10"/>
      <c r="F23" s="10"/>
      <c r="G23" s="10"/>
      <c r="H23" s="14" t="s">
        <v>6</v>
      </c>
      <c r="I23" s="15">
        <v>1</v>
      </c>
      <c r="J23" s="63"/>
      <c r="K23" s="117">
        <f>J23*I23</f>
        <v>0</v>
      </c>
    </row>
    <row r="24" spans="1:12" s="46" customFormat="1" ht="13">
      <c r="A24" s="100"/>
      <c r="B24" s="18"/>
      <c r="C24" s="116"/>
      <c r="D24" s="10" t="s">
        <v>61</v>
      </c>
      <c r="E24" s="10"/>
      <c r="F24" s="10"/>
      <c r="G24" s="10"/>
      <c r="H24" s="14"/>
      <c r="I24" s="17"/>
      <c r="J24" s="64"/>
      <c r="K24" s="118"/>
    </row>
    <row r="25" spans="1:12" s="46" customFormat="1" ht="13.5" thickBot="1">
      <c r="A25" s="100"/>
      <c r="B25" s="18"/>
      <c r="C25" s="116"/>
      <c r="D25" s="101"/>
      <c r="E25" s="101"/>
      <c r="F25" s="101"/>
      <c r="G25" s="101"/>
      <c r="H25" s="14"/>
      <c r="I25" s="17"/>
      <c r="J25" s="64"/>
      <c r="K25" s="118"/>
    </row>
    <row r="26" spans="1:12" s="203" customFormat="1" ht="14.5" thickTop="1">
      <c r="A26" s="193"/>
      <c r="B26" s="194"/>
      <c r="C26" s="195"/>
      <c r="D26" s="196"/>
      <c r="E26" s="197"/>
      <c r="F26" s="196"/>
      <c r="G26" s="198" t="s">
        <v>117</v>
      </c>
      <c r="H26" s="199"/>
      <c r="I26" s="200"/>
      <c r="J26" s="201"/>
      <c r="K26" s="202">
        <f>SUM(K11:K24)</f>
        <v>0</v>
      </c>
    </row>
    <row r="27" spans="1:12" s="25" customFormat="1" ht="15.5">
      <c r="A27" s="99"/>
      <c r="B27" s="13"/>
      <c r="C27" s="83"/>
      <c r="D27" s="10"/>
      <c r="E27" s="10"/>
      <c r="F27" s="10"/>
      <c r="G27" s="10"/>
      <c r="H27" s="60"/>
      <c r="I27" s="61"/>
      <c r="J27" s="62"/>
      <c r="K27" s="98"/>
    </row>
    <row r="28" spans="1:12" s="192" customFormat="1" ht="14">
      <c r="A28" s="247" t="s">
        <v>111</v>
      </c>
      <c r="B28" s="248"/>
      <c r="C28" s="183" t="s">
        <v>112</v>
      </c>
      <c r="D28" s="184"/>
      <c r="E28" s="185"/>
      <c r="F28" s="185"/>
      <c r="G28" s="186"/>
      <c r="H28" s="187"/>
      <c r="I28" s="188"/>
      <c r="J28" s="189"/>
      <c r="K28" s="190"/>
      <c r="L28" s="191"/>
    </row>
    <row r="29" spans="1:12" s="25" customFormat="1">
      <c r="A29" s="102"/>
      <c r="B29" s="13"/>
      <c r="C29" s="104"/>
      <c r="D29" s="10"/>
      <c r="E29" s="10"/>
      <c r="F29" s="10"/>
      <c r="G29" s="10"/>
      <c r="H29" s="9"/>
      <c r="I29" s="16"/>
      <c r="J29" s="68"/>
      <c r="K29" s="122">
        <f>I29*J29</f>
        <v>0</v>
      </c>
    </row>
    <row r="30" spans="1:12" s="25" customFormat="1" ht="13">
      <c r="A30" s="102"/>
      <c r="B30" s="13"/>
      <c r="C30" s="144" t="s">
        <v>115</v>
      </c>
      <c r="D30" s="10"/>
      <c r="E30" s="10"/>
      <c r="F30" s="10"/>
      <c r="G30" s="10"/>
      <c r="H30" s="9"/>
      <c r="I30" s="16"/>
      <c r="J30" s="7"/>
      <c r="K30" s="95">
        <f>I30*J30</f>
        <v>0</v>
      </c>
    </row>
    <row r="31" spans="1:12" s="46" customFormat="1" ht="13">
      <c r="A31" s="100"/>
      <c r="B31" s="18"/>
      <c r="C31" s="116"/>
      <c r="D31" s="10" t="s">
        <v>116</v>
      </c>
      <c r="E31" s="10"/>
      <c r="F31" s="10"/>
      <c r="G31" s="10"/>
      <c r="H31" s="14" t="s">
        <v>9</v>
      </c>
      <c r="I31" s="15">
        <v>12</v>
      </c>
      <c r="J31" s="63"/>
      <c r="K31" s="117">
        <f>J31*I31</f>
        <v>0</v>
      </c>
    </row>
    <row r="32" spans="1:12" s="25" customFormat="1" ht="13">
      <c r="A32" s="102"/>
      <c r="B32" s="13"/>
      <c r="C32" s="114"/>
      <c r="D32" s="10"/>
      <c r="E32" s="10"/>
      <c r="F32" s="10"/>
      <c r="G32" s="10"/>
      <c r="H32" s="9"/>
      <c r="I32" s="16"/>
      <c r="J32" s="7"/>
      <c r="K32" s="95"/>
    </row>
    <row r="33" spans="1:17" s="25" customFormat="1" ht="13">
      <c r="A33" s="102"/>
      <c r="B33" s="13"/>
      <c r="C33" s="144" t="s">
        <v>44</v>
      </c>
      <c r="D33" s="10"/>
      <c r="E33" s="10"/>
      <c r="F33" s="10"/>
      <c r="G33" s="10"/>
      <c r="H33" s="9"/>
      <c r="I33" s="16"/>
      <c r="J33" s="7"/>
      <c r="K33" s="95">
        <f>I33*J33</f>
        <v>0</v>
      </c>
    </row>
    <row r="34" spans="1:17" s="46" customFormat="1" ht="13">
      <c r="A34" s="100"/>
      <c r="B34" s="18"/>
      <c r="C34" s="116"/>
      <c r="D34" s="10" t="s">
        <v>46</v>
      </c>
      <c r="E34" s="10"/>
      <c r="F34" s="10"/>
      <c r="G34" s="10"/>
      <c r="H34" s="9"/>
      <c r="I34" s="16"/>
      <c r="J34" s="7"/>
      <c r="K34" s="95">
        <f>I34*J34</f>
        <v>0</v>
      </c>
    </row>
    <row r="35" spans="1:17" s="46" customFormat="1" ht="13">
      <c r="A35" s="100"/>
      <c r="B35" s="18"/>
      <c r="C35" s="116"/>
      <c r="D35" s="10"/>
      <c r="E35" s="10" t="s">
        <v>47</v>
      </c>
      <c r="F35" s="10"/>
      <c r="G35" s="10"/>
      <c r="H35" s="14" t="s">
        <v>9</v>
      </c>
      <c r="I35" s="15">
        <v>9</v>
      </c>
      <c r="J35" s="63"/>
      <c r="K35" s="117">
        <f>J35*I35</f>
        <v>0</v>
      </c>
    </row>
    <row r="36" spans="1:17" s="46" customFormat="1" ht="13">
      <c r="A36" s="100"/>
      <c r="B36" s="18"/>
      <c r="C36" s="116"/>
      <c r="D36" s="10"/>
      <c r="E36" s="10" t="s">
        <v>52</v>
      </c>
      <c r="F36" s="10"/>
      <c r="G36" s="10"/>
      <c r="H36" s="14" t="s">
        <v>9</v>
      </c>
      <c r="I36" s="15">
        <v>3</v>
      </c>
      <c r="J36" s="63"/>
      <c r="K36" s="117">
        <f>J36*I36</f>
        <v>0</v>
      </c>
    </row>
    <row r="37" spans="1:17" s="46" customFormat="1" ht="13">
      <c r="A37" s="100"/>
      <c r="B37" s="18"/>
      <c r="C37" s="116"/>
      <c r="D37" s="10" t="s">
        <v>51</v>
      </c>
      <c r="E37" s="10"/>
      <c r="F37" s="10"/>
      <c r="G37" s="10"/>
      <c r="H37" s="14" t="s">
        <v>6</v>
      </c>
      <c r="I37" s="15">
        <v>1</v>
      </c>
      <c r="J37" s="63"/>
      <c r="K37" s="117">
        <f>J37*I37</f>
        <v>0</v>
      </c>
    </row>
    <row r="38" spans="1:17" s="12" customFormat="1" ht="13.5" thickBot="1">
      <c r="A38" s="102"/>
      <c r="B38" s="13"/>
      <c r="C38" s="26"/>
      <c r="D38" s="10"/>
      <c r="E38" s="120"/>
      <c r="F38" s="84"/>
      <c r="H38" s="14"/>
      <c r="I38" s="17"/>
      <c r="J38" s="67"/>
      <c r="K38" s="118"/>
    </row>
    <row r="39" spans="1:17" s="49" customFormat="1" ht="13.5" thickTop="1">
      <c r="A39" s="255"/>
      <c r="B39" s="256"/>
      <c r="C39" s="51"/>
      <c r="D39" s="257" t="s">
        <v>118</v>
      </c>
      <c r="E39" s="257"/>
      <c r="F39" s="257"/>
      <c r="G39" s="258"/>
      <c r="H39" s="85"/>
      <c r="I39" s="47"/>
      <c r="J39" s="69"/>
      <c r="K39" s="123">
        <f>SUM(K31:K37)</f>
        <v>0</v>
      </c>
      <c r="L39" s="48"/>
      <c r="Q39" s="52"/>
    </row>
    <row r="40" spans="1:17" s="25" customFormat="1" ht="15.5">
      <c r="A40" s="99"/>
      <c r="B40" s="13"/>
      <c r="C40" s="83"/>
      <c r="D40" s="10"/>
      <c r="E40" s="10"/>
      <c r="F40" s="10"/>
      <c r="G40" s="10"/>
      <c r="H40" s="60"/>
      <c r="I40" s="61"/>
      <c r="J40" s="62"/>
      <c r="K40" s="98"/>
    </row>
    <row r="41" spans="1:17" s="192" customFormat="1" ht="14">
      <c r="A41" s="247" t="s">
        <v>122</v>
      </c>
      <c r="B41" s="248"/>
      <c r="C41" s="183" t="s">
        <v>123</v>
      </c>
      <c r="D41" s="184"/>
      <c r="E41" s="185"/>
      <c r="F41" s="185"/>
      <c r="G41" s="186"/>
      <c r="H41" s="187"/>
      <c r="I41" s="188"/>
      <c r="J41" s="189"/>
      <c r="K41" s="190"/>
      <c r="L41" s="191"/>
    </row>
    <row r="42" spans="1:17" s="25" customFormat="1">
      <c r="A42" s="102"/>
      <c r="B42" s="13"/>
      <c r="C42" s="104"/>
      <c r="D42" s="10"/>
      <c r="E42" s="10"/>
      <c r="F42" s="10"/>
      <c r="G42" s="10"/>
      <c r="H42" s="9"/>
      <c r="I42" s="16"/>
      <c r="J42" s="68"/>
      <c r="K42" s="122">
        <f>I42*J42</f>
        <v>0</v>
      </c>
    </row>
    <row r="43" spans="1:17" s="46" customFormat="1" ht="13">
      <c r="A43" s="100"/>
      <c r="B43" s="18"/>
      <c r="C43" s="116"/>
      <c r="D43" s="101" t="s">
        <v>143</v>
      </c>
      <c r="E43" s="101"/>
      <c r="F43" s="101"/>
      <c r="G43" s="101"/>
      <c r="H43" s="14" t="s">
        <v>6</v>
      </c>
      <c r="I43" s="15">
        <v>1</v>
      </c>
      <c r="J43" s="63"/>
      <c r="K43" s="117">
        <f t="shared" ref="K43:K44" si="0">J43*I43</f>
        <v>0</v>
      </c>
    </row>
    <row r="44" spans="1:17" s="46" customFormat="1" ht="13">
      <c r="A44" s="100"/>
      <c r="B44" s="18"/>
      <c r="C44" s="116"/>
      <c r="D44" s="101" t="s">
        <v>146</v>
      </c>
      <c r="E44" s="101"/>
      <c r="F44" s="101"/>
      <c r="G44" s="101"/>
      <c r="H44" s="14" t="s">
        <v>6</v>
      </c>
      <c r="I44" s="15">
        <v>1</v>
      </c>
      <c r="J44" s="63"/>
      <c r="K44" s="117">
        <f t="shared" si="0"/>
        <v>0</v>
      </c>
    </row>
    <row r="45" spans="1:17" s="46" customFormat="1" ht="13">
      <c r="A45" s="100"/>
      <c r="B45" s="18"/>
      <c r="C45" s="116"/>
      <c r="D45" s="101" t="s">
        <v>124</v>
      </c>
      <c r="E45" s="101"/>
      <c r="F45" s="101"/>
      <c r="G45" s="101"/>
      <c r="H45" s="14" t="s">
        <v>10</v>
      </c>
      <c r="I45" s="15">
        <v>2</v>
      </c>
      <c r="J45" s="63"/>
      <c r="K45" s="117">
        <f>J45*I45</f>
        <v>0</v>
      </c>
    </row>
    <row r="46" spans="1:17" s="46" customFormat="1" ht="13">
      <c r="A46" s="100"/>
      <c r="B46" s="18"/>
      <c r="C46" s="116"/>
      <c r="D46" s="101"/>
      <c r="E46" s="101"/>
      <c r="F46" s="101"/>
      <c r="G46" s="101"/>
      <c r="H46" s="14"/>
      <c r="I46" s="17"/>
      <c r="J46" s="64"/>
      <c r="K46" s="118"/>
    </row>
    <row r="47" spans="1:17" s="25" customFormat="1" ht="13">
      <c r="A47" s="102"/>
      <c r="B47" s="13"/>
      <c r="C47" s="83"/>
      <c r="D47" s="10" t="s">
        <v>125</v>
      </c>
      <c r="E47" s="10"/>
      <c r="F47" s="10"/>
      <c r="G47" s="10"/>
      <c r="H47" s="14"/>
      <c r="I47" s="17"/>
      <c r="J47" s="67"/>
      <c r="K47" s="118"/>
    </row>
    <row r="48" spans="1:17" s="25" customFormat="1" ht="13">
      <c r="A48" s="102"/>
      <c r="B48" s="13"/>
      <c r="C48" s="83"/>
      <c r="D48" s="10" t="s">
        <v>144</v>
      </c>
      <c r="E48" s="10"/>
      <c r="F48" s="10"/>
      <c r="G48" s="10"/>
      <c r="H48" s="14"/>
      <c r="I48" s="17"/>
      <c r="J48" s="67"/>
      <c r="K48" s="118"/>
    </row>
    <row r="49" spans="1:11" s="46" customFormat="1" ht="13">
      <c r="A49" s="100"/>
      <c r="B49" s="18"/>
      <c r="C49" s="116"/>
      <c r="E49" s="101" t="s">
        <v>126</v>
      </c>
      <c r="F49" s="101"/>
      <c r="G49" s="101"/>
      <c r="H49" s="14" t="s">
        <v>6</v>
      </c>
      <c r="I49" s="15">
        <v>1</v>
      </c>
      <c r="J49" s="63"/>
      <c r="K49" s="117">
        <f t="shared" ref="K49:K52" si="1">J49*I49</f>
        <v>0</v>
      </c>
    </row>
    <row r="50" spans="1:11" s="46" customFormat="1" ht="13">
      <c r="A50" s="100"/>
      <c r="B50" s="18"/>
      <c r="C50" s="116"/>
      <c r="E50" s="101" t="s">
        <v>127</v>
      </c>
      <c r="F50" s="101"/>
      <c r="G50" s="101"/>
      <c r="H50" s="14" t="s">
        <v>6</v>
      </c>
      <c r="I50" s="15">
        <v>1</v>
      </c>
      <c r="J50" s="63"/>
      <c r="K50" s="117">
        <f t="shared" si="1"/>
        <v>0</v>
      </c>
    </row>
    <row r="51" spans="1:11" s="46" customFormat="1" ht="13">
      <c r="A51" s="100"/>
      <c r="B51" s="18"/>
      <c r="C51" s="116"/>
      <c r="E51" s="101" t="s">
        <v>128</v>
      </c>
      <c r="F51" s="101"/>
      <c r="G51" s="101"/>
      <c r="H51" s="14" t="s">
        <v>6</v>
      </c>
      <c r="I51" s="15">
        <v>1</v>
      </c>
      <c r="J51" s="63"/>
      <c r="K51" s="117">
        <f t="shared" si="1"/>
        <v>0</v>
      </c>
    </row>
    <row r="52" spans="1:11" s="46" customFormat="1" ht="13">
      <c r="A52" s="100"/>
      <c r="B52" s="18"/>
      <c r="C52" s="116"/>
      <c r="E52" s="101" t="s">
        <v>129</v>
      </c>
      <c r="F52" s="101"/>
      <c r="G52" s="101"/>
      <c r="H52" s="14" t="s">
        <v>6</v>
      </c>
      <c r="I52" s="15">
        <v>1</v>
      </c>
      <c r="J52" s="63"/>
      <c r="K52" s="117">
        <f t="shared" si="1"/>
        <v>0</v>
      </c>
    </row>
    <row r="53" spans="1:11" s="25" customFormat="1" ht="13">
      <c r="A53" s="102"/>
      <c r="B53" s="13"/>
      <c r="C53" s="83"/>
      <c r="D53" s="10"/>
      <c r="E53" s="10"/>
      <c r="F53" s="10"/>
      <c r="G53" s="10"/>
      <c r="H53" s="14"/>
      <c r="I53" s="17"/>
      <c r="J53" s="67"/>
      <c r="K53" s="118"/>
    </row>
    <row r="54" spans="1:11" s="12" customFormat="1" ht="13">
      <c r="A54" s="102"/>
      <c r="B54" s="13"/>
      <c r="C54" s="26"/>
      <c r="E54" s="216" t="s">
        <v>147</v>
      </c>
      <c r="F54" s="217"/>
      <c r="G54" s="218"/>
      <c r="H54" s="23"/>
      <c r="I54" s="24"/>
      <c r="J54" s="65"/>
      <c r="K54" s="103"/>
    </row>
    <row r="55" spans="1:11" s="12" customFormat="1" ht="13">
      <c r="A55" s="102"/>
      <c r="B55" s="13"/>
      <c r="C55" s="26"/>
      <c r="E55" s="216" t="s">
        <v>130</v>
      </c>
      <c r="F55" s="217"/>
      <c r="G55" s="218"/>
      <c r="H55" s="23"/>
      <c r="I55" s="24"/>
      <c r="J55" s="65"/>
      <c r="K55" s="103"/>
    </row>
    <row r="56" spans="1:11" s="12" customFormat="1" ht="13">
      <c r="A56" s="219"/>
      <c r="B56" s="13"/>
      <c r="C56" s="26"/>
      <c r="E56" s="216"/>
      <c r="F56" s="220"/>
      <c r="G56" s="221" t="s">
        <v>131</v>
      </c>
      <c r="H56" s="14" t="s">
        <v>8</v>
      </c>
      <c r="I56" s="15">
        <v>10</v>
      </c>
      <c r="J56" s="66"/>
      <c r="K56" s="117">
        <f t="shared" ref="K56:K60" si="2">I56*J56</f>
        <v>0</v>
      </c>
    </row>
    <row r="57" spans="1:11" s="12" customFormat="1" ht="13">
      <c r="A57" s="219"/>
      <c r="B57" s="13"/>
      <c r="C57" s="26"/>
      <c r="E57" s="216"/>
      <c r="F57" s="220"/>
      <c r="G57" s="221" t="s">
        <v>132</v>
      </c>
      <c r="H57" s="14" t="s">
        <v>8</v>
      </c>
      <c r="I57" s="15"/>
      <c r="J57" s="66"/>
      <c r="K57" s="117">
        <f t="shared" si="2"/>
        <v>0</v>
      </c>
    </row>
    <row r="58" spans="1:11" s="12" customFormat="1" ht="13">
      <c r="A58" s="219"/>
      <c r="B58" s="13"/>
      <c r="C58" s="26"/>
      <c r="E58" s="216"/>
      <c r="F58" s="220"/>
      <c r="G58" s="221" t="s">
        <v>133</v>
      </c>
      <c r="H58" s="14" t="s">
        <v>8</v>
      </c>
      <c r="I58" s="15">
        <v>10</v>
      </c>
      <c r="J58" s="66"/>
      <c r="K58" s="117">
        <f t="shared" si="2"/>
        <v>0</v>
      </c>
    </row>
    <row r="59" spans="1:11" s="12" customFormat="1" ht="13">
      <c r="A59" s="219"/>
      <c r="B59" s="13"/>
      <c r="C59" s="26"/>
      <c r="E59" s="216"/>
      <c r="F59" s="220"/>
      <c r="G59" s="221" t="s">
        <v>134</v>
      </c>
      <c r="H59" s="14" t="s">
        <v>8</v>
      </c>
      <c r="I59" s="15">
        <v>20</v>
      </c>
      <c r="J59" s="66"/>
      <c r="K59" s="117">
        <f t="shared" si="2"/>
        <v>0</v>
      </c>
    </row>
    <row r="60" spans="1:11" s="12" customFormat="1" ht="13">
      <c r="A60" s="219"/>
      <c r="B60" s="13"/>
      <c r="C60" s="26"/>
      <c r="E60" s="216"/>
      <c r="F60" s="220"/>
      <c r="G60" s="221" t="s">
        <v>135</v>
      </c>
      <c r="H60" s="14" t="s">
        <v>8</v>
      </c>
      <c r="I60" s="15">
        <v>10</v>
      </c>
      <c r="J60" s="66"/>
      <c r="K60" s="117">
        <f t="shared" si="2"/>
        <v>0</v>
      </c>
    </row>
    <row r="61" spans="1:11" s="12" customFormat="1" ht="13">
      <c r="A61" s="102"/>
      <c r="B61" s="13"/>
      <c r="C61" s="26"/>
      <c r="D61" s="10"/>
      <c r="E61" s="120"/>
      <c r="F61" s="84"/>
      <c r="H61" s="14"/>
      <c r="I61" s="17"/>
      <c r="J61" s="67"/>
      <c r="K61" s="118"/>
    </row>
    <row r="62" spans="1:11" s="25" customFormat="1" ht="13">
      <c r="A62" s="102"/>
      <c r="B62" s="13"/>
      <c r="C62" s="26"/>
      <c r="D62" s="10"/>
      <c r="E62" s="119" t="s">
        <v>136</v>
      </c>
      <c r="F62" s="84"/>
      <c r="G62" s="12"/>
      <c r="H62" s="23"/>
      <c r="I62" s="24"/>
      <c r="J62" s="65"/>
      <c r="K62" s="103"/>
    </row>
    <row r="63" spans="1:11" s="12" customFormat="1" ht="13">
      <c r="A63" s="102"/>
      <c r="B63" s="13"/>
      <c r="C63" s="26"/>
      <c r="D63" s="10"/>
      <c r="E63" s="119" t="s">
        <v>137</v>
      </c>
      <c r="F63" s="84"/>
      <c r="H63" s="23"/>
      <c r="I63" s="24"/>
      <c r="J63" s="65"/>
      <c r="K63" s="103"/>
    </row>
    <row r="64" spans="1:11" s="12" customFormat="1" ht="13">
      <c r="A64" s="219"/>
      <c r="B64" s="13"/>
      <c r="C64" s="222"/>
      <c r="E64" s="10" t="s">
        <v>138</v>
      </c>
      <c r="F64" s="220"/>
      <c r="G64" s="220"/>
      <c r="H64" s="23"/>
      <c r="I64" s="24"/>
      <c r="J64" s="65"/>
      <c r="K64" s="103"/>
    </row>
    <row r="65" spans="1:17" s="12" customFormat="1" ht="13">
      <c r="A65" s="219"/>
      <c r="B65" s="13"/>
      <c r="C65" s="26"/>
      <c r="E65" s="216"/>
      <c r="F65" s="220"/>
      <c r="G65" s="221" t="s">
        <v>131</v>
      </c>
      <c r="H65" s="14" t="s">
        <v>8</v>
      </c>
      <c r="I65" s="15">
        <f>I56</f>
        <v>10</v>
      </c>
      <c r="J65" s="66"/>
      <c r="K65" s="117">
        <f t="shared" ref="K65:K69" si="3">I65*J65</f>
        <v>0</v>
      </c>
    </row>
    <row r="66" spans="1:17" s="12" customFormat="1" ht="13">
      <c r="A66" s="219"/>
      <c r="B66" s="13"/>
      <c r="C66" s="26"/>
      <c r="E66" s="216"/>
      <c r="F66" s="220"/>
      <c r="G66" s="221" t="s">
        <v>132</v>
      </c>
      <c r="H66" s="14" t="s">
        <v>8</v>
      </c>
      <c r="I66" s="15">
        <f t="shared" ref="I66:I69" si="4">I57</f>
        <v>0</v>
      </c>
      <c r="J66" s="66"/>
      <c r="K66" s="117">
        <f t="shared" si="3"/>
        <v>0</v>
      </c>
    </row>
    <row r="67" spans="1:17" s="12" customFormat="1" ht="13">
      <c r="A67" s="219"/>
      <c r="B67" s="13"/>
      <c r="C67" s="26"/>
      <c r="E67" s="216"/>
      <c r="F67" s="220"/>
      <c r="G67" s="221" t="s">
        <v>133</v>
      </c>
      <c r="H67" s="14" t="s">
        <v>8</v>
      </c>
      <c r="I67" s="15">
        <f t="shared" si="4"/>
        <v>10</v>
      </c>
      <c r="J67" s="66"/>
      <c r="K67" s="117">
        <f t="shared" si="3"/>
        <v>0</v>
      </c>
    </row>
    <row r="68" spans="1:17" s="12" customFormat="1" ht="13">
      <c r="A68" s="219"/>
      <c r="B68" s="13"/>
      <c r="C68" s="26"/>
      <c r="E68" s="216"/>
      <c r="F68" s="220"/>
      <c r="G68" s="221" t="s">
        <v>134</v>
      </c>
      <c r="H68" s="14" t="s">
        <v>8</v>
      </c>
      <c r="I68" s="15">
        <f t="shared" si="4"/>
        <v>20</v>
      </c>
      <c r="J68" s="66"/>
      <c r="K68" s="117">
        <f t="shared" si="3"/>
        <v>0</v>
      </c>
    </row>
    <row r="69" spans="1:17" s="12" customFormat="1" ht="13">
      <c r="A69" s="219"/>
      <c r="B69" s="13"/>
      <c r="C69" s="26"/>
      <c r="E69" s="216"/>
      <c r="F69" s="220"/>
      <c r="G69" s="221" t="s">
        <v>135</v>
      </c>
      <c r="H69" s="14" t="s">
        <v>8</v>
      </c>
      <c r="I69" s="15">
        <f t="shared" si="4"/>
        <v>10</v>
      </c>
      <c r="J69" s="66"/>
      <c r="K69" s="117">
        <f t="shared" si="3"/>
        <v>0</v>
      </c>
    </row>
    <row r="70" spans="1:17" s="12" customFormat="1" ht="13">
      <c r="A70" s="102"/>
      <c r="B70" s="13"/>
      <c r="C70" s="26"/>
      <c r="D70" s="10"/>
      <c r="E70" s="120"/>
      <c r="F70" s="84"/>
      <c r="H70" s="14"/>
      <c r="I70" s="17"/>
      <c r="J70" s="67"/>
      <c r="K70" s="118"/>
    </row>
    <row r="71" spans="1:17" s="12" customFormat="1" ht="13">
      <c r="A71" s="102"/>
      <c r="B71" s="13"/>
      <c r="C71" s="26"/>
      <c r="D71" s="149" t="s">
        <v>139</v>
      </c>
      <c r="E71" s="119"/>
      <c r="F71" s="84"/>
      <c r="H71" s="14"/>
      <c r="I71" s="17"/>
      <c r="J71" s="67"/>
      <c r="K71" s="118">
        <f t="shared" ref="K71" si="5">I71*J71</f>
        <v>0</v>
      </c>
    </row>
    <row r="72" spans="1:17" s="46" customFormat="1" ht="13">
      <c r="A72" s="100"/>
      <c r="B72" s="18"/>
      <c r="C72" s="116"/>
      <c r="E72" s="101" t="s">
        <v>140</v>
      </c>
      <c r="F72" s="101"/>
      <c r="G72" s="101"/>
      <c r="H72" s="14" t="s">
        <v>6</v>
      </c>
      <c r="I72" s="15">
        <v>1</v>
      </c>
      <c r="J72" s="63"/>
      <c r="K72" s="117">
        <f t="shared" ref="K72:K74" si="6">J72*I72</f>
        <v>0</v>
      </c>
    </row>
    <row r="73" spans="1:17" s="46" customFormat="1" ht="13">
      <c r="A73" s="100"/>
      <c r="B73" s="18"/>
      <c r="C73" s="116"/>
      <c r="E73" s="101" t="s">
        <v>141</v>
      </c>
      <c r="F73" s="101"/>
      <c r="G73" s="101"/>
      <c r="H73" s="14" t="s">
        <v>6</v>
      </c>
      <c r="I73" s="15">
        <v>1</v>
      </c>
      <c r="J73" s="63"/>
      <c r="K73" s="117">
        <f t="shared" si="6"/>
        <v>0</v>
      </c>
    </row>
    <row r="74" spans="1:17" s="46" customFormat="1" ht="13">
      <c r="A74" s="100"/>
      <c r="B74" s="18"/>
      <c r="C74" s="116"/>
      <c r="E74" s="101" t="s">
        <v>142</v>
      </c>
      <c r="F74" s="101"/>
      <c r="G74" s="101"/>
      <c r="H74" s="14" t="s">
        <v>6</v>
      </c>
      <c r="I74" s="15">
        <v>1</v>
      </c>
      <c r="J74" s="63"/>
      <c r="K74" s="117">
        <f t="shared" si="6"/>
        <v>0</v>
      </c>
    </row>
    <row r="75" spans="1:17" s="25" customFormat="1">
      <c r="A75" s="102"/>
      <c r="B75" s="13"/>
      <c r="C75" s="104"/>
      <c r="D75" s="10"/>
      <c r="E75" s="10"/>
      <c r="F75" s="10"/>
      <c r="G75" s="10"/>
      <c r="H75" s="9"/>
      <c r="I75" s="16"/>
      <c r="J75" s="68"/>
      <c r="K75" s="122"/>
    </row>
    <row r="76" spans="1:17" s="46" customFormat="1" ht="13">
      <c r="A76" s="100"/>
      <c r="B76" s="18"/>
      <c r="C76" s="116"/>
      <c r="D76" s="101" t="s">
        <v>145</v>
      </c>
      <c r="E76" s="101"/>
      <c r="F76" s="101"/>
      <c r="G76" s="101"/>
      <c r="H76" s="14" t="s">
        <v>6</v>
      </c>
      <c r="I76" s="15">
        <v>1</v>
      </c>
      <c r="J76" s="63"/>
      <c r="K76" s="117">
        <f t="shared" ref="K76" si="7">J76*I76</f>
        <v>0</v>
      </c>
    </row>
    <row r="77" spans="1:17" s="12" customFormat="1" ht="13">
      <c r="A77" s="102"/>
      <c r="B77" s="13"/>
      <c r="C77" s="26"/>
      <c r="D77" s="10"/>
      <c r="E77" s="223"/>
      <c r="F77" s="84"/>
      <c r="H77" s="23"/>
      <c r="I77" s="24"/>
      <c r="J77" s="65"/>
      <c r="K77" s="103"/>
    </row>
    <row r="78" spans="1:17" s="12" customFormat="1" ht="13.5" thickBot="1">
      <c r="A78" s="102"/>
      <c r="B78" s="13"/>
      <c r="C78" s="26"/>
      <c r="D78" s="10"/>
      <c r="E78" s="120"/>
      <c r="F78" s="84"/>
      <c r="H78" s="14"/>
      <c r="I78" s="17"/>
      <c r="J78" s="67"/>
      <c r="K78" s="118"/>
    </row>
    <row r="79" spans="1:17" s="49" customFormat="1" ht="13.5" thickTop="1">
      <c r="A79" s="255"/>
      <c r="B79" s="256"/>
      <c r="C79" s="51"/>
      <c r="D79" s="257" t="s">
        <v>148</v>
      </c>
      <c r="E79" s="257"/>
      <c r="F79" s="257"/>
      <c r="G79" s="258"/>
      <c r="H79" s="85"/>
      <c r="I79" s="47"/>
      <c r="J79" s="69"/>
      <c r="K79" s="123">
        <f>SUM(K43:K77)</f>
        <v>0</v>
      </c>
      <c r="L79" s="48"/>
      <c r="Q79" s="52"/>
    </row>
    <row r="80" spans="1:17" s="25" customFormat="1" ht="15.5">
      <c r="A80" s="99"/>
      <c r="B80" s="13"/>
      <c r="C80" s="83"/>
      <c r="D80" s="10"/>
      <c r="E80" s="10"/>
      <c r="F80" s="10"/>
      <c r="G80" s="10"/>
      <c r="H80" s="60"/>
      <c r="I80" s="61"/>
      <c r="J80" s="62"/>
      <c r="K80" s="98"/>
    </row>
    <row r="81" spans="1:13" s="25" customFormat="1" ht="13">
      <c r="A81" s="99"/>
      <c r="B81" s="13"/>
      <c r="C81" s="83"/>
      <c r="D81" s="10"/>
      <c r="E81" s="121"/>
      <c r="F81" s="10"/>
      <c r="G81" s="121"/>
      <c r="H81" s="14"/>
      <c r="I81" s="24"/>
      <c r="J81" s="4"/>
      <c r="K81" s="106"/>
    </row>
    <row r="82" spans="1:13" s="25" customFormat="1" ht="15" customHeight="1" thickBot="1">
      <c r="A82" s="124"/>
      <c r="B82" s="19"/>
      <c r="C82" s="35"/>
      <c r="D82" s="6"/>
      <c r="E82" s="6"/>
      <c r="F82" s="6"/>
      <c r="G82" s="6"/>
      <c r="H82" s="20"/>
      <c r="I82" s="21"/>
      <c r="J82" s="22"/>
      <c r="K82" s="125"/>
    </row>
    <row r="83" spans="1:13">
      <c r="A83" s="126"/>
      <c r="B83" s="11"/>
      <c r="C83" s="87"/>
      <c r="H83" s="88"/>
      <c r="I83" s="31"/>
      <c r="J83" s="5"/>
      <c r="K83" s="95"/>
    </row>
    <row r="84" spans="1:13" s="25" customFormat="1" ht="15" customHeight="1">
      <c r="A84" s="127"/>
      <c r="B84" s="36"/>
      <c r="C84" s="37"/>
      <c r="E84" s="89"/>
      <c r="F84" s="38"/>
      <c r="G84" s="90"/>
      <c r="H84" s="31"/>
      <c r="I84" s="31"/>
      <c r="J84" s="8"/>
      <c r="K84" s="128"/>
    </row>
    <row r="85" spans="1:13" s="25" customFormat="1" ht="15" customHeight="1">
      <c r="A85" s="107"/>
      <c r="B85" s="30"/>
      <c r="C85" s="39"/>
      <c r="D85" s="249" t="s">
        <v>114</v>
      </c>
      <c r="E85" s="249"/>
      <c r="F85" s="249"/>
      <c r="G85" s="249"/>
      <c r="H85" s="249"/>
      <c r="I85" s="249"/>
      <c r="J85" s="249"/>
      <c r="K85" s="108"/>
    </row>
    <row r="86" spans="1:13" s="25" customFormat="1" ht="15" customHeight="1">
      <c r="A86" s="107"/>
      <c r="B86" s="30"/>
      <c r="C86" s="39"/>
      <c r="D86" s="143"/>
      <c r="E86" s="143"/>
      <c r="F86" s="143"/>
      <c r="G86" s="143"/>
      <c r="H86" s="143"/>
      <c r="I86" s="143"/>
      <c r="J86" s="143"/>
      <c r="K86" s="108"/>
    </row>
    <row r="87" spans="1:13" s="25" customFormat="1" ht="15" customHeight="1">
      <c r="A87" s="127"/>
      <c r="B87" s="36"/>
      <c r="C87" s="37"/>
      <c r="E87" s="89"/>
      <c r="F87" s="38"/>
      <c r="G87" s="90"/>
      <c r="H87" s="31"/>
      <c r="I87" s="31"/>
      <c r="J87" s="8"/>
      <c r="K87" s="128"/>
    </row>
    <row r="88" spans="1:13" s="146" customFormat="1" ht="15" customHeight="1">
      <c r="A88" s="224"/>
      <c r="B88" s="225"/>
      <c r="C88" s="204"/>
      <c r="D88" s="205" t="str">
        <f>G26</f>
        <v>Sous-Total 3.5 - PSE 1 : Evacuation des réseaux enterrés existants</v>
      </c>
      <c r="E88" s="206"/>
      <c r="G88" s="206"/>
      <c r="H88" s="206"/>
      <c r="I88" s="207"/>
      <c r="J88" s="208"/>
      <c r="K88" s="209">
        <f>K26</f>
        <v>0</v>
      </c>
      <c r="L88" s="145"/>
      <c r="M88" s="210"/>
    </row>
    <row r="89" spans="1:13" s="49" customFormat="1" ht="15" customHeight="1">
      <c r="A89" s="109"/>
      <c r="B89" s="55"/>
      <c r="C89" s="91"/>
      <c r="D89" s="56"/>
      <c r="E89" s="92"/>
      <c r="G89" s="92"/>
      <c r="H89" s="92"/>
      <c r="I89" s="50"/>
      <c r="J89" s="57"/>
      <c r="K89" s="129"/>
      <c r="L89" s="48"/>
      <c r="M89" s="58"/>
    </row>
    <row r="90" spans="1:13" s="146" customFormat="1" ht="15" customHeight="1">
      <c r="A90" s="224"/>
      <c r="B90" s="225"/>
      <c r="C90" s="204"/>
      <c r="D90" s="205" t="str">
        <f>D39</f>
        <v>Sous-Total 3.6 PSE 2 Fermeture des tranchées existantes</v>
      </c>
      <c r="E90" s="206"/>
      <c r="G90" s="206"/>
      <c r="H90" s="206"/>
      <c r="I90" s="207"/>
      <c r="J90" s="208"/>
      <c r="K90" s="209">
        <f>K39</f>
        <v>0</v>
      </c>
      <c r="L90" s="145"/>
      <c r="M90" s="210"/>
    </row>
    <row r="91" spans="1:13" s="49" customFormat="1" ht="15" customHeight="1">
      <c r="A91" s="109"/>
      <c r="B91" s="55"/>
      <c r="C91" s="91"/>
      <c r="D91" s="56"/>
      <c r="E91" s="92"/>
      <c r="G91" s="92"/>
      <c r="H91" s="92"/>
      <c r="I91" s="50"/>
      <c r="J91" s="57"/>
      <c r="K91" s="129"/>
      <c r="L91" s="48"/>
      <c r="M91" s="58"/>
    </row>
    <row r="92" spans="1:13" s="146" customFormat="1" ht="15" customHeight="1">
      <c r="A92" s="224"/>
      <c r="B92" s="225"/>
      <c r="C92" s="204"/>
      <c r="D92" s="205" t="str">
        <f>D79</f>
        <v>Sous-Total 3.7 PSE 3 : Rénovation de la sous-station bâtiment RIA</v>
      </c>
      <c r="E92" s="206"/>
      <c r="G92" s="206"/>
      <c r="H92" s="206"/>
      <c r="I92" s="207"/>
      <c r="J92" s="208"/>
      <c r="K92" s="209">
        <f>K79</f>
        <v>0</v>
      </c>
      <c r="L92" s="145"/>
      <c r="M92" s="210"/>
    </row>
    <row r="93" spans="1:13" s="49" customFormat="1" ht="15" customHeight="1">
      <c r="A93" s="109"/>
      <c r="B93" s="55"/>
      <c r="C93" s="91"/>
      <c r="E93" s="92"/>
      <c r="G93" s="92"/>
      <c r="H93" s="92"/>
      <c r="I93" s="50"/>
      <c r="J93" s="57"/>
      <c r="K93" s="130"/>
      <c r="L93" s="48"/>
    </row>
    <row r="94" spans="1:13" s="25" customFormat="1" ht="15" customHeight="1">
      <c r="A94" s="132"/>
      <c r="B94" s="40"/>
      <c r="C94" s="37"/>
      <c r="I94" s="31"/>
      <c r="J94" s="8"/>
      <c r="K94" s="131"/>
    </row>
    <row r="95" spans="1:13" s="25" customFormat="1" ht="15" customHeight="1">
      <c r="A95" s="132"/>
      <c r="B95" s="40"/>
      <c r="C95" s="37"/>
      <c r="I95" s="31"/>
      <c r="J95" s="8"/>
      <c r="K95" s="131"/>
    </row>
    <row r="96" spans="1:13" s="25" customFormat="1" ht="15" customHeight="1">
      <c r="A96" s="133"/>
      <c r="B96" s="34"/>
      <c r="C96" s="37"/>
      <c r="G96" s="38" t="s">
        <v>7</v>
      </c>
      <c r="H96" s="31"/>
      <c r="I96" s="31"/>
      <c r="J96" s="8"/>
      <c r="K96" s="134">
        <f>K88+K90+K92</f>
        <v>0</v>
      </c>
    </row>
    <row r="97" spans="1:11" s="25" customFormat="1" ht="10" customHeight="1" thickBot="1">
      <c r="A97" s="133"/>
      <c r="B97" s="34"/>
      <c r="C97" s="37"/>
      <c r="G97" s="38"/>
      <c r="H97" s="31"/>
      <c r="I97" s="31"/>
      <c r="J97" s="8"/>
      <c r="K97" s="135"/>
    </row>
    <row r="98" spans="1:11" s="25" customFormat="1" ht="15" customHeight="1" thickTop="1">
      <c r="A98" s="133"/>
      <c r="B98" s="34"/>
      <c r="C98" s="37"/>
      <c r="G98" s="38" t="s">
        <v>94</v>
      </c>
      <c r="H98" s="31"/>
      <c r="I98" s="31"/>
      <c r="J98" s="8"/>
      <c r="K98" s="134">
        <f>0.2*K96</f>
        <v>0</v>
      </c>
    </row>
    <row r="99" spans="1:11" s="25" customFormat="1" ht="10" customHeight="1" thickBot="1">
      <c r="A99" s="133"/>
      <c r="B99" s="34"/>
      <c r="C99" s="37"/>
      <c r="G99" s="38"/>
      <c r="H99" s="31"/>
      <c r="I99" s="31"/>
      <c r="J99" s="8"/>
      <c r="K99" s="135"/>
    </row>
    <row r="100" spans="1:11" s="25" customFormat="1" ht="15" customHeight="1" thickTop="1">
      <c r="A100" s="133"/>
      <c r="B100" s="34"/>
      <c r="C100" s="37"/>
      <c r="G100" s="38" t="s">
        <v>95</v>
      </c>
      <c r="H100" s="31"/>
      <c r="I100" s="31"/>
      <c r="J100" s="8"/>
      <c r="K100" s="134">
        <f>K96+K98</f>
        <v>0</v>
      </c>
    </row>
    <row r="101" spans="1:11" s="25" customFormat="1" ht="10" customHeight="1" thickBot="1">
      <c r="A101" s="133"/>
      <c r="B101" s="34"/>
      <c r="C101" s="37"/>
      <c r="G101" s="38"/>
      <c r="H101" s="31"/>
      <c r="I101" s="31"/>
      <c r="J101" s="8"/>
      <c r="K101" s="135"/>
    </row>
    <row r="102" spans="1:11" s="25" customFormat="1" ht="10" customHeight="1" thickTop="1">
      <c r="A102" s="133"/>
      <c r="B102" s="34"/>
      <c r="C102" s="37"/>
      <c r="G102" s="38"/>
      <c r="H102" s="31"/>
      <c r="I102" s="31"/>
      <c r="J102" s="8"/>
      <c r="K102" s="136"/>
    </row>
    <row r="103" spans="1:11" s="41" customFormat="1">
      <c r="A103" s="137"/>
      <c r="B103" s="27"/>
      <c r="C103" s="28"/>
      <c r="D103" s="10"/>
      <c r="E103" s="10"/>
      <c r="F103" s="10"/>
      <c r="G103" s="10"/>
      <c r="J103" s="42"/>
      <c r="K103" s="138"/>
    </row>
    <row r="104" spans="1:11" s="41" customFormat="1">
      <c r="A104" s="139"/>
      <c r="B104" s="140"/>
      <c r="C104" s="111"/>
      <c r="D104" s="112"/>
      <c r="E104" s="112"/>
      <c r="F104" s="112"/>
      <c r="G104" s="112"/>
      <c r="H104" s="141"/>
      <c r="I104" s="141"/>
      <c r="J104" s="113"/>
      <c r="K104" s="142"/>
    </row>
    <row r="105" spans="1:11" s="41" customFormat="1">
      <c r="A105" s="27"/>
      <c r="B105" s="27"/>
      <c r="C105" s="28"/>
      <c r="D105" s="10"/>
      <c r="E105" s="10"/>
      <c r="F105" s="10"/>
      <c r="G105" s="10"/>
      <c r="J105" s="42"/>
      <c r="K105" s="42"/>
    </row>
    <row r="106" spans="1:11" s="41" customFormat="1">
      <c r="A106" s="27"/>
      <c r="B106" s="27"/>
      <c r="C106" s="28"/>
      <c r="D106" s="10"/>
      <c r="E106" s="10"/>
      <c r="F106" s="10"/>
      <c r="G106" s="10"/>
      <c r="J106" s="42"/>
      <c r="K106" s="42"/>
    </row>
    <row r="107" spans="1:11" s="41" customFormat="1">
      <c r="A107" s="27"/>
      <c r="B107" s="27"/>
      <c r="C107" s="28"/>
      <c r="D107" s="10"/>
      <c r="E107" s="10"/>
      <c r="F107" s="10"/>
      <c r="G107" s="10"/>
      <c r="J107" s="42"/>
      <c r="K107" s="42"/>
    </row>
    <row r="108" spans="1:11" s="41" customFormat="1">
      <c r="A108" s="27"/>
      <c r="B108" s="27"/>
      <c r="C108" s="28"/>
      <c r="D108" s="10"/>
      <c r="E108" s="10"/>
      <c r="F108" s="10"/>
      <c r="G108" s="10"/>
      <c r="J108" s="42"/>
      <c r="K108" s="42"/>
    </row>
    <row r="109" spans="1:11" s="41" customFormat="1">
      <c r="A109" s="27"/>
      <c r="B109" s="27"/>
      <c r="C109" s="28"/>
      <c r="D109" s="10"/>
      <c r="E109" s="10"/>
      <c r="F109" s="10"/>
      <c r="G109" s="10"/>
      <c r="J109" s="42"/>
      <c r="K109" s="42"/>
    </row>
    <row r="110" spans="1:11" s="41" customFormat="1">
      <c r="A110" s="27"/>
      <c r="B110" s="27"/>
      <c r="C110" s="28"/>
      <c r="D110" s="10"/>
      <c r="E110" s="10"/>
      <c r="F110" s="10"/>
      <c r="G110" s="10"/>
      <c r="J110" s="42"/>
      <c r="K110" s="42"/>
    </row>
    <row r="111" spans="1:11">
      <c r="A111" s="27"/>
      <c r="B111" s="27"/>
      <c r="C111" s="28"/>
      <c r="H111" s="41"/>
      <c r="J111" s="42"/>
      <c r="K111" s="42"/>
    </row>
    <row r="112" spans="1:11">
      <c r="A112" s="27"/>
      <c r="B112" s="27"/>
      <c r="C112" s="28"/>
      <c r="H112" s="41"/>
      <c r="J112" s="42"/>
      <c r="K112" s="42"/>
    </row>
    <row r="113" spans="1:11">
      <c r="A113" s="27"/>
      <c r="B113" s="27"/>
      <c r="C113" s="28"/>
      <c r="H113" s="41"/>
      <c r="J113" s="42"/>
      <c r="K113" s="42"/>
    </row>
    <row r="114" spans="1:11">
      <c r="A114" s="27"/>
      <c r="B114" s="27"/>
      <c r="C114" s="28"/>
      <c r="H114" s="41"/>
      <c r="J114" s="42"/>
      <c r="K114" s="42"/>
    </row>
    <row r="115" spans="1:11">
      <c r="A115" s="27"/>
      <c r="B115" s="27"/>
      <c r="C115" s="28"/>
      <c r="H115" s="41"/>
      <c r="J115" s="42"/>
      <c r="K115" s="42"/>
    </row>
    <row r="116" spans="1:11">
      <c r="A116" s="27"/>
      <c r="B116" s="27"/>
      <c r="C116" s="28"/>
      <c r="H116" s="41"/>
      <c r="J116" s="42"/>
      <c r="K116" s="42"/>
    </row>
    <row r="117" spans="1:11">
      <c r="A117" s="27"/>
      <c r="B117" s="27"/>
      <c r="C117" s="28"/>
      <c r="H117" s="41"/>
      <c r="J117" s="42"/>
      <c r="K117" s="42"/>
    </row>
    <row r="118" spans="1:11">
      <c r="A118" s="27"/>
      <c r="B118" s="27"/>
      <c r="C118" s="28"/>
      <c r="H118" s="41"/>
      <c r="J118" s="42"/>
      <c r="K118" s="42"/>
    </row>
    <row r="119" spans="1:11">
      <c r="A119" s="27"/>
      <c r="B119" s="27"/>
      <c r="C119" s="28"/>
      <c r="H119" s="41"/>
      <c r="J119" s="42"/>
      <c r="K119" s="42"/>
    </row>
    <row r="120" spans="1:11">
      <c r="A120" s="27"/>
      <c r="B120" s="27"/>
      <c r="C120" s="28"/>
      <c r="H120" s="41"/>
      <c r="J120" s="42"/>
      <c r="K120" s="42"/>
    </row>
    <row r="121" spans="1:11">
      <c r="A121" s="27"/>
      <c r="B121" s="27"/>
      <c r="C121" s="28"/>
      <c r="H121" s="41"/>
      <c r="J121" s="42"/>
      <c r="K121" s="42"/>
    </row>
    <row r="122" spans="1:11">
      <c r="A122" s="27"/>
      <c r="B122" s="27"/>
      <c r="C122" s="28"/>
      <c r="H122" s="41"/>
      <c r="J122" s="42"/>
      <c r="K122" s="42"/>
    </row>
    <row r="123" spans="1:11">
      <c r="A123" s="27"/>
      <c r="B123" s="27"/>
      <c r="C123" s="28"/>
      <c r="H123" s="41"/>
      <c r="J123" s="42"/>
      <c r="K123" s="42"/>
    </row>
    <row r="124" spans="1:11">
      <c r="A124" s="27"/>
      <c r="B124" s="27"/>
      <c r="C124" s="28"/>
      <c r="H124" s="41"/>
      <c r="J124" s="42"/>
      <c r="K124" s="42"/>
    </row>
    <row r="125" spans="1:11">
      <c r="A125" s="27"/>
      <c r="B125" s="27"/>
      <c r="C125" s="28"/>
      <c r="H125" s="41"/>
      <c r="J125" s="42"/>
      <c r="K125" s="42"/>
    </row>
    <row r="126" spans="1:11">
      <c r="A126" s="27"/>
      <c r="B126" s="27"/>
      <c r="C126" s="28"/>
      <c r="H126" s="41"/>
      <c r="J126" s="42"/>
      <c r="K126" s="42"/>
    </row>
    <row r="127" spans="1:11">
      <c r="A127" s="27"/>
      <c r="B127" s="27"/>
      <c r="C127" s="28"/>
      <c r="H127" s="41"/>
      <c r="J127" s="42"/>
      <c r="K127" s="42"/>
    </row>
    <row r="128" spans="1:11">
      <c r="A128" s="27"/>
      <c r="B128" s="27"/>
      <c r="C128" s="28"/>
      <c r="H128" s="41"/>
      <c r="J128" s="42"/>
      <c r="K128" s="42"/>
    </row>
    <row r="129" spans="1:11">
      <c r="A129" s="27"/>
      <c r="B129" s="27"/>
      <c r="C129" s="28"/>
      <c r="H129" s="41"/>
      <c r="J129" s="42"/>
      <c r="K129" s="42"/>
    </row>
    <row r="130" spans="1:11">
      <c r="A130" s="27"/>
      <c r="B130" s="27"/>
      <c r="C130" s="28"/>
      <c r="H130" s="41"/>
      <c r="J130" s="42"/>
      <c r="K130" s="42"/>
    </row>
    <row r="131" spans="1:11">
      <c r="A131" s="27"/>
      <c r="B131" s="27"/>
      <c r="C131" s="28"/>
      <c r="H131" s="41"/>
      <c r="J131" s="42"/>
      <c r="K131" s="42"/>
    </row>
    <row r="132" spans="1:11">
      <c r="A132" s="27"/>
      <c r="B132" s="27"/>
      <c r="C132" s="28"/>
      <c r="H132" s="41"/>
      <c r="J132" s="42"/>
      <c r="K132" s="42"/>
    </row>
    <row r="133" spans="1:11">
      <c r="A133" s="27"/>
      <c r="B133" s="27"/>
      <c r="C133" s="28"/>
      <c r="H133" s="41"/>
      <c r="J133" s="42"/>
      <c r="K133" s="42"/>
    </row>
    <row r="134" spans="1:11">
      <c r="A134" s="27"/>
      <c r="B134" s="27"/>
      <c r="C134" s="28"/>
      <c r="H134" s="41"/>
      <c r="J134" s="42"/>
      <c r="K134" s="42"/>
    </row>
    <row r="135" spans="1:11">
      <c r="A135" s="27"/>
      <c r="B135" s="27"/>
      <c r="C135" s="28"/>
      <c r="H135" s="41"/>
      <c r="J135" s="42"/>
      <c r="K135" s="42"/>
    </row>
    <row r="136" spans="1:11">
      <c r="A136" s="27"/>
      <c r="B136" s="27"/>
      <c r="C136" s="28"/>
      <c r="H136" s="41"/>
      <c r="J136" s="42"/>
      <c r="K136" s="42"/>
    </row>
    <row r="137" spans="1:11">
      <c r="A137" s="27"/>
      <c r="B137" s="27"/>
      <c r="C137" s="28"/>
      <c r="H137" s="41"/>
      <c r="J137" s="42"/>
      <c r="K137" s="42"/>
    </row>
    <row r="138" spans="1:11">
      <c r="A138" s="27"/>
      <c r="B138" s="27"/>
      <c r="C138" s="28"/>
      <c r="H138" s="41"/>
      <c r="J138" s="42"/>
      <c r="K138" s="42"/>
    </row>
    <row r="139" spans="1:11">
      <c r="A139" s="27"/>
      <c r="B139" s="27"/>
      <c r="C139" s="28"/>
      <c r="H139" s="41"/>
      <c r="J139" s="42"/>
      <c r="K139" s="42"/>
    </row>
    <row r="140" spans="1:11">
      <c r="A140" s="27"/>
      <c r="B140" s="27"/>
      <c r="C140" s="28"/>
      <c r="H140" s="41"/>
      <c r="J140" s="42"/>
      <c r="K140" s="42"/>
    </row>
    <row r="141" spans="1:11">
      <c r="A141" s="27"/>
      <c r="B141" s="27"/>
      <c r="C141" s="28"/>
      <c r="H141" s="41"/>
      <c r="J141" s="42"/>
      <c r="K141" s="42"/>
    </row>
    <row r="142" spans="1:11">
      <c r="A142" s="27"/>
      <c r="B142" s="27"/>
      <c r="C142" s="28"/>
      <c r="H142" s="41"/>
      <c r="J142" s="42"/>
      <c r="K142" s="42"/>
    </row>
    <row r="143" spans="1:11">
      <c r="A143" s="27"/>
      <c r="B143" s="27"/>
      <c r="C143" s="28"/>
      <c r="H143" s="41"/>
      <c r="J143" s="42"/>
      <c r="K143" s="42"/>
    </row>
    <row r="144" spans="1:11">
      <c r="A144" s="27"/>
      <c r="B144" s="27"/>
      <c r="C144" s="28"/>
      <c r="H144" s="41"/>
      <c r="J144" s="42"/>
      <c r="K144" s="42"/>
    </row>
    <row r="145" spans="1:11">
      <c r="A145" s="27"/>
      <c r="B145" s="27"/>
      <c r="C145" s="28"/>
      <c r="H145" s="41"/>
      <c r="J145" s="42"/>
      <c r="K145" s="42"/>
    </row>
    <row r="146" spans="1:11">
      <c r="A146" s="27"/>
      <c r="B146" s="27"/>
      <c r="C146" s="28"/>
      <c r="H146" s="41"/>
      <c r="J146" s="42"/>
      <c r="K146" s="42"/>
    </row>
    <row r="147" spans="1:11">
      <c r="A147" s="27"/>
      <c r="B147" s="27"/>
      <c r="C147" s="28"/>
      <c r="H147" s="41"/>
      <c r="J147" s="42"/>
      <c r="K147" s="42"/>
    </row>
    <row r="148" spans="1:11">
      <c r="A148" s="27"/>
      <c r="B148" s="27"/>
      <c r="C148" s="28"/>
      <c r="H148" s="41"/>
      <c r="J148" s="42"/>
      <c r="K148" s="42"/>
    </row>
    <row r="149" spans="1:11">
      <c r="A149" s="27"/>
      <c r="B149" s="27"/>
      <c r="C149" s="28"/>
      <c r="H149" s="41"/>
      <c r="J149" s="42"/>
      <c r="K149" s="42"/>
    </row>
    <row r="150" spans="1:11">
      <c r="A150" s="27"/>
      <c r="B150" s="27"/>
      <c r="C150" s="28"/>
      <c r="H150" s="41"/>
      <c r="J150" s="42"/>
      <c r="K150" s="42"/>
    </row>
    <row r="151" spans="1:11">
      <c r="A151" s="27"/>
      <c r="B151" s="27"/>
      <c r="C151" s="28"/>
      <c r="H151" s="41"/>
      <c r="J151" s="42"/>
      <c r="K151" s="42"/>
    </row>
    <row r="152" spans="1:11">
      <c r="A152" s="27"/>
      <c r="B152" s="27"/>
      <c r="C152" s="28"/>
      <c r="H152" s="41"/>
      <c r="J152" s="42"/>
      <c r="K152" s="42"/>
    </row>
    <row r="153" spans="1:11">
      <c r="A153" s="27"/>
      <c r="B153" s="27"/>
      <c r="C153" s="28"/>
      <c r="H153" s="41"/>
      <c r="J153" s="42"/>
      <c r="K153" s="42"/>
    </row>
    <row r="154" spans="1:11">
      <c r="A154" s="27"/>
      <c r="B154" s="27"/>
      <c r="C154" s="28"/>
      <c r="H154" s="41"/>
      <c r="J154" s="42"/>
      <c r="K154" s="42"/>
    </row>
    <row r="155" spans="1:11">
      <c r="A155" s="27"/>
      <c r="B155" s="27"/>
      <c r="C155" s="28"/>
      <c r="H155" s="41"/>
      <c r="J155" s="42"/>
      <c r="K155" s="42"/>
    </row>
    <row r="156" spans="1:11">
      <c r="A156" s="27"/>
      <c r="B156" s="27"/>
      <c r="C156" s="28"/>
      <c r="H156" s="41"/>
      <c r="J156" s="42"/>
      <c r="K156" s="42"/>
    </row>
    <row r="157" spans="1:11">
      <c r="A157" s="27"/>
      <c r="B157" s="27"/>
      <c r="C157" s="28"/>
      <c r="H157" s="41"/>
      <c r="J157" s="42"/>
      <c r="K157" s="42"/>
    </row>
    <row r="158" spans="1:11">
      <c r="A158" s="27"/>
      <c r="B158" s="27"/>
      <c r="C158" s="28"/>
      <c r="H158" s="41"/>
      <c r="J158" s="42"/>
      <c r="K158" s="42"/>
    </row>
    <row r="159" spans="1:11">
      <c r="A159" s="27"/>
      <c r="B159" s="27"/>
      <c r="C159" s="28"/>
      <c r="H159" s="41"/>
      <c r="J159" s="42"/>
      <c r="K159" s="42"/>
    </row>
    <row r="160" spans="1:11">
      <c r="A160" s="27"/>
      <c r="B160" s="27"/>
      <c r="C160" s="28"/>
      <c r="H160" s="41"/>
      <c r="J160" s="42"/>
      <c r="K160" s="42"/>
    </row>
    <row r="161" spans="1:11">
      <c r="A161" s="27"/>
      <c r="B161" s="27"/>
      <c r="C161" s="28"/>
      <c r="H161" s="41"/>
      <c r="J161" s="42"/>
      <c r="K161" s="42"/>
    </row>
    <row r="162" spans="1:11">
      <c r="A162" s="27"/>
      <c r="B162" s="27"/>
      <c r="C162" s="28"/>
      <c r="H162" s="41"/>
      <c r="J162" s="42"/>
      <c r="K162" s="42"/>
    </row>
    <row r="163" spans="1:11">
      <c r="A163" s="27"/>
      <c r="B163" s="27"/>
      <c r="C163" s="28"/>
      <c r="H163" s="41"/>
      <c r="J163" s="42"/>
      <c r="K163" s="42"/>
    </row>
    <row r="164" spans="1:11">
      <c r="A164" s="27"/>
      <c r="B164" s="27"/>
      <c r="C164" s="28"/>
      <c r="H164" s="41"/>
      <c r="J164" s="42"/>
      <c r="K164" s="42"/>
    </row>
    <row r="165" spans="1:11">
      <c r="A165" s="27"/>
      <c r="B165" s="27"/>
      <c r="C165" s="28"/>
      <c r="H165" s="41"/>
      <c r="J165" s="42"/>
      <c r="K165" s="42"/>
    </row>
    <row r="166" spans="1:11">
      <c r="A166" s="27"/>
      <c r="B166" s="27"/>
      <c r="C166" s="28"/>
      <c r="H166" s="41"/>
      <c r="J166" s="42"/>
      <c r="K166" s="42"/>
    </row>
    <row r="167" spans="1:11">
      <c r="A167" s="27"/>
      <c r="B167" s="27"/>
      <c r="C167" s="28"/>
      <c r="H167" s="41"/>
      <c r="J167" s="42"/>
      <c r="K167" s="42"/>
    </row>
    <row r="168" spans="1:11">
      <c r="A168" s="27"/>
      <c r="B168" s="27"/>
      <c r="C168" s="28"/>
      <c r="H168" s="41"/>
      <c r="J168" s="42"/>
      <c r="K168" s="42"/>
    </row>
    <row r="169" spans="1:11">
      <c r="A169" s="27"/>
      <c r="B169" s="27"/>
      <c r="C169" s="28"/>
      <c r="H169" s="41"/>
      <c r="J169" s="42"/>
      <c r="K169" s="42"/>
    </row>
    <row r="170" spans="1:11">
      <c r="A170" s="27"/>
      <c r="B170" s="27"/>
      <c r="C170" s="28"/>
      <c r="H170" s="41"/>
      <c r="J170" s="42"/>
      <c r="K170" s="42"/>
    </row>
    <row r="171" spans="1:11">
      <c r="A171" s="27"/>
      <c r="B171" s="27"/>
      <c r="C171" s="28"/>
      <c r="H171" s="41"/>
      <c r="J171" s="42"/>
      <c r="K171" s="42"/>
    </row>
    <row r="172" spans="1:11">
      <c r="A172" s="27"/>
      <c r="B172" s="27"/>
      <c r="C172" s="28"/>
      <c r="H172" s="41"/>
      <c r="J172" s="42"/>
      <c r="K172" s="42"/>
    </row>
    <row r="173" spans="1:11">
      <c r="A173" s="27"/>
      <c r="B173" s="27"/>
      <c r="C173" s="28"/>
      <c r="H173" s="41"/>
      <c r="J173" s="42"/>
      <c r="K173" s="42"/>
    </row>
    <row r="174" spans="1:11">
      <c r="A174" s="27"/>
      <c r="B174" s="27"/>
      <c r="C174" s="28"/>
      <c r="H174" s="41"/>
      <c r="J174" s="42"/>
      <c r="K174" s="42"/>
    </row>
    <row r="175" spans="1:11">
      <c r="A175" s="27"/>
      <c r="B175" s="27"/>
      <c r="C175" s="28"/>
      <c r="H175" s="41"/>
      <c r="J175" s="42"/>
      <c r="K175" s="42"/>
    </row>
    <row r="176" spans="1:11">
      <c r="A176" s="27"/>
      <c r="B176" s="27"/>
      <c r="C176" s="28"/>
      <c r="H176" s="41"/>
      <c r="J176" s="42"/>
      <c r="K176" s="42"/>
    </row>
    <row r="177" spans="1:11">
      <c r="A177" s="27"/>
      <c r="B177" s="27"/>
      <c r="C177" s="28"/>
      <c r="H177" s="41"/>
      <c r="J177" s="42"/>
      <c r="K177" s="42"/>
    </row>
    <row r="178" spans="1:11">
      <c r="A178" s="27"/>
      <c r="B178" s="27"/>
      <c r="C178" s="28"/>
      <c r="H178" s="41"/>
      <c r="J178" s="42"/>
      <c r="K178" s="42"/>
    </row>
    <row r="179" spans="1:11">
      <c r="A179" s="27"/>
      <c r="B179" s="27"/>
      <c r="C179" s="28"/>
      <c r="H179" s="41"/>
      <c r="J179" s="42"/>
      <c r="K179" s="42"/>
    </row>
    <row r="180" spans="1:11">
      <c r="A180" s="27"/>
      <c r="B180" s="27"/>
      <c r="C180" s="28"/>
      <c r="H180" s="41"/>
      <c r="J180" s="42"/>
      <c r="K180" s="42"/>
    </row>
    <row r="181" spans="1:11">
      <c r="A181" s="27"/>
      <c r="B181" s="27"/>
      <c r="C181" s="28"/>
      <c r="H181" s="41"/>
      <c r="J181" s="42"/>
      <c r="K181" s="42"/>
    </row>
    <row r="182" spans="1:11">
      <c r="A182" s="27"/>
      <c r="B182" s="27"/>
      <c r="C182" s="28"/>
      <c r="H182" s="41"/>
      <c r="J182" s="42"/>
      <c r="K182" s="42"/>
    </row>
    <row r="183" spans="1:11">
      <c r="A183" s="27"/>
      <c r="B183" s="27"/>
      <c r="C183" s="28"/>
      <c r="H183" s="41"/>
      <c r="J183" s="42"/>
      <c r="K183" s="42"/>
    </row>
    <row r="184" spans="1:11">
      <c r="A184" s="27"/>
      <c r="B184" s="27"/>
      <c r="C184" s="28"/>
      <c r="H184" s="41"/>
      <c r="J184" s="42"/>
      <c r="K184" s="42"/>
    </row>
    <row r="185" spans="1:11">
      <c r="A185" s="27"/>
      <c r="B185" s="27"/>
      <c r="C185" s="28"/>
      <c r="H185" s="41"/>
      <c r="J185" s="42"/>
      <c r="K185" s="42"/>
    </row>
    <row r="186" spans="1:11">
      <c r="A186" s="27"/>
      <c r="B186" s="27"/>
      <c r="C186" s="28"/>
      <c r="H186" s="41"/>
      <c r="J186" s="42"/>
      <c r="K186" s="42"/>
    </row>
    <row r="187" spans="1:11">
      <c r="A187" s="27"/>
      <c r="B187" s="27"/>
      <c r="C187" s="28"/>
      <c r="H187" s="41"/>
      <c r="J187" s="42"/>
      <c r="K187" s="42"/>
    </row>
    <row r="188" spans="1:11">
      <c r="A188" s="27"/>
      <c r="B188" s="27"/>
      <c r="C188" s="28"/>
      <c r="H188" s="41"/>
      <c r="J188" s="42"/>
      <c r="K188" s="42"/>
    </row>
    <row r="189" spans="1:11">
      <c r="A189" s="27"/>
      <c r="B189" s="27"/>
      <c r="C189" s="28"/>
      <c r="H189" s="41"/>
      <c r="J189" s="42"/>
      <c r="K189" s="42"/>
    </row>
    <row r="190" spans="1:11">
      <c r="A190" s="27"/>
      <c r="B190" s="27"/>
      <c r="C190" s="28"/>
      <c r="H190" s="41"/>
      <c r="J190" s="42"/>
      <c r="K190" s="42"/>
    </row>
    <row r="191" spans="1:11">
      <c r="A191" s="27"/>
      <c r="B191" s="27"/>
      <c r="C191" s="28"/>
      <c r="H191" s="41"/>
      <c r="J191" s="42"/>
      <c r="K191" s="42"/>
    </row>
    <row r="192" spans="1:11">
      <c r="A192" s="27"/>
      <c r="B192" s="27"/>
      <c r="C192" s="28"/>
      <c r="H192" s="41"/>
      <c r="J192" s="42"/>
      <c r="K192" s="42"/>
    </row>
    <row r="193" spans="1:11">
      <c r="A193" s="27"/>
      <c r="B193" s="27"/>
      <c r="C193" s="28"/>
      <c r="H193" s="41"/>
      <c r="J193" s="42"/>
      <c r="K193" s="42"/>
    </row>
    <row r="194" spans="1:11">
      <c r="A194" s="27"/>
      <c r="B194" s="27"/>
      <c r="C194" s="28"/>
      <c r="H194" s="41"/>
      <c r="J194" s="42"/>
      <c r="K194" s="42"/>
    </row>
    <row r="195" spans="1:11">
      <c r="A195" s="27"/>
      <c r="B195" s="27"/>
      <c r="C195" s="28"/>
      <c r="H195" s="41"/>
      <c r="J195" s="42"/>
      <c r="K195" s="42"/>
    </row>
    <row r="196" spans="1:11">
      <c r="A196" s="27"/>
      <c r="B196" s="27"/>
      <c r="C196" s="28"/>
      <c r="H196" s="41"/>
      <c r="J196" s="42"/>
      <c r="K196" s="42"/>
    </row>
    <row r="197" spans="1:11">
      <c r="A197" s="27"/>
      <c r="B197" s="27"/>
      <c r="C197" s="28"/>
      <c r="H197" s="41"/>
      <c r="J197" s="42"/>
      <c r="K197" s="42"/>
    </row>
    <row r="198" spans="1:11">
      <c r="A198" s="27"/>
      <c r="B198" s="27"/>
      <c r="C198" s="28"/>
      <c r="H198" s="41"/>
      <c r="J198" s="42"/>
      <c r="K198" s="42"/>
    </row>
    <row r="199" spans="1:11">
      <c r="A199" s="27"/>
      <c r="B199" s="27"/>
      <c r="C199" s="28"/>
      <c r="H199" s="41"/>
      <c r="J199" s="42"/>
      <c r="K199" s="42"/>
    </row>
    <row r="200" spans="1:11">
      <c r="A200" s="27"/>
      <c r="B200" s="27"/>
      <c r="C200" s="28"/>
      <c r="H200" s="41"/>
      <c r="J200" s="42"/>
      <c r="K200" s="42"/>
    </row>
    <row r="201" spans="1:11">
      <c r="A201" s="27"/>
      <c r="B201" s="27"/>
      <c r="C201" s="28"/>
      <c r="H201" s="41"/>
      <c r="J201" s="42"/>
      <c r="K201" s="42"/>
    </row>
    <row r="202" spans="1:11">
      <c r="A202" s="27"/>
      <c r="B202" s="27"/>
      <c r="C202" s="28"/>
      <c r="H202" s="41"/>
      <c r="J202" s="42"/>
      <c r="K202" s="42"/>
    </row>
    <row r="203" spans="1:11">
      <c r="A203" s="27"/>
      <c r="B203" s="27"/>
      <c r="C203" s="28"/>
      <c r="H203" s="41"/>
      <c r="J203" s="42"/>
      <c r="K203" s="42"/>
    </row>
    <row r="204" spans="1:11">
      <c r="A204" s="27"/>
      <c r="B204" s="27"/>
      <c r="C204" s="28"/>
      <c r="H204" s="41"/>
      <c r="J204" s="42"/>
      <c r="K204" s="42"/>
    </row>
    <row r="205" spans="1:11">
      <c r="A205" s="27"/>
      <c r="B205" s="27"/>
      <c r="C205" s="28"/>
      <c r="H205" s="41"/>
      <c r="J205" s="42"/>
      <c r="K205" s="42"/>
    </row>
    <row r="206" spans="1:11">
      <c r="A206" s="27"/>
      <c r="B206" s="27"/>
      <c r="C206" s="28"/>
      <c r="H206" s="41"/>
      <c r="J206" s="42"/>
      <c r="K206" s="42"/>
    </row>
    <row r="207" spans="1:11">
      <c r="A207" s="27"/>
      <c r="B207" s="27"/>
      <c r="C207" s="28"/>
      <c r="H207" s="41"/>
      <c r="J207" s="42"/>
      <c r="K207" s="42"/>
    </row>
    <row r="208" spans="1:11">
      <c r="A208" s="27"/>
      <c r="B208" s="27"/>
      <c r="C208" s="28"/>
      <c r="H208" s="41"/>
      <c r="J208" s="42"/>
      <c r="K208" s="42"/>
    </row>
    <row r="209" spans="1:11">
      <c r="A209" s="27"/>
      <c r="B209" s="27"/>
      <c r="C209" s="28"/>
      <c r="H209" s="41"/>
      <c r="J209" s="42"/>
      <c r="K209" s="42"/>
    </row>
    <row r="210" spans="1:11">
      <c r="A210" s="27"/>
      <c r="B210" s="27"/>
      <c r="C210" s="28"/>
      <c r="H210" s="41"/>
      <c r="J210" s="42"/>
      <c r="K210" s="42"/>
    </row>
    <row r="211" spans="1:11">
      <c r="A211" s="27"/>
      <c r="B211" s="27"/>
      <c r="C211" s="28"/>
      <c r="H211" s="41"/>
      <c r="J211" s="42"/>
      <c r="K211" s="42"/>
    </row>
    <row r="212" spans="1:11">
      <c r="A212" s="27"/>
      <c r="B212" s="27"/>
      <c r="C212" s="28"/>
      <c r="H212" s="41"/>
      <c r="J212" s="42"/>
      <c r="K212" s="42"/>
    </row>
    <row r="213" spans="1:11">
      <c r="A213" s="27"/>
      <c r="B213" s="27"/>
      <c r="C213" s="28"/>
      <c r="H213" s="41"/>
      <c r="J213" s="42"/>
      <c r="K213" s="42"/>
    </row>
    <row r="214" spans="1:11">
      <c r="A214" s="27"/>
      <c r="B214" s="27"/>
      <c r="C214" s="28"/>
      <c r="H214" s="41"/>
      <c r="J214" s="42"/>
      <c r="K214" s="42"/>
    </row>
    <row r="215" spans="1:11">
      <c r="A215" s="27"/>
      <c r="B215" s="27"/>
      <c r="C215" s="28"/>
      <c r="H215" s="41"/>
      <c r="J215" s="42"/>
      <c r="K215" s="42"/>
    </row>
    <row r="216" spans="1:11">
      <c r="A216" s="27"/>
      <c r="B216" s="27"/>
      <c r="C216" s="28"/>
      <c r="H216" s="41"/>
      <c r="J216" s="42"/>
      <c r="K216" s="42"/>
    </row>
    <row r="217" spans="1:11">
      <c r="A217" s="27"/>
      <c r="B217" s="27"/>
      <c r="C217" s="28"/>
      <c r="H217" s="41"/>
      <c r="J217" s="42"/>
      <c r="K217" s="42"/>
    </row>
    <row r="218" spans="1:11">
      <c r="A218" s="27"/>
      <c r="B218" s="27"/>
      <c r="C218" s="28"/>
      <c r="H218" s="41"/>
      <c r="J218" s="42"/>
      <c r="K218" s="42"/>
    </row>
    <row r="219" spans="1:11">
      <c r="A219" s="27"/>
      <c r="B219" s="27"/>
      <c r="C219" s="28"/>
      <c r="H219" s="41"/>
      <c r="J219" s="42"/>
      <c r="K219" s="42"/>
    </row>
    <row r="220" spans="1:11">
      <c r="A220" s="27"/>
      <c r="B220" s="27"/>
      <c r="C220" s="28"/>
      <c r="H220" s="41"/>
      <c r="J220" s="42"/>
      <c r="K220" s="42"/>
    </row>
    <row r="221" spans="1:11">
      <c r="A221" s="27"/>
      <c r="B221" s="27"/>
      <c r="C221" s="28"/>
      <c r="H221" s="41"/>
      <c r="J221" s="42"/>
      <c r="K221" s="42"/>
    </row>
    <row r="222" spans="1:11">
      <c r="A222" s="27"/>
      <c r="B222" s="27"/>
      <c r="C222" s="28"/>
      <c r="H222" s="41"/>
      <c r="J222" s="42"/>
      <c r="K222" s="42"/>
    </row>
    <row r="223" spans="1:11">
      <c r="A223" s="27"/>
      <c r="B223" s="27"/>
      <c r="C223" s="28"/>
      <c r="H223" s="41"/>
      <c r="J223" s="42"/>
      <c r="K223" s="42"/>
    </row>
    <row r="224" spans="1:11">
      <c r="A224" s="27"/>
      <c r="B224" s="27"/>
      <c r="C224" s="28"/>
      <c r="H224" s="41"/>
      <c r="J224" s="42"/>
      <c r="K224" s="42"/>
    </row>
    <row r="225" spans="1:11">
      <c r="A225" s="27"/>
      <c r="B225" s="27"/>
      <c r="C225" s="28"/>
      <c r="H225" s="41"/>
      <c r="J225" s="42"/>
      <c r="K225" s="42"/>
    </row>
    <row r="226" spans="1:11">
      <c r="A226" s="27"/>
      <c r="B226" s="27"/>
      <c r="C226" s="28"/>
      <c r="H226" s="41"/>
      <c r="J226" s="42"/>
      <c r="K226" s="42"/>
    </row>
    <row r="227" spans="1:11">
      <c r="A227" s="27"/>
      <c r="B227" s="27"/>
      <c r="C227" s="28"/>
      <c r="H227" s="41"/>
      <c r="J227" s="42"/>
      <c r="K227" s="42"/>
    </row>
    <row r="228" spans="1:11">
      <c r="A228" s="27"/>
      <c r="B228" s="27"/>
      <c r="C228" s="28"/>
      <c r="H228" s="41"/>
      <c r="J228" s="42"/>
      <c r="K228" s="42"/>
    </row>
    <row r="229" spans="1:11">
      <c r="A229" s="27"/>
      <c r="B229" s="27"/>
      <c r="C229" s="28"/>
      <c r="H229" s="41"/>
      <c r="J229" s="42"/>
      <c r="K229" s="42"/>
    </row>
    <row r="230" spans="1:11">
      <c r="A230" s="27"/>
      <c r="B230" s="27"/>
      <c r="C230" s="28"/>
      <c r="H230" s="41"/>
      <c r="J230" s="42"/>
      <c r="K230" s="42"/>
    </row>
    <row r="231" spans="1:11">
      <c r="A231" s="27"/>
      <c r="B231" s="27"/>
      <c r="C231" s="28"/>
      <c r="H231" s="41"/>
      <c r="J231" s="42"/>
      <c r="K231" s="42"/>
    </row>
    <row r="232" spans="1:11">
      <c r="A232" s="27"/>
      <c r="B232" s="27"/>
      <c r="C232" s="28"/>
      <c r="H232" s="41"/>
      <c r="J232" s="42"/>
      <c r="K232" s="42"/>
    </row>
    <row r="233" spans="1:11">
      <c r="A233" s="27"/>
      <c r="B233" s="27"/>
      <c r="C233" s="28"/>
      <c r="H233" s="41"/>
      <c r="J233" s="42"/>
      <c r="K233" s="42"/>
    </row>
    <row r="234" spans="1:11">
      <c r="A234" s="27"/>
      <c r="B234" s="27"/>
      <c r="C234" s="28"/>
      <c r="H234" s="41"/>
      <c r="J234" s="42"/>
      <c r="K234" s="42"/>
    </row>
    <row r="235" spans="1:11">
      <c r="A235" s="27"/>
      <c r="B235" s="27"/>
      <c r="C235" s="28"/>
      <c r="H235" s="41"/>
      <c r="J235" s="42"/>
      <c r="K235" s="42"/>
    </row>
    <row r="236" spans="1:11">
      <c r="A236" s="27"/>
      <c r="B236" s="27"/>
      <c r="C236" s="28"/>
      <c r="H236" s="41"/>
      <c r="J236" s="42"/>
      <c r="K236" s="42"/>
    </row>
    <row r="237" spans="1:11">
      <c r="A237" s="27"/>
      <c r="B237" s="27"/>
      <c r="C237" s="28"/>
      <c r="H237" s="41"/>
      <c r="J237" s="42"/>
      <c r="K237" s="42"/>
    </row>
    <row r="238" spans="1:11">
      <c r="A238" s="27"/>
      <c r="B238" s="27"/>
      <c r="C238" s="28"/>
      <c r="H238" s="41"/>
      <c r="J238" s="42"/>
      <c r="K238" s="42"/>
    </row>
    <row r="239" spans="1:11">
      <c r="A239" s="27"/>
      <c r="B239" s="27"/>
      <c r="C239" s="28"/>
      <c r="H239" s="41"/>
      <c r="J239" s="42"/>
      <c r="K239" s="42"/>
    </row>
    <row r="240" spans="1:11">
      <c r="A240" s="27"/>
      <c r="B240" s="27"/>
      <c r="C240" s="28"/>
      <c r="H240" s="41"/>
      <c r="J240" s="42"/>
      <c r="K240" s="42"/>
    </row>
    <row r="241" spans="1:11">
      <c r="A241" s="27"/>
      <c r="B241" s="27"/>
      <c r="C241" s="28"/>
      <c r="H241" s="41"/>
      <c r="J241" s="42"/>
      <c r="K241" s="42"/>
    </row>
    <row r="242" spans="1:11">
      <c r="A242" s="27"/>
      <c r="B242" s="27"/>
      <c r="C242" s="28"/>
      <c r="H242" s="41"/>
      <c r="J242" s="42"/>
      <c r="K242" s="42"/>
    </row>
    <row r="243" spans="1:11">
      <c r="A243" s="27"/>
      <c r="B243" s="27"/>
      <c r="C243" s="28"/>
      <c r="H243" s="41"/>
      <c r="J243" s="42"/>
      <c r="K243" s="42"/>
    </row>
    <row r="244" spans="1:11">
      <c r="A244" s="27"/>
      <c r="B244" s="27"/>
      <c r="C244" s="28"/>
      <c r="H244" s="41"/>
      <c r="J244" s="42"/>
      <c r="K244" s="42"/>
    </row>
    <row r="245" spans="1:11">
      <c r="A245" s="27"/>
      <c r="B245" s="27"/>
      <c r="C245" s="28"/>
      <c r="H245" s="41"/>
      <c r="J245" s="42"/>
      <c r="K245" s="42"/>
    </row>
    <row r="246" spans="1:11">
      <c r="A246" s="27"/>
      <c r="B246" s="27"/>
      <c r="C246" s="28"/>
      <c r="H246" s="41"/>
      <c r="J246" s="42"/>
      <c r="K246" s="42"/>
    </row>
    <row r="247" spans="1:11">
      <c r="A247" s="27"/>
      <c r="B247" s="27"/>
      <c r="C247" s="28"/>
      <c r="H247" s="41"/>
      <c r="J247" s="42"/>
      <c r="K247" s="42"/>
    </row>
    <row r="248" spans="1:11">
      <c r="A248" s="27"/>
      <c r="B248" s="27"/>
      <c r="C248" s="28"/>
      <c r="H248" s="41"/>
      <c r="J248" s="42"/>
      <c r="K248" s="42"/>
    </row>
    <row r="249" spans="1:11">
      <c r="A249" s="27"/>
      <c r="B249" s="27"/>
      <c r="C249" s="28"/>
      <c r="H249" s="41"/>
      <c r="J249" s="42"/>
      <c r="K249" s="42"/>
    </row>
    <row r="250" spans="1:11">
      <c r="A250" s="27"/>
      <c r="B250" s="27"/>
      <c r="C250" s="28"/>
      <c r="H250" s="41"/>
      <c r="J250" s="42"/>
      <c r="K250" s="42"/>
    </row>
    <row r="251" spans="1:11">
      <c r="A251" s="27"/>
      <c r="B251" s="27"/>
      <c r="C251" s="28"/>
      <c r="H251" s="41"/>
      <c r="J251" s="42"/>
      <c r="K251" s="42"/>
    </row>
    <row r="252" spans="1:11">
      <c r="A252" s="27"/>
      <c r="B252" s="27"/>
      <c r="C252" s="28"/>
      <c r="H252" s="41"/>
      <c r="J252" s="42"/>
      <c r="K252" s="42"/>
    </row>
    <row r="253" spans="1:11">
      <c r="A253" s="27"/>
      <c r="B253" s="27"/>
      <c r="C253" s="28"/>
      <c r="H253" s="41"/>
      <c r="J253" s="42"/>
      <c r="K253" s="42"/>
    </row>
    <row r="254" spans="1:11">
      <c r="A254" s="27"/>
      <c r="B254" s="27"/>
      <c r="C254" s="28"/>
      <c r="H254" s="41"/>
      <c r="J254" s="42"/>
      <c r="K254" s="42"/>
    </row>
    <row r="255" spans="1:11">
      <c r="A255" s="27"/>
      <c r="B255" s="27"/>
      <c r="C255" s="28"/>
      <c r="H255" s="41"/>
      <c r="J255" s="42"/>
      <c r="K255" s="42"/>
    </row>
    <row r="256" spans="1:11">
      <c r="A256" s="27"/>
      <c r="B256" s="27"/>
      <c r="C256" s="28"/>
      <c r="H256" s="41"/>
      <c r="J256" s="42"/>
      <c r="K256" s="42"/>
    </row>
    <row r="257" spans="1:11">
      <c r="A257" s="27"/>
      <c r="B257" s="27"/>
      <c r="C257" s="28"/>
      <c r="H257" s="41"/>
      <c r="J257" s="42"/>
      <c r="K257" s="42"/>
    </row>
    <row r="258" spans="1:11">
      <c r="A258" s="27"/>
      <c r="B258" s="27"/>
      <c r="C258" s="28"/>
      <c r="H258" s="41"/>
      <c r="J258" s="42"/>
      <c r="K258" s="42"/>
    </row>
    <row r="259" spans="1:11">
      <c r="A259" s="27"/>
      <c r="B259" s="27"/>
      <c r="C259" s="28"/>
      <c r="H259" s="41"/>
      <c r="J259" s="42"/>
      <c r="K259" s="42"/>
    </row>
    <row r="260" spans="1:11">
      <c r="A260" s="27"/>
      <c r="B260" s="27"/>
      <c r="C260" s="28"/>
      <c r="H260" s="41"/>
      <c r="J260" s="42"/>
      <c r="K260" s="42"/>
    </row>
    <row r="261" spans="1:11">
      <c r="A261" s="27"/>
      <c r="B261" s="27"/>
      <c r="C261" s="28"/>
      <c r="H261" s="41"/>
      <c r="J261" s="42"/>
      <c r="K261" s="42"/>
    </row>
    <row r="262" spans="1:11">
      <c r="A262" s="27"/>
      <c r="B262" s="27"/>
      <c r="C262" s="28"/>
      <c r="H262" s="41"/>
      <c r="J262" s="42"/>
      <c r="K262" s="42"/>
    </row>
    <row r="263" spans="1:11">
      <c r="A263" s="27"/>
      <c r="B263" s="27"/>
      <c r="C263" s="28"/>
      <c r="H263" s="41"/>
      <c r="J263" s="42"/>
      <c r="K263" s="42"/>
    </row>
    <row r="264" spans="1:11">
      <c r="A264" s="27"/>
      <c r="B264" s="27"/>
      <c r="C264" s="28"/>
      <c r="H264" s="41"/>
      <c r="J264" s="42"/>
      <c r="K264" s="42"/>
    </row>
    <row r="265" spans="1:11">
      <c r="A265" s="27"/>
      <c r="B265" s="27"/>
      <c r="C265" s="28"/>
      <c r="H265" s="41"/>
      <c r="J265" s="42"/>
      <c r="K265" s="42"/>
    </row>
    <row r="266" spans="1:11">
      <c r="A266" s="27"/>
      <c r="B266" s="27"/>
      <c r="C266" s="28"/>
      <c r="H266" s="41"/>
      <c r="J266" s="42"/>
      <c r="K266" s="42"/>
    </row>
    <row r="267" spans="1:11">
      <c r="A267" s="27"/>
      <c r="B267" s="27"/>
      <c r="C267" s="28"/>
      <c r="H267" s="41"/>
      <c r="J267" s="42"/>
      <c r="K267" s="42"/>
    </row>
    <row r="268" spans="1:11">
      <c r="A268" s="27"/>
      <c r="B268" s="27"/>
      <c r="C268" s="28"/>
      <c r="H268" s="41"/>
      <c r="J268" s="42"/>
      <c r="K268" s="42"/>
    </row>
    <row r="269" spans="1:11">
      <c r="A269" s="27"/>
      <c r="B269" s="27"/>
      <c r="C269" s="28"/>
      <c r="H269" s="41"/>
      <c r="J269" s="42"/>
      <c r="K269" s="42"/>
    </row>
    <row r="270" spans="1:11">
      <c r="A270" s="27"/>
      <c r="B270" s="27"/>
      <c r="C270" s="28"/>
      <c r="H270" s="41"/>
      <c r="J270" s="42"/>
      <c r="K270" s="42"/>
    </row>
    <row r="271" spans="1:11">
      <c r="A271" s="27"/>
      <c r="B271" s="27"/>
      <c r="C271" s="28"/>
      <c r="H271" s="41"/>
      <c r="J271" s="42"/>
      <c r="K271" s="42"/>
    </row>
    <row r="272" spans="1:11">
      <c r="A272" s="27"/>
      <c r="B272" s="27"/>
      <c r="C272" s="28"/>
      <c r="H272" s="41"/>
      <c r="J272" s="42"/>
      <c r="K272" s="42"/>
    </row>
    <row r="273" spans="1:11">
      <c r="A273" s="27"/>
      <c r="B273" s="27"/>
      <c r="C273" s="28"/>
      <c r="H273" s="41"/>
      <c r="J273" s="42"/>
      <c r="K273" s="42"/>
    </row>
    <row r="274" spans="1:11">
      <c r="A274" s="27"/>
      <c r="B274" s="27"/>
      <c r="C274" s="28"/>
      <c r="H274" s="41"/>
      <c r="J274" s="42"/>
      <c r="K274" s="42"/>
    </row>
    <row r="275" spans="1:11">
      <c r="A275" s="27"/>
      <c r="B275" s="27"/>
      <c r="C275" s="28"/>
      <c r="H275" s="41"/>
      <c r="J275" s="42"/>
      <c r="K275" s="42"/>
    </row>
    <row r="276" spans="1:11">
      <c r="A276" s="27"/>
      <c r="B276" s="27"/>
      <c r="C276" s="28"/>
      <c r="H276" s="41"/>
      <c r="J276" s="42"/>
      <c r="K276" s="42"/>
    </row>
    <row r="277" spans="1:11">
      <c r="A277" s="27"/>
      <c r="B277" s="27"/>
      <c r="C277" s="28"/>
      <c r="H277" s="41"/>
      <c r="J277" s="42"/>
      <c r="K277" s="42"/>
    </row>
    <row r="278" spans="1:11">
      <c r="A278" s="27"/>
      <c r="B278" s="27"/>
      <c r="C278" s="28"/>
      <c r="H278" s="41"/>
      <c r="J278" s="42"/>
      <c r="K278" s="42"/>
    </row>
    <row r="279" spans="1:11">
      <c r="A279" s="27"/>
      <c r="B279" s="27"/>
      <c r="C279" s="28"/>
      <c r="H279" s="41"/>
      <c r="J279" s="42"/>
      <c r="K279" s="42"/>
    </row>
    <row r="280" spans="1:11">
      <c r="A280" s="27"/>
      <c r="B280" s="27"/>
      <c r="C280" s="28"/>
      <c r="H280" s="41"/>
      <c r="J280" s="42"/>
      <c r="K280" s="42"/>
    </row>
    <row r="281" spans="1:11">
      <c r="A281" s="27"/>
      <c r="B281" s="27"/>
      <c r="C281" s="28"/>
      <c r="H281" s="41"/>
      <c r="J281" s="42"/>
      <c r="K281" s="42"/>
    </row>
    <row r="282" spans="1:11">
      <c r="A282" s="27"/>
      <c r="B282" s="27"/>
      <c r="C282" s="28"/>
      <c r="H282" s="41"/>
      <c r="J282" s="42"/>
      <c r="K282" s="42"/>
    </row>
    <row r="283" spans="1:11">
      <c r="A283" s="27"/>
      <c r="B283" s="27"/>
      <c r="C283" s="28"/>
      <c r="H283" s="41"/>
      <c r="J283" s="42"/>
      <c r="K283" s="42"/>
    </row>
    <row r="284" spans="1:11">
      <c r="A284" s="27"/>
      <c r="B284" s="27"/>
      <c r="C284" s="28"/>
      <c r="H284" s="41"/>
      <c r="J284" s="42"/>
      <c r="K284" s="42"/>
    </row>
    <row r="285" spans="1:11">
      <c r="A285" s="27"/>
      <c r="B285" s="27"/>
      <c r="C285" s="28"/>
      <c r="H285" s="41"/>
      <c r="J285" s="42"/>
      <c r="K285" s="42"/>
    </row>
    <row r="286" spans="1:11">
      <c r="A286" s="27"/>
      <c r="B286" s="27"/>
      <c r="C286" s="28"/>
      <c r="H286" s="41"/>
      <c r="J286" s="42"/>
      <c r="K286" s="42"/>
    </row>
    <row r="287" spans="1:11">
      <c r="A287" s="27"/>
      <c r="B287" s="27"/>
      <c r="C287" s="28"/>
      <c r="H287" s="41"/>
      <c r="J287" s="42"/>
      <c r="K287" s="42"/>
    </row>
    <row r="288" spans="1:11">
      <c r="A288" s="27"/>
      <c r="B288" s="27"/>
      <c r="C288" s="28"/>
      <c r="H288" s="41"/>
      <c r="J288" s="42"/>
      <c r="K288" s="42"/>
    </row>
    <row r="289" spans="1:11">
      <c r="A289" s="27"/>
      <c r="B289" s="27"/>
      <c r="C289" s="28"/>
      <c r="H289" s="41"/>
      <c r="J289" s="42"/>
      <c r="K289" s="42"/>
    </row>
    <row r="290" spans="1:11">
      <c r="A290" s="27"/>
      <c r="B290" s="27"/>
      <c r="C290" s="28"/>
      <c r="H290" s="41"/>
      <c r="J290" s="42"/>
      <c r="K290" s="42"/>
    </row>
    <row r="291" spans="1:11">
      <c r="A291" s="27"/>
      <c r="B291" s="27"/>
      <c r="C291" s="28"/>
      <c r="H291" s="41"/>
      <c r="J291" s="42"/>
      <c r="K291" s="42"/>
    </row>
    <row r="292" spans="1:11">
      <c r="A292" s="27"/>
      <c r="B292" s="27"/>
      <c r="C292" s="28"/>
      <c r="H292" s="41"/>
      <c r="J292" s="42"/>
      <c r="K292" s="42"/>
    </row>
    <row r="293" spans="1:11">
      <c r="A293" s="27"/>
      <c r="B293" s="27"/>
      <c r="C293" s="28"/>
      <c r="H293" s="41"/>
      <c r="J293" s="42"/>
      <c r="K293" s="42"/>
    </row>
    <row r="294" spans="1:11">
      <c r="A294" s="27"/>
      <c r="B294" s="27"/>
      <c r="C294" s="28"/>
      <c r="H294" s="41"/>
      <c r="J294" s="42"/>
      <c r="K294" s="42"/>
    </row>
    <row r="295" spans="1:11">
      <c r="A295" s="27"/>
      <c r="B295" s="27"/>
      <c r="C295" s="28"/>
      <c r="H295" s="41"/>
      <c r="J295" s="42"/>
      <c r="K295" s="42"/>
    </row>
    <row r="296" spans="1:11">
      <c r="A296" s="27"/>
      <c r="B296" s="27"/>
      <c r="C296" s="28"/>
      <c r="H296" s="41"/>
      <c r="J296" s="42"/>
      <c r="K296" s="42"/>
    </row>
    <row r="297" spans="1:11">
      <c r="A297" s="27"/>
      <c r="B297" s="27"/>
      <c r="C297" s="28"/>
      <c r="H297" s="41"/>
      <c r="J297" s="42"/>
      <c r="K297" s="42"/>
    </row>
    <row r="298" spans="1:11">
      <c r="A298" s="27"/>
      <c r="B298" s="27"/>
      <c r="C298" s="28"/>
      <c r="H298" s="41"/>
      <c r="J298" s="42"/>
      <c r="K298" s="42"/>
    </row>
    <row r="299" spans="1:11">
      <c r="A299" s="27"/>
      <c r="B299" s="27"/>
      <c r="C299" s="28"/>
      <c r="H299" s="41"/>
      <c r="J299" s="42"/>
      <c r="K299" s="42"/>
    </row>
    <row r="300" spans="1:11">
      <c r="A300" s="27"/>
      <c r="B300" s="27"/>
      <c r="C300" s="28"/>
      <c r="H300" s="41"/>
      <c r="J300" s="42"/>
      <c r="K300" s="42"/>
    </row>
    <row r="301" spans="1:11">
      <c r="A301" s="27"/>
      <c r="B301" s="27"/>
      <c r="C301" s="28"/>
      <c r="H301" s="41"/>
      <c r="J301" s="42"/>
      <c r="K301" s="42"/>
    </row>
    <row r="302" spans="1:11">
      <c r="A302" s="27"/>
      <c r="B302" s="27"/>
      <c r="C302" s="28"/>
      <c r="H302" s="41"/>
      <c r="J302" s="42"/>
      <c r="K302" s="42"/>
    </row>
    <row r="303" spans="1:11">
      <c r="A303" s="27"/>
      <c r="B303" s="27"/>
      <c r="C303" s="28"/>
      <c r="H303" s="41"/>
      <c r="J303" s="42"/>
      <c r="K303" s="42"/>
    </row>
    <row r="304" spans="1:11">
      <c r="A304" s="27"/>
      <c r="B304" s="27"/>
      <c r="C304" s="28"/>
      <c r="H304" s="41"/>
      <c r="J304" s="42"/>
      <c r="K304" s="42"/>
    </row>
    <row r="305" spans="1:11">
      <c r="A305" s="27"/>
      <c r="B305" s="27"/>
      <c r="C305" s="28"/>
      <c r="H305" s="41"/>
      <c r="J305" s="42"/>
      <c r="K305" s="42"/>
    </row>
    <row r="306" spans="1:11">
      <c r="A306" s="27"/>
      <c r="B306" s="27"/>
      <c r="C306" s="28"/>
      <c r="H306" s="41"/>
      <c r="J306" s="42"/>
      <c r="K306" s="42"/>
    </row>
    <row r="307" spans="1:11">
      <c r="A307" s="27"/>
      <c r="B307" s="27"/>
      <c r="C307" s="28"/>
      <c r="H307" s="41"/>
      <c r="J307" s="42"/>
      <c r="K307" s="42"/>
    </row>
    <row r="308" spans="1:11">
      <c r="A308" s="27"/>
      <c r="B308" s="27"/>
      <c r="C308" s="28"/>
      <c r="H308" s="41"/>
      <c r="J308" s="42"/>
      <c r="K308" s="42"/>
    </row>
    <row r="309" spans="1:11">
      <c r="A309" s="27"/>
      <c r="B309" s="27"/>
      <c r="C309" s="28"/>
      <c r="H309" s="41"/>
      <c r="J309" s="42"/>
      <c r="K309" s="42"/>
    </row>
    <row r="310" spans="1:11">
      <c r="A310" s="27"/>
      <c r="B310" s="27"/>
      <c r="C310" s="28"/>
      <c r="H310" s="41"/>
      <c r="J310" s="42"/>
      <c r="K310" s="42"/>
    </row>
    <row r="311" spans="1:11">
      <c r="A311" s="27"/>
      <c r="B311" s="27"/>
      <c r="C311" s="28"/>
      <c r="H311" s="41"/>
      <c r="J311" s="42"/>
      <c r="K311" s="42"/>
    </row>
    <row r="312" spans="1:11">
      <c r="A312" s="27"/>
      <c r="B312" s="27"/>
      <c r="C312" s="28"/>
      <c r="H312" s="41"/>
      <c r="J312" s="42"/>
      <c r="K312" s="42"/>
    </row>
    <row r="313" spans="1:11">
      <c r="A313" s="27"/>
      <c r="B313" s="27"/>
      <c r="C313" s="28"/>
      <c r="H313" s="41"/>
      <c r="J313" s="42"/>
      <c r="K313" s="42"/>
    </row>
    <row r="314" spans="1:11">
      <c r="A314" s="27"/>
      <c r="B314" s="27"/>
      <c r="C314" s="28"/>
      <c r="H314" s="41"/>
      <c r="J314" s="42"/>
      <c r="K314" s="42"/>
    </row>
    <row r="315" spans="1:11">
      <c r="A315" s="27"/>
      <c r="B315" s="27"/>
      <c r="C315" s="28"/>
      <c r="H315" s="41"/>
      <c r="J315" s="42"/>
      <c r="K315" s="42"/>
    </row>
    <row r="316" spans="1:11">
      <c r="A316" s="27"/>
      <c r="B316" s="27"/>
      <c r="C316" s="28"/>
      <c r="H316" s="41"/>
      <c r="J316" s="42"/>
      <c r="K316" s="42"/>
    </row>
    <row r="317" spans="1:11">
      <c r="A317" s="27"/>
      <c r="B317" s="27"/>
      <c r="C317" s="28"/>
      <c r="H317" s="41"/>
      <c r="J317" s="42"/>
      <c r="K317" s="42"/>
    </row>
    <row r="318" spans="1:11">
      <c r="A318" s="27"/>
      <c r="B318" s="27"/>
      <c r="C318" s="28"/>
      <c r="H318" s="41"/>
      <c r="J318" s="42"/>
      <c r="K318" s="42"/>
    </row>
    <row r="319" spans="1:11">
      <c r="A319" s="27"/>
      <c r="B319" s="27"/>
      <c r="C319" s="28"/>
      <c r="H319" s="41"/>
      <c r="J319" s="42"/>
      <c r="K319" s="42"/>
    </row>
    <row r="320" spans="1:11">
      <c r="A320" s="27"/>
      <c r="B320" s="27"/>
      <c r="C320" s="28"/>
      <c r="H320" s="41"/>
      <c r="J320" s="42"/>
      <c r="K320" s="42"/>
    </row>
    <row r="321" spans="1:11">
      <c r="A321" s="27"/>
      <c r="B321" s="27"/>
      <c r="C321" s="28"/>
      <c r="H321" s="41"/>
      <c r="J321" s="42"/>
      <c r="K321" s="42"/>
    </row>
    <row r="322" spans="1:11">
      <c r="A322" s="27"/>
      <c r="B322" s="27"/>
      <c r="C322" s="28"/>
      <c r="H322" s="41"/>
      <c r="J322" s="42"/>
      <c r="K322" s="42"/>
    </row>
    <row r="323" spans="1:11">
      <c r="A323" s="27"/>
      <c r="B323" s="27"/>
      <c r="C323" s="28"/>
      <c r="H323" s="41"/>
      <c r="J323" s="42"/>
      <c r="K323" s="42"/>
    </row>
    <row r="324" spans="1:11">
      <c r="A324" s="27"/>
      <c r="B324" s="27"/>
      <c r="C324" s="28"/>
      <c r="H324" s="41"/>
      <c r="J324" s="42"/>
      <c r="K324" s="42"/>
    </row>
    <row r="325" spans="1:11">
      <c r="A325" s="27"/>
      <c r="B325" s="27"/>
      <c r="C325" s="28"/>
      <c r="H325" s="41"/>
      <c r="J325" s="42"/>
      <c r="K325" s="42"/>
    </row>
    <row r="326" spans="1:11">
      <c r="A326" s="27"/>
      <c r="B326" s="27"/>
      <c r="C326" s="28"/>
      <c r="H326" s="41"/>
      <c r="J326" s="42"/>
      <c r="K326" s="42"/>
    </row>
    <row r="327" spans="1:11">
      <c r="A327" s="27"/>
      <c r="B327" s="27"/>
      <c r="C327" s="28"/>
      <c r="H327" s="41"/>
      <c r="J327" s="42"/>
      <c r="K327" s="42"/>
    </row>
    <row r="328" spans="1:11">
      <c r="A328" s="27"/>
      <c r="B328" s="27"/>
      <c r="C328" s="28"/>
      <c r="H328" s="41"/>
      <c r="J328" s="42"/>
      <c r="K328" s="42"/>
    </row>
    <row r="329" spans="1:11">
      <c r="A329" s="27"/>
      <c r="B329" s="27"/>
      <c r="C329" s="28"/>
      <c r="H329" s="41"/>
      <c r="J329" s="42"/>
      <c r="K329" s="42"/>
    </row>
    <row r="330" spans="1:11">
      <c r="A330" s="27"/>
      <c r="B330" s="27"/>
      <c r="C330" s="28"/>
      <c r="H330" s="41"/>
      <c r="J330" s="42"/>
      <c r="K330" s="42"/>
    </row>
    <row r="331" spans="1:11">
      <c r="A331" s="27"/>
      <c r="B331" s="27"/>
      <c r="C331" s="28"/>
      <c r="H331" s="41"/>
      <c r="J331" s="42"/>
      <c r="K331" s="42"/>
    </row>
    <row r="332" spans="1:11">
      <c r="A332" s="27"/>
      <c r="B332" s="27"/>
      <c r="C332" s="28"/>
      <c r="H332" s="41"/>
      <c r="J332" s="42"/>
      <c r="K332" s="42"/>
    </row>
    <row r="333" spans="1:11">
      <c r="A333" s="27"/>
      <c r="B333" s="27"/>
      <c r="C333" s="28"/>
      <c r="H333" s="41"/>
      <c r="J333" s="42"/>
      <c r="K333" s="42"/>
    </row>
    <row r="334" spans="1:11">
      <c r="A334" s="27"/>
      <c r="B334" s="27"/>
      <c r="C334" s="28"/>
      <c r="H334" s="41"/>
      <c r="J334" s="42"/>
      <c r="K334" s="42"/>
    </row>
    <row r="335" spans="1:11">
      <c r="A335" s="27"/>
      <c r="B335" s="27"/>
      <c r="C335" s="28"/>
      <c r="H335" s="41"/>
      <c r="J335" s="42"/>
      <c r="K335" s="42"/>
    </row>
    <row r="336" spans="1:11">
      <c r="A336" s="27"/>
      <c r="B336" s="27"/>
      <c r="C336" s="28"/>
      <c r="H336" s="41"/>
      <c r="J336" s="42"/>
      <c r="K336" s="42"/>
    </row>
    <row r="337" spans="1:11">
      <c r="A337" s="27"/>
      <c r="B337" s="27"/>
      <c r="C337" s="28"/>
      <c r="H337" s="41"/>
      <c r="J337" s="42"/>
      <c r="K337" s="42"/>
    </row>
    <row r="338" spans="1:11">
      <c r="A338" s="27"/>
      <c r="B338" s="27"/>
      <c r="C338" s="28"/>
      <c r="H338" s="41"/>
      <c r="J338" s="42"/>
      <c r="K338" s="42"/>
    </row>
    <row r="339" spans="1:11">
      <c r="A339" s="27"/>
      <c r="B339" s="27"/>
      <c r="C339" s="28"/>
      <c r="H339" s="41"/>
      <c r="J339" s="42"/>
      <c r="K339" s="42"/>
    </row>
    <row r="340" spans="1:11">
      <c r="A340" s="27"/>
      <c r="B340" s="27"/>
      <c r="C340" s="28"/>
      <c r="H340" s="41"/>
      <c r="J340" s="42"/>
      <c r="K340" s="42"/>
    </row>
    <row r="341" spans="1:11">
      <c r="A341" s="27"/>
      <c r="B341" s="27"/>
      <c r="C341" s="28"/>
      <c r="H341" s="41"/>
      <c r="J341" s="42"/>
      <c r="K341" s="42"/>
    </row>
    <row r="342" spans="1:11">
      <c r="A342" s="27"/>
      <c r="B342" s="27"/>
      <c r="C342" s="28"/>
      <c r="H342" s="41"/>
      <c r="J342" s="42"/>
      <c r="K342" s="42"/>
    </row>
    <row r="343" spans="1:11">
      <c r="A343" s="27"/>
      <c r="B343" s="27"/>
      <c r="C343" s="28"/>
      <c r="H343" s="41"/>
      <c r="J343" s="42"/>
      <c r="K343" s="42"/>
    </row>
    <row r="344" spans="1:11">
      <c r="A344" s="27"/>
      <c r="B344" s="27"/>
      <c r="C344" s="28"/>
      <c r="H344" s="41"/>
      <c r="J344" s="42"/>
      <c r="K344" s="42"/>
    </row>
    <row r="345" spans="1:11">
      <c r="A345" s="27"/>
      <c r="B345" s="27"/>
      <c r="C345" s="28"/>
      <c r="H345" s="41"/>
      <c r="J345" s="42"/>
      <c r="K345" s="42"/>
    </row>
    <row r="346" spans="1:11">
      <c r="A346" s="27"/>
      <c r="B346" s="27"/>
      <c r="C346" s="28"/>
      <c r="H346" s="41"/>
      <c r="J346" s="42"/>
      <c r="K346" s="42"/>
    </row>
    <row r="347" spans="1:11">
      <c r="A347" s="27"/>
      <c r="B347" s="27"/>
      <c r="C347" s="28"/>
      <c r="H347" s="41"/>
      <c r="J347" s="42"/>
      <c r="K347" s="42"/>
    </row>
    <row r="348" spans="1:11">
      <c r="A348" s="27"/>
      <c r="B348" s="27"/>
      <c r="C348" s="28"/>
      <c r="H348" s="41"/>
      <c r="J348" s="42"/>
      <c r="K348" s="42"/>
    </row>
    <row r="349" spans="1:11">
      <c r="A349" s="27"/>
      <c r="B349" s="27"/>
      <c r="C349" s="28"/>
      <c r="H349" s="41"/>
      <c r="J349" s="42"/>
      <c r="K349" s="42"/>
    </row>
    <row r="350" spans="1:11">
      <c r="A350" s="27"/>
      <c r="B350" s="27"/>
      <c r="C350" s="28"/>
      <c r="H350" s="41"/>
      <c r="J350" s="42"/>
      <c r="K350" s="42"/>
    </row>
    <row r="351" spans="1:11">
      <c r="A351" s="27"/>
      <c r="B351" s="27"/>
      <c r="C351" s="28"/>
      <c r="H351" s="41"/>
      <c r="J351" s="42"/>
      <c r="K351" s="42"/>
    </row>
    <row r="352" spans="1:11">
      <c r="A352" s="27"/>
      <c r="B352" s="27"/>
      <c r="C352" s="28"/>
      <c r="H352" s="41"/>
      <c r="J352" s="42"/>
      <c r="K352" s="42"/>
    </row>
    <row r="353" spans="1:11">
      <c r="A353" s="27"/>
      <c r="B353" s="27"/>
      <c r="C353" s="28"/>
      <c r="H353" s="41"/>
      <c r="J353" s="42"/>
      <c r="K353" s="42"/>
    </row>
    <row r="354" spans="1:11">
      <c r="A354" s="27"/>
      <c r="B354" s="27"/>
      <c r="C354" s="28"/>
      <c r="H354" s="41"/>
      <c r="J354" s="42"/>
      <c r="K354" s="42"/>
    </row>
    <row r="355" spans="1:11">
      <c r="A355" s="27"/>
      <c r="B355" s="27"/>
      <c r="C355" s="28"/>
      <c r="H355" s="41"/>
      <c r="J355" s="42"/>
      <c r="K355" s="42"/>
    </row>
    <row r="356" spans="1:11">
      <c r="A356" s="27"/>
      <c r="B356" s="27"/>
      <c r="C356" s="28"/>
      <c r="H356" s="41"/>
      <c r="J356" s="42"/>
      <c r="K356" s="42"/>
    </row>
    <row r="357" spans="1:11">
      <c r="A357" s="27"/>
      <c r="B357" s="27"/>
      <c r="C357" s="28"/>
      <c r="H357" s="41"/>
      <c r="J357" s="42"/>
      <c r="K357" s="42"/>
    </row>
    <row r="358" spans="1:11">
      <c r="A358" s="27"/>
      <c r="B358" s="27"/>
      <c r="C358" s="28"/>
      <c r="H358" s="41"/>
      <c r="J358" s="42"/>
      <c r="K358" s="42"/>
    </row>
    <row r="359" spans="1:11">
      <c r="A359" s="27"/>
      <c r="B359" s="27"/>
      <c r="C359" s="28"/>
      <c r="H359" s="41"/>
      <c r="J359" s="42"/>
      <c r="K359" s="42"/>
    </row>
    <row r="360" spans="1:11">
      <c r="A360" s="27"/>
      <c r="B360" s="27"/>
      <c r="C360" s="28"/>
      <c r="H360" s="41"/>
      <c r="J360" s="42"/>
      <c r="K360" s="42"/>
    </row>
    <row r="361" spans="1:11">
      <c r="A361" s="27"/>
      <c r="B361" s="27"/>
      <c r="C361" s="28"/>
      <c r="H361" s="41"/>
      <c r="J361" s="42"/>
      <c r="K361" s="42"/>
    </row>
    <row r="362" spans="1:11">
      <c r="A362" s="27"/>
      <c r="B362" s="27"/>
      <c r="C362" s="28"/>
      <c r="H362" s="41"/>
      <c r="J362" s="42"/>
      <c r="K362" s="42"/>
    </row>
    <row r="363" spans="1:11">
      <c r="A363" s="27"/>
      <c r="B363" s="27"/>
      <c r="C363" s="28"/>
      <c r="H363" s="41"/>
      <c r="J363" s="42"/>
      <c r="K363" s="42"/>
    </row>
    <row r="364" spans="1:11">
      <c r="A364" s="27"/>
      <c r="B364" s="27"/>
      <c r="C364" s="28"/>
      <c r="H364" s="41"/>
      <c r="J364" s="42"/>
      <c r="K364" s="42"/>
    </row>
    <row r="365" spans="1:11">
      <c r="A365" s="27"/>
      <c r="B365" s="27"/>
      <c r="C365" s="28"/>
      <c r="H365" s="41"/>
      <c r="J365" s="42"/>
      <c r="K365" s="42"/>
    </row>
    <row r="366" spans="1:11">
      <c r="A366" s="27"/>
      <c r="B366" s="27"/>
      <c r="C366" s="28"/>
      <c r="H366" s="41"/>
      <c r="J366" s="42"/>
      <c r="K366" s="42"/>
    </row>
    <row r="367" spans="1:11">
      <c r="A367" s="27"/>
      <c r="B367" s="27"/>
      <c r="C367" s="28"/>
      <c r="H367" s="41"/>
      <c r="J367" s="42"/>
      <c r="K367" s="42"/>
    </row>
    <row r="368" spans="1:11">
      <c r="A368" s="27"/>
      <c r="B368" s="27"/>
      <c r="C368" s="28"/>
      <c r="H368" s="41"/>
      <c r="J368" s="42"/>
      <c r="K368" s="42"/>
    </row>
    <row r="369" spans="1:11">
      <c r="A369" s="27"/>
      <c r="B369" s="27"/>
      <c r="C369" s="28"/>
      <c r="H369" s="41"/>
      <c r="J369" s="42"/>
      <c r="K369" s="42"/>
    </row>
    <row r="370" spans="1:11">
      <c r="A370" s="27"/>
      <c r="B370" s="27"/>
      <c r="C370" s="28"/>
      <c r="H370" s="41"/>
      <c r="J370" s="42"/>
      <c r="K370" s="42"/>
    </row>
    <row r="371" spans="1:11">
      <c r="A371" s="27"/>
      <c r="B371" s="27"/>
      <c r="C371" s="28"/>
      <c r="H371" s="41"/>
      <c r="J371" s="42"/>
      <c r="K371" s="42"/>
    </row>
    <row r="372" spans="1:11">
      <c r="A372" s="27"/>
      <c r="B372" s="27"/>
      <c r="C372" s="28"/>
      <c r="H372" s="41"/>
      <c r="J372" s="42"/>
      <c r="K372" s="42"/>
    </row>
    <row r="373" spans="1:11">
      <c r="A373" s="27"/>
      <c r="B373" s="27"/>
      <c r="C373" s="28"/>
      <c r="H373" s="41"/>
      <c r="J373" s="42"/>
      <c r="K373" s="42"/>
    </row>
    <row r="374" spans="1:11">
      <c r="A374" s="27"/>
      <c r="B374" s="27"/>
      <c r="C374" s="28"/>
      <c r="H374" s="41"/>
      <c r="J374" s="42"/>
      <c r="K374" s="42"/>
    </row>
    <row r="375" spans="1:11">
      <c r="A375" s="27"/>
      <c r="B375" s="27"/>
      <c r="C375" s="28"/>
      <c r="H375" s="41"/>
      <c r="J375" s="42"/>
      <c r="K375" s="42"/>
    </row>
    <row r="376" spans="1:11">
      <c r="A376" s="27"/>
      <c r="B376" s="27"/>
      <c r="C376" s="28"/>
      <c r="H376" s="41"/>
      <c r="J376" s="42"/>
      <c r="K376" s="42"/>
    </row>
    <row r="377" spans="1:11">
      <c r="A377" s="27"/>
      <c r="B377" s="27"/>
      <c r="C377" s="28"/>
      <c r="H377" s="41"/>
      <c r="J377" s="42"/>
      <c r="K377" s="42"/>
    </row>
    <row r="378" spans="1:11">
      <c r="A378" s="27"/>
      <c r="B378" s="27"/>
      <c r="C378" s="28"/>
      <c r="H378" s="41"/>
      <c r="J378" s="42"/>
      <c r="K378" s="42"/>
    </row>
    <row r="379" spans="1:11">
      <c r="A379" s="27"/>
      <c r="B379" s="27"/>
      <c r="C379" s="28"/>
      <c r="H379" s="41"/>
      <c r="J379" s="42"/>
      <c r="K379" s="42"/>
    </row>
    <row r="380" spans="1:11">
      <c r="A380" s="27"/>
      <c r="B380" s="27"/>
      <c r="C380" s="28"/>
      <c r="H380" s="41"/>
      <c r="J380" s="42"/>
      <c r="K380" s="42"/>
    </row>
    <row r="381" spans="1:11">
      <c r="A381" s="27"/>
      <c r="B381" s="27"/>
      <c r="C381" s="28"/>
      <c r="H381" s="41"/>
      <c r="J381" s="42"/>
      <c r="K381" s="42"/>
    </row>
    <row r="382" spans="1:11">
      <c r="A382" s="27"/>
      <c r="B382" s="27"/>
      <c r="C382" s="28"/>
      <c r="H382" s="41"/>
      <c r="J382" s="42"/>
      <c r="K382" s="42"/>
    </row>
    <row r="383" spans="1:11">
      <c r="A383" s="27"/>
      <c r="B383" s="27"/>
      <c r="C383" s="28"/>
      <c r="H383" s="41"/>
      <c r="J383" s="42"/>
      <c r="K383" s="42"/>
    </row>
    <row r="384" spans="1:11">
      <c r="A384" s="27"/>
      <c r="B384" s="27"/>
      <c r="C384" s="28"/>
      <c r="H384" s="41"/>
      <c r="J384" s="42"/>
      <c r="K384" s="42"/>
    </row>
    <row r="385" spans="1:11">
      <c r="A385" s="27"/>
      <c r="B385" s="27"/>
      <c r="C385" s="28"/>
      <c r="H385" s="41"/>
      <c r="J385" s="42"/>
      <c r="K385" s="42"/>
    </row>
    <row r="386" spans="1:11">
      <c r="A386" s="27"/>
      <c r="B386" s="27"/>
      <c r="C386" s="28"/>
      <c r="H386" s="41"/>
      <c r="J386" s="42"/>
      <c r="K386" s="42"/>
    </row>
    <row r="387" spans="1:11">
      <c r="A387" s="27"/>
      <c r="B387" s="27"/>
      <c r="C387" s="28"/>
      <c r="H387" s="41"/>
      <c r="J387" s="42"/>
      <c r="K387" s="42"/>
    </row>
    <row r="388" spans="1:11">
      <c r="A388" s="27"/>
      <c r="B388" s="27"/>
      <c r="C388" s="28"/>
      <c r="H388" s="41"/>
      <c r="J388" s="42"/>
      <c r="K388" s="42"/>
    </row>
    <row r="389" spans="1:11">
      <c r="A389" s="27"/>
      <c r="B389" s="27"/>
      <c r="C389" s="28"/>
      <c r="H389" s="41"/>
      <c r="J389" s="42"/>
      <c r="K389" s="42"/>
    </row>
    <row r="390" spans="1:11">
      <c r="A390" s="27"/>
      <c r="B390" s="27"/>
      <c r="C390" s="28"/>
      <c r="H390" s="41"/>
      <c r="J390" s="42"/>
      <c r="K390" s="42"/>
    </row>
    <row r="391" spans="1:11">
      <c r="A391" s="27"/>
      <c r="B391" s="27"/>
      <c r="C391" s="28"/>
      <c r="H391" s="41"/>
      <c r="J391" s="42"/>
      <c r="K391" s="42"/>
    </row>
    <row r="392" spans="1:11">
      <c r="A392" s="27"/>
      <c r="B392" s="27"/>
      <c r="C392" s="28"/>
      <c r="H392" s="41"/>
      <c r="J392" s="42"/>
      <c r="K392" s="42"/>
    </row>
    <row r="393" spans="1:11">
      <c r="A393" s="27"/>
      <c r="B393" s="27"/>
      <c r="C393" s="28"/>
      <c r="H393" s="41"/>
      <c r="J393" s="42"/>
      <c r="K393" s="42"/>
    </row>
    <row r="394" spans="1:11">
      <c r="A394" s="27"/>
      <c r="B394" s="27"/>
      <c r="C394" s="28"/>
      <c r="H394" s="41"/>
      <c r="J394" s="42"/>
      <c r="K394" s="42"/>
    </row>
    <row r="395" spans="1:11">
      <c r="A395" s="27"/>
      <c r="B395" s="27"/>
      <c r="C395" s="28"/>
      <c r="H395" s="41"/>
      <c r="J395" s="42"/>
      <c r="K395" s="42"/>
    </row>
    <row r="396" spans="1:11">
      <c r="A396" s="27"/>
      <c r="B396" s="27"/>
      <c r="C396" s="28"/>
      <c r="H396" s="41"/>
      <c r="J396" s="42"/>
      <c r="K396" s="42"/>
    </row>
    <row r="397" spans="1:11">
      <c r="A397" s="27"/>
      <c r="B397" s="27"/>
      <c r="C397" s="28"/>
      <c r="H397" s="41"/>
      <c r="J397" s="42"/>
      <c r="K397" s="42"/>
    </row>
    <row r="398" spans="1:11">
      <c r="A398" s="27"/>
      <c r="B398" s="27"/>
      <c r="C398" s="28"/>
      <c r="H398" s="41"/>
      <c r="J398" s="42"/>
      <c r="K398" s="42"/>
    </row>
    <row r="399" spans="1:11">
      <c r="A399" s="27"/>
      <c r="B399" s="27"/>
      <c r="C399" s="28"/>
      <c r="H399" s="41"/>
      <c r="J399" s="42"/>
      <c r="K399" s="42"/>
    </row>
    <row r="400" spans="1:11">
      <c r="A400" s="27"/>
      <c r="B400" s="27"/>
      <c r="C400" s="28"/>
      <c r="H400" s="41"/>
      <c r="J400" s="42"/>
      <c r="K400" s="42"/>
    </row>
    <row r="401" spans="1:11">
      <c r="A401" s="27"/>
      <c r="B401" s="27"/>
      <c r="C401" s="28"/>
      <c r="H401" s="41"/>
      <c r="J401" s="42"/>
      <c r="K401" s="42"/>
    </row>
    <row r="402" spans="1:11">
      <c r="A402" s="27"/>
      <c r="B402" s="27"/>
      <c r="C402" s="28"/>
      <c r="H402" s="41"/>
      <c r="J402" s="42"/>
      <c r="K402" s="42"/>
    </row>
    <row r="403" spans="1:11">
      <c r="A403" s="27"/>
      <c r="B403" s="27"/>
      <c r="C403" s="28"/>
      <c r="H403" s="41"/>
      <c r="J403" s="42"/>
      <c r="K403" s="42"/>
    </row>
    <row r="404" spans="1:11">
      <c r="A404" s="27"/>
      <c r="B404" s="27"/>
      <c r="C404" s="28"/>
      <c r="H404" s="41"/>
      <c r="J404" s="42"/>
      <c r="K404" s="42"/>
    </row>
    <row r="405" spans="1:11">
      <c r="A405" s="27"/>
      <c r="B405" s="27"/>
      <c r="C405" s="28"/>
      <c r="H405" s="41"/>
      <c r="J405" s="42"/>
      <c r="K405" s="42"/>
    </row>
    <row r="406" spans="1:11">
      <c r="A406" s="27"/>
      <c r="B406" s="27"/>
      <c r="C406" s="28"/>
      <c r="H406" s="41"/>
      <c r="J406" s="42"/>
      <c r="K406" s="42"/>
    </row>
    <row r="407" spans="1:11">
      <c r="A407" s="27"/>
      <c r="B407" s="27"/>
      <c r="C407" s="28"/>
      <c r="H407" s="41"/>
      <c r="J407" s="42"/>
      <c r="K407" s="42"/>
    </row>
    <row r="408" spans="1:11">
      <c r="A408" s="27"/>
      <c r="B408" s="27"/>
      <c r="C408" s="28"/>
      <c r="H408" s="41"/>
      <c r="J408" s="42"/>
      <c r="K408" s="42"/>
    </row>
    <row r="409" spans="1:11">
      <c r="A409" s="27"/>
      <c r="B409" s="27"/>
      <c r="C409" s="28"/>
      <c r="H409" s="41"/>
      <c r="J409" s="42"/>
      <c r="K409" s="42"/>
    </row>
    <row r="410" spans="1:11">
      <c r="A410" s="27"/>
      <c r="B410" s="27"/>
      <c r="C410" s="28"/>
      <c r="H410" s="41"/>
      <c r="J410" s="42"/>
      <c r="K410" s="42"/>
    </row>
    <row r="411" spans="1:11">
      <c r="A411" s="27"/>
      <c r="B411" s="27"/>
      <c r="C411" s="28"/>
      <c r="H411" s="41"/>
      <c r="J411" s="42"/>
      <c r="K411" s="42"/>
    </row>
    <row r="412" spans="1:11">
      <c r="A412" s="27"/>
      <c r="B412" s="27"/>
      <c r="C412" s="28"/>
      <c r="H412" s="41"/>
      <c r="J412" s="42"/>
      <c r="K412" s="42"/>
    </row>
    <row r="413" spans="1:11">
      <c r="A413" s="27"/>
      <c r="B413" s="27"/>
      <c r="C413" s="28"/>
      <c r="H413" s="41"/>
      <c r="J413" s="42"/>
      <c r="K413" s="42"/>
    </row>
    <row r="414" spans="1:11">
      <c r="A414" s="27"/>
      <c r="B414" s="27"/>
      <c r="C414" s="28"/>
      <c r="H414" s="41"/>
      <c r="J414" s="42"/>
      <c r="K414" s="42"/>
    </row>
    <row r="415" spans="1:11">
      <c r="A415" s="27"/>
      <c r="B415" s="27"/>
      <c r="C415" s="28"/>
      <c r="H415" s="41"/>
      <c r="J415" s="42"/>
      <c r="K415" s="42"/>
    </row>
    <row r="416" spans="1:11">
      <c r="A416" s="27"/>
      <c r="B416" s="27"/>
      <c r="C416" s="28"/>
      <c r="H416" s="41"/>
      <c r="J416" s="42"/>
      <c r="K416" s="42"/>
    </row>
    <row r="417" spans="1:11">
      <c r="A417" s="27"/>
      <c r="B417" s="27"/>
      <c r="C417" s="28"/>
      <c r="H417" s="41"/>
      <c r="J417" s="42"/>
      <c r="K417" s="42"/>
    </row>
    <row r="418" spans="1:11">
      <c r="A418" s="27"/>
      <c r="B418" s="27"/>
      <c r="C418" s="28"/>
      <c r="H418" s="41"/>
      <c r="J418" s="42"/>
      <c r="K418" s="42"/>
    </row>
    <row r="419" spans="1:11">
      <c r="A419" s="27"/>
      <c r="B419" s="27"/>
      <c r="C419" s="28"/>
      <c r="H419" s="41"/>
      <c r="J419" s="42"/>
      <c r="K419" s="42"/>
    </row>
    <row r="420" spans="1:11">
      <c r="A420" s="27"/>
      <c r="B420" s="27"/>
      <c r="C420" s="28"/>
      <c r="H420" s="41"/>
      <c r="J420" s="42"/>
      <c r="K420" s="42"/>
    </row>
    <row r="421" spans="1:11">
      <c r="A421" s="27"/>
      <c r="B421" s="27"/>
      <c r="C421" s="28"/>
      <c r="H421" s="41"/>
      <c r="J421" s="42"/>
      <c r="K421" s="42"/>
    </row>
    <row r="422" spans="1:11">
      <c r="A422" s="27"/>
      <c r="B422" s="27"/>
      <c r="C422" s="28"/>
      <c r="H422" s="41"/>
      <c r="J422" s="42"/>
      <c r="K422" s="42"/>
    </row>
    <row r="423" spans="1:11">
      <c r="A423" s="27"/>
      <c r="B423" s="27"/>
      <c r="C423" s="28"/>
      <c r="H423" s="41"/>
      <c r="J423" s="42"/>
      <c r="K423" s="42"/>
    </row>
    <row r="424" spans="1:11">
      <c r="A424" s="27"/>
      <c r="B424" s="27"/>
      <c r="C424" s="28"/>
      <c r="H424" s="41"/>
      <c r="J424" s="42"/>
      <c r="K424" s="42"/>
    </row>
    <row r="425" spans="1:11">
      <c r="A425" s="27"/>
      <c r="B425" s="27"/>
      <c r="C425" s="28"/>
      <c r="H425" s="41"/>
      <c r="J425" s="42"/>
      <c r="K425" s="42"/>
    </row>
    <row r="426" spans="1:11">
      <c r="A426" s="27"/>
      <c r="B426" s="27"/>
      <c r="C426" s="28"/>
      <c r="H426" s="41"/>
      <c r="J426" s="42"/>
      <c r="K426" s="42"/>
    </row>
    <row r="427" spans="1:11">
      <c r="A427" s="27"/>
      <c r="B427" s="27"/>
      <c r="C427" s="28"/>
      <c r="H427" s="41"/>
      <c r="J427" s="42"/>
      <c r="K427" s="42"/>
    </row>
    <row r="428" spans="1:11">
      <c r="A428" s="27"/>
      <c r="B428" s="27"/>
      <c r="C428" s="28"/>
      <c r="H428" s="41"/>
      <c r="J428" s="42"/>
      <c r="K428" s="42"/>
    </row>
    <row r="429" spans="1:11">
      <c r="A429" s="27"/>
      <c r="B429" s="27"/>
      <c r="C429" s="28"/>
      <c r="H429" s="41"/>
      <c r="J429" s="42"/>
      <c r="K429" s="42"/>
    </row>
    <row r="430" spans="1:11">
      <c r="A430" s="27"/>
      <c r="B430" s="27"/>
      <c r="C430" s="28"/>
      <c r="H430" s="41"/>
      <c r="J430" s="42"/>
      <c r="K430" s="42"/>
    </row>
    <row r="431" spans="1:11">
      <c r="A431" s="27"/>
      <c r="B431" s="27"/>
      <c r="C431" s="28"/>
      <c r="H431" s="41"/>
      <c r="J431" s="42"/>
      <c r="K431" s="42"/>
    </row>
    <row r="432" spans="1:11">
      <c r="A432" s="27"/>
      <c r="B432" s="27"/>
      <c r="C432" s="28"/>
      <c r="H432" s="41"/>
      <c r="J432" s="42"/>
      <c r="K432" s="42"/>
    </row>
    <row r="433" spans="1:11">
      <c r="A433" s="27"/>
      <c r="B433" s="27"/>
      <c r="C433" s="28"/>
      <c r="H433" s="41"/>
      <c r="J433" s="42"/>
      <c r="K433" s="42"/>
    </row>
    <row r="434" spans="1:11">
      <c r="A434" s="27"/>
      <c r="B434" s="27"/>
      <c r="C434" s="28"/>
      <c r="H434" s="41"/>
      <c r="J434" s="42"/>
      <c r="K434" s="42"/>
    </row>
    <row r="435" spans="1:11">
      <c r="A435" s="27"/>
      <c r="B435" s="27"/>
      <c r="C435" s="28"/>
      <c r="H435" s="41"/>
      <c r="J435" s="42"/>
      <c r="K435" s="42"/>
    </row>
    <row r="436" spans="1:11">
      <c r="A436" s="27"/>
      <c r="B436" s="27"/>
      <c r="C436" s="28"/>
      <c r="H436" s="41"/>
      <c r="J436" s="42"/>
      <c r="K436" s="42"/>
    </row>
    <row r="437" spans="1:11">
      <c r="A437" s="27"/>
      <c r="B437" s="27"/>
      <c r="C437" s="28"/>
      <c r="H437" s="41"/>
      <c r="J437" s="42"/>
      <c r="K437" s="42"/>
    </row>
    <row r="438" spans="1:11">
      <c r="A438" s="27"/>
      <c r="B438" s="27"/>
      <c r="C438" s="28"/>
      <c r="H438" s="41"/>
      <c r="J438" s="42"/>
      <c r="K438" s="42"/>
    </row>
    <row r="439" spans="1:11">
      <c r="A439" s="27"/>
      <c r="B439" s="27"/>
      <c r="C439" s="28"/>
      <c r="H439" s="41"/>
      <c r="J439" s="42"/>
      <c r="K439" s="42"/>
    </row>
    <row r="440" spans="1:11">
      <c r="A440" s="27"/>
      <c r="B440" s="27"/>
      <c r="C440" s="28"/>
      <c r="H440" s="41"/>
      <c r="J440" s="42"/>
      <c r="K440" s="42"/>
    </row>
    <row r="441" spans="1:11">
      <c r="A441" s="27"/>
      <c r="B441" s="27"/>
      <c r="C441" s="28"/>
      <c r="H441" s="41"/>
      <c r="J441" s="42"/>
      <c r="K441" s="42"/>
    </row>
    <row r="442" spans="1:11">
      <c r="A442" s="27"/>
      <c r="B442" s="27"/>
      <c r="C442" s="28"/>
      <c r="H442" s="41"/>
      <c r="J442" s="42"/>
      <c r="K442" s="42"/>
    </row>
    <row r="443" spans="1:11">
      <c r="A443" s="27"/>
      <c r="B443" s="27"/>
      <c r="C443" s="28"/>
      <c r="H443" s="41"/>
      <c r="J443" s="42"/>
      <c r="K443" s="42"/>
    </row>
    <row r="444" spans="1:11">
      <c r="A444" s="27"/>
      <c r="B444" s="27"/>
      <c r="C444" s="28"/>
      <c r="H444" s="41"/>
      <c r="J444" s="42"/>
      <c r="K444" s="42"/>
    </row>
    <row r="445" spans="1:11">
      <c r="A445" s="27"/>
      <c r="B445" s="27"/>
      <c r="C445" s="28"/>
      <c r="H445" s="41"/>
      <c r="J445" s="42"/>
      <c r="K445" s="42"/>
    </row>
    <row r="446" spans="1:11">
      <c r="A446" s="27"/>
      <c r="B446" s="27"/>
      <c r="C446" s="28"/>
      <c r="H446" s="41"/>
      <c r="J446" s="42"/>
      <c r="K446" s="42"/>
    </row>
    <row r="447" spans="1:11">
      <c r="A447" s="27"/>
      <c r="B447" s="27"/>
      <c r="C447" s="28"/>
      <c r="H447" s="41"/>
      <c r="J447" s="42"/>
      <c r="K447" s="42"/>
    </row>
    <row r="448" spans="1:11">
      <c r="A448" s="27"/>
      <c r="B448" s="27"/>
      <c r="C448" s="28"/>
      <c r="H448" s="41"/>
      <c r="J448" s="42"/>
      <c r="K448" s="42"/>
    </row>
    <row r="449" spans="1:11">
      <c r="A449" s="27"/>
      <c r="B449" s="27"/>
      <c r="C449" s="28"/>
      <c r="H449" s="41"/>
      <c r="J449" s="42"/>
      <c r="K449" s="42"/>
    </row>
    <row r="450" spans="1:11">
      <c r="A450" s="27"/>
      <c r="B450" s="27"/>
      <c r="C450" s="28"/>
      <c r="H450" s="41"/>
      <c r="J450" s="42"/>
      <c r="K450" s="42"/>
    </row>
    <row r="451" spans="1:11">
      <c r="A451" s="27"/>
      <c r="B451" s="27"/>
      <c r="C451" s="28"/>
      <c r="H451" s="41"/>
      <c r="J451" s="42"/>
      <c r="K451" s="42"/>
    </row>
    <row r="452" spans="1:11">
      <c r="A452" s="27"/>
      <c r="B452" s="27"/>
      <c r="C452" s="28"/>
      <c r="H452" s="41"/>
      <c r="J452" s="42"/>
      <c r="K452" s="42"/>
    </row>
    <row r="453" spans="1:11">
      <c r="A453" s="27"/>
      <c r="B453" s="27"/>
      <c r="C453" s="28"/>
      <c r="H453" s="41"/>
      <c r="J453" s="42"/>
      <c r="K453" s="42"/>
    </row>
    <row r="454" spans="1:11">
      <c r="A454" s="27"/>
      <c r="B454" s="27"/>
      <c r="C454" s="28"/>
      <c r="H454" s="41"/>
      <c r="J454" s="42"/>
      <c r="K454" s="42"/>
    </row>
    <row r="455" spans="1:11">
      <c r="A455" s="27"/>
      <c r="B455" s="27"/>
      <c r="C455" s="28"/>
      <c r="H455" s="41"/>
      <c r="J455" s="42"/>
      <c r="K455" s="42"/>
    </row>
    <row r="456" spans="1:11">
      <c r="A456" s="27"/>
      <c r="B456" s="27"/>
      <c r="C456" s="28"/>
      <c r="H456" s="41"/>
      <c r="J456" s="42"/>
      <c r="K456" s="42"/>
    </row>
    <row r="457" spans="1:11">
      <c r="A457" s="27"/>
      <c r="B457" s="27"/>
      <c r="C457" s="28"/>
      <c r="H457" s="41"/>
      <c r="J457" s="42"/>
      <c r="K457" s="42"/>
    </row>
    <row r="458" spans="1:11">
      <c r="A458" s="27"/>
      <c r="B458" s="27"/>
      <c r="C458" s="28"/>
      <c r="H458" s="41"/>
      <c r="J458" s="42"/>
      <c r="K458" s="42"/>
    </row>
    <row r="459" spans="1:11">
      <c r="A459" s="27"/>
      <c r="B459" s="27"/>
      <c r="C459" s="28"/>
      <c r="H459" s="41"/>
      <c r="J459" s="42"/>
      <c r="K459" s="42"/>
    </row>
    <row r="460" spans="1:11">
      <c r="A460" s="27"/>
      <c r="B460" s="27"/>
      <c r="C460" s="28"/>
      <c r="H460" s="41"/>
      <c r="J460" s="42"/>
      <c r="K460" s="42"/>
    </row>
    <row r="461" spans="1:11">
      <c r="A461" s="27"/>
      <c r="B461" s="27"/>
      <c r="C461" s="28"/>
      <c r="H461" s="41"/>
      <c r="J461" s="42"/>
      <c r="K461" s="42"/>
    </row>
    <row r="462" spans="1:11">
      <c r="A462" s="27"/>
      <c r="B462" s="27"/>
      <c r="C462" s="28"/>
      <c r="H462" s="41"/>
      <c r="J462" s="42"/>
      <c r="K462" s="42"/>
    </row>
    <row r="463" spans="1:11">
      <c r="A463" s="27"/>
      <c r="B463" s="27"/>
      <c r="C463" s="28"/>
      <c r="H463" s="41"/>
      <c r="J463" s="42"/>
      <c r="K463" s="42"/>
    </row>
    <row r="464" spans="1:11">
      <c r="A464" s="27"/>
      <c r="B464" s="27"/>
      <c r="C464" s="28"/>
      <c r="H464" s="41"/>
      <c r="J464" s="42"/>
      <c r="K464" s="42"/>
    </row>
    <row r="465" spans="1:11">
      <c r="A465" s="27"/>
      <c r="B465" s="27"/>
      <c r="C465" s="28"/>
      <c r="H465" s="41"/>
      <c r="J465" s="42"/>
      <c r="K465" s="42"/>
    </row>
    <row r="466" spans="1:11">
      <c r="A466" s="27"/>
      <c r="B466" s="27"/>
      <c r="C466" s="28"/>
      <c r="H466" s="41"/>
      <c r="J466" s="42"/>
      <c r="K466" s="42"/>
    </row>
    <row r="467" spans="1:11">
      <c r="A467" s="27"/>
      <c r="B467" s="27"/>
      <c r="C467" s="28"/>
      <c r="H467" s="41"/>
      <c r="J467" s="42"/>
      <c r="K467" s="42"/>
    </row>
    <row r="468" spans="1:11">
      <c r="A468" s="27"/>
      <c r="B468" s="27"/>
      <c r="C468" s="28"/>
      <c r="H468" s="41"/>
      <c r="J468" s="42"/>
      <c r="K468" s="42"/>
    </row>
    <row r="469" spans="1:11">
      <c r="A469" s="27"/>
      <c r="B469" s="27"/>
      <c r="C469" s="28"/>
      <c r="H469" s="41"/>
      <c r="J469" s="42"/>
      <c r="K469" s="42"/>
    </row>
    <row r="470" spans="1:11">
      <c r="A470" s="27"/>
      <c r="B470" s="27"/>
      <c r="C470" s="28"/>
      <c r="H470" s="41"/>
      <c r="J470" s="42"/>
      <c r="K470" s="42"/>
    </row>
    <row r="471" spans="1:11">
      <c r="A471" s="27"/>
      <c r="B471" s="27"/>
      <c r="C471" s="28"/>
      <c r="H471" s="41"/>
      <c r="J471" s="42"/>
      <c r="K471" s="42"/>
    </row>
    <row r="472" spans="1:11">
      <c r="A472" s="27"/>
      <c r="B472" s="27"/>
      <c r="C472" s="28"/>
      <c r="H472" s="41"/>
      <c r="J472" s="42"/>
      <c r="K472" s="42"/>
    </row>
    <row r="473" spans="1:11">
      <c r="A473" s="27"/>
      <c r="B473" s="27"/>
      <c r="C473" s="28"/>
      <c r="H473" s="41"/>
      <c r="J473" s="42"/>
      <c r="K473" s="42"/>
    </row>
    <row r="474" spans="1:11">
      <c r="A474" s="27"/>
      <c r="B474" s="27"/>
      <c r="C474" s="28"/>
      <c r="H474" s="41"/>
      <c r="J474" s="42"/>
      <c r="K474" s="42"/>
    </row>
    <row r="475" spans="1:11">
      <c r="A475" s="27"/>
      <c r="B475" s="27"/>
      <c r="C475" s="28"/>
      <c r="H475" s="41"/>
      <c r="J475" s="42"/>
      <c r="K475" s="42"/>
    </row>
    <row r="476" spans="1:11">
      <c r="A476" s="27"/>
      <c r="B476" s="27"/>
      <c r="C476" s="28"/>
      <c r="H476" s="41"/>
      <c r="J476" s="42"/>
      <c r="K476" s="42"/>
    </row>
    <row r="477" spans="1:11">
      <c r="A477" s="27"/>
      <c r="B477" s="27"/>
      <c r="C477" s="28"/>
      <c r="H477" s="41"/>
      <c r="J477" s="42"/>
      <c r="K477" s="42"/>
    </row>
    <row r="478" spans="1:11">
      <c r="A478" s="27"/>
      <c r="B478" s="27"/>
      <c r="C478" s="28"/>
      <c r="H478" s="41"/>
      <c r="J478" s="42"/>
      <c r="K478" s="42"/>
    </row>
    <row r="479" spans="1:11">
      <c r="A479" s="27"/>
      <c r="B479" s="27"/>
      <c r="C479" s="28"/>
      <c r="H479" s="41"/>
      <c r="J479" s="42"/>
      <c r="K479" s="42"/>
    </row>
    <row r="480" spans="1:11">
      <c r="A480" s="27"/>
      <c r="B480" s="27"/>
      <c r="C480" s="28"/>
      <c r="H480" s="41"/>
      <c r="J480" s="42"/>
      <c r="K480" s="42"/>
    </row>
    <row r="481" spans="1:11">
      <c r="A481" s="27"/>
      <c r="B481" s="27"/>
      <c r="C481" s="28"/>
      <c r="H481" s="41"/>
      <c r="J481" s="42"/>
      <c r="K481" s="42"/>
    </row>
    <row r="482" spans="1:11">
      <c r="A482" s="27"/>
      <c r="B482" s="27"/>
      <c r="C482" s="28"/>
      <c r="H482" s="41"/>
      <c r="J482" s="42"/>
      <c r="K482" s="42"/>
    </row>
    <row r="483" spans="1:11">
      <c r="A483" s="27"/>
      <c r="B483" s="27"/>
      <c r="C483" s="28"/>
      <c r="H483" s="41"/>
      <c r="J483" s="42"/>
      <c r="K483" s="42"/>
    </row>
    <row r="484" spans="1:11">
      <c r="A484" s="27"/>
      <c r="B484" s="27"/>
      <c r="C484" s="28"/>
      <c r="H484" s="41"/>
      <c r="J484" s="42"/>
      <c r="K484" s="42"/>
    </row>
    <row r="485" spans="1:11">
      <c r="A485" s="27"/>
      <c r="B485" s="27"/>
      <c r="C485" s="28"/>
      <c r="H485" s="41"/>
      <c r="J485" s="42"/>
      <c r="K485" s="42"/>
    </row>
    <row r="486" spans="1:11">
      <c r="A486" s="27"/>
      <c r="B486" s="27"/>
      <c r="C486" s="28"/>
      <c r="H486" s="41"/>
      <c r="J486" s="42"/>
      <c r="K486" s="42"/>
    </row>
    <row r="487" spans="1:11">
      <c r="A487" s="27"/>
      <c r="B487" s="27"/>
      <c r="C487" s="28"/>
      <c r="H487" s="41"/>
      <c r="J487" s="42"/>
      <c r="K487" s="42"/>
    </row>
    <row r="488" spans="1:11">
      <c r="A488" s="27"/>
      <c r="B488" s="27"/>
      <c r="C488" s="28"/>
      <c r="H488" s="41"/>
      <c r="J488" s="42"/>
      <c r="K488" s="42"/>
    </row>
    <row r="489" spans="1:11">
      <c r="A489" s="27"/>
      <c r="B489" s="27"/>
      <c r="C489" s="28"/>
      <c r="H489" s="41"/>
      <c r="J489" s="42"/>
      <c r="K489" s="42"/>
    </row>
    <row r="490" spans="1:11">
      <c r="A490" s="27"/>
      <c r="B490" s="27"/>
      <c r="C490" s="28"/>
      <c r="H490" s="41"/>
      <c r="J490" s="42"/>
      <c r="K490" s="42"/>
    </row>
    <row r="491" spans="1:11">
      <c r="A491" s="27"/>
      <c r="B491" s="27"/>
      <c r="C491" s="28"/>
      <c r="H491" s="41"/>
      <c r="J491" s="42"/>
      <c r="K491" s="42"/>
    </row>
    <row r="492" spans="1:11">
      <c r="A492" s="27"/>
      <c r="B492" s="27"/>
      <c r="C492" s="28"/>
      <c r="H492" s="41"/>
      <c r="J492" s="42"/>
      <c r="K492" s="42"/>
    </row>
    <row r="493" spans="1:11">
      <c r="A493" s="27"/>
      <c r="B493" s="27"/>
      <c r="C493" s="28"/>
      <c r="H493" s="41"/>
      <c r="J493" s="42"/>
      <c r="K493" s="42"/>
    </row>
    <row r="494" spans="1:11">
      <c r="A494" s="27"/>
      <c r="B494" s="27"/>
      <c r="C494" s="28"/>
      <c r="H494" s="41"/>
      <c r="J494" s="42"/>
      <c r="K494" s="42"/>
    </row>
    <row r="495" spans="1:11">
      <c r="A495" s="27"/>
      <c r="B495" s="27"/>
      <c r="C495" s="28"/>
      <c r="H495" s="41"/>
      <c r="J495" s="42"/>
      <c r="K495" s="42"/>
    </row>
    <row r="496" spans="1:11">
      <c r="A496" s="27"/>
      <c r="B496" s="27"/>
      <c r="C496" s="28"/>
      <c r="H496" s="41"/>
      <c r="J496" s="42"/>
      <c r="K496" s="42"/>
    </row>
    <row r="497" spans="1:11">
      <c r="A497" s="27"/>
      <c r="B497" s="27"/>
      <c r="C497" s="28"/>
      <c r="H497" s="41"/>
      <c r="J497" s="42"/>
      <c r="K497" s="42"/>
    </row>
    <row r="498" spans="1:11">
      <c r="A498" s="27"/>
      <c r="B498" s="27"/>
      <c r="C498" s="28"/>
      <c r="H498" s="41"/>
      <c r="J498" s="42"/>
      <c r="K498" s="42"/>
    </row>
    <row r="499" spans="1:11">
      <c r="A499" s="27"/>
      <c r="B499" s="27"/>
      <c r="C499" s="28"/>
      <c r="H499" s="41"/>
      <c r="J499" s="42"/>
      <c r="K499" s="42"/>
    </row>
    <row r="500" spans="1:11">
      <c r="A500" s="27"/>
      <c r="B500" s="27"/>
      <c r="C500" s="28"/>
      <c r="H500" s="41"/>
      <c r="J500" s="42"/>
      <c r="K500" s="42"/>
    </row>
    <row r="501" spans="1:11">
      <c r="A501" s="27"/>
      <c r="B501" s="27"/>
      <c r="C501" s="28"/>
      <c r="H501" s="41"/>
      <c r="J501" s="42"/>
      <c r="K501" s="42"/>
    </row>
    <row r="502" spans="1:11">
      <c r="A502" s="27"/>
      <c r="B502" s="27"/>
      <c r="C502" s="28"/>
      <c r="H502" s="41"/>
      <c r="J502" s="42"/>
      <c r="K502" s="42"/>
    </row>
    <row r="503" spans="1:11">
      <c r="A503" s="27"/>
      <c r="B503" s="27"/>
      <c r="C503" s="28"/>
      <c r="H503" s="41"/>
      <c r="J503" s="42"/>
      <c r="K503" s="42"/>
    </row>
    <row r="504" spans="1:11">
      <c r="A504" s="27"/>
      <c r="B504" s="27"/>
      <c r="C504" s="28"/>
      <c r="H504" s="41"/>
      <c r="J504" s="42"/>
      <c r="K504" s="42"/>
    </row>
    <row r="505" spans="1:11">
      <c r="A505" s="27"/>
      <c r="B505" s="27"/>
      <c r="C505" s="28"/>
      <c r="H505" s="41"/>
      <c r="J505" s="42"/>
      <c r="K505" s="42"/>
    </row>
    <row r="506" spans="1:11">
      <c r="A506" s="27"/>
      <c r="B506" s="27"/>
      <c r="C506" s="28"/>
      <c r="H506" s="41"/>
      <c r="J506" s="42"/>
      <c r="K506" s="42"/>
    </row>
    <row r="507" spans="1:11">
      <c r="A507" s="27"/>
      <c r="B507" s="27"/>
      <c r="C507" s="28"/>
      <c r="H507" s="41"/>
      <c r="J507" s="42"/>
      <c r="K507" s="42"/>
    </row>
    <row r="508" spans="1:11">
      <c r="A508" s="27"/>
      <c r="B508" s="27"/>
      <c r="C508" s="28"/>
      <c r="H508" s="41"/>
      <c r="J508" s="42"/>
      <c r="K508" s="42"/>
    </row>
    <row r="509" spans="1:11">
      <c r="A509" s="27"/>
      <c r="B509" s="27"/>
      <c r="C509" s="28"/>
      <c r="H509" s="41"/>
      <c r="J509" s="42"/>
      <c r="K509" s="42"/>
    </row>
    <row r="510" spans="1:11">
      <c r="A510" s="27"/>
      <c r="B510" s="27"/>
      <c r="C510" s="28"/>
      <c r="H510" s="41"/>
      <c r="J510" s="42"/>
      <c r="K510" s="42"/>
    </row>
    <row r="511" spans="1:11">
      <c r="A511" s="27"/>
      <c r="B511" s="27"/>
      <c r="C511" s="28"/>
      <c r="H511" s="41"/>
      <c r="J511" s="42"/>
      <c r="K511" s="42"/>
    </row>
    <row r="512" spans="1:11">
      <c r="A512" s="27"/>
      <c r="B512" s="27"/>
      <c r="C512" s="28"/>
      <c r="H512" s="41"/>
      <c r="J512" s="42"/>
      <c r="K512" s="42"/>
    </row>
    <row r="513" spans="1:11">
      <c r="A513" s="27"/>
      <c r="B513" s="27"/>
      <c r="C513" s="28"/>
      <c r="H513" s="41"/>
      <c r="J513" s="42"/>
      <c r="K513" s="42"/>
    </row>
    <row r="514" spans="1:11">
      <c r="A514" s="27"/>
      <c r="B514" s="27"/>
      <c r="C514" s="28"/>
      <c r="H514" s="41"/>
      <c r="J514" s="42"/>
      <c r="K514" s="42"/>
    </row>
    <row r="515" spans="1:11">
      <c r="A515" s="27"/>
      <c r="B515" s="27"/>
      <c r="C515" s="28"/>
      <c r="H515" s="41"/>
      <c r="J515" s="42"/>
      <c r="K515" s="42"/>
    </row>
    <row r="516" spans="1:11">
      <c r="A516" s="27"/>
      <c r="B516" s="27"/>
      <c r="C516" s="28"/>
      <c r="H516" s="41"/>
      <c r="J516" s="42"/>
      <c r="K516" s="42"/>
    </row>
    <row r="517" spans="1:11">
      <c r="A517" s="27"/>
      <c r="B517" s="27"/>
      <c r="C517" s="28"/>
      <c r="H517" s="41"/>
      <c r="J517" s="42"/>
      <c r="K517" s="42"/>
    </row>
    <row r="518" spans="1:11">
      <c r="A518" s="27"/>
      <c r="B518" s="27"/>
      <c r="C518" s="28"/>
      <c r="H518" s="41"/>
      <c r="J518" s="42"/>
      <c r="K518" s="42"/>
    </row>
    <row r="519" spans="1:11">
      <c r="A519" s="27"/>
      <c r="B519" s="27"/>
      <c r="C519" s="28"/>
      <c r="H519" s="41"/>
      <c r="J519" s="42"/>
      <c r="K519" s="42"/>
    </row>
    <row r="520" spans="1:11">
      <c r="A520" s="27"/>
      <c r="B520" s="27"/>
      <c r="C520" s="28"/>
      <c r="H520" s="41"/>
      <c r="J520" s="42"/>
      <c r="K520" s="42"/>
    </row>
    <row r="521" spans="1:11">
      <c r="A521" s="27"/>
      <c r="B521" s="27"/>
      <c r="C521" s="28"/>
      <c r="H521" s="41"/>
      <c r="J521" s="42"/>
      <c r="K521" s="42"/>
    </row>
    <row r="522" spans="1:11">
      <c r="A522" s="27"/>
      <c r="B522" s="27"/>
      <c r="C522" s="28"/>
      <c r="H522" s="41"/>
      <c r="J522" s="42"/>
      <c r="K522" s="42"/>
    </row>
    <row r="523" spans="1:11">
      <c r="A523" s="27"/>
      <c r="B523" s="27"/>
      <c r="C523" s="28"/>
      <c r="H523" s="41"/>
      <c r="J523" s="42"/>
      <c r="K523" s="42"/>
    </row>
    <row r="524" spans="1:11">
      <c r="A524" s="27"/>
      <c r="B524" s="27"/>
      <c r="C524" s="28"/>
      <c r="H524" s="41"/>
      <c r="J524" s="42"/>
      <c r="K524" s="42"/>
    </row>
    <row r="525" spans="1:11">
      <c r="A525" s="27"/>
      <c r="B525" s="27"/>
      <c r="C525" s="28"/>
      <c r="H525" s="41"/>
      <c r="J525" s="42"/>
      <c r="K525" s="42"/>
    </row>
    <row r="526" spans="1:11">
      <c r="A526" s="27"/>
      <c r="B526" s="27"/>
      <c r="C526" s="28"/>
      <c r="H526" s="41"/>
      <c r="J526" s="42"/>
      <c r="K526" s="42"/>
    </row>
    <row r="527" spans="1:11">
      <c r="A527" s="27"/>
      <c r="B527" s="27"/>
      <c r="C527" s="28"/>
      <c r="H527" s="41"/>
      <c r="J527" s="42"/>
      <c r="K527" s="42"/>
    </row>
    <row r="528" spans="1:11">
      <c r="A528" s="27"/>
      <c r="B528" s="27"/>
      <c r="C528" s="28"/>
      <c r="H528" s="41"/>
      <c r="J528" s="42"/>
      <c r="K528" s="42"/>
    </row>
    <row r="529" spans="1:11">
      <c r="A529" s="27"/>
      <c r="B529" s="27"/>
      <c r="C529" s="28"/>
      <c r="H529" s="41"/>
      <c r="J529" s="42"/>
      <c r="K529" s="42"/>
    </row>
    <row r="530" spans="1:11">
      <c r="A530" s="27"/>
      <c r="B530" s="27"/>
      <c r="C530" s="28"/>
      <c r="H530" s="41"/>
      <c r="J530" s="42"/>
      <c r="K530" s="42"/>
    </row>
    <row r="531" spans="1:11">
      <c r="A531" s="27"/>
      <c r="B531" s="27"/>
      <c r="C531" s="28"/>
      <c r="H531" s="41"/>
      <c r="J531" s="42"/>
      <c r="K531" s="42"/>
    </row>
    <row r="532" spans="1:11">
      <c r="A532" s="27"/>
      <c r="B532" s="27"/>
      <c r="C532" s="28"/>
      <c r="H532" s="41"/>
      <c r="J532" s="42"/>
      <c r="K532" s="42"/>
    </row>
    <row r="533" spans="1:11">
      <c r="A533" s="27"/>
      <c r="B533" s="27"/>
      <c r="C533" s="28"/>
      <c r="H533" s="41"/>
      <c r="J533" s="42"/>
      <c r="K533" s="42"/>
    </row>
    <row r="534" spans="1:11">
      <c r="A534" s="27"/>
      <c r="B534" s="27"/>
      <c r="C534" s="28"/>
      <c r="H534" s="41"/>
      <c r="J534" s="42"/>
      <c r="K534" s="42"/>
    </row>
    <row r="535" spans="1:11">
      <c r="A535" s="27"/>
      <c r="B535" s="27"/>
      <c r="C535" s="28"/>
      <c r="H535" s="41"/>
      <c r="J535" s="42"/>
      <c r="K535" s="42"/>
    </row>
    <row r="536" spans="1:11">
      <c r="A536" s="27"/>
      <c r="B536" s="27"/>
      <c r="C536" s="28"/>
      <c r="H536" s="41"/>
      <c r="J536" s="42"/>
      <c r="K536" s="42"/>
    </row>
    <row r="537" spans="1:11">
      <c r="A537" s="27"/>
      <c r="B537" s="27"/>
      <c r="C537" s="28"/>
      <c r="H537" s="41"/>
      <c r="J537" s="42"/>
      <c r="K537" s="42"/>
    </row>
    <row r="538" spans="1:11">
      <c r="A538" s="27"/>
      <c r="B538" s="27"/>
      <c r="C538" s="28"/>
      <c r="H538" s="41"/>
      <c r="J538" s="42"/>
      <c r="K538" s="42"/>
    </row>
    <row r="539" spans="1:11">
      <c r="A539" s="27"/>
      <c r="B539" s="27"/>
      <c r="C539" s="28"/>
      <c r="H539" s="41"/>
      <c r="J539" s="42"/>
      <c r="K539" s="42"/>
    </row>
    <row r="540" spans="1:11">
      <c r="A540" s="27"/>
      <c r="B540" s="27"/>
      <c r="C540" s="28"/>
      <c r="H540" s="41"/>
      <c r="J540" s="42"/>
      <c r="K540" s="42"/>
    </row>
    <row r="541" spans="1:11">
      <c r="A541" s="27"/>
      <c r="B541" s="27"/>
      <c r="C541" s="28"/>
      <c r="H541" s="41"/>
      <c r="J541" s="42"/>
      <c r="K541" s="42"/>
    </row>
    <row r="542" spans="1:11">
      <c r="A542" s="27"/>
      <c r="B542" s="27"/>
      <c r="C542" s="28"/>
      <c r="H542" s="41"/>
      <c r="J542" s="42"/>
      <c r="K542" s="42"/>
    </row>
    <row r="543" spans="1:11">
      <c r="A543" s="27"/>
      <c r="B543" s="27"/>
      <c r="C543" s="28"/>
      <c r="H543" s="41"/>
      <c r="J543" s="42"/>
      <c r="K543" s="42"/>
    </row>
    <row r="544" spans="1:11">
      <c r="A544" s="27"/>
      <c r="B544" s="27"/>
      <c r="C544" s="28"/>
      <c r="H544" s="41"/>
      <c r="J544" s="42"/>
      <c r="K544" s="42"/>
    </row>
    <row r="545" spans="1:11">
      <c r="A545" s="27"/>
      <c r="B545" s="27"/>
      <c r="C545" s="28"/>
      <c r="H545" s="41"/>
      <c r="J545" s="42"/>
      <c r="K545" s="42"/>
    </row>
    <row r="546" spans="1:11">
      <c r="A546" s="27"/>
      <c r="B546" s="27"/>
      <c r="C546" s="28"/>
      <c r="H546" s="41"/>
      <c r="J546" s="42"/>
      <c r="K546" s="42"/>
    </row>
    <row r="547" spans="1:11">
      <c r="A547" s="27"/>
      <c r="B547" s="27"/>
      <c r="C547" s="28"/>
      <c r="H547" s="41"/>
      <c r="J547" s="42"/>
      <c r="K547" s="42"/>
    </row>
    <row r="548" spans="1:11">
      <c r="A548" s="27"/>
      <c r="B548" s="27"/>
      <c r="C548" s="28"/>
      <c r="H548" s="41"/>
      <c r="J548" s="42"/>
      <c r="K548" s="42"/>
    </row>
    <row r="549" spans="1:11">
      <c r="A549" s="27"/>
      <c r="B549" s="27"/>
      <c r="C549" s="28"/>
      <c r="H549" s="41"/>
      <c r="J549" s="42"/>
      <c r="K549" s="42"/>
    </row>
    <row r="550" spans="1:11">
      <c r="A550" s="27"/>
      <c r="B550" s="27"/>
      <c r="C550" s="28"/>
      <c r="H550" s="41"/>
      <c r="J550" s="42"/>
      <c r="K550" s="42"/>
    </row>
    <row r="551" spans="1:11">
      <c r="A551" s="27"/>
      <c r="B551" s="27"/>
      <c r="C551" s="28"/>
      <c r="H551" s="41"/>
      <c r="J551" s="42"/>
      <c r="K551" s="42"/>
    </row>
    <row r="552" spans="1:11">
      <c r="A552" s="27"/>
      <c r="B552" s="27"/>
      <c r="C552" s="28"/>
      <c r="H552" s="41"/>
      <c r="J552" s="42"/>
      <c r="K552" s="42"/>
    </row>
    <row r="553" spans="1:11">
      <c r="A553" s="27"/>
      <c r="B553" s="27"/>
      <c r="C553" s="28"/>
      <c r="H553" s="41"/>
      <c r="J553" s="42"/>
      <c r="K553" s="42"/>
    </row>
    <row r="554" spans="1:11">
      <c r="A554" s="27"/>
      <c r="B554" s="27"/>
      <c r="C554" s="28"/>
      <c r="H554" s="41"/>
      <c r="J554" s="42"/>
      <c r="K554" s="42"/>
    </row>
    <row r="555" spans="1:11">
      <c r="A555" s="27"/>
      <c r="B555" s="27"/>
      <c r="C555" s="28"/>
      <c r="H555" s="41"/>
      <c r="J555" s="42"/>
      <c r="K555" s="42"/>
    </row>
    <row r="556" spans="1:11">
      <c r="A556" s="27"/>
      <c r="B556" s="27"/>
      <c r="C556" s="28"/>
      <c r="H556" s="41"/>
      <c r="J556" s="42"/>
      <c r="K556" s="42"/>
    </row>
    <row r="557" spans="1:11">
      <c r="A557" s="27"/>
      <c r="B557" s="27"/>
      <c r="C557" s="28"/>
      <c r="H557" s="41"/>
      <c r="J557" s="42"/>
      <c r="K557" s="42"/>
    </row>
    <row r="558" spans="1:11">
      <c r="A558" s="27"/>
      <c r="B558" s="27"/>
      <c r="C558" s="28"/>
      <c r="H558" s="41"/>
      <c r="J558" s="42"/>
      <c r="K558" s="42"/>
    </row>
    <row r="559" spans="1:11">
      <c r="A559" s="27"/>
      <c r="B559" s="27"/>
      <c r="C559" s="28"/>
      <c r="H559" s="41"/>
      <c r="J559" s="42"/>
      <c r="K559" s="42"/>
    </row>
    <row r="560" spans="1:11">
      <c r="A560" s="27"/>
      <c r="B560" s="27"/>
      <c r="C560" s="28"/>
      <c r="H560" s="41"/>
      <c r="J560" s="42"/>
      <c r="K560" s="42"/>
    </row>
    <row r="561" spans="1:11">
      <c r="A561" s="27"/>
      <c r="B561" s="27"/>
      <c r="C561" s="28"/>
      <c r="H561" s="41"/>
      <c r="J561" s="42"/>
      <c r="K561" s="42"/>
    </row>
    <row r="562" spans="1:11">
      <c r="A562" s="27"/>
      <c r="B562" s="27"/>
      <c r="C562" s="28"/>
      <c r="H562" s="41"/>
      <c r="J562" s="42"/>
      <c r="K562" s="42"/>
    </row>
    <row r="563" spans="1:11">
      <c r="A563" s="27"/>
      <c r="B563" s="27"/>
      <c r="C563" s="28"/>
      <c r="H563" s="41"/>
      <c r="J563" s="42"/>
      <c r="K563" s="42"/>
    </row>
    <row r="564" spans="1:11">
      <c r="A564" s="27"/>
      <c r="B564" s="27"/>
      <c r="C564" s="28"/>
      <c r="H564" s="41"/>
      <c r="J564" s="42"/>
      <c r="K564" s="42"/>
    </row>
    <row r="565" spans="1:11">
      <c r="A565" s="27"/>
      <c r="B565" s="27"/>
      <c r="C565" s="28"/>
      <c r="H565" s="41"/>
      <c r="J565" s="42"/>
      <c r="K565" s="42"/>
    </row>
    <row r="566" spans="1:11">
      <c r="A566" s="27"/>
      <c r="B566" s="27"/>
      <c r="C566" s="28"/>
      <c r="H566" s="41"/>
      <c r="J566" s="42"/>
      <c r="K566" s="42"/>
    </row>
    <row r="567" spans="1:11">
      <c r="A567" s="27"/>
      <c r="B567" s="27"/>
      <c r="C567" s="28"/>
      <c r="H567" s="41"/>
      <c r="J567" s="42"/>
      <c r="K567" s="42"/>
    </row>
    <row r="568" spans="1:11">
      <c r="A568" s="27"/>
      <c r="B568" s="27"/>
      <c r="C568" s="28"/>
      <c r="H568" s="41"/>
      <c r="J568" s="42"/>
      <c r="K568" s="42"/>
    </row>
    <row r="569" spans="1:11">
      <c r="A569" s="27"/>
      <c r="B569" s="27"/>
      <c r="C569" s="28"/>
      <c r="H569" s="41"/>
      <c r="J569" s="42"/>
      <c r="K569" s="42"/>
    </row>
    <row r="570" spans="1:11">
      <c r="A570" s="27"/>
      <c r="B570" s="27"/>
      <c r="C570" s="28"/>
      <c r="H570" s="41"/>
      <c r="J570" s="42"/>
      <c r="K570" s="42"/>
    </row>
    <row r="571" spans="1:11">
      <c r="A571" s="27"/>
      <c r="B571" s="27"/>
      <c r="C571" s="28"/>
      <c r="H571" s="41"/>
      <c r="J571" s="42"/>
      <c r="K571" s="42"/>
    </row>
    <row r="572" spans="1:11">
      <c r="A572" s="27"/>
      <c r="B572" s="27"/>
      <c r="C572" s="28"/>
      <c r="H572" s="41"/>
      <c r="J572" s="42"/>
      <c r="K572" s="42"/>
    </row>
    <row r="573" spans="1:11">
      <c r="A573" s="27"/>
      <c r="B573" s="27"/>
      <c r="C573" s="28"/>
      <c r="H573" s="41"/>
      <c r="J573" s="42"/>
      <c r="K573" s="42"/>
    </row>
    <row r="574" spans="1:11">
      <c r="A574" s="27"/>
      <c r="B574" s="27"/>
      <c r="C574" s="28"/>
      <c r="H574" s="41"/>
      <c r="J574" s="42"/>
      <c r="K574" s="42"/>
    </row>
    <row r="575" spans="1:11">
      <c r="A575" s="27"/>
      <c r="B575" s="27"/>
      <c r="C575" s="28"/>
      <c r="H575" s="41"/>
      <c r="J575" s="42"/>
      <c r="K575" s="42"/>
    </row>
    <row r="576" spans="1:11">
      <c r="A576" s="27"/>
      <c r="B576" s="27"/>
      <c r="C576" s="28"/>
      <c r="H576" s="41"/>
      <c r="J576" s="42"/>
      <c r="K576" s="42"/>
    </row>
    <row r="577" spans="1:11">
      <c r="A577" s="27"/>
      <c r="B577" s="27"/>
      <c r="C577" s="28"/>
      <c r="H577" s="41"/>
      <c r="J577" s="42"/>
      <c r="K577" s="42"/>
    </row>
    <row r="578" spans="1:11">
      <c r="A578" s="27"/>
      <c r="B578" s="27"/>
      <c r="C578" s="28"/>
      <c r="H578" s="41"/>
      <c r="J578" s="42"/>
      <c r="K578" s="42"/>
    </row>
    <row r="579" spans="1:11">
      <c r="A579" s="27"/>
      <c r="B579" s="27"/>
      <c r="C579" s="28"/>
      <c r="H579" s="41"/>
      <c r="J579" s="42"/>
      <c r="K579" s="42"/>
    </row>
    <row r="580" spans="1:11">
      <c r="A580" s="27"/>
      <c r="B580" s="27"/>
      <c r="C580" s="28"/>
      <c r="H580" s="41"/>
      <c r="J580" s="42"/>
      <c r="K580" s="42"/>
    </row>
    <row r="581" spans="1:11">
      <c r="A581" s="27"/>
      <c r="B581" s="27"/>
      <c r="C581" s="28"/>
      <c r="H581" s="41"/>
      <c r="J581" s="42"/>
      <c r="K581" s="42"/>
    </row>
    <row r="582" spans="1:11">
      <c r="A582" s="27"/>
      <c r="B582" s="27"/>
      <c r="C582" s="28"/>
      <c r="H582" s="41"/>
      <c r="J582" s="42"/>
      <c r="K582" s="42"/>
    </row>
    <row r="583" spans="1:11">
      <c r="A583" s="27"/>
      <c r="B583" s="27"/>
      <c r="C583" s="28"/>
      <c r="H583" s="41"/>
      <c r="J583" s="42"/>
      <c r="K583" s="42"/>
    </row>
    <row r="584" spans="1:11">
      <c r="A584" s="27"/>
      <c r="B584" s="27"/>
      <c r="C584" s="28"/>
      <c r="H584" s="41"/>
      <c r="J584" s="42"/>
      <c r="K584" s="42"/>
    </row>
    <row r="585" spans="1:11">
      <c r="A585" s="27"/>
      <c r="B585" s="27"/>
      <c r="C585" s="28"/>
      <c r="H585" s="41"/>
      <c r="J585" s="42"/>
      <c r="K585" s="42"/>
    </row>
    <row r="586" spans="1:11">
      <c r="A586" s="27"/>
      <c r="B586" s="27"/>
      <c r="C586" s="28"/>
      <c r="H586" s="41"/>
      <c r="J586" s="42"/>
      <c r="K586" s="42"/>
    </row>
    <row r="587" spans="1:11">
      <c r="A587" s="27"/>
      <c r="B587" s="27"/>
      <c r="C587" s="28"/>
      <c r="H587" s="41"/>
      <c r="J587" s="42"/>
      <c r="K587" s="42"/>
    </row>
    <row r="588" spans="1:11">
      <c r="A588" s="27"/>
      <c r="B588" s="27"/>
      <c r="C588" s="28"/>
      <c r="H588" s="41"/>
      <c r="J588" s="42"/>
      <c r="K588" s="42"/>
    </row>
    <row r="589" spans="1:11">
      <c r="A589" s="27"/>
      <c r="B589" s="27"/>
      <c r="C589" s="28"/>
      <c r="H589" s="41"/>
      <c r="J589" s="42"/>
      <c r="K589" s="42"/>
    </row>
    <row r="590" spans="1:11">
      <c r="A590" s="27"/>
      <c r="B590" s="27"/>
      <c r="C590" s="28"/>
      <c r="H590" s="41"/>
      <c r="J590" s="42"/>
      <c r="K590" s="42"/>
    </row>
    <row r="591" spans="1:11">
      <c r="A591" s="27"/>
      <c r="B591" s="27"/>
      <c r="C591" s="28"/>
      <c r="H591" s="41"/>
      <c r="J591" s="42"/>
      <c r="K591" s="42"/>
    </row>
    <row r="592" spans="1:11">
      <c r="A592" s="27"/>
      <c r="B592" s="27"/>
      <c r="C592" s="28"/>
      <c r="H592" s="41"/>
      <c r="J592" s="42"/>
      <c r="K592" s="42"/>
    </row>
    <row r="593" spans="1:11">
      <c r="A593" s="27"/>
      <c r="B593" s="27"/>
      <c r="C593" s="28"/>
      <c r="H593" s="41"/>
      <c r="J593" s="42"/>
      <c r="K593" s="42"/>
    </row>
    <row r="594" spans="1:11">
      <c r="A594" s="27"/>
      <c r="B594" s="27"/>
      <c r="C594" s="28"/>
      <c r="H594" s="41"/>
      <c r="J594" s="42"/>
      <c r="K594" s="42"/>
    </row>
    <row r="595" spans="1:11">
      <c r="A595" s="27"/>
      <c r="B595" s="27"/>
      <c r="C595" s="28"/>
      <c r="H595" s="41"/>
      <c r="J595" s="42"/>
      <c r="K595" s="42"/>
    </row>
    <row r="596" spans="1:11">
      <c r="A596" s="27"/>
      <c r="B596" s="27"/>
      <c r="C596" s="28"/>
      <c r="H596" s="41"/>
      <c r="J596" s="42"/>
      <c r="K596" s="42"/>
    </row>
    <row r="597" spans="1:11">
      <c r="A597" s="27"/>
      <c r="B597" s="27"/>
      <c r="C597" s="28"/>
      <c r="H597" s="41"/>
      <c r="J597" s="42"/>
      <c r="K597" s="42"/>
    </row>
    <row r="598" spans="1:11">
      <c r="A598" s="27"/>
      <c r="B598" s="27"/>
      <c r="C598" s="28"/>
      <c r="H598" s="41"/>
      <c r="J598" s="42"/>
      <c r="K598" s="42"/>
    </row>
    <row r="599" spans="1:11">
      <c r="A599" s="27"/>
      <c r="B599" s="27"/>
      <c r="C599" s="28"/>
      <c r="H599" s="41"/>
      <c r="J599" s="42"/>
      <c r="K599" s="42"/>
    </row>
    <row r="600" spans="1:11">
      <c r="A600" s="27"/>
      <c r="B600" s="27"/>
      <c r="C600" s="28"/>
      <c r="H600" s="41"/>
      <c r="J600" s="42"/>
      <c r="K600" s="42"/>
    </row>
    <row r="601" spans="1:11">
      <c r="A601" s="27"/>
      <c r="B601" s="27"/>
      <c r="C601" s="28"/>
      <c r="H601" s="41"/>
      <c r="J601" s="42"/>
      <c r="K601" s="42"/>
    </row>
    <row r="602" spans="1:11">
      <c r="A602" s="27"/>
      <c r="B602" s="27"/>
      <c r="C602" s="28"/>
      <c r="H602" s="41"/>
      <c r="J602" s="42"/>
      <c r="K602" s="42"/>
    </row>
    <row r="603" spans="1:11">
      <c r="A603" s="27"/>
      <c r="B603" s="27"/>
      <c r="C603" s="28"/>
      <c r="H603" s="41"/>
      <c r="J603" s="42"/>
      <c r="K603" s="42"/>
    </row>
    <row r="604" spans="1:11">
      <c r="A604" s="27"/>
      <c r="B604" s="27"/>
      <c r="C604" s="28"/>
      <c r="H604" s="41"/>
      <c r="J604" s="42"/>
      <c r="K604" s="42"/>
    </row>
    <row r="605" spans="1:11">
      <c r="A605" s="27"/>
      <c r="B605" s="27"/>
      <c r="C605" s="28"/>
      <c r="H605" s="41"/>
      <c r="J605" s="42"/>
      <c r="K605" s="42"/>
    </row>
    <row r="606" spans="1:11">
      <c r="A606" s="27"/>
      <c r="B606" s="27"/>
      <c r="C606" s="28"/>
      <c r="H606" s="41"/>
      <c r="J606" s="42"/>
      <c r="K606" s="42"/>
    </row>
    <row r="607" spans="1:11">
      <c r="A607" s="27"/>
      <c r="B607" s="27"/>
      <c r="C607" s="28"/>
      <c r="H607" s="41"/>
      <c r="J607" s="42"/>
      <c r="K607" s="42"/>
    </row>
    <row r="608" spans="1:11">
      <c r="A608" s="27"/>
      <c r="B608" s="27"/>
      <c r="C608" s="28"/>
      <c r="H608" s="41"/>
      <c r="J608" s="42"/>
      <c r="K608" s="42"/>
    </row>
    <row r="609" spans="1:11">
      <c r="A609" s="27"/>
      <c r="B609" s="27"/>
      <c r="C609" s="28"/>
      <c r="H609" s="41"/>
      <c r="J609" s="42"/>
      <c r="K609" s="42"/>
    </row>
    <row r="610" spans="1:11">
      <c r="A610" s="27"/>
      <c r="B610" s="27"/>
      <c r="C610" s="28"/>
      <c r="H610" s="41"/>
      <c r="J610" s="42"/>
      <c r="K610" s="42"/>
    </row>
    <row r="611" spans="1:11">
      <c r="A611" s="27"/>
      <c r="B611" s="27"/>
      <c r="C611" s="28"/>
      <c r="H611" s="41"/>
      <c r="J611" s="42"/>
      <c r="K611" s="42"/>
    </row>
    <row r="612" spans="1:11">
      <c r="A612" s="27"/>
      <c r="B612" s="27"/>
      <c r="C612" s="28"/>
      <c r="H612" s="41"/>
      <c r="J612" s="42"/>
      <c r="K612" s="42"/>
    </row>
    <row r="613" spans="1:11">
      <c r="A613" s="27"/>
      <c r="B613" s="27"/>
      <c r="C613" s="28"/>
      <c r="H613" s="41"/>
      <c r="J613" s="42"/>
      <c r="K613" s="42"/>
    </row>
    <row r="614" spans="1:11">
      <c r="A614" s="27"/>
      <c r="B614" s="27"/>
      <c r="C614" s="28"/>
      <c r="H614" s="41"/>
      <c r="J614" s="42"/>
      <c r="K614" s="42"/>
    </row>
    <row r="615" spans="1:11">
      <c r="A615" s="27"/>
      <c r="B615" s="27"/>
      <c r="C615" s="28"/>
      <c r="H615" s="41"/>
      <c r="J615" s="42"/>
      <c r="K615" s="42"/>
    </row>
    <row r="616" spans="1:11">
      <c r="A616" s="27"/>
      <c r="B616" s="27"/>
      <c r="C616" s="28"/>
      <c r="H616" s="41"/>
      <c r="J616" s="42"/>
      <c r="K616" s="42"/>
    </row>
    <row r="617" spans="1:11">
      <c r="A617" s="27"/>
      <c r="B617" s="27"/>
      <c r="C617" s="28"/>
      <c r="H617" s="41"/>
      <c r="J617" s="42"/>
      <c r="K617" s="42"/>
    </row>
    <row r="618" spans="1:11">
      <c r="A618" s="27"/>
      <c r="B618" s="27"/>
      <c r="C618" s="28"/>
      <c r="H618" s="41"/>
      <c r="J618" s="42"/>
      <c r="K618" s="42"/>
    </row>
    <row r="619" spans="1:11">
      <c r="A619" s="27"/>
      <c r="B619" s="27"/>
      <c r="C619" s="28"/>
      <c r="H619" s="41"/>
      <c r="J619" s="42"/>
      <c r="K619" s="42"/>
    </row>
    <row r="620" spans="1:11">
      <c r="A620" s="27"/>
      <c r="B620" s="27"/>
      <c r="C620" s="28"/>
      <c r="H620" s="41"/>
      <c r="J620" s="42"/>
      <c r="K620" s="42"/>
    </row>
    <row r="621" spans="1:11">
      <c r="A621" s="27"/>
      <c r="B621" s="27"/>
      <c r="C621" s="28"/>
      <c r="H621" s="41"/>
      <c r="J621" s="42"/>
      <c r="K621" s="42"/>
    </row>
    <row r="622" spans="1:11">
      <c r="A622" s="27"/>
      <c r="B622" s="27"/>
      <c r="C622" s="28"/>
      <c r="H622" s="41"/>
      <c r="J622" s="42"/>
      <c r="K622" s="42"/>
    </row>
    <row r="623" spans="1:11">
      <c r="A623" s="27"/>
      <c r="B623" s="27"/>
      <c r="C623" s="28"/>
      <c r="H623" s="41"/>
      <c r="J623" s="42"/>
      <c r="K623" s="42"/>
    </row>
    <row r="624" spans="1:11">
      <c r="A624" s="27"/>
      <c r="B624" s="27"/>
      <c r="C624" s="28"/>
      <c r="H624" s="41"/>
      <c r="J624" s="42"/>
      <c r="K624" s="42"/>
    </row>
    <row r="625" spans="1:11">
      <c r="A625" s="27"/>
      <c r="B625" s="27"/>
      <c r="C625" s="28"/>
      <c r="H625" s="41"/>
      <c r="J625" s="42"/>
      <c r="K625" s="42"/>
    </row>
    <row r="626" spans="1:11">
      <c r="A626" s="27"/>
      <c r="B626" s="27"/>
      <c r="C626" s="28"/>
      <c r="H626" s="41"/>
      <c r="J626" s="42"/>
      <c r="K626" s="42"/>
    </row>
    <row r="627" spans="1:11">
      <c r="A627" s="27"/>
      <c r="B627" s="27"/>
      <c r="C627" s="28"/>
      <c r="H627" s="41"/>
      <c r="J627" s="42"/>
      <c r="K627" s="42"/>
    </row>
    <row r="628" spans="1:11">
      <c r="A628" s="27"/>
      <c r="B628" s="27"/>
      <c r="C628" s="28"/>
      <c r="H628" s="41"/>
      <c r="J628" s="42"/>
      <c r="K628" s="42"/>
    </row>
    <row r="629" spans="1:11">
      <c r="A629" s="27"/>
      <c r="B629" s="27"/>
      <c r="C629" s="28"/>
      <c r="H629" s="41"/>
      <c r="J629" s="42"/>
      <c r="K629" s="42"/>
    </row>
    <row r="630" spans="1:11">
      <c r="A630" s="27"/>
      <c r="B630" s="27"/>
      <c r="C630" s="28"/>
      <c r="H630" s="41"/>
      <c r="J630" s="42"/>
      <c r="K630" s="42"/>
    </row>
    <row r="631" spans="1:11">
      <c r="A631" s="27"/>
      <c r="B631" s="27"/>
      <c r="C631" s="28"/>
      <c r="H631" s="41"/>
      <c r="J631" s="42"/>
      <c r="K631" s="42"/>
    </row>
    <row r="632" spans="1:11">
      <c r="A632" s="27"/>
      <c r="B632" s="27"/>
      <c r="C632" s="28"/>
      <c r="H632" s="41"/>
      <c r="J632" s="42"/>
      <c r="K632" s="42"/>
    </row>
    <row r="633" spans="1:11">
      <c r="A633" s="27"/>
      <c r="B633" s="27"/>
      <c r="C633" s="28"/>
      <c r="H633" s="41"/>
      <c r="J633" s="42"/>
      <c r="K633" s="42"/>
    </row>
    <row r="634" spans="1:11">
      <c r="A634" s="27"/>
      <c r="B634" s="27"/>
      <c r="C634" s="28"/>
      <c r="H634" s="41"/>
      <c r="J634" s="42"/>
      <c r="K634" s="42"/>
    </row>
    <row r="635" spans="1:11">
      <c r="A635" s="27"/>
      <c r="B635" s="27"/>
      <c r="C635" s="28"/>
      <c r="H635" s="41"/>
      <c r="J635" s="42"/>
      <c r="K635" s="42"/>
    </row>
    <row r="636" spans="1:11">
      <c r="A636" s="27"/>
      <c r="B636" s="27"/>
      <c r="C636" s="28"/>
      <c r="H636" s="41"/>
      <c r="J636" s="42"/>
      <c r="K636" s="42"/>
    </row>
    <row r="637" spans="1:11">
      <c r="A637" s="27"/>
      <c r="B637" s="27"/>
      <c r="C637" s="28"/>
      <c r="H637" s="41"/>
      <c r="J637" s="42"/>
      <c r="K637" s="42"/>
    </row>
    <row r="638" spans="1:11">
      <c r="A638" s="27"/>
      <c r="B638" s="27"/>
      <c r="C638" s="28"/>
      <c r="H638" s="41"/>
      <c r="J638" s="42"/>
      <c r="K638" s="42"/>
    </row>
    <row r="639" spans="1:11">
      <c r="A639" s="27"/>
      <c r="B639" s="27"/>
      <c r="C639" s="28"/>
      <c r="H639" s="41"/>
      <c r="J639" s="42"/>
      <c r="K639" s="42"/>
    </row>
    <row r="640" spans="1:11">
      <c r="A640" s="27"/>
      <c r="B640" s="27"/>
      <c r="C640" s="28"/>
      <c r="H640" s="41"/>
      <c r="J640" s="42"/>
      <c r="K640" s="42"/>
    </row>
    <row r="641" spans="1:11">
      <c r="A641" s="27"/>
      <c r="B641" s="27"/>
      <c r="C641" s="28"/>
      <c r="H641" s="41"/>
      <c r="J641" s="42"/>
      <c r="K641" s="42"/>
    </row>
    <row r="642" spans="1:11">
      <c r="A642" s="27"/>
      <c r="B642" s="27"/>
      <c r="C642" s="28"/>
      <c r="H642" s="41"/>
      <c r="J642" s="42"/>
      <c r="K642" s="42"/>
    </row>
    <row r="643" spans="1:11">
      <c r="A643" s="27"/>
      <c r="B643" s="27"/>
      <c r="C643" s="28"/>
      <c r="H643" s="41"/>
      <c r="J643" s="42"/>
      <c r="K643" s="42"/>
    </row>
    <row r="644" spans="1:11">
      <c r="A644" s="27"/>
      <c r="B644" s="27"/>
      <c r="C644" s="28"/>
      <c r="H644" s="41"/>
      <c r="J644" s="42"/>
      <c r="K644" s="42"/>
    </row>
    <row r="645" spans="1:11">
      <c r="A645" s="27"/>
      <c r="B645" s="27"/>
      <c r="C645" s="28"/>
      <c r="H645" s="41"/>
      <c r="J645" s="42"/>
      <c r="K645" s="42"/>
    </row>
    <row r="646" spans="1:11">
      <c r="A646" s="27"/>
      <c r="B646" s="27"/>
      <c r="C646" s="28"/>
      <c r="H646" s="41"/>
      <c r="J646" s="42"/>
      <c r="K646" s="42"/>
    </row>
    <row r="647" spans="1:11">
      <c r="A647" s="27"/>
      <c r="B647" s="27"/>
      <c r="C647" s="28"/>
      <c r="H647" s="41"/>
      <c r="J647" s="42"/>
      <c r="K647" s="42"/>
    </row>
    <row r="648" spans="1:11">
      <c r="A648" s="27"/>
      <c r="B648" s="27"/>
      <c r="C648" s="28"/>
      <c r="H648" s="41"/>
      <c r="J648" s="42"/>
      <c r="K648" s="42"/>
    </row>
    <row r="649" spans="1:11">
      <c r="A649" s="27"/>
      <c r="B649" s="27"/>
      <c r="C649" s="28"/>
      <c r="H649" s="41"/>
      <c r="J649" s="42"/>
      <c r="K649" s="42"/>
    </row>
    <row r="650" spans="1:11">
      <c r="A650" s="27"/>
      <c r="B650" s="27"/>
      <c r="C650" s="28"/>
      <c r="H650" s="41"/>
      <c r="J650" s="42"/>
      <c r="K650" s="42"/>
    </row>
    <row r="651" spans="1:11">
      <c r="A651" s="27"/>
      <c r="B651" s="27"/>
      <c r="C651" s="28"/>
      <c r="H651" s="41"/>
      <c r="J651" s="42"/>
      <c r="K651" s="42"/>
    </row>
    <row r="652" spans="1:11">
      <c r="A652" s="27"/>
      <c r="B652" s="27"/>
      <c r="C652" s="28"/>
      <c r="H652" s="41"/>
      <c r="J652" s="42"/>
      <c r="K652" s="42"/>
    </row>
    <row r="653" spans="1:11">
      <c r="A653" s="27"/>
      <c r="B653" s="27"/>
      <c r="C653" s="28"/>
      <c r="H653" s="41"/>
      <c r="J653" s="42"/>
      <c r="K653" s="42"/>
    </row>
    <row r="654" spans="1:11">
      <c r="A654" s="27"/>
      <c r="B654" s="27"/>
      <c r="C654" s="28"/>
      <c r="H654" s="41"/>
      <c r="J654" s="42"/>
      <c r="K654" s="42"/>
    </row>
    <row r="655" spans="1:11">
      <c r="A655" s="27"/>
      <c r="B655" s="27"/>
      <c r="C655" s="28"/>
      <c r="H655" s="41"/>
      <c r="J655" s="42"/>
      <c r="K655" s="42"/>
    </row>
    <row r="656" spans="1:11">
      <c r="A656" s="27"/>
      <c r="B656" s="27"/>
      <c r="C656" s="28"/>
      <c r="H656" s="41"/>
      <c r="J656" s="42"/>
      <c r="K656" s="42"/>
    </row>
    <row r="657" spans="1:11">
      <c r="A657" s="27"/>
      <c r="B657" s="27"/>
      <c r="C657" s="28"/>
      <c r="H657" s="41"/>
      <c r="J657" s="42"/>
      <c r="K657" s="42"/>
    </row>
    <row r="658" spans="1:11">
      <c r="A658" s="27"/>
      <c r="B658" s="27"/>
      <c r="C658" s="28"/>
      <c r="H658" s="41"/>
      <c r="J658" s="42"/>
      <c r="K658" s="42"/>
    </row>
    <row r="659" spans="1:11">
      <c r="A659" s="27"/>
      <c r="B659" s="27"/>
      <c r="C659" s="28"/>
      <c r="H659" s="41"/>
      <c r="J659" s="42"/>
      <c r="K659" s="42"/>
    </row>
    <row r="660" spans="1:11">
      <c r="A660" s="27"/>
      <c r="B660" s="27"/>
      <c r="C660" s="28"/>
      <c r="H660" s="41"/>
      <c r="J660" s="42"/>
      <c r="K660" s="42"/>
    </row>
    <row r="661" spans="1:11">
      <c r="A661" s="27"/>
      <c r="B661" s="27"/>
      <c r="C661" s="28"/>
      <c r="H661" s="41"/>
      <c r="J661" s="42"/>
      <c r="K661" s="42"/>
    </row>
    <row r="662" spans="1:11">
      <c r="A662" s="27"/>
      <c r="B662" s="27"/>
      <c r="C662" s="28"/>
      <c r="H662" s="41"/>
      <c r="J662" s="42"/>
      <c r="K662" s="42"/>
    </row>
    <row r="663" spans="1:11">
      <c r="A663" s="27"/>
      <c r="B663" s="27"/>
      <c r="C663" s="28"/>
      <c r="H663" s="41"/>
      <c r="J663" s="42"/>
      <c r="K663" s="42"/>
    </row>
    <row r="664" spans="1:11">
      <c r="A664" s="27"/>
      <c r="B664" s="27"/>
      <c r="C664" s="28"/>
      <c r="H664" s="41"/>
      <c r="J664" s="42"/>
      <c r="K664" s="42"/>
    </row>
    <row r="665" spans="1:11">
      <c r="A665" s="27"/>
      <c r="B665" s="27"/>
      <c r="C665" s="28"/>
      <c r="H665" s="41"/>
      <c r="J665" s="42"/>
      <c r="K665" s="42"/>
    </row>
    <row r="666" spans="1:11">
      <c r="A666" s="27"/>
      <c r="B666" s="27"/>
      <c r="C666" s="28"/>
      <c r="H666" s="41"/>
      <c r="J666" s="42"/>
      <c r="K666" s="42"/>
    </row>
    <row r="667" spans="1:11">
      <c r="A667" s="27"/>
      <c r="B667" s="27"/>
      <c r="C667" s="28"/>
      <c r="H667" s="41"/>
      <c r="J667" s="42"/>
      <c r="K667" s="42"/>
    </row>
    <row r="668" spans="1:11">
      <c r="A668" s="27"/>
      <c r="B668" s="27"/>
      <c r="C668" s="28"/>
      <c r="H668" s="41"/>
      <c r="J668" s="42"/>
      <c r="K668" s="42"/>
    </row>
    <row r="669" spans="1:11">
      <c r="A669" s="27"/>
      <c r="B669" s="27"/>
      <c r="C669" s="28"/>
      <c r="H669" s="41"/>
      <c r="J669" s="42"/>
      <c r="K669" s="42"/>
    </row>
    <row r="670" spans="1:11">
      <c r="A670" s="27"/>
      <c r="B670" s="27"/>
      <c r="C670" s="28"/>
      <c r="H670" s="41"/>
      <c r="J670" s="42"/>
      <c r="K670" s="42"/>
    </row>
    <row r="671" spans="1:11">
      <c r="A671" s="27"/>
      <c r="B671" s="27"/>
      <c r="C671" s="28"/>
      <c r="H671" s="41"/>
      <c r="J671" s="42"/>
      <c r="K671" s="42"/>
    </row>
    <row r="672" spans="1:11">
      <c r="A672" s="27"/>
      <c r="B672" s="27"/>
      <c r="C672" s="28"/>
      <c r="H672" s="41"/>
      <c r="J672" s="42"/>
      <c r="K672" s="42"/>
    </row>
    <row r="673" spans="1:11">
      <c r="A673" s="27"/>
      <c r="B673" s="27"/>
      <c r="C673" s="28"/>
      <c r="H673" s="41"/>
      <c r="J673" s="42"/>
      <c r="K673" s="42"/>
    </row>
    <row r="674" spans="1:11">
      <c r="A674" s="27"/>
      <c r="B674" s="27"/>
      <c r="C674" s="28"/>
      <c r="H674" s="41"/>
      <c r="J674" s="42"/>
      <c r="K674" s="42"/>
    </row>
    <row r="675" spans="1:11">
      <c r="A675" s="27"/>
      <c r="B675" s="27"/>
      <c r="C675" s="28"/>
      <c r="H675" s="41"/>
      <c r="J675" s="42"/>
      <c r="K675" s="42"/>
    </row>
    <row r="676" spans="1:11">
      <c r="A676" s="27"/>
      <c r="B676" s="27"/>
      <c r="C676" s="28"/>
      <c r="H676" s="41"/>
      <c r="J676" s="42"/>
      <c r="K676" s="42"/>
    </row>
    <row r="677" spans="1:11">
      <c r="A677" s="27"/>
      <c r="B677" s="27"/>
      <c r="C677" s="28"/>
      <c r="H677" s="41"/>
      <c r="J677" s="42"/>
      <c r="K677" s="42"/>
    </row>
    <row r="678" spans="1:11">
      <c r="A678" s="27"/>
      <c r="B678" s="27"/>
      <c r="C678" s="28"/>
      <c r="H678" s="41"/>
      <c r="J678" s="42"/>
      <c r="K678" s="42"/>
    </row>
    <row r="679" spans="1:11">
      <c r="A679" s="27"/>
      <c r="B679" s="27"/>
      <c r="C679" s="28"/>
      <c r="H679" s="41"/>
      <c r="J679" s="42"/>
      <c r="K679" s="42"/>
    </row>
    <row r="680" spans="1:11">
      <c r="A680" s="27"/>
      <c r="B680" s="27"/>
      <c r="C680" s="28"/>
      <c r="H680" s="41"/>
      <c r="J680" s="42"/>
      <c r="K680" s="42"/>
    </row>
    <row r="681" spans="1:11">
      <c r="A681" s="27"/>
      <c r="B681" s="27"/>
      <c r="C681" s="28"/>
      <c r="H681" s="41"/>
      <c r="J681" s="42"/>
      <c r="K681" s="42"/>
    </row>
    <row r="682" spans="1:11">
      <c r="A682" s="27"/>
      <c r="B682" s="27"/>
      <c r="C682" s="28"/>
      <c r="H682" s="41"/>
      <c r="J682" s="42"/>
      <c r="K682" s="42"/>
    </row>
    <row r="683" spans="1:11">
      <c r="A683" s="27"/>
      <c r="B683" s="27"/>
      <c r="C683" s="28"/>
      <c r="H683" s="41"/>
      <c r="J683" s="42"/>
      <c r="K683" s="42"/>
    </row>
    <row r="684" spans="1:11">
      <c r="A684" s="27"/>
      <c r="B684" s="27"/>
      <c r="C684" s="28"/>
      <c r="H684" s="41"/>
      <c r="J684" s="42"/>
      <c r="K684" s="42"/>
    </row>
    <row r="685" spans="1:11">
      <c r="A685" s="27"/>
      <c r="B685" s="27"/>
      <c r="C685" s="28"/>
      <c r="H685" s="41"/>
      <c r="J685" s="42"/>
      <c r="K685" s="42"/>
    </row>
    <row r="686" spans="1:11">
      <c r="A686" s="27"/>
      <c r="B686" s="27"/>
      <c r="C686" s="28"/>
      <c r="H686" s="41"/>
      <c r="J686" s="42"/>
      <c r="K686" s="42"/>
    </row>
    <row r="687" spans="1:11">
      <c r="A687" s="27"/>
      <c r="B687" s="27"/>
      <c r="C687" s="28"/>
      <c r="H687" s="41"/>
      <c r="J687" s="42"/>
      <c r="K687" s="42"/>
    </row>
    <row r="688" spans="1:11">
      <c r="A688" s="27"/>
      <c r="B688" s="27"/>
      <c r="C688" s="28"/>
      <c r="H688" s="41"/>
      <c r="J688" s="42"/>
      <c r="K688" s="42"/>
    </row>
    <row r="689" spans="1:11">
      <c r="A689" s="27"/>
      <c r="B689" s="27"/>
      <c r="C689" s="28"/>
      <c r="H689" s="41"/>
      <c r="J689" s="42"/>
      <c r="K689" s="42"/>
    </row>
    <row r="690" spans="1:11">
      <c r="A690" s="27"/>
      <c r="B690" s="27"/>
      <c r="C690" s="28"/>
      <c r="H690" s="41"/>
      <c r="J690" s="42"/>
      <c r="K690" s="42"/>
    </row>
    <row r="691" spans="1:11">
      <c r="A691" s="27"/>
      <c r="B691" s="27"/>
      <c r="C691" s="28"/>
      <c r="H691" s="41"/>
      <c r="J691" s="42"/>
      <c r="K691" s="42"/>
    </row>
    <row r="692" spans="1:11">
      <c r="A692" s="27"/>
      <c r="B692" s="27"/>
      <c r="C692" s="28"/>
      <c r="H692" s="41"/>
      <c r="J692" s="42"/>
      <c r="K692" s="42"/>
    </row>
    <row r="693" spans="1:11">
      <c r="A693" s="27"/>
      <c r="B693" s="27"/>
      <c r="C693" s="28"/>
      <c r="H693" s="41"/>
      <c r="J693" s="42"/>
      <c r="K693" s="42"/>
    </row>
    <row r="694" spans="1:11">
      <c r="A694" s="27"/>
      <c r="B694" s="27"/>
      <c r="C694" s="28"/>
      <c r="H694" s="41"/>
      <c r="J694" s="42"/>
      <c r="K694" s="42"/>
    </row>
    <row r="695" spans="1:11">
      <c r="A695" s="27"/>
      <c r="B695" s="27"/>
      <c r="C695" s="28"/>
      <c r="H695" s="41"/>
      <c r="J695" s="42"/>
      <c r="K695" s="42"/>
    </row>
    <row r="696" spans="1:11">
      <c r="A696" s="27"/>
      <c r="B696" s="27"/>
      <c r="C696" s="28"/>
      <c r="H696" s="41"/>
      <c r="J696" s="42"/>
      <c r="K696" s="42"/>
    </row>
    <row r="697" spans="1:11">
      <c r="A697" s="27"/>
      <c r="B697" s="27"/>
      <c r="C697" s="28"/>
      <c r="H697" s="41"/>
      <c r="J697" s="42"/>
      <c r="K697" s="42"/>
    </row>
    <row r="698" spans="1:11">
      <c r="A698" s="27"/>
      <c r="B698" s="27"/>
      <c r="C698" s="28"/>
      <c r="H698" s="41"/>
      <c r="J698" s="42"/>
      <c r="K698" s="42"/>
    </row>
    <row r="699" spans="1:11">
      <c r="A699" s="27"/>
      <c r="B699" s="27"/>
      <c r="C699" s="28"/>
      <c r="H699" s="41"/>
      <c r="J699" s="42"/>
      <c r="K699" s="42"/>
    </row>
    <row r="700" spans="1:11">
      <c r="A700" s="27"/>
      <c r="B700" s="27"/>
      <c r="C700" s="28"/>
      <c r="H700" s="41"/>
      <c r="J700" s="42"/>
      <c r="K700" s="42"/>
    </row>
    <row r="701" spans="1:11">
      <c r="A701" s="27"/>
      <c r="B701" s="27"/>
      <c r="C701" s="28"/>
      <c r="H701" s="41"/>
      <c r="J701" s="42"/>
      <c r="K701" s="42"/>
    </row>
    <row r="702" spans="1:11">
      <c r="A702" s="27"/>
      <c r="B702" s="27"/>
      <c r="C702" s="28"/>
      <c r="H702" s="41"/>
      <c r="J702" s="42"/>
      <c r="K702" s="42"/>
    </row>
    <row r="703" spans="1:11">
      <c r="A703" s="27"/>
      <c r="B703" s="27"/>
      <c r="C703" s="28"/>
      <c r="H703" s="41"/>
      <c r="J703" s="42"/>
      <c r="K703" s="42"/>
    </row>
    <row r="704" spans="1:11">
      <c r="A704" s="27"/>
      <c r="B704" s="27"/>
      <c r="C704" s="28"/>
      <c r="H704" s="41"/>
      <c r="J704" s="42"/>
      <c r="K704" s="42"/>
    </row>
    <row r="705" spans="1:11">
      <c r="A705" s="27"/>
      <c r="B705" s="27"/>
      <c r="C705" s="28"/>
      <c r="H705" s="41"/>
      <c r="J705" s="42"/>
      <c r="K705" s="42"/>
    </row>
    <row r="706" spans="1:11">
      <c r="A706" s="27"/>
      <c r="B706" s="27"/>
      <c r="C706" s="28"/>
      <c r="H706" s="41"/>
      <c r="J706" s="42"/>
      <c r="K706" s="42"/>
    </row>
    <row r="707" spans="1:11">
      <c r="A707" s="27"/>
      <c r="B707" s="27"/>
      <c r="C707" s="28"/>
      <c r="H707" s="41"/>
      <c r="J707" s="42"/>
      <c r="K707" s="42"/>
    </row>
    <row r="708" spans="1:11">
      <c r="A708" s="27"/>
      <c r="B708" s="27"/>
      <c r="C708" s="28"/>
      <c r="H708" s="41"/>
      <c r="J708" s="42"/>
      <c r="K708" s="42"/>
    </row>
    <row r="709" spans="1:11">
      <c r="A709" s="27"/>
      <c r="B709" s="27"/>
      <c r="C709" s="28"/>
      <c r="H709" s="41"/>
      <c r="J709" s="42"/>
      <c r="K709" s="42"/>
    </row>
    <row r="710" spans="1:11">
      <c r="A710" s="27"/>
      <c r="B710" s="27"/>
      <c r="C710" s="28"/>
      <c r="H710" s="41"/>
      <c r="J710" s="42"/>
      <c r="K710" s="42"/>
    </row>
    <row r="711" spans="1:11">
      <c r="A711" s="27"/>
      <c r="B711" s="27"/>
      <c r="C711" s="28"/>
      <c r="H711" s="41"/>
      <c r="J711" s="42"/>
      <c r="K711" s="42"/>
    </row>
    <row r="712" spans="1:11">
      <c r="A712" s="27"/>
      <c r="B712" s="27"/>
      <c r="C712" s="28"/>
      <c r="H712" s="41"/>
      <c r="J712" s="42"/>
      <c r="K712" s="42"/>
    </row>
    <row r="713" spans="1:11">
      <c r="A713" s="27"/>
      <c r="B713" s="27"/>
      <c r="C713" s="28"/>
      <c r="H713" s="41"/>
      <c r="J713" s="42"/>
      <c r="K713" s="42"/>
    </row>
    <row r="714" spans="1:11">
      <c r="A714" s="27"/>
      <c r="B714" s="27"/>
      <c r="C714" s="28"/>
      <c r="H714" s="41"/>
      <c r="J714" s="42"/>
      <c r="K714" s="42"/>
    </row>
    <row r="715" spans="1:11">
      <c r="A715" s="27"/>
      <c r="B715" s="27"/>
      <c r="C715" s="28"/>
      <c r="H715" s="41"/>
      <c r="J715" s="42"/>
      <c r="K715" s="42"/>
    </row>
    <row r="716" spans="1:11">
      <c r="A716" s="27"/>
      <c r="B716" s="27"/>
      <c r="C716" s="28"/>
      <c r="H716" s="41"/>
      <c r="J716" s="42"/>
      <c r="K716" s="42"/>
    </row>
    <row r="717" spans="1:11">
      <c r="A717" s="27"/>
      <c r="B717" s="27"/>
      <c r="C717" s="28"/>
      <c r="H717" s="41"/>
      <c r="J717" s="42"/>
      <c r="K717" s="42"/>
    </row>
    <row r="718" spans="1:11">
      <c r="A718" s="27"/>
      <c r="B718" s="27"/>
      <c r="C718" s="28"/>
      <c r="H718" s="41"/>
      <c r="J718" s="42"/>
      <c r="K718" s="42"/>
    </row>
    <row r="719" spans="1:11">
      <c r="A719" s="27"/>
      <c r="B719" s="27"/>
      <c r="C719" s="28"/>
      <c r="H719" s="41"/>
      <c r="J719" s="42"/>
      <c r="K719" s="42"/>
    </row>
    <row r="720" spans="1:11">
      <c r="A720" s="27"/>
      <c r="B720" s="27"/>
      <c r="C720" s="28"/>
      <c r="H720" s="41"/>
      <c r="J720" s="42"/>
      <c r="K720" s="42"/>
    </row>
    <row r="721" spans="1:11">
      <c r="A721" s="27"/>
      <c r="B721" s="27"/>
      <c r="C721" s="28"/>
      <c r="H721" s="41"/>
      <c r="J721" s="42"/>
      <c r="K721" s="42"/>
    </row>
    <row r="722" spans="1:11">
      <c r="A722" s="27"/>
      <c r="B722" s="27"/>
      <c r="C722" s="28"/>
      <c r="H722" s="41"/>
      <c r="J722" s="42"/>
      <c r="K722" s="42"/>
    </row>
    <row r="723" spans="1:11">
      <c r="A723" s="27"/>
      <c r="B723" s="27"/>
      <c r="C723" s="28"/>
      <c r="H723" s="41"/>
      <c r="J723" s="42"/>
      <c r="K723" s="42"/>
    </row>
    <row r="724" spans="1:11">
      <c r="A724" s="27"/>
      <c r="B724" s="27"/>
      <c r="C724" s="28"/>
      <c r="H724" s="41"/>
      <c r="J724" s="42"/>
      <c r="K724" s="42"/>
    </row>
    <row r="725" spans="1:11">
      <c r="A725" s="27"/>
      <c r="B725" s="27"/>
      <c r="C725" s="28"/>
      <c r="H725" s="41"/>
      <c r="J725" s="42"/>
      <c r="K725" s="42"/>
    </row>
    <row r="726" spans="1:11">
      <c r="A726" s="27"/>
      <c r="B726" s="27"/>
      <c r="C726" s="28"/>
      <c r="H726" s="41"/>
      <c r="J726" s="42"/>
      <c r="K726" s="42"/>
    </row>
    <row r="727" spans="1:11">
      <c r="A727" s="27"/>
      <c r="B727" s="27"/>
      <c r="C727" s="28"/>
      <c r="H727" s="41"/>
      <c r="J727" s="42"/>
      <c r="K727" s="42"/>
    </row>
    <row r="728" spans="1:11">
      <c r="A728" s="27"/>
      <c r="B728" s="27"/>
      <c r="C728" s="28"/>
      <c r="H728" s="41"/>
      <c r="J728" s="42"/>
      <c r="K728" s="42"/>
    </row>
    <row r="729" spans="1:11">
      <c r="A729" s="27"/>
      <c r="B729" s="27"/>
      <c r="C729" s="28"/>
      <c r="H729" s="41"/>
      <c r="J729" s="42"/>
      <c r="K729" s="42"/>
    </row>
    <row r="730" spans="1:11">
      <c r="A730" s="27"/>
      <c r="B730" s="27"/>
      <c r="C730" s="28"/>
      <c r="H730" s="41"/>
      <c r="J730" s="42"/>
      <c r="K730" s="42"/>
    </row>
    <row r="731" spans="1:11">
      <c r="A731" s="27"/>
      <c r="B731" s="27"/>
      <c r="C731" s="28"/>
      <c r="H731" s="41"/>
      <c r="J731" s="42"/>
      <c r="K731" s="42"/>
    </row>
    <row r="732" spans="1:11">
      <c r="A732" s="27"/>
      <c r="B732" s="27"/>
      <c r="C732" s="28"/>
      <c r="H732" s="41"/>
      <c r="J732" s="42"/>
      <c r="K732" s="42"/>
    </row>
    <row r="733" spans="1:11">
      <c r="A733" s="27"/>
      <c r="B733" s="27"/>
      <c r="C733" s="28"/>
      <c r="H733" s="41"/>
      <c r="J733" s="42"/>
      <c r="K733" s="42"/>
    </row>
    <row r="734" spans="1:11">
      <c r="A734" s="27"/>
      <c r="B734" s="27"/>
      <c r="C734" s="28"/>
      <c r="H734" s="41"/>
      <c r="J734" s="42"/>
      <c r="K734" s="42"/>
    </row>
    <row r="735" spans="1:11">
      <c r="A735" s="27"/>
      <c r="B735" s="27"/>
      <c r="C735" s="28"/>
      <c r="H735" s="41"/>
      <c r="J735" s="42"/>
      <c r="K735" s="42"/>
    </row>
    <row r="736" spans="1:11">
      <c r="A736" s="27"/>
      <c r="B736" s="27"/>
      <c r="C736" s="28"/>
      <c r="H736" s="41"/>
      <c r="J736" s="42"/>
      <c r="K736" s="42"/>
    </row>
    <row r="737" spans="1:11">
      <c r="A737" s="27"/>
      <c r="B737" s="27"/>
      <c r="C737" s="28"/>
      <c r="H737" s="41"/>
      <c r="J737" s="42"/>
      <c r="K737" s="42"/>
    </row>
    <row r="738" spans="1:11">
      <c r="A738" s="27"/>
      <c r="B738" s="27"/>
      <c r="C738" s="28"/>
      <c r="H738" s="41"/>
      <c r="J738" s="42"/>
      <c r="K738" s="42"/>
    </row>
    <row r="739" spans="1:11">
      <c r="A739" s="27"/>
      <c r="B739" s="27"/>
      <c r="C739" s="28"/>
      <c r="H739" s="41"/>
      <c r="J739" s="42"/>
      <c r="K739" s="42"/>
    </row>
    <row r="740" spans="1:11">
      <c r="A740" s="27"/>
      <c r="B740" s="27"/>
      <c r="C740" s="28"/>
      <c r="H740" s="41"/>
      <c r="J740" s="42"/>
      <c r="K740" s="42"/>
    </row>
    <row r="741" spans="1:11">
      <c r="A741" s="27"/>
      <c r="B741" s="27"/>
      <c r="C741" s="28"/>
      <c r="H741" s="41"/>
      <c r="J741" s="42"/>
      <c r="K741" s="42"/>
    </row>
    <row r="742" spans="1:11">
      <c r="A742" s="27"/>
      <c r="B742" s="27"/>
      <c r="C742" s="28"/>
      <c r="H742" s="41"/>
      <c r="J742" s="42"/>
      <c r="K742" s="42"/>
    </row>
    <row r="743" spans="1:11">
      <c r="A743" s="27"/>
      <c r="B743" s="27"/>
      <c r="C743" s="28"/>
      <c r="H743" s="41"/>
      <c r="J743" s="42"/>
      <c r="K743" s="42"/>
    </row>
    <row r="744" spans="1:11">
      <c r="A744" s="27"/>
      <c r="B744" s="27"/>
      <c r="C744" s="28"/>
      <c r="H744" s="41"/>
      <c r="J744" s="42"/>
      <c r="K744" s="42"/>
    </row>
    <row r="745" spans="1:11">
      <c r="A745" s="27"/>
      <c r="B745" s="27"/>
      <c r="C745" s="28"/>
      <c r="H745" s="41"/>
      <c r="J745" s="42"/>
      <c r="K745" s="42"/>
    </row>
    <row r="746" spans="1:11">
      <c r="A746" s="27"/>
      <c r="B746" s="27"/>
      <c r="C746" s="28"/>
      <c r="H746" s="41"/>
      <c r="J746" s="42"/>
      <c r="K746" s="42"/>
    </row>
    <row r="747" spans="1:11">
      <c r="A747" s="27"/>
      <c r="B747" s="27"/>
      <c r="C747" s="28"/>
      <c r="H747" s="41"/>
      <c r="J747" s="42"/>
      <c r="K747" s="42"/>
    </row>
    <row r="748" spans="1:11">
      <c r="A748" s="27"/>
      <c r="B748" s="27"/>
      <c r="C748" s="28"/>
      <c r="H748" s="41"/>
      <c r="J748" s="42"/>
      <c r="K748" s="42"/>
    </row>
    <row r="749" spans="1:11">
      <c r="A749" s="27"/>
      <c r="B749" s="27"/>
      <c r="C749" s="28"/>
      <c r="H749" s="41"/>
      <c r="J749" s="42"/>
      <c r="K749" s="42"/>
    </row>
    <row r="750" spans="1:11">
      <c r="A750" s="27"/>
      <c r="B750" s="27"/>
      <c r="C750" s="28"/>
      <c r="H750" s="41"/>
      <c r="J750" s="42"/>
      <c r="K750" s="42"/>
    </row>
    <row r="751" spans="1:11">
      <c r="A751" s="27"/>
      <c r="B751" s="27"/>
      <c r="C751" s="28"/>
      <c r="H751" s="41"/>
      <c r="J751" s="42"/>
      <c r="K751" s="42"/>
    </row>
    <row r="752" spans="1:11">
      <c r="A752" s="27"/>
      <c r="B752" s="27"/>
      <c r="C752" s="28"/>
      <c r="H752" s="41"/>
      <c r="J752" s="42"/>
      <c r="K752" s="42"/>
    </row>
    <row r="753" spans="1:11">
      <c r="A753" s="27"/>
      <c r="B753" s="27"/>
      <c r="C753" s="28"/>
      <c r="H753" s="41"/>
      <c r="J753" s="42"/>
      <c r="K753" s="42"/>
    </row>
    <row r="754" spans="1:11">
      <c r="A754" s="27"/>
      <c r="B754" s="27"/>
      <c r="C754" s="28"/>
      <c r="H754" s="41"/>
      <c r="J754" s="42"/>
      <c r="K754" s="42"/>
    </row>
    <row r="755" spans="1:11">
      <c r="A755" s="27"/>
      <c r="B755" s="27"/>
      <c r="C755" s="28"/>
      <c r="H755" s="41"/>
      <c r="J755" s="42"/>
      <c r="K755" s="42"/>
    </row>
    <row r="756" spans="1:11">
      <c r="A756" s="27"/>
      <c r="B756" s="27"/>
      <c r="C756" s="28"/>
      <c r="H756" s="41"/>
      <c r="J756" s="42"/>
      <c r="K756" s="42"/>
    </row>
    <row r="757" spans="1:11">
      <c r="A757" s="27"/>
      <c r="B757" s="27"/>
      <c r="C757" s="28"/>
      <c r="H757" s="41"/>
      <c r="J757" s="42"/>
      <c r="K757" s="42"/>
    </row>
    <row r="758" spans="1:11">
      <c r="A758" s="27"/>
      <c r="B758" s="27"/>
      <c r="C758" s="28"/>
      <c r="H758" s="41"/>
      <c r="J758" s="42"/>
      <c r="K758" s="42"/>
    </row>
    <row r="759" spans="1:11">
      <c r="A759" s="27"/>
      <c r="B759" s="27"/>
      <c r="C759" s="28"/>
      <c r="H759" s="41"/>
      <c r="J759" s="42"/>
      <c r="K759" s="42"/>
    </row>
    <row r="760" spans="1:11">
      <c r="A760" s="27"/>
      <c r="B760" s="27"/>
      <c r="C760" s="28"/>
      <c r="H760" s="41"/>
      <c r="J760" s="42"/>
      <c r="K760" s="42"/>
    </row>
    <row r="761" spans="1:11">
      <c r="A761" s="27"/>
      <c r="B761" s="27"/>
      <c r="C761" s="28"/>
      <c r="H761" s="41"/>
      <c r="J761" s="42"/>
      <c r="K761" s="42"/>
    </row>
    <row r="762" spans="1:11">
      <c r="A762" s="27"/>
      <c r="B762" s="27"/>
      <c r="C762" s="28"/>
      <c r="H762" s="41"/>
      <c r="J762" s="42"/>
      <c r="K762" s="42"/>
    </row>
    <row r="763" spans="1:11">
      <c r="A763" s="27"/>
      <c r="B763" s="27"/>
      <c r="C763" s="28"/>
      <c r="H763" s="41"/>
      <c r="J763" s="42"/>
      <c r="K763" s="42"/>
    </row>
    <row r="764" spans="1:11">
      <c r="A764" s="27"/>
      <c r="B764" s="27"/>
      <c r="C764" s="28"/>
      <c r="H764" s="41"/>
      <c r="J764" s="42"/>
      <c r="K764" s="42"/>
    </row>
    <row r="765" spans="1:11">
      <c r="A765" s="27"/>
      <c r="B765" s="27"/>
      <c r="C765" s="28"/>
      <c r="H765" s="41"/>
      <c r="J765" s="42"/>
      <c r="K765" s="42"/>
    </row>
    <row r="766" spans="1:11">
      <c r="A766" s="27"/>
      <c r="B766" s="27"/>
      <c r="C766" s="28"/>
      <c r="H766" s="41"/>
      <c r="J766" s="42"/>
      <c r="K766" s="42"/>
    </row>
    <row r="767" spans="1:11">
      <c r="A767" s="27"/>
      <c r="B767" s="27"/>
      <c r="C767" s="28"/>
      <c r="H767" s="41"/>
      <c r="J767" s="42"/>
      <c r="K767" s="42"/>
    </row>
    <row r="768" spans="1:11">
      <c r="A768" s="27"/>
      <c r="B768" s="27"/>
      <c r="C768" s="28"/>
      <c r="H768" s="41"/>
      <c r="J768" s="42"/>
      <c r="K768" s="42"/>
    </row>
    <row r="769" spans="1:11">
      <c r="A769" s="27"/>
      <c r="B769" s="27"/>
      <c r="C769" s="28"/>
      <c r="H769" s="41"/>
      <c r="J769" s="42"/>
      <c r="K769" s="42"/>
    </row>
    <row r="770" spans="1:11">
      <c r="A770" s="27"/>
      <c r="B770" s="27"/>
      <c r="C770" s="28"/>
      <c r="H770" s="41"/>
      <c r="J770" s="42"/>
      <c r="K770" s="42"/>
    </row>
    <row r="771" spans="1:11">
      <c r="A771" s="27"/>
      <c r="B771" s="27"/>
      <c r="C771" s="28"/>
      <c r="H771" s="41"/>
      <c r="J771" s="42"/>
      <c r="K771" s="42"/>
    </row>
    <row r="772" spans="1:11">
      <c r="A772" s="27"/>
      <c r="B772" s="27"/>
      <c r="C772" s="28"/>
      <c r="H772" s="41"/>
      <c r="J772" s="42"/>
      <c r="K772" s="42"/>
    </row>
    <row r="773" spans="1:11">
      <c r="A773" s="27"/>
      <c r="B773" s="27"/>
      <c r="C773" s="28"/>
      <c r="H773" s="41"/>
      <c r="J773" s="42"/>
      <c r="K773" s="42"/>
    </row>
    <row r="774" spans="1:11">
      <c r="A774" s="27"/>
      <c r="B774" s="27"/>
      <c r="C774" s="28"/>
      <c r="H774" s="41"/>
      <c r="J774" s="42"/>
      <c r="K774" s="42"/>
    </row>
    <row r="775" spans="1:11">
      <c r="A775" s="27"/>
      <c r="B775" s="27"/>
      <c r="C775" s="28"/>
      <c r="H775" s="41"/>
      <c r="J775" s="42"/>
      <c r="K775" s="42"/>
    </row>
    <row r="776" spans="1:11">
      <c r="A776" s="27"/>
      <c r="B776" s="27"/>
      <c r="C776" s="28"/>
      <c r="H776" s="41"/>
      <c r="J776" s="42"/>
      <c r="K776" s="42"/>
    </row>
    <row r="777" spans="1:11">
      <c r="A777" s="27"/>
      <c r="B777" s="27"/>
      <c r="C777" s="28"/>
      <c r="H777" s="41"/>
      <c r="J777" s="42"/>
      <c r="K777" s="42"/>
    </row>
    <row r="778" spans="1:11">
      <c r="A778" s="27"/>
      <c r="B778" s="27"/>
      <c r="C778" s="28"/>
      <c r="H778" s="41"/>
      <c r="J778" s="42"/>
      <c r="K778" s="42"/>
    </row>
    <row r="779" spans="1:11">
      <c r="A779" s="27"/>
      <c r="B779" s="27"/>
      <c r="C779" s="28"/>
      <c r="H779" s="41"/>
      <c r="J779" s="42"/>
      <c r="K779" s="42"/>
    </row>
    <row r="780" spans="1:11">
      <c r="A780" s="27"/>
      <c r="B780" s="27"/>
      <c r="C780" s="28"/>
      <c r="H780" s="41"/>
      <c r="J780" s="42"/>
      <c r="K780" s="42"/>
    </row>
    <row r="781" spans="1:11">
      <c r="A781" s="27"/>
      <c r="B781" s="27"/>
      <c r="C781" s="28"/>
      <c r="H781" s="41"/>
      <c r="J781" s="42"/>
      <c r="K781" s="42"/>
    </row>
    <row r="782" spans="1:11">
      <c r="A782" s="27"/>
      <c r="B782" s="27"/>
      <c r="C782" s="28"/>
      <c r="H782" s="41"/>
      <c r="J782" s="42"/>
      <c r="K782" s="42"/>
    </row>
    <row r="783" spans="1:11">
      <c r="A783" s="27"/>
      <c r="B783" s="27"/>
      <c r="C783" s="28"/>
      <c r="H783" s="41"/>
      <c r="J783" s="42"/>
      <c r="K783" s="42"/>
    </row>
    <row r="784" spans="1:11">
      <c r="A784" s="27"/>
      <c r="B784" s="27"/>
      <c r="C784" s="28"/>
      <c r="H784" s="41"/>
      <c r="J784" s="42"/>
      <c r="K784" s="42"/>
    </row>
    <row r="785" spans="1:11">
      <c r="A785" s="27"/>
      <c r="B785" s="27"/>
      <c r="C785" s="28"/>
      <c r="H785" s="41"/>
      <c r="J785" s="42"/>
      <c r="K785" s="42"/>
    </row>
    <row r="786" spans="1:11">
      <c r="A786" s="27"/>
      <c r="B786" s="27"/>
      <c r="C786" s="28"/>
      <c r="H786" s="41"/>
      <c r="J786" s="42"/>
      <c r="K786" s="42"/>
    </row>
    <row r="787" spans="1:11">
      <c r="A787" s="27"/>
      <c r="B787" s="27"/>
      <c r="C787" s="28"/>
      <c r="H787" s="41"/>
      <c r="J787" s="42"/>
      <c r="K787" s="42"/>
    </row>
    <row r="788" spans="1:11">
      <c r="A788" s="27"/>
      <c r="B788" s="27"/>
      <c r="C788" s="28"/>
      <c r="H788" s="41"/>
      <c r="J788" s="42"/>
      <c r="K788" s="42"/>
    </row>
    <row r="789" spans="1:11">
      <c r="A789" s="27"/>
      <c r="B789" s="27"/>
      <c r="C789" s="28"/>
      <c r="H789" s="41"/>
      <c r="J789" s="42"/>
      <c r="K789" s="42"/>
    </row>
    <row r="790" spans="1:11">
      <c r="A790" s="27"/>
      <c r="B790" s="27"/>
      <c r="C790" s="28"/>
      <c r="H790" s="41"/>
      <c r="J790" s="42"/>
      <c r="K790" s="42"/>
    </row>
    <row r="791" spans="1:11">
      <c r="A791" s="27"/>
      <c r="B791" s="27"/>
      <c r="C791" s="28"/>
      <c r="H791" s="41"/>
      <c r="J791" s="42"/>
      <c r="K791" s="42"/>
    </row>
    <row r="792" spans="1:11">
      <c r="A792" s="27"/>
      <c r="B792" s="27"/>
      <c r="C792" s="28"/>
      <c r="H792" s="41"/>
      <c r="J792" s="42"/>
      <c r="K792" s="42"/>
    </row>
    <row r="793" spans="1:11">
      <c r="A793" s="27"/>
      <c r="B793" s="27"/>
      <c r="C793" s="28"/>
      <c r="H793" s="41"/>
      <c r="J793" s="42"/>
      <c r="K793" s="42"/>
    </row>
    <row r="794" spans="1:11">
      <c r="A794" s="27"/>
      <c r="B794" s="27"/>
      <c r="C794" s="28"/>
      <c r="H794" s="41"/>
      <c r="J794" s="42"/>
      <c r="K794" s="42"/>
    </row>
    <row r="795" spans="1:11">
      <c r="A795" s="27"/>
      <c r="B795" s="27"/>
      <c r="C795" s="28"/>
      <c r="H795" s="41"/>
      <c r="J795" s="42"/>
      <c r="K795" s="42"/>
    </row>
    <row r="796" spans="1:11">
      <c r="A796" s="27"/>
      <c r="B796" s="27"/>
      <c r="C796" s="28"/>
      <c r="H796" s="41"/>
      <c r="J796" s="42"/>
      <c r="K796" s="42"/>
    </row>
    <row r="797" spans="1:11">
      <c r="A797" s="27"/>
      <c r="B797" s="27"/>
      <c r="C797" s="28"/>
      <c r="H797" s="41"/>
      <c r="J797" s="42"/>
      <c r="K797" s="42"/>
    </row>
    <row r="798" spans="1:11">
      <c r="A798" s="27"/>
      <c r="B798" s="27"/>
      <c r="C798" s="28"/>
      <c r="H798" s="41"/>
      <c r="J798" s="42"/>
      <c r="K798" s="42"/>
    </row>
    <row r="799" spans="1:11">
      <c r="A799" s="27"/>
      <c r="B799" s="27"/>
      <c r="C799" s="28"/>
      <c r="H799" s="41"/>
      <c r="J799" s="42"/>
      <c r="K799" s="42"/>
    </row>
    <row r="800" spans="1:11">
      <c r="A800" s="27"/>
      <c r="B800" s="27"/>
      <c r="C800" s="28"/>
      <c r="H800" s="41"/>
      <c r="J800" s="42"/>
      <c r="K800" s="42"/>
    </row>
    <row r="801" spans="1:11">
      <c r="A801" s="27"/>
      <c r="B801" s="27"/>
      <c r="C801" s="28"/>
      <c r="H801" s="41"/>
      <c r="J801" s="42"/>
      <c r="K801" s="42"/>
    </row>
    <row r="802" spans="1:11">
      <c r="A802" s="27"/>
      <c r="B802" s="27"/>
      <c r="C802" s="28"/>
      <c r="H802" s="41"/>
      <c r="J802" s="42"/>
      <c r="K802" s="42"/>
    </row>
    <row r="803" spans="1:11">
      <c r="A803" s="27"/>
      <c r="B803" s="27"/>
      <c r="C803" s="28"/>
      <c r="H803" s="41"/>
      <c r="J803" s="42"/>
      <c r="K803" s="42"/>
    </row>
    <row r="804" spans="1:11">
      <c r="A804" s="27"/>
      <c r="B804" s="27"/>
      <c r="C804" s="28"/>
      <c r="H804" s="41"/>
      <c r="J804" s="42"/>
      <c r="K804" s="42"/>
    </row>
    <row r="805" spans="1:11">
      <c r="A805" s="27"/>
      <c r="B805" s="27"/>
      <c r="C805" s="28"/>
      <c r="H805" s="41"/>
      <c r="J805" s="42"/>
      <c r="K805" s="42"/>
    </row>
    <row r="806" spans="1:11">
      <c r="A806" s="27"/>
      <c r="B806" s="27"/>
      <c r="C806" s="28"/>
      <c r="H806" s="41"/>
      <c r="J806" s="42"/>
      <c r="K806" s="42"/>
    </row>
    <row r="807" spans="1:11">
      <c r="A807" s="27"/>
      <c r="B807" s="27"/>
      <c r="C807" s="28"/>
      <c r="H807" s="41"/>
      <c r="J807" s="42"/>
      <c r="K807" s="42"/>
    </row>
    <row r="808" spans="1:11">
      <c r="A808" s="27"/>
      <c r="B808" s="27"/>
      <c r="C808" s="28"/>
      <c r="H808" s="41"/>
      <c r="J808" s="42"/>
      <c r="K808" s="42"/>
    </row>
    <row r="809" spans="1:11">
      <c r="A809" s="27"/>
      <c r="B809" s="27"/>
      <c r="C809" s="28"/>
      <c r="H809" s="41"/>
      <c r="J809" s="42"/>
      <c r="K809" s="42"/>
    </row>
    <row r="810" spans="1:11">
      <c r="A810" s="27"/>
      <c r="B810" s="27"/>
      <c r="C810" s="28"/>
      <c r="H810" s="41"/>
      <c r="J810" s="42"/>
      <c r="K810" s="42"/>
    </row>
    <row r="811" spans="1:11">
      <c r="A811" s="27"/>
      <c r="B811" s="27"/>
      <c r="C811" s="28"/>
      <c r="H811" s="41"/>
      <c r="J811" s="42"/>
      <c r="K811" s="42"/>
    </row>
    <row r="812" spans="1:11">
      <c r="A812" s="27"/>
      <c r="B812" s="27"/>
      <c r="C812" s="28"/>
      <c r="H812" s="41"/>
      <c r="J812" s="42"/>
      <c r="K812" s="42"/>
    </row>
    <row r="813" spans="1:11">
      <c r="A813" s="27"/>
      <c r="B813" s="27"/>
      <c r="C813" s="28"/>
      <c r="H813" s="41"/>
      <c r="J813" s="42"/>
      <c r="K813" s="42"/>
    </row>
    <row r="814" spans="1:11">
      <c r="A814" s="27"/>
      <c r="B814" s="27"/>
      <c r="C814" s="28"/>
      <c r="H814" s="41"/>
      <c r="J814" s="42"/>
      <c r="K814" s="42"/>
    </row>
    <row r="815" spans="1:11">
      <c r="A815" s="27"/>
      <c r="B815" s="27"/>
      <c r="C815" s="28"/>
      <c r="H815" s="41"/>
      <c r="J815" s="42"/>
      <c r="K815" s="42"/>
    </row>
    <row r="816" spans="1:11">
      <c r="A816" s="27"/>
      <c r="B816" s="27"/>
      <c r="C816" s="28"/>
      <c r="H816" s="41"/>
      <c r="J816" s="42"/>
      <c r="K816" s="42"/>
    </row>
    <row r="817" spans="1:11">
      <c r="A817" s="27"/>
      <c r="B817" s="27"/>
      <c r="C817" s="28"/>
      <c r="H817" s="41"/>
      <c r="J817" s="42"/>
      <c r="K817" s="42"/>
    </row>
    <row r="818" spans="1:11">
      <c r="A818" s="27"/>
      <c r="B818" s="27"/>
      <c r="C818" s="28"/>
      <c r="H818" s="41"/>
      <c r="J818" s="42"/>
      <c r="K818" s="42"/>
    </row>
    <row r="819" spans="1:11">
      <c r="A819" s="27"/>
      <c r="B819" s="27"/>
      <c r="C819" s="28"/>
      <c r="H819" s="41"/>
      <c r="J819" s="42"/>
      <c r="K819" s="42"/>
    </row>
    <row r="820" spans="1:11">
      <c r="A820" s="27"/>
      <c r="B820" s="27"/>
      <c r="C820" s="28"/>
      <c r="H820" s="41"/>
      <c r="J820" s="42"/>
      <c r="K820" s="42"/>
    </row>
    <row r="821" spans="1:11">
      <c r="A821" s="27"/>
      <c r="B821" s="27"/>
      <c r="C821" s="28"/>
      <c r="H821" s="41"/>
      <c r="J821" s="42"/>
      <c r="K821" s="42"/>
    </row>
    <row r="822" spans="1:11">
      <c r="A822" s="27"/>
      <c r="B822" s="27"/>
      <c r="C822" s="28"/>
      <c r="H822" s="41"/>
      <c r="J822" s="42"/>
      <c r="K822" s="42"/>
    </row>
    <row r="823" spans="1:11">
      <c r="A823" s="27"/>
      <c r="B823" s="27"/>
      <c r="C823" s="28"/>
      <c r="H823" s="41"/>
      <c r="J823" s="42"/>
      <c r="K823" s="42"/>
    </row>
    <row r="824" spans="1:11">
      <c r="A824" s="27"/>
      <c r="B824" s="27"/>
      <c r="C824" s="28"/>
      <c r="H824" s="41"/>
      <c r="J824" s="42"/>
      <c r="K824" s="42"/>
    </row>
    <row r="825" spans="1:11">
      <c r="A825" s="27"/>
      <c r="B825" s="27"/>
      <c r="C825" s="28"/>
      <c r="H825" s="41"/>
      <c r="J825" s="42"/>
      <c r="K825" s="42"/>
    </row>
    <row r="826" spans="1:11">
      <c r="A826" s="27"/>
      <c r="B826" s="27"/>
      <c r="C826" s="28"/>
      <c r="H826" s="41"/>
      <c r="J826" s="42"/>
      <c r="K826" s="42"/>
    </row>
    <row r="827" spans="1:11">
      <c r="A827" s="27"/>
      <c r="B827" s="27"/>
      <c r="C827" s="28"/>
      <c r="H827" s="41"/>
      <c r="J827" s="42"/>
      <c r="K827" s="42"/>
    </row>
    <row r="828" spans="1:11">
      <c r="A828" s="27"/>
      <c r="B828" s="27"/>
      <c r="C828" s="28"/>
      <c r="H828" s="41"/>
      <c r="J828" s="42"/>
      <c r="K828" s="42"/>
    </row>
    <row r="829" spans="1:11">
      <c r="A829" s="27"/>
      <c r="B829" s="27"/>
      <c r="C829" s="28"/>
      <c r="H829" s="41"/>
      <c r="J829" s="42"/>
      <c r="K829" s="42"/>
    </row>
    <row r="830" spans="1:11">
      <c r="A830" s="27"/>
      <c r="B830" s="27"/>
      <c r="C830" s="28"/>
      <c r="H830" s="41"/>
      <c r="J830" s="42"/>
      <c r="K830" s="42"/>
    </row>
    <row r="831" spans="1:11">
      <c r="A831" s="27"/>
      <c r="B831" s="27"/>
      <c r="C831" s="28"/>
      <c r="H831" s="41"/>
      <c r="J831" s="42"/>
      <c r="K831" s="42"/>
    </row>
    <row r="832" spans="1:11">
      <c r="A832" s="27"/>
      <c r="B832" s="27"/>
      <c r="C832" s="28"/>
      <c r="H832" s="41"/>
      <c r="J832" s="42"/>
      <c r="K832" s="42"/>
    </row>
    <row r="833" spans="1:11">
      <c r="A833" s="27"/>
      <c r="B833" s="27"/>
      <c r="C833" s="28"/>
      <c r="H833" s="41"/>
      <c r="J833" s="42"/>
      <c r="K833" s="42"/>
    </row>
    <row r="834" spans="1:11">
      <c r="A834" s="27"/>
      <c r="B834" s="27"/>
      <c r="C834" s="28"/>
      <c r="H834" s="41"/>
      <c r="J834" s="42"/>
      <c r="K834" s="42"/>
    </row>
    <row r="835" spans="1:11">
      <c r="A835" s="27"/>
      <c r="B835" s="27"/>
      <c r="C835" s="28"/>
      <c r="H835" s="41"/>
      <c r="J835" s="42"/>
      <c r="K835" s="42"/>
    </row>
    <row r="836" spans="1:11">
      <c r="A836" s="27"/>
      <c r="B836" s="27"/>
      <c r="C836" s="28"/>
      <c r="H836" s="41"/>
      <c r="J836" s="42"/>
      <c r="K836" s="42"/>
    </row>
    <row r="837" spans="1:11">
      <c r="A837" s="27"/>
      <c r="B837" s="27"/>
      <c r="C837" s="28"/>
      <c r="H837" s="41"/>
      <c r="J837" s="42"/>
      <c r="K837" s="42"/>
    </row>
    <row r="838" spans="1:11">
      <c r="A838" s="27"/>
      <c r="B838" s="27"/>
      <c r="C838" s="28"/>
      <c r="H838" s="41"/>
      <c r="J838" s="42"/>
      <c r="K838" s="42"/>
    </row>
    <row r="839" spans="1:11">
      <c r="A839" s="27"/>
      <c r="B839" s="27"/>
      <c r="C839" s="28"/>
      <c r="H839" s="41"/>
      <c r="J839" s="42"/>
      <c r="K839" s="42"/>
    </row>
    <row r="840" spans="1:11">
      <c r="A840" s="27"/>
      <c r="B840" s="27"/>
      <c r="C840" s="28"/>
      <c r="H840" s="41"/>
      <c r="J840" s="42"/>
      <c r="K840" s="42"/>
    </row>
    <row r="841" spans="1:11">
      <c r="A841" s="27"/>
      <c r="B841" s="27"/>
      <c r="C841" s="28"/>
      <c r="H841" s="41"/>
      <c r="J841" s="42"/>
      <c r="K841" s="42"/>
    </row>
    <row r="842" spans="1:11">
      <c r="A842" s="27"/>
      <c r="B842" s="27"/>
      <c r="C842" s="28"/>
      <c r="H842" s="41"/>
      <c r="J842" s="42"/>
      <c r="K842" s="42"/>
    </row>
    <row r="843" spans="1:11">
      <c r="A843" s="27"/>
      <c r="B843" s="27"/>
      <c r="C843" s="28"/>
      <c r="H843" s="41"/>
      <c r="J843" s="42"/>
      <c r="K843" s="42"/>
    </row>
    <row r="844" spans="1:11">
      <c r="A844" s="27"/>
      <c r="B844" s="27"/>
      <c r="C844" s="28"/>
      <c r="H844" s="41"/>
      <c r="J844" s="42"/>
      <c r="K844" s="42"/>
    </row>
    <row r="845" spans="1:11">
      <c r="A845" s="27"/>
      <c r="B845" s="27"/>
      <c r="C845" s="28"/>
      <c r="H845" s="41"/>
      <c r="J845" s="42"/>
      <c r="K845" s="42"/>
    </row>
    <row r="846" spans="1:11">
      <c r="A846" s="27"/>
      <c r="B846" s="27"/>
      <c r="C846" s="28"/>
      <c r="H846" s="41"/>
      <c r="J846" s="42"/>
      <c r="K846" s="42"/>
    </row>
    <row r="847" spans="1:11">
      <c r="A847" s="27"/>
      <c r="B847" s="27"/>
      <c r="C847" s="28"/>
      <c r="H847" s="41"/>
      <c r="J847" s="42"/>
      <c r="K847" s="42"/>
    </row>
    <row r="848" spans="1:11">
      <c r="A848" s="27"/>
      <c r="B848" s="27"/>
      <c r="C848" s="28"/>
      <c r="H848" s="41"/>
      <c r="J848" s="42"/>
      <c r="K848" s="42"/>
    </row>
    <row r="849" spans="1:11">
      <c r="A849" s="27"/>
      <c r="B849" s="27"/>
      <c r="C849" s="28"/>
      <c r="H849" s="41"/>
      <c r="J849" s="42"/>
      <c r="K849" s="42"/>
    </row>
    <row r="850" spans="1:11">
      <c r="A850" s="27"/>
      <c r="B850" s="27"/>
      <c r="C850" s="28"/>
      <c r="H850" s="41"/>
      <c r="J850" s="42"/>
      <c r="K850" s="42"/>
    </row>
    <row r="851" spans="1:11">
      <c r="A851" s="27"/>
      <c r="B851" s="27"/>
      <c r="C851" s="28"/>
      <c r="H851" s="41"/>
      <c r="J851" s="42"/>
      <c r="K851" s="42"/>
    </row>
    <row r="852" spans="1:11">
      <c r="A852" s="27"/>
      <c r="B852" s="27"/>
      <c r="C852" s="28"/>
      <c r="H852" s="41"/>
      <c r="J852" s="42"/>
      <c r="K852" s="42"/>
    </row>
    <row r="853" spans="1:11">
      <c r="A853" s="27"/>
      <c r="B853" s="27"/>
      <c r="C853" s="28"/>
      <c r="H853" s="41"/>
      <c r="J853" s="42"/>
      <c r="K853" s="42"/>
    </row>
    <row r="854" spans="1:11">
      <c r="A854" s="27"/>
      <c r="B854" s="27"/>
      <c r="C854" s="28"/>
      <c r="H854" s="41"/>
      <c r="J854" s="42"/>
      <c r="K854" s="42"/>
    </row>
    <row r="855" spans="1:11">
      <c r="A855" s="27"/>
      <c r="B855" s="27"/>
      <c r="C855" s="28"/>
      <c r="H855" s="41"/>
      <c r="J855" s="42"/>
      <c r="K855" s="42"/>
    </row>
    <row r="856" spans="1:11">
      <c r="A856" s="27"/>
      <c r="B856" s="27"/>
      <c r="C856" s="28"/>
      <c r="H856" s="41"/>
      <c r="J856" s="42"/>
      <c r="K856" s="42"/>
    </row>
    <row r="857" spans="1:11">
      <c r="A857" s="27"/>
      <c r="B857" s="27"/>
      <c r="C857" s="28"/>
      <c r="H857" s="41"/>
      <c r="J857" s="42"/>
      <c r="K857" s="42"/>
    </row>
    <row r="858" spans="1:11">
      <c r="A858" s="27"/>
      <c r="B858" s="27"/>
      <c r="C858" s="28"/>
      <c r="H858" s="41"/>
      <c r="J858" s="42"/>
      <c r="K858" s="42"/>
    </row>
    <row r="859" spans="1:11">
      <c r="A859" s="27"/>
      <c r="B859" s="27"/>
      <c r="C859" s="28"/>
      <c r="H859" s="41"/>
      <c r="J859" s="42"/>
      <c r="K859" s="42"/>
    </row>
    <row r="860" spans="1:11">
      <c r="A860" s="27"/>
      <c r="B860" s="27"/>
      <c r="C860" s="28"/>
      <c r="H860" s="41"/>
      <c r="J860" s="42"/>
      <c r="K860" s="42"/>
    </row>
    <row r="861" spans="1:11">
      <c r="A861" s="27"/>
      <c r="B861" s="27"/>
      <c r="C861" s="28"/>
      <c r="H861" s="41"/>
      <c r="J861" s="42"/>
      <c r="K861" s="42"/>
    </row>
    <row r="862" spans="1:11">
      <c r="A862" s="27"/>
      <c r="B862" s="27"/>
      <c r="C862" s="28"/>
      <c r="H862" s="41"/>
      <c r="J862" s="42"/>
      <c r="K862" s="42"/>
    </row>
    <row r="863" spans="1:11">
      <c r="A863" s="27"/>
      <c r="B863" s="27"/>
      <c r="C863" s="28"/>
      <c r="H863" s="41"/>
      <c r="J863" s="42"/>
      <c r="K863" s="42"/>
    </row>
    <row r="864" spans="1:11">
      <c r="A864" s="27"/>
      <c r="B864" s="27"/>
      <c r="C864" s="28"/>
      <c r="H864" s="41"/>
      <c r="J864" s="42"/>
      <c r="K864" s="42"/>
    </row>
    <row r="865" spans="1:11">
      <c r="A865" s="27"/>
      <c r="B865" s="27"/>
      <c r="C865" s="28"/>
      <c r="H865" s="41"/>
      <c r="J865" s="42"/>
      <c r="K865" s="42"/>
    </row>
    <row r="866" spans="1:11">
      <c r="A866" s="27"/>
      <c r="B866" s="27"/>
      <c r="C866" s="28"/>
      <c r="H866" s="41"/>
      <c r="J866" s="42"/>
      <c r="K866" s="42"/>
    </row>
    <row r="867" spans="1:11">
      <c r="A867" s="27"/>
      <c r="B867" s="27"/>
      <c r="C867" s="28"/>
      <c r="H867" s="41"/>
      <c r="J867" s="42"/>
      <c r="K867" s="42"/>
    </row>
    <row r="868" spans="1:11">
      <c r="A868" s="27"/>
      <c r="B868" s="27"/>
      <c r="C868" s="28"/>
      <c r="H868" s="41"/>
      <c r="J868" s="42"/>
      <c r="K868" s="42"/>
    </row>
    <row r="869" spans="1:11">
      <c r="A869" s="27"/>
      <c r="B869" s="27"/>
      <c r="C869" s="28"/>
      <c r="H869" s="41"/>
      <c r="J869" s="42"/>
      <c r="K869" s="42"/>
    </row>
    <row r="870" spans="1:11">
      <c r="A870" s="27"/>
      <c r="B870" s="27"/>
      <c r="C870" s="28"/>
      <c r="H870" s="41"/>
      <c r="J870" s="42"/>
      <c r="K870" s="42"/>
    </row>
    <row r="871" spans="1:11">
      <c r="A871" s="27"/>
      <c r="B871" s="27"/>
      <c r="C871" s="28"/>
      <c r="H871" s="41"/>
      <c r="J871" s="42"/>
      <c r="K871" s="42"/>
    </row>
    <row r="872" spans="1:11">
      <c r="A872" s="27"/>
      <c r="B872" s="27"/>
      <c r="C872" s="28"/>
      <c r="H872" s="41"/>
      <c r="J872" s="42"/>
      <c r="K872" s="42"/>
    </row>
    <row r="873" spans="1:11">
      <c r="A873" s="27"/>
      <c r="B873" s="27"/>
      <c r="C873" s="28"/>
      <c r="H873" s="41"/>
      <c r="J873" s="42"/>
      <c r="K873" s="42"/>
    </row>
    <row r="874" spans="1:11">
      <c r="A874" s="27"/>
      <c r="B874" s="27"/>
      <c r="C874" s="28"/>
      <c r="H874" s="41"/>
      <c r="J874" s="42"/>
      <c r="K874" s="42"/>
    </row>
    <row r="875" spans="1:11">
      <c r="A875" s="27"/>
      <c r="B875" s="27"/>
      <c r="C875" s="28"/>
      <c r="H875" s="41"/>
      <c r="J875" s="42"/>
      <c r="K875" s="42"/>
    </row>
    <row r="876" spans="1:11">
      <c r="A876" s="27"/>
      <c r="B876" s="27"/>
      <c r="C876" s="28"/>
      <c r="H876" s="41"/>
      <c r="J876" s="42"/>
      <c r="K876" s="42"/>
    </row>
    <row r="877" spans="1:11">
      <c r="A877" s="27"/>
      <c r="B877" s="27"/>
      <c r="C877" s="28"/>
      <c r="H877" s="41"/>
      <c r="J877" s="42"/>
      <c r="K877" s="42"/>
    </row>
    <row r="878" spans="1:11">
      <c r="A878" s="27"/>
      <c r="B878" s="27"/>
      <c r="C878" s="28"/>
      <c r="H878" s="41"/>
      <c r="J878" s="42"/>
      <c r="K878" s="42"/>
    </row>
    <row r="879" spans="1:11">
      <c r="A879" s="27"/>
      <c r="B879" s="27"/>
      <c r="C879" s="28"/>
      <c r="H879" s="41"/>
      <c r="J879" s="42"/>
      <c r="K879" s="42"/>
    </row>
    <row r="880" spans="1:11">
      <c r="A880" s="27"/>
      <c r="B880" s="27"/>
      <c r="C880" s="28"/>
      <c r="H880" s="41"/>
      <c r="J880" s="42"/>
      <c r="K880" s="42"/>
    </row>
    <row r="881" spans="1:11">
      <c r="A881" s="27"/>
      <c r="B881" s="27"/>
      <c r="C881" s="28"/>
      <c r="H881" s="41"/>
      <c r="J881" s="42"/>
      <c r="K881" s="42"/>
    </row>
    <row r="882" spans="1:11">
      <c r="A882" s="27"/>
      <c r="B882" s="27"/>
      <c r="C882" s="28"/>
      <c r="H882" s="41"/>
      <c r="J882" s="42"/>
      <c r="K882" s="42"/>
    </row>
    <row r="883" spans="1:11">
      <c r="A883" s="27"/>
      <c r="B883" s="27"/>
      <c r="C883" s="28"/>
      <c r="H883" s="41"/>
      <c r="J883" s="42"/>
      <c r="K883" s="42"/>
    </row>
    <row r="884" spans="1:11">
      <c r="A884" s="27"/>
      <c r="B884" s="27"/>
      <c r="C884" s="28"/>
      <c r="H884" s="41"/>
      <c r="J884" s="42"/>
      <c r="K884" s="42"/>
    </row>
    <row r="885" spans="1:11">
      <c r="A885" s="27"/>
      <c r="B885" s="27"/>
      <c r="C885" s="28"/>
      <c r="H885" s="41"/>
      <c r="J885" s="42"/>
      <c r="K885" s="42"/>
    </row>
    <row r="886" spans="1:11">
      <c r="A886" s="27"/>
      <c r="B886" s="27"/>
      <c r="C886" s="28"/>
      <c r="H886" s="41"/>
      <c r="J886" s="42"/>
      <c r="K886" s="42"/>
    </row>
    <row r="887" spans="1:11">
      <c r="A887" s="27"/>
      <c r="B887" s="27"/>
      <c r="C887" s="28"/>
      <c r="H887" s="41"/>
      <c r="J887" s="42"/>
      <c r="K887" s="42"/>
    </row>
    <row r="888" spans="1:11">
      <c r="A888" s="27"/>
      <c r="B888" s="27"/>
      <c r="C888" s="28"/>
      <c r="H888" s="41"/>
      <c r="J888" s="42"/>
      <c r="K888" s="42"/>
    </row>
    <row r="889" spans="1:11">
      <c r="A889" s="27"/>
      <c r="B889" s="27"/>
      <c r="C889" s="28"/>
      <c r="H889" s="41"/>
      <c r="J889" s="42"/>
      <c r="K889" s="42"/>
    </row>
    <row r="890" spans="1:11">
      <c r="A890" s="27"/>
      <c r="B890" s="27"/>
      <c r="C890" s="28"/>
      <c r="H890" s="41"/>
      <c r="J890" s="42"/>
      <c r="K890" s="42"/>
    </row>
    <row r="891" spans="1:11">
      <c r="A891" s="27"/>
      <c r="B891" s="27"/>
      <c r="C891" s="28"/>
      <c r="H891" s="41"/>
      <c r="J891" s="42"/>
      <c r="K891" s="42"/>
    </row>
    <row r="892" spans="1:11">
      <c r="A892" s="27"/>
      <c r="B892" s="27"/>
      <c r="C892" s="28"/>
      <c r="H892" s="41"/>
      <c r="J892" s="42"/>
      <c r="K892" s="42"/>
    </row>
    <row r="893" spans="1:11">
      <c r="A893" s="27"/>
      <c r="B893" s="27"/>
      <c r="C893" s="28"/>
      <c r="H893" s="41"/>
      <c r="J893" s="42"/>
      <c r="K893" s="42"/>
    </row>
    <row r="894" spans="1:11">
      <c r="A894" s="27"/>
      <c r="B894" s="27"/>
      <c r="C894" s="28"/>
      <c r="H894" s="41"/>
      <c r="J894" s="42"/>
      <c r="K894" s="42"/>
    </row>
    <row r="895" spans="1:11">
      <c r="A895" s="27"/>
      <c r="B895" s="27"/>
      <c r="C895" s="28"/>
      <c r="H895" s="41"/>
      <c r="J895" s="42"/>
      <c r="K895" s="42"/>
    </row>
    <row r="896" spans="1:11">
      <c r="A896" s="27"/>
      <c r="B896" s="27"/>
      <c r="C896" s="28"/>
      <c r="H896" s="41"/>
      <c r="J896" s="42"/>
      <c r="K896" s="42"/>
    </row>
    <row r="897" spans="1:11">
      <c r="A897" s="27"/>
      <c r="B897" s="27"/>
      <c r="C897" s="28"/>
      <c r="H897" s="41"/>
      <c r="J897" s="42"/>
      <c r="K897" s="42"/>
    </row>
    <row r="898" spans="1:11">
      <c r="A898" s="27"/>
      <c r="B898" s="27"/>
      <c r="C898" s="28"/>
      <c r="H898" s="41"/>
      <c r="J898" s="42"/>
      <c r="K898" s="42"/>
    </row>
    <row r="899" spans="1:11">
      <c r="A899" s="27"/>
      <c r="B899" s="27"/>
      <c r="C899" s="28"/>
      <c r="H899" s="41"/>
      <c r="J899" s="42"/>
      <c r="K899" s="42"/>
    </row>
    <row r="900" spans="1:11">
      <c r="A900" s="27"/>
      <c r="B900" s="27"/>
      <c r="C900" s="28"/>
      <c r="H900" s="41"/>
      <c r="J900" s="42"/>
      <c r="K900" s="42"/>
    </row>
    <row r="901" spans="1:11">
      <c r="A901" s="27"/>
      <c r="B901" s="27"/>
      <c r="C901" s="28"/>
      <c r="H901" s="41"/>
      <c r="J901" s="42"/>
      <c r="K901" s="42"/>
    </row>
    <row r="902" spans="1:11">
      <c r="A902" s="27"/>
      <c r="B902" s="27"/>
      <c r="C902" s="28"/>
      <c r="H902" s="41"/>
      <c r="J902" s="42"/>
      <c r="K902" s="42"/>
    </row>
    <row r="903" spans="1:11">
      <c r="A903" s="27"/>
      <c r="B903" s="27"/>
      <c r="C903" s="28"/>
      <c r="H903" s="41"/>
      <c r="J903" s="42"/>
      <c r="K903" s="42"/>
    </row>
    <row r="904" spans="1:11">
      <c r="A904" s="27"/>
      <c r="B904" s="27"/>
      <c r="C904" s="28"/>
      <c r="H904" s="41"/>
      <c r="J904" s="42"/>
      <c r="K904" s="42"/>
    </row>
    <row r="905" spans="1:11">
      <c r="A905" s="27"/>
      <c r="B905" s="27"/>
      <c r="C905" s="28"/>
      <c r="H905" s="41"/>
      <c r="J905" s="42"/>
      <c r="K905" s="42"/>
    </row>
    <row r="906" spans="1:11">
      <c r="A906" s="27"/>
      <c r="B906" s="27"/>
      <c r="C906" s="28"/>
      <c r="H906" s="41"/>
      <c r="J906" s="42"/>
      <c r="K906" s="42"/>
    </row>
    <row r="907" spans="1:11">
      <c r="A907" s="27"/>
      <c r="B907" s="27"/>
      <c r="C907" s="28"/>
      <c r="H907" s="41"/>
      <c r="J907" s="42"/>
      <c r="K907" s="42"/>
    </row>
    <row r="908" spans="1:11">
      <c r="A908" s="27"/>
      <c r="B908" s="27"/>
      <c r="C908" s="28"/>
      <c r="H908" s="41"/>
      <c r="J908" s="42"/>
      <c r="K908" s="42"/>
    </row>
    <row r="909" spans="1:11">
      <c r="A909" s="27"/>
      <c r="B909" s="27"/>
      <c r="C909" s="28"/>
      <c r="H909" s="41"/>
      <c r="J909" s="42"/>
      <c r="K909" s="42"/>
    </row>
    <row r="910" spans="1:11">
      <c r="A910" s="27"/>
      <c r="B910" s="27"/>
      <c r="C910" s="28"/>
      <c r="H910" s="41"/>
      <c r="J910" s="42"/>
      <c r="K910" s="42"/>
    </row>
    <row r="911" spans="1:11">
      <c r="A911" s="27"/>
      <c r="B911" s="27"/>
      <c r="C911" s="28"/>
      <c r="H911" s="41"/>
      <c r="J911" s="42"/>
      <c r="K911" s="42"/>
    </row>
    <row r="912" spans="1:11">
      <c r="A912" s="27"/>
      <c r="B912" s="27"/>
      <c r="C912" s="28"/>
      <c r="H912" s="41"/>
      <c r="J912" s="42"/>
      <c r="K912" s="42"/>
    </row>
    <row r="913" spans="1:11">
      <c r="A913" s="27"/>
      <c r="B913" s="27"/>
      <c r="C913" s="28"/>
      <c r="H913" s="41"/>
      <c r="J913" s="42"/>
      <c r="K913" s="42"/>
    </row>
    <row r="914" spans="1:11">
      <c r="A914" s="27"/>
      <c r="B914" s="27"/>
      <c r="C914" s="28"/>
      <c r="H914" s="41"/>
      <c r="J914" s="42"/>
      <c r="K914" s="42"/>
    </row>
    <row r="915" spans="1:11">
      <c r="A915" s="27"/>
      <c r="B915" s="27"/>
      <c r="C915" s="28"/>
      <c r="H915" s="41"/>
      <c r="J915" s="42"/>
      <c r="K915" s="42"/>
    </row>
    <row r="916" spans="1:11">
      <c r="A916" s="27"/>
      <c r="B916" s="27"/>
      <c r="C916" s="28"/>
      <c r="H916" s="41"/>
      <c r="J916" s="42"/>
      <c r="K916" s="42"/>
    </row>
    <row r="917" spans="1:11">
      <c r="A917" s="27"/>
      <c r="B917" s="27"/>
      <c r="C917" s="28"/>
      <c r="H917" s="41"/>
      <c r="J917" s="42"/>
      <c r="K917" s="42"/>
    </row>
    <row r="918" spans="1:11">
      <c r="A918" s="27"/>
      <c r="B918" s="27"/>
      <c r="C918" s="28"/>
      <c r="H918" s="41"/>
      <c r="J918" s="42"/>
      <c r="K918" s="42"/>
    </row>
    <row r="919" spans="1:11">
      <c r="A919" s="27"/>
      <c r="B919" s="27"/>
      <c r="C919" s="28"/>
      <c r="H919" s="41"/>
      <c r="J919" s="42"/>
      <c r="K919" s="42"/>
    </row>
    <row r="920" spans="1:11">
      <c r="A920" s="27"/>
      <c r="B920" s="27"/>
      <c r="C920" s="28"/>
      <c r="H920" s="41"/>
      <c r="J920" s="42"/>
      <c r="K920" s="42"/>
    </row>
    <row r="921" spans="1:11">
      <c r="A921" s="27"/>
      <c r="B921" s="27"/>
      <c r="C921" s="28"/>
      <c r="H921" s="41"/>
      <c r="J921" s="42"/>
      <c r="K921" s="42"/>
    </row>
    <row r="922" spans="1:11">
      <c r="A922" s="27"/>
      <c r="B922" s="27"/>
      <c r="C922" s="28"/>
      <c r="H922" s="41"/>
      <c r="J922" s="42"/>
      <c r="K922" s="42"/>
    </row>
    <row r="923" spans="1:11">
      <c r="A923" s="27"/>
      <c r="B923" s="27"/>
      <c r="C923" s="28"/>
      <c r="H923" s="41"/>
      <c r="J923" s="42"/>
      <c r="K923" s="42"/>
    </row>
    <row r="924" spans="1:11">
      <c r="A924" s="27"/>
      <c r="B924" s="27"/>
      <c r="C924" s="28"/>
      <c r="H924" s="41"/>
      <c r="J924" s="42"/>
      <c r="K924" s="42"/>
    </row>
    <row r="925" spans="1:11">
      <c r="A925" s="27"/>
      <c r="B925" s="27"/>
      <c r="C925" s="28"/>
      <c r="H925" s="41"/>
      <c r="J925" s="42"/>
      <c r="K925" s="42"/>
    </row>
    <row r="926" spans="1:11">
      <c r="A926" s="27"/>
      <c r="B926" s="27"/>
      <c r="C926" s="28"/>
      <c r="H926" s="41"/>
      <c r="J926" s="42"/>
      <c r="K926" s="42"/>
    </row>
    <row r="927" spans="1:11">
      <c r="A927" s="27"/>
      <c r="B927" s="27"/>
      <c r="C927" s="28"/>
      <c r="H927" s="41"/>
      <c r="J927" s="42"/>
      <c r="K927" s="42"/>
    </row>
    <row r="928" spans="1:11">
      <c r="A928" s="27"/>
      <c r="B928" s="27"/>
      <c r="C928" s="28"/>
      <c r="H928" s="41"/>
      <c r="J928" s="42"/>
      <c r="K928" s="42"/>
    </row>
    <row r="929" spans="1:11">
      <c r="A929" s="27"/>
      <c r="B929" s="27"/>
      <c r="C929" s="28"/>
      <c r="H929" s="41"/>
      <c r="J929" s="42"/>
      <c r="K929" s="42"/>
    </row>
    <row r="930" spans="1:11">
      <c r="A930" s="27"/>
      <c r="B930" s="27"/>
      <c r="C930" s="28"/>
      <c r="H930" s="41"/>
      <c r="J930" s="42"/>
      <c r="K930" s="42"/>
    </row>
    <row r="931" spans="1:11">
      <c r="A931" s="27"/>
      <c r="B931" s="27"/>
      <c r="C931" s="28"/>
      <c r="H931" s="41"/>
      <c r="J931" s="42"/>
      <c r="K931" s="42"/>
    </row>
    <row r="932" spans="1:11">
      <c r="A932" s="27"/>
      <c r="B932" s="27"/>
      <c r="C932" s="28"/>
      <c r="H932" s="41"/>
      <c r="J932" s="42"/>
      <c r="K932" s="42"/>
    </row>
    <row r="933" spans="1:11">
      <c r="A933" s="27"/>
      <c r="B933" s="27"/>
      <c r="C933" s="28"/>
      <c r="H933" s="41"/>
      <c r="J933" s="42"/>
      <c r="K933" s="42"/>
    </row>
    <row r="934" spans="1:11">
      <c r="A934" s="27"/>
      <c r="B934" s="27"/>
      <c r="C934" s="28"/>
      <c r="H934" s="41"/>
      <c r="J934" s="42"/>
      <c r="K934" s="42"/>
    </row>
    <row r="935" spans="1:11">
      <c r="A935" s="27"/>
      <c r="B935" s="27"/>
      <c r="C935" s="28"/>
      <c r="H935" s="41"/>
      <c r="J935" s="42"/>
      <c r="K935" s="42"/>
    </row>
    <row r="936" spans="1:11">
      <c r="A936" s="27"/>
      <c r="B936" s="27"/>
      <c r="C936" s="28"/>
      <c r="H936" s="41"/>
      <c r="J936" s="42"/>
      <c r="K936" s="42"/>
    </row>
    <row r="937" spans="1:11">
      <c r="A937" s="27"/>
      <c r="B937" s="27"/>
      <c r="C937" s="28"/>
      <c r="H937" s="41"/>
      <c r="J937" s="42"/>
      <c r="K937" s="42"/>
    </row>
    <row r="938" spans="1:11">
      <c r="A938" s="27"/>
      <c r="B938" s="27"/>
      <c r="C938" s="28"/>
      <c r="H938" s="41"/>
      <c r="J938" s="42"/>
      <c r="K938" s="42"/>
    </row>
    <row r="939" spans="1:11">
      <c r="A939" s="27"/>
      <c r="B939" s="27"/>
      <c r="C939" s="28"/>
      <c r="H939" s="41"/>
      <c r="J939" s="42"/>
      <c r="K939" s="42"/>
    </row>
    <row r="940" spans="1:11">
      <c r="A940" s="27"/>
      <c r="B940" s="27"/>
      <c r="C940" s="28"/>
      <c r="H940" s="41"/>
      <c r="J940" s="42"/>
      <c r="K940" s="42"/>
    </row>
    <row r="941" spans="1:11">
      <c r="A941" s="27"/>
      <c r="B941" s="27"/>
      <c r="C941" s="28"/>
      <c r="H941" s="41"/>
      <c r="J941" s="42"/>
      <c r="K941" s="42"/>
    </row>
    <row r="942" spans="1:11">
      <c r="A942" s="27"/>
      <c r="B942" s="27"/>
      <c r="C942" s="28"/>
      <c r="H942" s="41"/>
      <c r="J942" s="42"/>
      <c r="K942" s="42"/>
    </row>
    <row r="943" spans="1:11">
      <c r="A943" s="27"/>
      <c r="B943" s="27"/>
      <c r="C943" s="28"/>
      <c r="H943" s="41"/>
      <c r="J943" s="42"/>
      <c r="K943" s="42"/>
    </row>
    <row r="944" spans="1:11">
      <c r="A944" s="27"/>
      <c r="B944" s="27"/>
      <c r="C944" s="28"/>
      <c r="H944" s="41"/>
      <c r="J944" s="42"/>
      <c r="K944" s="42"/>
    </row>
    <row r="945" spans="1:11">
      <c r="A945" s="27"/>
      <c r="B945" s="27"/>
      <c r="C945" s="28"/>
      <c r="H945" s="41"/>
      <c r="J945" s="42"/>
      <c r="K945" s="42"/>
    </row>
    <row r="946" spans="1:11">
      <c r="A946" s="27"/>
      <c r="B946" s="27"/>
      <c r="C946" s="28"/>
      <c r="H946" s="41"/>
      <c r="J946" s="42"/>
      <c r="K946" s="42"/>
    </row>
    <row r="947" spans="1:11">
      <c r="A947" s="27"/>
      <c r="B947" s="27"/>
      <c r="C947" s="28"/>
      <c r="H947" s="41"/>
      <c r="J947" s="42"/>
      <c r="K947" s="42"/>
    </row>
    <row r="948" spans="1:11">
      <c r="A948" s="27"/>
      <c r="B948" s="27"/>
      <c r="C948" s="28"/>
      <c r="H948" s="41"/>
      <c r="J948" s="42"/>
      <c r="K948" s="42"/>
    </row>
    <row r="949" spans="1:11">
      <c r="A949" s="27"/>
      <c r="B949" s="27"/>
      <c r="C949" s="28"/>
      <c r="H949" s="41"/>
      <c r="J949" s="42"/>
      <c r="K949" s="42"/>
    </row>
    <row r="950" spans="1:11">
      <c r="A950" s="27"/>
      <c r="B950" s="27"/>
      <c r="C950" s="28"/>
      <c r="H950" s="41"/>
      <c r="J950" s="42"/>
      <c r="K950" s="42"/>
    </row>
    <row r="951" spans="1:11">
      <c r="A951" s="27"/>
      <c r="B951" s="27"/>
      <c r="C951" s="28"/>
      <c r="H951" s="41"/>
      <c r="J951" s="42"/>
      <c r="K951" s="42"/>
    </row>
    <row r="952" spans="1:11">
      <c r="A952" s="27"/>
      <c r="B952" s="27"/>
      <c r="C952" s="28"/>
      <c r="H952" s="41"/>
      <c r="J952" s="42"/>
      <c r="K952" s="42"/>
    </row>
    <row r="953" spans="1:11">
      <c r="A953" s="27"/>
      <c r="B953" s="27"/>
      <c r="C953" s="28"/>
      <c r="H953" s="41"/>
      <c r="J953" s="42"/>
      <c r="K953" s="42"/>
    </row>
    <row r="954" spans="1:11">
      <c r="A954" s="27"/>
      <c r="B954" s="27"/>
      <c r="C954" s="28"/>
      <c r="H954" s="41"/>
      <c r="J954" s="42"/>
      <c r="K954" s="42"/>
    </row>
    <row r="955" spans="1:11">
      <c r="A955" s="27"/>
      <c r="B955" s="27"/>
      <c r="C955" s="28"/>
      <c r="H955" s="41"/>
      <c r="J955" s="42"/>
      <c r="K955" s="42"/>
    </row>
    <row r="956" spans="1:11">
      <c r="A956" s="27"/>
      <c r="B956" s="27"/>
      <c r="C956" s="28"/>
      <c r="H956" s="41"/>
      <c r="J956" s="42"/>
      <c r="K956" s="42"/>
    </row>
    <row r="957" spans="1:11">
      <c r="A957" s="27"/>
      <c r="B957" s="27"/>
      <c r="C957" s="28"/>
      <c r="H957" s="41"/>
      <c r="J957" s="42"/>
      <c r="K957" s="42"/>
    </row>
    <row r="958" spans="1:11">
      <c r="A958" s="27"/>
      <c r="B958" s="27"/>
      <c r="C958" s="28"/>
      <c r="H958" s="41"/>
      <c r="J958" s="42"/>
      <c r="K958" s="42"/>
    </row>
    <row r="959" spans="1:11">
      <c r="A959" s="27"/>
      <c r="B959" s="27"/>
      <c r="C959" s="28"/>
      <c r="H959" s="41"/>
      <c r="J959" s="42"/>
      <c r="K959" s="42"/>
    </row>
    <row r="960" spans="1:11">
      <c r="A960" s="27"/>
      <c r="B960" s="27"/>
      <c r="C960" s="28"/>
      <c r="H960" s="41"/>
      <c r="J960" s="42"/>
      <c r="K960" s="42"/>
    </row>
    <row r="961" spans="1:11">
      <c r="A961" s="27"/>
      <c r="B961" s="27"/>
      <c r="C961" s="28"/>
      <c r="H961" s="41"/>
      <c r="J961" s="42"/>
      <c r="K961" s="42"/>
    </row>
    <row r="962" spans="1:11">
      <c r="A962" s="27"/>
      <c r="B962" s="27"/>
      <c r="C962" s="28"/>
      <c r="H962" s="41"/>
      <c r="J962" s="42"/>
      <c r="K962" s="42"/>
    </row>
    <row r="963" spans="1:11">
      <c r="A963" s="27"/>
      <c r="B963" s="27"/>
      <c r="C963" s="28"/>
      <c r="H963" s="41"/>
      <c r="J963" s="42"/>
      <c r="K963" s="42"/>
    </row>
    <row r="964" spans="1:11">
      <c r="A964" s="27"/>
      <c r="B964" s="27"/>
      <c r="C964" s="28"/>
      <c r="H964" s="41"/>
      <c r="J964" s="42"/>
      <c r="K964" s="42"/>
    </row>
    <row r="965" spans="1:11">
      <c r="A965" s="27"/>
      <c r="B965" s="27"/>
      <c r="C965" s="28"/>
      <c r="H965" s="41"/>
      <c r="J965" s="42"/>
      <c r="K965" s="42"/>
    </row>
    <row r="966" spans="1:11">
      <c r="A966" s="27"/>
      <c r="B966" s="27"/>
      <c r="C966" s="28"/>
      <c r="H966" s="41"/>
      <c r="J966" s="42"/>
      <c r="K966" s="42"/>
    </row>
    <row r="967" spans="1:11">
      <c r="A967" s="27"/>
      <c r="B967" s="27"/>
      <c r="C967" s="28"/>
      <c r="H967" s="41"/>
      <c r="J967" s="42"/>
      <c r="K967" s="42"/>
    </row>
  </sheetData>
  <protectedRanges>
    <protectedRange sqref="J39 J26 J79" name="Plage1"/>
    <protectedRange sqref="J81" name="Plage1_1"/>
  </protectedRanges>
  <mergeCells count="16">
    <mergeCell ref="A92:B92"/>
    <mergeCell ref="K1:K3"/>
    <mergeCell ref="A88:B88"/>
    <mergeCell ref="A90:B90"/>
    <mergeCell ref="D85:J85"/>
    <mergeCell ref="A28:B28"/>
    <mergeCell ref="A39:B39"/>
    <mergeCell ref="D39:G39"/>
    <mergeCell ref="A8:B8"/>
    <mergeCell ref="A1:B3"/>
    <mergeCell ref="C1:G3"/>
    <mergeCell ref="I1:I3"/>
    <mergeCell ref="J1:J3"/>
    <mergeCell ref="A41:B41"/>
    <mergeCell ref="A79:B79"/>
    <mergeCell ref="D79:G79"/>
  </mergeCells>
  <pageMargins left="0.59055118110236227" right="0.59055118110236227" top="0.78740157480314965" bottom="0.78740157480314965" header="0.19685039370078741" footer="0.19685039370078741"/>
  <pageSetup paperSize="9" scale="82" fitToHeight="0" orientation="portrait" r:id="rId1"/>
  <headerFooter scaleWithDoc="0" alignWithMargins="0">
    <oddHeader>&amp;R&amp;"Arial,Normal"&amp;8&amp;P sur &amp;N</oddHeader>
    <oddFooter>&amp;C&amp;F&amp;R&amp;"Arial,Normal"&amp;8Révision A
du 06/06/2025</oddFooter>
  </headerFooter>
  <rowBreaks count="1" manualBreakCount="1">
    <brk id="4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Page de Garde</vt:lpstr>
      <vt:lpstr>Suivi modifs</vt:lpstr>
      <vt:lpstr>DPGF BASE</vt:lpstr>
      <vt:lpstr>DPGF PSE</vt:lpstr>
      <vt:lpstr>'DPGF BASE'!Impression_des_titres</vt:lpstr>
      <vt:lpstr>'DPGF PSE'!Impression_des_titres</vt:lpstr>
      <vt:lpstr>'DPGF BASE'!Zone_d_impression</vt:lpstr>
      <vt:lpstr>'DPGF PSE'!Zone_d_impression</vt:lpstr>
      <vt:lpstr>'Page de Garde'!Zone_d_impression</vt:lpstr>
      <vt:lpstr>'Suivi modifs'!Zone_d_impression</vt:lpstr>
    </vt:vector>
  </TitlesOfParts>
  <Company>le groupe INGEROP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PROJET BATIGERE - HAGUENAU - CCTP - INGEROP</dc:subject>
  <dc:creator>Sophie BURDA;NLG Economie</dc:creator>
  <cp:lastModifiedBy>Allain COLAS</cp:lastModifiedBy>
  <cp:lastPrinted>2025-01-21T10:42:17Z</cp:lastPrinted>
  <dcterms:created xsi:type="dcterms:W3CDTF">2014-06-05T16:00:48Z</dcterms:created>
  <dcterms:modified xsi:type="dcterms:W3CDTF">2025-06-06T13:51:25Z</dcterms:modified>
</cp:coreProperties>
</file>