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dagro\Desktop\2024008_La Tour_Hopital Dufresne Sommeiller\Plans définitifs\MOE\2024-09-11_DCE\DPGF MODIF 05-2025\"/>
    </mc:Choice>
  </mc:AlternateContent>
  <xr:revisionPtr revIDLastSave="0" documentId="13_ncr:1_{BA61EB36-D020-41A2-9D8D-10A270686D05}" xr6:coauthVersionLast="47" xr6:coauthVersionMax="47" xr10:uidLastSave="{00000000-0000-0000-0000-000000000000}"/>
  <bookViews>
    <workbookView xWindow="-38520" yWindow="-2370" windowWidth="38640" windowHeight="21240" xr2:uid="{00000000-000D-0000-FFFF-FFFF00000000}"/>
  </bookViews>
  <sheets>
    <sheet name="DCE" sheetId="1" r:id="rId1"/>
  </sheets>
  <definedNames>
    <definedName name="_xlnm.Print_Titles" localSheetId="0">DCE!$2:$3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2" i="1" l="1"/>
  <c r="I6" i="1"/>
  <c r="I7" i="1"/>
  <c r="I8" i="1"/>
  <c r="I9" i="1"/>
  <c r="I17" i="1"/>
  <c r="I18" i="1"/>
  <c r="I19" i="1"/>
  <c r="I20" i="1"/>
  <c r="I21" i="1"/>
  <c r="I16" i="1"/>
  <c r="I23" i="1"/>
  <c r="I24" i="1"/>
  <c r="I25" i="1"/>
  <c r="I22" i="1"/>
  <c r="I5" i="1"/>
  <c r="G8" i="1"/>
  <c r="G7" i="1"/>
  <c r="G22" i="1" l="1"/>
  <c r="G19" i="1" l="1"/>
  <c r="G20" i="1"/>
  <c r="G18" i="1"/>
  <c r="G17" i="1"/>
  <c r="G16" i="1"/>
  <c r="G24" i="1" l="1"/>
  <c r="G25" i="1"/>
  <c r="G12" i="1"/>
  <c r="G21" i="1"/>
  <c r="G14" i="1"/>
  <c r="I14" i="1" s="1"/>
  <c r="G13" i="1"/>
  <c r="I13" i="1" s="1"/>
  <c r="G6" i="1"/>
  <c r="G23" i="1" l="1"/>
  <c r="I26" i="1" s="1"/>
  <c r="G26" i="1" l="1"/>
  <c r="G9" i="1"/>
  <c r="G5" i="1" l="1"/>
  <c r="I10" i="1" l="1"/>
  <c r="I28" i="1" s="1"/>
  <c r="G46" i="1" s="1"/>
  <c r="G10" i="1"/>
  <c r="G28" i="1" s="1"/>
  <c r="G40" i="1" s="1"/>
  <c r="G42" i="1" l="1"/>
  <c r="G41" i="1"/>
  <c r="G48" i="1"/>
  <c r="G47" i="1"/>
  <c r="G30" i="1"/>
  <c r="I30" i="1"/>
  <c r="I29" i="1"/>
  <c r="G29" i="1"/>
</calcChain>
</file>

<file path=xl/sharedStrings.xml><?xml version="1.0" encoding="utf-8"?>
<sst xmlns="http://schemas.openxmlformats.org/spreadsheetml/2006/main" count="96" uniqueCount="77">
  <si>
    <t>Num.</t>
  </si>
  <si>
    <t>Article</t>
  </si>
  <si>
    <t>Description</t>
  </si>
  <si>
    <t>Unités</t>
  </si>
  <si>
    <t>1</t>
  </si>
  <si>
    <t>Travaux préparatoires</t>
  </si>
  <si>
    <t>1.1</t>
  </si>
  <si>
    <t>Installation du chantier</t>
  </si>
  <si>
    <t>u</t>
  </si>
  <si>
    <t>2</t>
  </si>
  <si>
    <t>ml</t>
  </si>
  <si>
    <t>TOTAL HT</t>
  </si>
  <si>
    <t>TOTAL TTC</t>
  </si>
  <si>
    <t>m²</t>
  </si>
  <si>
    <t>1.2</t>
  </si>
  <si>
    <t>Etudes d'exécution</t>
  </si>
  <si>
    <t>1.3</t>
  </si>
  <si>
    <t>1.4</t>
  </si>
  <si>
    <t xml:space="preserve">Espaces Verts </t>
  </si>
  <si>
    <t>Reprise et MEO de terre végétale</t>
  </si>
  <si>
    <t>Fourniture et mise en œuvre de terre végétale</t>
  </si>
  <si>
    <t>Réalisation de fosse de plantation</t>
  </si>
  <si>
    <t>Fourniture et la plantation de vivaces et graminées</t>
  </si>
  <si>
    <t>2.1</t>
  </si>
  <si>
    <t>2.2</t>
  </si>
  <si>
    <t>2.3</t>
  </si>
  <si>
    <t>2.4</t>
  </si>
  <si>
    <t xml:space="preserve">Sous-Total Espaces Verts </t>
  </si>
  <si>
    <t>Sous-Total Travaux préparatoires</t>
  </si>
  <si>
    <t>m3</t>
  </si>
  <si>
    <t>Ce prix rémunère à l'unité, la réalisation de fosses de plantations pour les cépées, arbres tiges.
La taille des fosses sera de 2,00 x 2,00 x 1,20 = 5 m3
Ce prix rémunère notamment : 
- les décaissements par tout moyen mécanique ou manuel.
- le décompactage des fonds de fosse sur 0.3m minimum par moyen mécanique
- le chargement, le transport et l’évacuation des déblais
- la signalétique nécessaire si les fosses ne sont pas comblées directement.
- le nettoyage des surfaces alentours
 -la pose de géotextile anti racinaire
Les fosses seront réceptionnées par le Maître d’œuvre avant tout remplissage en terre de sous-sol et terre végétale.
Il comprend également toutes les sujétions liées à l’exécution et la mise en œuvre.</t>
  </si>
  <si>
    <t>Ce prix rémunère, au mètre cube, la mise en œuvre de terre végétale sur une épaisseur de 30 cm .
- la reprise sur dépôt provisoire de la terre végétale triée et nettoyée de tous éléments rocheux, racines, débris et détritus divers, graviers, sables 
- le chargement, transport sur le chantier et déchargement à pied d’œuvre,
- le reprofilage des surfaces terrassées,
- la mise en œuvre dans les îlots destinés à accueillir des végétaux, sur l’épaisseur nécessaire conformément aux plans du marché, avec tri des éléments non désirés,
- l’évacuation des terres en excédent,
- toutes sujétions d’exécution et de mise en œuvre.
Ce prix s'applique au volume de matériaux déterminé par les profils en travers d'exécution, pour tout volume et épaisseurs considérés.</t>
  </si>
  <si>
    <t>Ce prix rémunère, au mètre cube, la fourniture et le transport à pied d’œuvre, le répandage et le réglage de terre végétale sur l’ensemble des surfaces à planter.
épaisseur 30cm,
Ce prix rémunère notamment : 
 - les analyses demandées 
- la fourniture de la terre végétale triée et nettoyée de tous éléments rocheux, racines, débris et détritus divers, graviers, sables telle décrite au CCTP
- Le transport et l’apport à pied d’œuvre.
- Le déchargement et épandage (la terre sera émotée et épierrée).
- Le reprofilage des surfaces terrassées sur une épaisseur de 20 ou 30 cm, y compris réglage soigné et tri des éléments non désirés.
- le nettoyage des surfaces alentours
Il pourra être demandé à l’entrepreneur les analyses telle que décrite au CCTP avant toute mise en place de celle-ci. Un échantillon pourra être prélevé sur le chantier pour analyse afin de vérifier la concordance avec les premières analyses. Il comprend également toutes les sujétions liées à l’exécution et la mise en œuvre.</t>
  </si>
  <si>
    <t>Engazonnement</t>
  </si>
  <si>
    <t>Ce prix rémunère, au mètre carré, la fourniture du mélange et l'engazonnement des espaces définis sur le plan de plantation tel que décrit au CCTP. Le gazon devra être adapté au terrain sec.
Il comprend l'application d'un désherbant, la mise en forme définitive, les ratissages fin, le hersage (herse rotative, rotavator, épierreuse), le nivellement fin, l’épierrement, le ratissage fin, la fourniture d'un engrais retard ou libération lente, la fourniture des graines, l'ensemencement mécanique ou manuel, le roulage (rouleau cage ou rouleau plein), les deux premières tontes et le regarnissage des zones mal venues. 
Mélange de graines préconisé sujet à modifications :
- Ray grass anglais 'Elka' 
- Festuca rubra trichophylla 
- Festuca rubra commutata   
- Paturin des prés ‘Cynthia’
Y compris toutes sujétions du Maître d’œuvre. Garantie de l'engazonnement jusqu'à la deuxième tonte, réception par le Maître d’œuvre.</t>
  </si>
  <si>
    <t xml:space="preserve">Dépose de clôture grillagée </t>
  </si>
  <si>
    <t xml:space="preserve">Ce prix rémunère, au mètre linéaire,
la dépose de clôture grillagée pour une hauteur considérée inférieure ou égale à 2.00m.  
Il comprend la coupe et la dépose des éléments, la démolition des massifs de fondation, l’extraction des matériaux de démolition, le chargement, le transport jusqu’au lieu de décharge proposé par l’entrepreneur et agréé par le maître d’œuvre pour ce type de produit, le déchargement conformément aux prescriptions en vigueur sur le lieu de décharge. </t>
  </si>
  <si>
    <t xml:space="preserve">Fourniture et plantation d'arbre haute tige </t>
  </si>
  <si>
    <t>Ce prix rémunère, à l’unité, la fourniture et la plantation d’arbres et conifères : 
- La fourniture et l’amenée de l’arbre décrit au CCTP,
- Le terrassement nécessaire pour la préparation du trou de plantation 
- Le décompactage des parois de la fosse de plantation,
- La pose du drain agricole Ø 80mm pour arrosage (6ml) + 2 bouchons,
- L’apport de compost (20L/U)
- L’apport d’engrais (7kg/m3),
- La plantation proprement dite de l’arbre,
- Le rebouchage après plantation en veillant à ne pas étouffer le collet,
- L’ajutage du tronc (bambous) à la plantation jusqu’aux premières branches
- La remise en état des sols alentours,
- Le plombage  (70l/U)
- L’arrosage après plantation jusqu’à réception
- La taille de formation de la couronne- la fourniture et mise en place de 4 tuteurs en châtaignier, écorcé, épointés, diamètre 60/80, longueur 3.00m, hauteur horssol 1.80m, solidarisées en tête par une planchette en châtaignier section 0.10 x 0.02 m, fixée par 2 tire-fonds à chaque extrémité, fourniture et pose de quatre liens souples ;
- la fourniture et mise en place de paillage en copeau sur 10cm d’épaisseur au pied des arbres.
- la conservation et l’entretien jusqu’à l’expiration du délai de garantie.
- les végétaux seront en parfait état sanitaire auront un système bien développé 
- l’entrepreneur indiquera au préalable la provenance des plants, et présentera des photographies en nombre suffisant des sujets de pépinière prévus, pour approbation par le maître d’ouvrage
- l’intervalle entre l’arrachage et la plantation n’excédera pas 48h.
- tout végétal présentant un symptôme de déshydratation, une mauvaise cicatrisation, une écorce blessée sera refusé.
-L’essence devra être soumise au Directeur des Travaux et à la Maîtrise d’Ouvrage pour approbation avant la commande du plant.</t>
  </si>
  <si>
    <t>Ce prix rémunère, au ml, la fourniture et plantation de vivaces et graminées pour confection d'un massif avec paillage et comprend:
- La fourniture et l’amenée du végétal ,
- Le terrassement nécessaire pour la préparation du trou de plantation,
- L’apport de fumure (1L/U),
- La plantation proprement tel que décrit au CCTP,
- Le rebouchage après plantation en veillant à ne pas étouffer le collet,
- La taille 
- La remise en état des sols alentours,
- Le plombage (5litres/U)
- L’arrosage après plantation jusqu’à réception
- la fourniture et la mise en œuvre du paillage bois
- le nettoyage des zones éventuelles de dépôts et de débordement de ce paillage
- la garantie de reprise 12 mois après réception     
-Le panachage d'essence devra être soumise au Directeur des Travaux et à la Maîtrise d’Ouvrage pour approbation avant la commande des plants</t>
  </si>
  <si>
    <t>Fourniture et la plantation d'arbustres pour confection de haies variées</t>
  </si>
  <si>
    <t>Ce prix rémunère, au ml, la fourniture et la plantation d’arbustes pour confection d'une haie variée avec une densité de plant tous les 80 cm tels que décrits ci après : 
- La fourniture et l’amenée de l’arbuste ,
- Le terrassement nécessaire pour la préparation du trou de plantation,
- L’apport de compost (10L/U)
- L’apport d’engrais (7kg/m3),
- La taille de formation des racines, le pralinage pour les arbustes en racines nues
- La taille de formation de l’arbuste
- La plantation proprement dite de l’arbuste ,
- Le rebouchage après plantation en veillant à ne pas étouffer le collet,
- La formation d’une cuvette au pied de l’arbuste pour les mottes ou conteneurs
- La remise en état des sols alentours,
- la fourniture et la mise en œuvre du paillage bois
- Le plombage (20l/U)
- L’arrosage après plantation jusqu’à réception   
-Le panachage d'essence devra être soumise au Directeur des Travaux et à la Maîtrise d’Ouvrage pour approbation avant la commande des plants</t>
  </si>
  <si>
    <t>Tilia Europaea 14/16</t>
  </si>
  <si>
    <t>Prunus Accolade  12/14</t>
  </si>
  <si>
    <t>Betula utilis 12/14</t>
  </si>
  <si>
    <t>Prunus cerasifera Atropurpurea 12/14</t>
  </si>
  <si>
    <t>Acer Freemanii 12/14</t>
  </si>
  <si>
    <t>Salix sepulcralis Tristis 12/14</t>
  </si>
  <si>
    <r>
      <t xml:space="preserve">Cloture grillagée simple torsion verte hauteur </t>
    </r>
    <r>
      <rPr>
        <sz val="10"/>
        <rFont val="Arial"/>
        <family val="2"/>
      </rPr>
      <t>2m00</t>
    </r>
  </si>
  <si>
    <t xml:space="preserve">Ce prix rémunère :
La réalisation d'une clôture grillagée, grillage simple torsion en acier galvanisé de hauteur hors sol 2.00m, plastifiée de couleur verte, support et contreventements acier galva plastifié vert.
Il comprend:
- La fourniture et mise en oeuvre des constituants (grillage, poteaux, béton C25/30 etc.),
- les terrassements mécaniques et manuels,
- le réglage et le calage de la clôture poteaux et grilles,
- les bétonnages des poteaux et scellements.
Y compris toute sujétion de suppression de la cloture existante </t>
  </si>
  <si>
    <t>Ce prix rémunère forfaitairement, les frais d'installation de chantier conformément à l'article correspondant du CCTP et plans annexés.
Il comprend notamment :
- l'amenée, le déplacement éventuel sur le site du chantier et le repliement du matériel
- l'enlèvement en fin de chantier de tous les matériels et matériaux en excédent et la remise en état des lieux après travaux
- toutes les dispositions nécessaires à la sauvegarde de l'environnement en phase de chantier.
Ce prix sera payé en deux fractions :
- 70 % après l'amenée et le montage des installations et la mise en place du matériel
- 30 % après démontage des installations et repliement du matériel et remise en état des lieux.</t>
  </si>
  <si>
    <t>Ce prix rémunère forfaitairement, les études nécessaires à l'exécution des terrassements, des ouvrages et des réseaux. Il comprend, notamment, les prestations suivantes : 
- l'établissement des vues en plan des travaux d'aménagement des espaces verts
Les documents d'étude feront l'objet d'une remise au maître d'oeuvre au fur et à mesure de leur établissement. Le cas échéant, ils sont intégrés au plan d'assurance de la qualité. 
Ce prix sera rémunéré de la manière suivante : 
- 30 % dans le mois qui suit l'ordre de service de début du chantier.
- 70 % à la diligence du maître d'oeuvre, suivant l'avancement des études.</t>
  </si>
  <si>
    <t>Ce prix rémunère au mètre carré, les travaux de taille, y compris nettoyage, évacuation et mise en dépôt des produits résultant de cette opération ,
Y compris toutes sujétions de main d’œuvre, de matériels et d’exécution. Le brûlage sur site est interdit.</t>
  </si>
  <si>
    <t>Taille du bosquet de noisetier au sud de la Chapelle</t>
  </si>
  <si>
    <t>F</t>
  </si>
  <si>
    <t>2.4.1</t>
  </si>
  <si>
    <t>2.4.2</t>
  </si>
  <si>
    <t>2.4.3</t>
  </si>
  <si>
    <t>2.4.4</t>
  </si>
  <si>
    <t>2.4.5</t>
  </si>
  <si>
    <t>2.4.6</t>
  </si>
  <si>
    <t>2.5</t>
  </si>
  <si>
    <t>2.6</t>
  </si>
  <si>
    <t>2.7</t>
  </si>
  <si>
    <t>2.8</t>
  </si>
  <si>
    <t>PU. HT.</t>
  </si>
  <si>
    <t>TVA (20,00%)</t>
  </si>
  <si>
    <r>
      <t xml:space="preserve">PROJET D'AMENAGEMENT DU PARKING VISITEUR PRINCIPAL ET DES CHEMINEMENTS PIETONS- HOPITAL DUFRESNE SOMMEILLIER 
</t>
    </r>
    <r>
      <rPr>
        <b/>
        <sz val="10"/>
        <color rgb="FFFF0000"/>
        <rFont val="Arial"/>
        <family val="2"/>
      </rPr>
      <t>D</t>
    </r>
    <r>
      <rPr>
        <b/>
        <sz val="10"/>
        <rFont val="Arial"/>
        <family val="2"/>
      </rPr>
      <t xml:space="preserve">ossier de </t>
    </r>
    <r>
      <rPr>
        <b/>
        <sz val="10"/>
        <color rgb="FFFF0000"/>
        <rFont val="Arial"/>
        <family val="2"/>
      </rPr>
      <t>C</t>
    </r>
    <r>
      <rPr>
        <b/>
        <sz val="10"/>
        <rFont val="Arial"/>
        <family val="2"/>
      </rPr>
      <t xml:space="preserve">onsultation des </t>
    </r>
    <r>
      <rPr>
        <b/>
        <sz val="10"/>
        <color rgb="FFFF0000"/>
        <rFont val="Arial"/>
        <family val="2"/>
      </rPr>
      <t>E</t>
    </r>
    <r>
      <rPr>
        <b/>
        <sz val="10"/>
        <rFont val="Arial"/>
        <family val="2"/>
      </rPr>
      <t xml:space="preserve">ntreprises
</t>
    </r>
    <r>
      <rPr>
        <b/>
        <sz val="10"/>
        <color rgb="FFFF0000"/>
        <rFont val="Arial"/>
        <family val="2"/>
      </rPr>
      <t>D</t>
    </r>
    <r>
      <rPr>
        <b/>
        <sz val="10"/>
        <rFont val="Arial"/>
        <family val="2"/>
      </rPr>
      <t xml:space="preserve">écomposition du </t>
    </r>
    <r>
      <rPr>
        <b/>
        <sz val="10"/>
        <color rgb="FFFF0000"/>
        <rFont val="Arial"/>
        <family val="2"/>
      </rPr>
      <t>P</t>
    </r>
    <r>
      <rPr>
        <b/>
        <sz val="10"/>
        <rFont val="Arial"/>
        <family val="2"/>
      </rPr>
      <t xml:space="preserve">rix </t>
    </r>
    <r>
      <rPr>
        <b/>
        <sz val="10"/>
        <color rgb="FFFF0000"/>
        <rFont val="Arial"/>
        <family val="2"/>
      </rPr>
      <t>G</t>
    </r>
    <r>
      <rPr>
        <b/>
        <sz val="10"/>
        <rFont val="Arial"/>
        <family val="2"/>
      </rPr>
      <t xml:space="preserve">lobal et </t>
    </r>
    <r>
      <rPr>
        <b/>
        <sz val="10"/>
        <color rgb="FFFF0000"/>
        <rFont val="Arial"/>
        <family val="2"/>
      </rPr>
      <t>F</t>
    </r>
    <r>
      <rPr>
        <b/>
        <sz val="10"/>
        <rFont val="Arial"/>
        <family val="2"/>
      </rPr>
      <t xml:space="preserve">orfaitaire
</t>
    </r>
    <r>
      <rPr>
        <b/>
        <sz val="10"/>
        <color rgb="FFFF0000"/>
        <rFont val="Arial"/>
        <family val="2"/>
      </rPr>
      <t>LOT 2: ESPACES VERTS</t>
    </r>
  </si>
  <si>
    <t>1.5</t>
  </si>
  <si>
    <t>Débroussaillage</t>
  </si>
  <si>
    <t>Ce prix rémunère au mètre carré, les travaux de débroussaillage, exclusivement sur autorisation du Maître d’œuvre, y compris nettoyage, évacuation et mise en dépôt des produits résultant de cette opération (l’abattage et le dessouchage des arbres dont le diamètre mesuré à 1 mètre du sol est inférieur ou égal à 0.10m, est compris dans les travaux de débroussaillage).
Y compris toutes sujétions de main d’œuvre, de matériels et d’exécution. Le brûlage sur site est interdit.</t>
  </si>
  <si>
    <t>LOT 2 
TRANCHE FERME</t>
  </si>
  <si>
    <t xml:space="preserve">LOT 2
TRANCHE CONDITIONNELLE </t>
  </si>
  <si>
    <t xml:space="preserve">Quant.
TR. FERME  </t>
  </si>
  <si>
    <t xml:space="preserve">Prix HT
TRANCHE FERME </t>
  </si>
  <si>
    <t>Quant.
TR. COND.</t>
  </si>
  <si>
    <r>
      <t xml:space="preserve">Prix HT
TRANCHE </t>
    </r>
    <r>
      <rPr>
        <b/>
        <sz val="9"/>
        <rFont val="Arial"/>
        <family val="2"/>
      </rPr>
      <t xml:space="preserve">CONDITIONELLE </t>
    </r>
    <r>
      <rPr>
        <b/>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</si>
</sst>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10" x14ac:knownFonts="1">
    <font>
      <sz val="10"/>
      <name val="Arial"/>
    </font>
    <font>
      <b/>
      <sz val="10"/>
      <name val="Arial"/>
      <family val="2"/>
    </font>
    <font>
      <sz val="10"/>
      <name val="Arial"/>
      <family val="2"/>
    </font>
    <font>
      <sz val="10"/>
      <color rgb="FF92D050"/>
      <name val="Arial"/>
      <family val="2"/>
    </font>
    <font>
      <b/>
      <sz val="10"/>
      <color rgb="FF92D050"/>
      <name val="Arial"/>
      <family val="2"/>
    </font>
    <font>
      <sz val="8"/>
      <name val="Arial"/>
      <family val="2"/>
    </font>
    <font>
      <b/>
      <sz val="10"/>
      <color rgb="FFFF0000"/>
      <name val="Arial"/>
      <family val="2"/>
    </font>
    <font>
      <sz val="10"/>
      <name val="Arial"/>
      <family val="2"/>
    </font>
    <font>
      <b/>
      <sz val="9"/>
      <name val="Arial"/>
      <family val="2"/>
    </font>
    <font>
      <b/>
      <sz val="12"/>
      <name val="Arial"/>
      <family val="2"/>
    </font>
  </fonts>
  <fills count="10">
    <fill>
      <patternFill patternType="none"/>
    </fill>
    <fill>
      <patternFill patternType="gray125"/>
    </fill>
    <fill>
      <patternFill patternType="solid">
        <fgColor indexed="22"/>
        <bgColor indexed="0"/>
      </patternFill>
    </fill>
    <fill>
      <patternFill patternType="solid">
        <fgColor theme="0" tint="-0.34998626667073579"/>
        <bgColor indexed="64"/>
      </patternFill>
    </fill>
    <fill>
      <patternFill patternType="solid">
        <fgColor theme="4" tint="0.79998168889431442"/>
        <bgColor indexed="64"/>
      </patternFill>
    </fill>
    <fill>
      <patternFill patternType="solid">
        <fgColor theme="4" tint="0.79998168889431442"/>
        <bgColor indexed="0"/>
      </patternFill>
    </fill>
    <fill>
      <patternFill patternType="solid">
        <fgColor theme="0" tint="-0.249977111117893"/>
        <bgColor indexed="0"/>
      </patternFill>
    </fill>
    <fill>
      <patternFill patternType="solid">
        <fgColor theme="0" tint="-0.249977111117893"/>
        <bgColor indexed="64"/>
      </patternFill>
    </fill>
    <fill>
      <patternFill patternType="solid">
        <fgColor theme="9" tint="0.79998168889431442"/>
        <bgColor indexed="64"/>
      </patternFill>
    </fill>
    <fill>
      <patternFill patternType="solid">
        <fgColor theme="9" tint="0.79998168889431442"/>
        <bgColor indexed="0"/>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xf numFmtId="0" fontId="9" fillId="9" borderId="12" xfId="0" quotePrefix="1" applyFont="1" applyFill="1" applyBorder="1" applyAlignment="1" applyProtection="1">
      <alignment horizontal="left" vertical="center" wrapText="1"/>
      <protection locked="0"/>
    </xf>
    <xf numFmtId="44" fontId="7" fillId="0" borderId="0" applyFont="0" applyFill="0" applyBorder="0" applyAlignment="0" applyProtection="0"/>
  </cellStyleXfs>
  <cellXfs count="119">
    <xf numFmtId="0" fontId="0" fillId="0" borderId="0" xfId="0"/>
    <xf numFmtId="2" fontId="0" fillId="0" borderId="0" xfId="0" applyNumberFormat="1" applyAlignment="1">
      <alignment horizontal="right"/>
    </xf>
    <xf numFmtId="164" fontId="0" fillId="0" borderId="0" xfId="0" applyNumberFormat="1"/>
    <xf numFmtId="0" fontId="0" fillId="0" borderId="0" xfId="0" applyAlignment="1">
      <alignment horizontal="left"/>
    </xf>
    <xf numFmtId="0" fontId="2" fillId="0" borderId="0" xfId="0" applyFont="1"/>
    <xf numFmtId="164" fontId="3" fillId="0" borderId="0" xfId="0" applyNumberFormat="1" applyFont="1"/>
    <xf numFmtId="164" fontId="3" fillId="0" borderId="0" xfId="0" applyNumberFormat="1" applyFont="1" applyAlignment="1">
      <alignment wrapText="1"/>
    </xf>
    <xf numFmtId="4" fontId="0" fillId="0" borderId="0" xfId="0" applyNumberFormat="1"/>
    <xf numFmtId="2" fontId="4" fillId="0" borderId="0" xfId="0" applyNumberFormat="1" applyFont="1"/>
    <xf numFmtId="0" fontId="1" fillId="2" borderId="4" xfId="1" quotePrefix="1" applyFill="1" applyBorder="1" applyAlignment="1">
      <alignment horizontal="left" vertical="top" wrapText="1"/>
      <protection locked="0"/>
    </xf>
    <xf numFmtId="0" fontId="1" fillId="2" borderId="0" xfId="1" quotePrefix="1" applyFill="1" applyAlignment="1">
      <alignment horizontal="left" vertical="top" wrapText="1"/>
      <protection locked="0"/>
    </xf>
    <xf numFmtId="2" fontId="1" fillId="2" borderId="0" xfId="1" quotePrefix="1" applyNumberFormat="1" applyFill="1" applyAlignment="1">
      <alignment horizontal="right" vertical="top" wrapText="1"/>
      <protection locked="0"/>
    </xf>
    <xf numFmtId="2" fontId="2" fillId="0" borderId="4" xfId="1" quotePrefix="1" applyNumberFormat="1" applyFont="1" applyBorder="1" applyAlignment="1">
      <alignment horizontal="left" vertical="top" wrapText="1"/>
      <protection locked="0"/>
    </xf>
    <xf numFmtId="2" fontId="1" fillId="3" borderId="4" xfId="1" quotePrefix="1" applyNumberFormat="1" applyFill="1" applyBorder="1" applyAlignment="1">
      <alignment horizontal="left" vertical="top" wrapText="1"/>
      <protection locked="0"/>
    </xf>
    <xf numFmtId="2" fontId="1" fillId="3" borderId="0" xfId="1" quotePrefix="1" applyNumberFormat="1" applyFill="1" applyAlignment="1">
      <alignment horizontal="left" vertical="top" wrapText="1"/>
      <protection locked="0"/>
    </xf>
    <xf numFmtId="2" fontId="1" fillId="3" borderId="0" xfId="1" quotePrefix="1" applyNumberFormat="1" applyFill="1" applyAlignment="1">
      <alignment horizontal="right" vertical="top" wrapText="1"/>
      <protection locked="0"/>
    </xf>
    <xf numFmtId="2" fontId="1" fillId="3" borderId="0" xfId="1" quotePrefix="1" applyNumberFormat="1" applyFill="1" applyAlignment="1">
      <alignment horizontal="center" vertical="top" wrapText="1"/>
      <protection locked="0"/>
    </xf>
    <xf numFmtId="2" fontId="1" fillId="0" borderId="7" xfId="1" quotePrefix="1" applyNumberFormat="1" applyBorder="1" applyAlignment="1">
      <alignment horizontal="left" vertical="top" wrapText="1"/>
      <protection locked="0"/>
    </xf>
    <xf numFmtId="0" fontId="1" fillId="0" borderId="9" xfId="1" quotePrefix="1" applyBorder="1" applyAlignment="1">
      <alignment horizontal="left" vertical="top" wrapText="1"/>
      <protection locked="0"/>
    </xf>
    <xf numFmtId="0" fontId="1" fillId="0" borderId="10" xfId="1" quotePrefix="1" applyBorder="1" applyAlignment="1">
      <alignment horizontal="left" vertical="top" wrapText="1"/>
      <protection locked="0"/>
    </xf>
    <xf numFmtId="0" fontId="2" fillId="0" borderId="10" xfId="1" quotePrefix="1" applyFont="1" applyBorder="1" applyAlignment="1">
      <alignment horizontal="left" vertical="top" wrapText="1"/>
      <protection locked="0"/>
    </xf>
    <xf numFmtId="0" fontId="0" fillId="0" borderId="10" xfId="1" quotePrefix="1" applyFont="1" applyBorder="1" applyAlignment="1">
      <alignment horizontal="left" vertical="top" wrapText="1"/>
      <protection locked="0"/>
    </xf>
    <xf numFmtId="2" fontId="1" fillId="0" borderId="9" xfId="1" quotePrefix="1" applyNumberFormat="1" applyBorder="1" applyAlignment="1">
      <alignment horizontal="left" vertical="top" wrapText="1"/>
      <protection locked="0"/>
    </xf>
    <xf numFmtId="2" fontId="1" fillId="0" borderId="10" xfId="1" quotePrefix="1" applyNumberFormat="1" applyBorder="1" applyAlignment="1">
      <alignment horizontal="left" vertical="top" wrapText="1"/>
      <protection locked="0"/>
    </xf>
    <xf numFmtId="2" fontId="2" fillId="0" borderId="10" xfId="1" quotePrefix="1" applyNumberFormat="1" applyFont="1" applyBorder="1" applyAlignment="1">
      <alignment horizontal="left" vertical="top" wrapText="1"/>
      <protection locked="0"/>
    </xf>
    <xf numFmtId="0" fontId="1" fillId="2" borderId="9" xfId="1" quotePrefix="1" applyFill="1" applyBorder="1">
      <alignment horizontal="center" vertical="center" wrapText="1"/>
      <protection locked="0"/>
    </xf>
    <xf numFmtId="0" fontId="1" fillId="2" borderId="10" xfId="1" quotePrefix="1" applyFill="1" applyBorder="1">
      <alignment horizontal="center" vertical="center" wrapText="1"/>
      <protection locked="0"/>
    </xf>
    <xf numFmtId="0" fontId="1" fillId="2" borderId="10" xfId="1" quotePrefix="1" applyFill="1" applyBorder="1" applyAlignment="1">
      <alignment horizontal="left" vertical="center" wrapText="1"/>
      <protection locked="0"/>
    </xf>
    <xf numFmtId="2" fontId="1" fillId="2" borderId="11" xfId="1" quotePrefix="1" applyNumberFormat="1" applyFill="1" applyBorder="1" applyAlignment="1">
      <alignment horizontal="right" vertical="center" wrapText="1"/>
      <protection locked="0"/>
    </xf>
    <xf numFmtId="164" fontId="0" fillId="4" borderId="0" xfId="0" applyNumberFormat="1" applyFill="1"/>
    <xf numFmtId="4" fontId="0" fillId="4" borderId="0" xfId="0" applyNumberFormat="1" applyFill="1"/>
    <xf numFmtId="2" fontId="1" fillId="4" borderId="10" xfId="1" quotePrefix="1" applyNumberFormat="1" applyFill="1" applyBorder="1" applyAlignment="1">
      <alignment horizontal="right" vertical="top" wrapText="1"/>
      <protection locked="0"/>
    </xf>
    <xf numFmtId="164" fontId="1" fillId="6" borderId="0" xfId="1" quotePrefix="1" applyNumberFormat="1" applyFill="1" applyAlignment="1">
      <alignment horizontal="right" vertical="top" wrapText="1"/>
      <protection locked="0"/>
    </xf>
    <xf numFmtId="4" fontId="1" fillId="6" borderId="5" xfId="1" quotePrefix="1" applyNumberFormat="1" applyFill="1" applyBorder="1" applyAlignment="1">
      <alignment horizontal="center" vertical="top" wrapText="1"/>
      <protection locked="0"/>
    </xf>
    <xf numFmtId="1" fontId="0" fillId="4" borderId="12" xfId="1" quotePrefix="1" applyNumberFormat="1" applyFont="1" applyFill="1" applyBorder="1" applyAlignment="1" applyProtection="1">
      <alignment horizontal="right" vertical="top" wrapText="1"/>
    </xf>
    <xf numFmtId="2" fontId="1" fillId="2" borderId="9" xfId="1" quotePrefix="1" applyNumberFormat="1" applyFill="1" applyBorder="1" applyAlignment="1">
      <alignment horizontal="left" vertical="top" wrapText="1"/>
      <protection locked="0"/>
    </xf>
    <xf numFmtId="2" fontId="1" fillId="2" borderId="10" xfId="1" quotePrefix="1" applyNumberFormat="1" applyFill="1" applyBorder="1" applyAlignment="1">
      <alignment horizontal="left" vertical="top" wrapText="1"/>
      <protection locked="0"/>
    </xf>
    <xf numFmtId="164" fontId="0" fillId="4" borderId="12" xfId="1" quotePrefix="1" applyNumberFormat="1" applyFont="1" applyFill="1" applyBorder="1" applyAlignment="1" applyProtection="1">
      <alignment horizontal="right" vertical="top" wrapText="1"/>
    </xf>
    <xf numFmtId="2" fontId="1" fillId="0" borderId="1" xfId="1" quotePrefix="1" applyNumberFormat="1" applyBorder="1" applyAlignment="1">
      <alignment horizontal="left" vertical="top" wrapText="1"/>
      <protection locked="0"/>
    </xf>
    <xf numFmtId="2" fontId="1" fillId="0" borderId="2" xfId="1" quotePrefix="1" applyNumberFormat="1" applyBorder="1" applyAlignment="1">
      <alignment horizontal="left" vertical="top" wrapText="1"/>
      <protection locked="0"/>
    </xf>
    <xf numFmtId="2" fontId="2" fillId="0" borderId="2" xfId="1" quotePrefix="1" applyNumberFormat="1" applyFont="1" applyBorder="1" applyAlignment="1">
      <alignment horizontal="left" vertical="top" wrapText="1"/>
      <protection locked="0"/>
    </xf>
    <xf numFmtId="0" fontId="0" fillId="0" borderId="2" xfId="1" quotePrefix="1" applyFont="1" applyBorder="1" applyAlignment="1">
      <alignment horizontal="left" vertical="top" wrapText="1"/>
      <protection locked="0"/>
    </xf>
    <xf numFmtId="2" fontId="2" fillId="0" borderId="0" xfId="1" quotePrefix="1" applyNumberFormat="1" applyFont="1" applyAlignment="1">
      <alignment horizontal="left" vertical="top" wrapText="1"/>
      <protection locked="0"/>
    </xf>
    <xf numFmtId="2" fontId="0" fillId="0" borderId="0" xfId="1" quotePrefix="1" applyNumberFormat="1" applyFont="1" applyAlignment="1">
      <alignment horizontal="left" vertical="top" wrapText="1"/>
      <protection locked="0"/>
    </xf>
    <xf numFmtId="0" fontId="0" fillId="0" borderId="0" xfId="1" quotePrefix="1" applyFont="1" applyAlignment="1">
      <alignment horizontal="left" vertical="top" wrapText="1"/>
      <protection locked="0"/>
    </xf>
    <xf numFmtId="2" fontId="2" fillId="0" borderId="6" xfId="1" quotePrefix="1" applyNumberFormat="1" applyFont="1" applyBorder="1" applyAlignment="1">
      <alignment horizontal="left" vertical="top" wrapText="1"/>
      <protection locked="0"/>
    </xf>
    <xf numFmtId="2" fontId="2" fillId="0" borderId="7" xfId="1" quotePrefix="1" applyNumberFormat="1" applyFont="1" applyBorder="1" applyAlignment="1">
      <alignment horizontal="left" vertical="top" wrapText="1"/>
      <protection locked="0"/>
    </xf>
    <xf numFmtId="2" fontId="0" fillId="0" borderId="7" xfId="1" quotePrefix="1" applyNumberFormat="1" applyFont="1" applyBorder="1" applyAlignment="1">
      <alignment horizontal="left" vertical="top" wrapText="1"/>
      <protection locked="0"/>
    </xf>
    <xf numFmtId="0" fontId="0" fillId="0" borderId="7" xfId="1" quotePrefix="1" applyFont="1" applyBorder="1" applyAlignment="1">
      <alignment horizontal="left" vertical="top" wrapText="1"/>
      <protection locked="0"/>
    </xf>
    <xf numFmtId="164" fontId="0" fillId="4" borderId="13" xfId="1" quotePrefix="1" applyNumberFormat="1" applyFont="1" applyFill="1" applyBorder="1" applyAlignment="1" applyProtection="1">
      <alignment horizontal="right" vertical="top" wrapText="1"/>
    </xf>
    <xf numFmtId="164" fontId="0" fillId="4" borderId="14" xfId="1" quotePrefix="1" applyNumberFormat="1" applyFont="1" applyFill="1" applyBorder="1" applyAlignment="1" applyProtection="1">
      <alignment horizontal="right" vertical="top" wrapText="1"/>
    </xf>
    <xf numFmtId="164" fontId="0" fillId="4" borderId="15" xfId="1" quotePrefix="1" applyNumberFormat="1" applyFont="1" applyFill="1" applyBorder="1" applyAlignment="1" applyProtection="1">
      <alignment horizontal="right" vertical="top" wrapText="1"/>
    </xf>
    <xf numFmtId="2" fontId="1" fillId="4" borderId="1" xfId="1" quotePrefix="1" applyNumberFormat="1" applyFill="1" applyBorder="1" applyAlignment="1">
      <alignment horizontal="left" vertical="top" wrapText="1"/>
      <protection locked="0"/>
    </xf>
    <xf numFmtId="2" fontId="1" fillId="4" borderId="4" xfId="1" quotePrefix="1" applyNumberFormat="1" applyFill="1" applyBorder="1" applyAlignment="1">
      <alignment horizontal="left" vertical="top" wrapText="1"/>
      <protection locked="0"/>
    </xf>
    <xf numFmtId="2" fontId="1" fillId="4" borderId="6" xfId="1" quotePrefix="1" applyNumberFormat="1" applyFill="1" applyBorder="1" applyAlignment="1">
      <alignment horizontal="left" vertical="top" wrapText="1"/>
      <protection locked="0"/>
    </xf>
    <xf numFmtId="44" fontId="0" fillId="4" borderId="12" xfId="2" quotePrefix="1" applyFont="1" applyFill="1" applyBorder="1" applyAlignment="1" applyProtection="1">
      <alignment horizontal="right" vertical="top" wrapText="1"/>
    </xf>
    <xf numFmtId="44" fontId="1" fillId="4" borderId="11" xfId="2" quotePrefix="1" applyFont="1" applyFill="1" applyBorder="1" applyAlignment="1" applyProtection="1">
      <alignment horizontal="right" vertical="top" wrapText="1"/>
    </xf>
    <xf numFmtId="44" fontId="0" fillId="4" borderId="5" xfId="2" quotePrefix="1" applyFont="1" applyFill="1" applyBorder="1" applyAlignment="1" applyProtection="1">
      <alignment horizontal="right" vertical="top" wrapText="1"/>
    </xf>
    <xf numFmtId="44" fontId="0" fillId="4" borderId="11" xfId="2" quotePrefix="1" applyFont="1" applyFill="1" applyBorder="1" applyAlignment="1" applyProtection="1">
      <alignment horizontal="right" vertical="top" wrapText="1"/>
    </xf>
    <xf numFmtId="44" fontId="1" fillId="3" borderId="5" xfId="2" quotePrefix="1" applyFont="1" applyFill="1" applyBorder="1" applyAlignment="1" applyProtection="1">
      <alignment horizontal="right" vertical="top" wrapText="1"/>
    </xf>
    <xf numFmtId="44" fontId="1" fillId="4" borderId="3" xfId="2" quotePrefix="1" applyFont="1" applyFill="1" applyBorder="1" applyAlignment="1" applyProtection="1">
      <alignment horizontal="right" vertical="top" wrapText="1"/>
    </xf>
    <xf numFmtId="44" fontId="1" fillId="4" borderId="5" xfId="2" quotePrefix="1" applyFont="1" applyFill="1" applyBorder="1" applyAlignment="1" applyProtection="1">
      <alignment horizontal="right" vertical="top" wrapText="1"/>
    </xf>
    <xf numFmtId="44" fontId="1" fillId="4" borderId="8" xfId="2" quotePrefix="1" applyFont="1" applyFill="1" applyBorder="1" applyAlignment="1" applyProtection="1">
      <alignment horizontal="right" vertical="top" wrapText="1"/>
    </xf>
    <xf numFmtId="44" fontId="0" fillId="0" borderId="11" xfId="2" quotePrefix="1" applyFont="1" applyFill="1" applyBorder="1" applyAlignment="1" applyProtection="1">
      <alignment horizontal="right" vertical="top" wrapText="1"/>
      <protection locked="0"/>
    </xf>
    <xf numFmtId="44" fontId="0" fillId="0" borderId="3" xfId="2" quotePrefix="1" applyFont="1" applyFill="1" applyBorder="1" applyAlignment="1" applyProtection="1">
      <alignment horizontal="right" vertical="top" wrapText="1"/>
      <protection locked="0"/>
    </xf>
    <xf numFmtId="44" fontId="0" fillId="0" borderId="5" xfId="2" quotePrefix="1" applyFont="1" applyFill="1" applyBorder="1" applyAlignment="1" applyProtection="1">
      <alignment horizontal="right" vertical="top" wrapText="1"/>
      <protection locked="0"/>
    </xf>
    <xf numFmtId="44" fontId="0" fillId="0" borderId="8" xfId="2" quotePrefix="1" applyFont="1" applyFill="1" applyBorder="1" applyAlignment="1" applyProtection="1">
      <alignment horizontal="right" vertical="top" wrapText="1"/>
      <protection locked="0"/>
    </xf>
    <xf numFmtId="164" fontId="0" fillId="8" borderId="0" xfId="0" applyNumberFormat="1" applyFill="1"/>
    <xf numFmtId="4" fontId="0" fillId="8" borderId="0" xfId="0" applyNumberFormat="1" applyFill="1"/>
    <xf numFmtId="1" fontId="0" fillId="8" borderId="12" xfId="1" quotePrefix="1" applyNumberFormat="1" applyFont="1" applyFill="1" applyBorder="1" applyAlignment="1" applyProtection="1">
      <alignment horizontal="right" vertical="top" wrapText="1"/>
    </xf>
    <xf numFmtId="44" fontId="0" fillId="8" borderId="12" xfId="2" quotePrefix="1" applyFont="1" applyFill="1" applyBorder="1" applyAlignment="1" applyProtection="1">
      <alignment horizontal="right" vertical="top" wrapText="1"/>
    </xf>
    <xf numFmtId="2" fontId="1" fillId="8" borderId="10" xfId="1" quotePrefix="1" applyNumberFormat="1" applyFill="1" applyBorder="1" applyAlignment="1">
      <alignment horizontal="right" vertical="top" wrapText="1"/>
      <protection locked="0"/>
    </xf>
    <xf numFmtId="44" fontId="1" fillId="8" borderId="11" xfId="2" quotePrefix="1" applyFont="1" applyFill="1" applyBorder="1" applyAlignment="1" applyProtection="1">
      <alignment horizontal="right" vertical="top" wrapText="1"/>
    </xf>
    <xf numFmtId="164" fontId="0" fillId="8" borderId="12" xfId="1" quotePrefix="1" applyNumberFormat="1" applyFont="1" applyFill="1" applyBorder="1" applyAlignment="1" applyProtection="1">
      <alignment horizontal="right" vertical="top" wrapText="1"/>
    </xf>
    <xf numFmtId="164" fontId="0" fillId="8" borderId="13" xfId="1" quotePrefix="1" applyNumberFormat="1" applyFont="1" applyFill="1" applyBorder="1" applyAlignment="1" applyProtection="1">
      <alignment horizontal="right" vertical="top" wrapText="1"/>
    </xf>
    <xf numFmtId="44" fontId="0" fillId="8" borderId="5" xfId="2" quotePrefix="1" applyFont="1" applyFill="1" applyBorder="1" applyAlignment="1" applyProtection="1">
      <alignment horizontal="right" vertical="top" wrapText="1"/>
    </xf>
    <xf numFmtId="164" fontId="0" fillId="8" borderId="14" xfId="1" quotePrefix="1" applyNumberFormat="1" applyFont="1" applyFill="1" applyBorder="1" applyAlignment="1" applyProtection="1">
      <alignment horizontal="right" vertical="top" wrapText="1"/>
    </xf>
    <xf numFmtId="164" fontId="0" fillId="8" borderId="15" xfId="1" quotePrefix="1" applyNumberFormat="1" applyFont="1" applyFill="1" applyBorder="1" applyAlignment="1" applyProtection="1">
      <alignment horizontal="right" vertical="top" wrapText="1"/>
    </xf>
    <xf numFmtId="44" fontId="0" fillId="8" borderId="11" xfId="2" quotePrefix="1" applyFont="1" applyFill="1" applyBorder="1" applyAlignment="1" applyProtection="1">
      <alignment horizontal="right" vertical="top" wrapText="1"/>
    </xf>
    <xf numFmtId="2" fontId="1" fillId="8" borderId="1" xfId="1" quotePrefix="1" applyNumberFormat="1" applyFill="1" applyBorder="1" applyAlignment="1">
      <alignment horizontal="left" vertical="top" wrapText="1"/>
      <protection locked="0"/>
    </xf>
    <xf numFmtId="44" fontId="1" fillId="8" borderId="3" xfId="2" quotePrefix="1" applyFont="1" applyFill="1" applyBorder="1" applyAlignment="1" applyProtection="1">
      <alignment horizontal="right" vertical="top" wrapText="1"/>
    </xf>
    <xf numFmtId="2" fontId="1" fillId="8" borderId="4" xfId="1" quotePrefix="1" applyNumberFormat="1" applyFill="1" applyBorder="1" applyAlignment="1">
      <alignment horizontal="left" vertical="top" wrapText="1"/>
      <protection locked="0"/>
    </xf>
    <xf numFmtId="44" fontId="1" fillId="8" borderId="5" xfId="2" quotePrefix="1" applyFont="1" applyFill="1" applyBorder="1" applyAlignment="1" applyProtection="1">
      <alignment horizontal="right" vertical="top" wrapText="1"/>
    </xf>
    <xf numFmtId="2" fontId="1" fillId="8" borderId="6" xfId="1" quotePrefix="1" applyNumberFormat="1" applyFill="1" applyBorder="1" applyAlignment="1">
      <alignment horizontal="left" vertical="top" wrapText="1"/>
      <protection locked="0"/>
    </xf>
    <xf numFmtId="44" fontId="1" fillId="8" borderId="8" xfId="2" quotePrefix="1" applyFont="1" applyFill="1" applyBorder="1" applyAlignment="1" applyProtection="1">
      <alignment horizontal="right" vertical="top" wrapText="1"/>
    </xf>
    <xf numFmtId="2" fontId="1" fillId="4" borderId="2" xfId="1" quotePrefix="1" applyNumberFormat="1" applyFill="1" applyBorder="1" applyAlignment="1">
      <alignment horizontal="right" vertical="top" wrapText="1"/>
      <protection locked="0"/>
    </xf>
    <xf numFmtId="2" fontId="1" fillId="8" borderId="2" xfId="1" quotePrefix="1" applyNumberFormat="1" applyFill="1" applyBorder="1" applyAlignment="1">
      <alignment horizontal="right" vertical="top" wrapText="1"/>
      <protection locked="0"/>
    </xf>
    <xf numFmtId="2" fontId="1" fillId="0" borderId="6" xfId="1" quotePrefix="1" applyNumberFormat="1" applyBorder="1" applyAlignment="1">
      <alignment horizontal="left" vertical="top" wrapText="1"/>
      <protection locked="0"/>
    </xf>
    <xf numFmtId="0" fontId="2" fillId="0" borderId="7" xfId="1" quotePrefix="1" applyFont="1" applyBorder="1" applyAlignment="1">
      <alignment horizontal="left" vertical="top" wrapText="1"/>
      <protection locked="0"/>
    </xf>
    <xf numFmtId="44" fontId="0" fillId="4" borderId="15" xfId="2" quotePrefix="1" applyFont="1" applyFill="1" applyBorder="1" applyAlignment="1" applyProtection="1">
      <alignment horizontal="right" vertical="top" wrapText="1"/>
    </xf>
    <xf numFmtId="44" fontId="0" fillId="8" borderId="15" xfId="2" quotePrefix="1" applyFont="1" applyFill="1" applyBorder="1" applyAlignment="1" applyProtection="1">
      <alignment horizontal="right" vertical="top" wrapText="1"/>
    </xf>
    <xf numFmtId="2" fontId="1" fillId="2" borderId="10" xfId="1" quotePrefix="1" applyNumberFormat="1" applyFill="1" applyBorder="1" applyAlignment="1">
      <alignment horizontal="right" vertical="top" wrapText="1"/>
      <protection locked="0"/>
    </xf>
    <xf numFmtId="164" fontId="1" fillId="6" borderId="10" xfId="1" quotePrefix="1" applyNumberFormat="1" applyFill="1" applyBorder="1" applyAlignment="1">
      <alignment horizontal="right" vertical="top" wrapText="1"/>
      <protection locked="0"/>
    </xf>
    <xf numFmtId="44" fontId="1" fillId="6" borderId="10" xfId="2" quotePrefix="1" applyFont="1" applyFill="1" applyBorder="1" applyAlignment="1" applyProtection="1">
      <alignment horizontal="right" vertical="top" wrapText="1"/>
      <protection locked="0"/>
    </xf>
    <xf numFmtId="44" fontId="1" fillId="6" borderId="11" xfId="2" quotePrefix="1" applyFont="1" applyFill="1" applyBorder="1" applyAlignment="1" applyProtection="1">
      <alignment horizontal="right" vertical="top" wrapText="1"/>
      <protection locked="0"/>
    </xf>
    <xf numFmtId="0" fontId="9" fillId="8" borderId="12" xfId="0" applyFont="1" applyFill="1" applyBorder="1" applyAlignment="1">
      <alignment horizontal="center" vertical="center" wrapText="1"/>
    </xf>
    <xf numFmtId="0" fontId="9" fillId="5" borderId="12" xfId="0" quotePrefix="1" applyFont="1" applyFill="1" applyBorder="1" applyAlignment="1" applyProtection="1">
      <alignment horizontal="left" vertical="center" wrapText="1"/>
      <protection locked="0"/>
    </xf>
    <xf numFmtId="0" fontId="9" fillId="4" borderId="12" xfId="0" applyFont="1" applyFill="1" applyBorder="1" applyAlignment="1">
      <alignment horizontal="center" vertical="center" wrapText="1"/>
    </xf>
    <xf numFmtId="2" fontId="1" fillId="0" borderId="1" xfId="1" quotePrefix="1" applyNumberFormat="1" applyFont="1" applyFill="1" applyBorder="1" applyAlignment="1">
      <alignment horizontal="left" vertical="top" wrapText="1"/>
      <protection locked="0"/>
    </xf>
    <xf numFmtId="2" fontId="1" fillId="0" borderId="2" xfId="1" quotePrefix="1" applyNumberFormat="1" applyFont="1" applyFill="1" applyBorder="1" applyAlignment="1">
      <alignment horizontal="left" vertical="top" wrapText="1"/>
      <protection locked="0"/>
    </xf>
    <xf numFmtId="2" fontId="1" fillId="0" borderId="3" xfId="1" quotePrefix="1" applyNumberFormat="1" applyFont="1" applyFill="1" applyBorder="1" applyAlignment="1">
      <alignment horizontal="left" vertical="top" wrapText="1"/>
      <protection locked="0"/>
    </xf>
    <xf numFmtId="0" fontId="1" fillId="2" borderId="1" xfId="0" quotePrefix="1" applyFont="1" applyFill="1" applyBorder="1" applyAlignment="1" applyProtection="1">
      <alignment horizontal="left" vertical="center" wrapText="1"/>
      <protection locked="0"/>
    </xf>
    <xf numFmtId="0" fontId="1" fillId="2" borderId="2" xfId="0" quotePrefix="1" applyFont="1" applyFill="1" applyBorder="1" applyAlignment="1" applyProtection="1">
      <alignment horizontal="left" vertical="center" wrapText="1"/>
      <protection locked="0"/>
    </xf>
    <xf numFmtId="0" fontId="1" fillId="2" borderId="3" xfId="0" quotePrefix="1" applyFont="1" applyFill="1" applyBorder="1" applyAlignment="1" applyProtection="1">
      <alignment horizontal="left" vertical="center" wrapText="1"/>
      <protection locked="0"/>
    </xf>
    <xf numFmtId="0" fontId="1" fillId="2" borderId="4" xfId="0" quotePrefix="1" applyFont="1" applyFill="1" applyBorder="1" applyAlignment="1" applyProtection="1">
      <alignment horizontal="left" vertical="center" wrapText="1"/>
      <protection locked="0"/>
    </xf>
    <xf numFmtId="0" fontId="1" fillId="2" borderId="0" xfId="0" quotePrefix="1" applyFont="1" applyFill="1" applyAlignment="1" applyProtection="1">
      <alignment horizontal="left" vertical="center" wrapText="1"/>
      <protection locked="0"/>
    </xf>
    <xf numFmtId="0" fontId="1" fillId="2" borderId="5" xfId="0" quotePrefix="1" applyFont="1" applyFill="1" applyBorder="1" applyAlignment="1" applyProtection="1">
      <alignment horizontal="left" vertical="center" wrapText="1"/>
      <protection locked="0"/>
    </xf>
    <xf numFmtId="0" fontId="1" fillId="2" borderId="6" xfId="0" quotePrefix="1" applyFont="1" applyFill="1" applyBorder="1" applyAlignment="1" applyProtection="1">
      <alignment horizontal="left" vertical="center" wrapText="1"/>
      <protection locked="0"/>
    </xf>
    <xf numFmtId="0" fontId="1" fillId="2" borderId="7" xfId="0" quotePrefix="1" applyFont="1" applyFill="1" applyBorder="1" applyAlignment="1" applyProtection="1">
      <alignment horizontal="left" vertical="center" wrapText="1"/>
      <protection locked="0"/>
    </xf>
    <xf numFmtId="0" fontId="1" fillId="2" borderId="8" xfId="0" quotePrefix="1" applyFont="1" applyFill="1" applyBorder="1" applyAlignment="1" applyProtection="1">
      <alignment horizontal="left" vertical="center" wrapText="1"/>
      <protection locked="0"/>
    </xf>
    <xf numFmtId="2" fontId="1" fillId="0" borderId="9" xfId="1" quotePrefix="1" applyNumberFormat="1" applyFont="1" applyFill="1" applyBorder="1" applyAlignment="1">
      <alignment horizontal="left" vertical="top" wrapText="1"/>
      <protection locked="0"/>
    </xf>
    <xf numFmtId="2" fontId="1" fillId="0" borderId="10" xfId="1" quotePrefix="1" applyNumberFormat="1" applyFont="1" applyFill="1" applyBorder="1" applyAlignment="1">
      <alignment horizontal="left" vertical="top" wrapText="1"/>
      <protection locked="0"/>
    </xf>
    <xf numFmtId="0" fontId="1" fillId="7" borderId="0" xfId="0" quotePrefix="1" applyFont="1" applyFill="1" applyAlignment="1" applyProtection="1">
      <alignment horizontal="center" vertical="center" wrapText="1"/>
      <protection locked="0"/>
    </xf>
    <xf numFmtId="44" fontId="9" fillId="4" borderId="12" xfId="2" quotePrefix="1" applyFont="1" applyFill="1" applyBorder="1" applyAlignment="1" applyProtection="1">
      <alignment horizontal="center" vertical="top" wrapText="1"/>
    </xf>
    <xf numFmtId="44" fontId="9" fillId="8" borderId="12" xfId="2" quotePrefix="1" applyFont="1" applyFill="1" applyBorder="1" applyAlignment="1" applyProtection="1">
      <alignment horizontal="center" vertical="top" wrapText="1"/>
    </xf>
    <xf numFmtId="164" fontId="1" fillId="5" borderId="12" xfId="1" quotePrefix="1" applyNumberFormat="1" applyFont="1" applyFill="1" applyBorder="1" applyAlignment="1">
      <alignment horizontal="center" vertical="center" wrapText="1"/>
      <protection locked="0"/>
    </xf>
    <xf numFmtId="4" fontId="1" fillId="5" borderId="12" xfId="1" quotePrefix="1" applyNumberFormat="1" applyFont="1" applyFill="1" applyBorder="1" applyAlignment="1">
      <alignment horizontal="center" vertical="center" wrapText="1"/>
      <protection locked="0"/>
    </xf>
    <xf numFmtId="164" fontId="1" fillId="9" borderId="12" xfId="1" quotePrefix="1" applyNumberFormat="1" applyFont="1" applyFill="1" applyBorder="1" applyAlignment="1">
      <alignment horizontal="center" vertical="center" wrapText="1"/>
      <protection locked="0"/>
    </xf>
    <xf numFmtId="4" fontId="1" fillId="9" borderId="12" xfId="1" quotePrefix="1" applyNumberFormat="1" applyFont="1" applyFill="1" applyBorder="1" applyAlignment="1">
      <alignment horizontal="center" vertical="center" wrapText="1"/>
      <protection locked="0"/>
    </xf>
  </cellXfs>
  <cellStyles count="2">
    <cellStyle name="Monétaire"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8"/>
  <sheetViews>
    <sheetView tabSelected="1" view="pageLayout" topLeftCell="A24" zoomScale="110" zoomScaleNormal="130" zoomScalePageLayoutView="110" workbookViewId="0">
      <selection activeCell="E24" sqref="E24:E25"/>
    </sheetView>
  </sheetViews>
  <sheetFormatPr baseColWidth="10" defaultRowHeight="13.2" x14ac:dyDescent="0.25"/>
  <cols>
    <col min="1" max="1" width="5.44140625" customWidth="1"/>
    <col min="2" max="2" width="32.33203125" customWidth="1"/>
    <col min="3" max="3" width="71.6640625" customWidth="1"/>
    <col min="4" max="4" width="6.5546875" style="3" customWidth="1"/>
    <col min="5" max="5" width="9.21875" style="1" bestFit="1" customWidth="1"/>
    <col min="6" max="6" width="7.5546875" style="2" customWidth="1"/>
    <col min="7" max="7" width="12.88671875" style="7" bestFit="1" customWidth="1"/>
    <col min="8" max="8" width="7.5546875" style="2" customWidth="1"/>
    <col min="9" max="9" width="14.109375" style="7" customWidth="1"/>
    <col min="10" max="10" width="23.33203125" bestFit="1" customWidth="1"/>
    <col min="11" max="11" width="11.44140625" style="2"/>
    <col min="12" max="12" width="11.44140625" style="5"/>
  </cols>
  <sheetData>
    <row r="1" spans="1:14" ht="101.4" customHeight="1" x14ac:dyDescent="0.25">
      <c r="A1" s="112" t="s">
        <v>67</v>
      </c>
      <c r="B1" s="112"/>
      <c r="C1" s="112"/>
      <c r="D1" s="112"/>
      <c r="E1" s="112"/>
      <c r="F1" s="112"/>
      <c r="G1" s="112"/>
      <c r="H1" s="112"/>
      <c r="I1" s="112"/>
    </row>
    <row r="2" spans="1:14" ht="13.5" customHeight="1" x14ac:dyDescent="0.25">
      <c r="F2" s="29"/>
      <c r="G2" s="30"/>
      <c r="H2" s="67"/>
      <c r="I2" s="68"/>
      <c r="L2" s="6"/>
    </row>
    <row r="3" spans="1:14" ht="65.400000000000006" customHeight="1" x14ac:dyDescent="0.25">
      <c r="A3" s="25" t="s">
        <v>0</v>
      </c>
      <c r="B3" s="26" t="s">
        <v>1</v>
      </c>
      <c r="C3" s="26" t="s">
        <v>2</v>
      </c>
      <c r="D3" s="27" t="s">
        <v>3</v>
      </c>
      <c r="E3" s="28" t="s">
        <v>65</v>
      </c>
      <c r="F3" s="115" t="s">
        <v>73</v>
      </c>
      <c r="G3" s="116" t="s">
        <v>74</v>
      </c>
      <c r="H3" s="117" t="s">
        <v>75</v>
      </c>
      <c r="I3" s="118" t="s">
        <v>76</v>
      </c>
      <c r="J3" s="4"/>
    </row>
    <row r="4" spans="1:14" x14ac:dyDescent="0.25">
      <c r="A4" s="9" t="s">
        <v>4</v>
      </c>
      <c r="B4" s="10" t="s">
        <v>5</v>
      </c>
      <c r="C4" s="10"/>
      <c r="D4" s="10"/>
      <c r="E4" s="11"/>
      <c r="F4" s="32"/>
      <c r="G4" s="33"/>
      <c r="H4" s="32"/>
      <c r="I4" s="33"/>
      <c r="J4" s="4"/>
    </row>
    <row r="5" spans="1:14" ht="168.6" customHeight="1" x14ac:dyDescent="0.25">
      <c r="A5" s="18" t="s">
        <v>6</v>
      </c>
      <c r="B5" s="19" t="s">
        <v>7</v>
      </c>
      <c r="C5" s="20" t="s">
        <v>50</v>
      </c>
      <c r="D5" s="21" t="s">
        <v>8</v>
      </c>
      <c r="E5" s="63"/>
      <c r="F5" s="34">
        <v>1</v>
      </c>
      <c r="G5" s="55">
        <f>F5*E5</f>
        <v>0</v>
      </c>
      <c r="H5" s="69">
        <v>0</v>
      </c>
      <c r="I5" s="70">
        <f>H5*E5</f>
        <v>0</v>
      </c>
      <c r="J5" s="4"/>
    </row>
    <row r="6" spans="1:14" ht="144.6" customHeight="1" x14ac:dyDescent="0.25">
      <c r="A6" s="18" t="s">
        <v>14</v>
      </c>
      <c r="B6" s="19" t="s">
        <v>15</v>
      </c>
      <c r="C6" s="20" t="s">
        <v>51</v>
      </c>
      <c r="D6" s="21" t="s">
        <v>8</v>
      </c>
      <c r="E6" s="63"/>
      <c r="F6" s="34">
        <v>1</v>
      </c>
      <c r="G6" s="55">
        <f>F6*E6</f>
        <v>0</v>
      </c>
      <c r="H6" s="69">
        <v>0</v>
      </c>
      <c r="I6" s="70">
        <f>H6*E6</f>
        <v>0</v>
      </c>
      <c r="J6" s="4"/>
    </row>
    <row r="7" spans="1:14" ht="114" customHeight="1" x14ac:dyDescent="0.25">
      <c r="A7" s="22" t="s">
        <v>16</v>
      </c>
      <c r="B7" s="23" t="s">
        <v>35</v>
      </c>
      <c r="C7" s="24" t="s">
        <v>36</v>
      </c>
      <c r="D7" s="20" t="s">
        <v>10</v>
      </c>
      <c r="E7" s="63"/>
      <c r="F7" s="34">
        <v>96</v>
      </c>
      <c r="G7" s="55">
        <f>F7*E7</f>
        <v>0</v>
      </c>
      <c r="H7" s="69">
        <v>0</v>
      </c>
      <c r="I7" s="70">
        <f>H7*E7</f>
        <v>0</v>
      </c>
      <c r="J7" s="4"/>
    </row>
    <row r="8" spans="1:14" ht="60.6" customHeight="1" x14ac:dyDescent="0.25">
      <c r="A8" s="22" t="s">
        <v>17</v>
      </c>
      <c r="B8" s="23" t="s">
        <v>53</v>
      </c>
      <c r="C8" s="24" t="s">
        <v>52</v>
      </c>
      <c r="D8" s="20" t="s">
        <v>54</v>
      </c>
      <c r="E8" s="63"/>
      <c r="F8" s="34">
        <v>1</v>
      </c>
      <c r="G8" s="55">
        <f>F8*E8</f>
        <v>0</v>
      </c>
      <c r="H8" s="69">
        <v>0</v>
      </c>
      <c r="I8" s="70">
        <f>H8*E8</f>
        <v>0</v>
      </c>
      <c r="J8" s="4"/>
    </row>
    <row r="9" spans="1:14" ht="98.4" customHeight="1" x14ac:dyDescent="0.25">
      <c r="A9" s="22" t="s">
        <v>68</v>
      </c>
      <c r="B9" s="23" t="s">
        <v>69</v>
      </c>
      <c r="C9" s="24" t="s">
        <v>70</v>
      </c>
      <c r="D9" s="20" t="s">
        <v>13</v>
      </c>
      <c r="E9" s="63"/>
      <c r="F9" s="34">
        <v>0</v>
      </c>
      <c r="G9" s="55">
        <f>F9*E9</f>
        <v>0</v>
      </c>
      <c r="H9" s="69">
        <v>0</v>
      </c>
      <c r="I9" s="70">
        <f>H9*E9</f>
        <v>0</v>
      </c>
      <c r="J9" s="4"/>
    </row>
    <row r="10" spans="1:14" ht="13.2" customHeight="1" x14ac:dyDescent="0.25">
      <c r="A10" s="98" t="s">
        <v>28</v>
      </c>
      <c r="B10" s="99"/>
      <c r="C10" s="99"/>
      <c r="D10" s="99"/>
      <c r="E10" s="100"/>
      <c r="F10" s="85"/>
      <c r="G10" s="60">
        <f>SUM(G4:G9)</f>
        <v>0</v>
      </c>
      <c r="H10" s="86"/>
      <c r="I10" s="80">
        <f>SUM(I4:I9)</f>
        <v>0</v>
      </c>
      <c r="J10" s="4"/>
      <c r="N10" s="4"/>
    </row>
    <row r="11" spans="1:14" x14ac:dyDescent="0.25">
      <c r="A11" s="35" t="s">
        <v>9</v>
      </c>
      <c r="B11" s="36" t="s">
        <v>18</v>
      </c>
      <c r="C11" s="36"/>
      <c r="D11" s="36"/>
      <c r="E11" s="91"/>
      <c r="F11" s="92"/>
      <c r="G11" s="93"/>
      <c r="H11" s="92"/>
      <c r="I11" s="94"/>
    </row>
    <row r="12" spans="1:14" ht="169.2" customHeight="1" x14ac:dyDescent="0.25">
      <c r="A12" s="87" t="s">
        <v>23</v>
      </c>
      <c r="B12" s="17" t="s">
        <v>19</v>
      </c>
      <c r="C12" s="46" t="s">
        <v>31</v>
      </c>
      <c r="D12" s="88" t="s">
        <v>29</v>
      </c>
      <c r="E12" s="66"/>
      <c r="F12" s="51">
        <v>700</v>
      </c>
      <c r="G12" s="89">
        <f>F12*E12</f>
        <v>0</v>
      </c>
      <c r="H12" s="77">
        <v>0</v>
      </c>
      <c r="I12" s="90">
        <f>H12*E12</f>
        <v>0</v>
      </c>
    </row>
    <row r="13" spans="1:14" ht="225" customHeight="1" x14ac:dyDescent="0.25">
      <c r="A13" s="22" t="s">
        <v>24</v>
      </c>
      <c r="B13" s="23" t="s">
        <v>20</v>
      </c>
      <c r="C13" s="24" t="s">
        <v>32</v>
      </c>
      <c r="D13" s="20" t="s">
        <v>29</v>
      </c>
      <c r="E13" s="63"/>
      <c r="F13" s="37">
        <v>80</v>
      </c>
      <c r="G13" s="55">
        <f>F13*E13</f>
        <v>0</v>
      </c>
      <c r="H13" s="73">
        <v>0</v>
      </c>
      <c r="I13" s="70">
        <f>H13*G13</f>
        <v>0</v>
      </c>
    </row>
    <row r="14" spans="1:14" ht="186" customHeight="1" x14ac:dyDescent="0.25">
      <c r="A14" s="22" t="s">
        <v>25</v>
      </c>
      <c r="B14" s="23" t="s">
        <v>21</v>
      </c>
      <c r="C14" s="24" t="s">
        <v>30</v>
      </c>
      <c r="D14" s="21" t="s">
        <v>8</v>
      </c>
      <c r="E14" s="63"/>
      <c r="F14" s="37">
        <v>24</v>
      </c>
      <c r="G14" s="55">
        <f>F14*E14</f>
        <v>0</v>
      </c>
      <c r="H14" s="73">
        <v>0</v>
      </c>
      <c r="I14" s="70">
        <f>H14*G14</f>
        <v>0</v>
      </c>
    </row>
    <row r="15" spans="1:14" ht="409.6" customHeight="1" x14ac:dyDescent="0.25">
      <c r="A15" s="38" t="s">
        <v>26</v>
      </c>
      <c r="B15" s="39" t="s">
        <v>37</v>
      </c>
      <c r="C15" s="40" t="s">
        <v>38</v>
      </c>
      <c r="D15" s="41"/>
      <c r="E15" s="64"/>
      <c r="F15" s="49"/>
      <c r="G15" s="57"/>
      <c r="H15" s="74"/>
      <c r="I15" s="75"/>
    </row>
    <row r="16" spans="1:14" x14ac:dyDescent="0.25">
      <c r="A16" s="12" t="s">
        <v>55</v>
      </c>
      <c r="B16" s="42" t="s">
        <v>42</v>
      </c>
      <c r="C16" s="43"/>
      <c r="D16" s="44" t="s">
        <v>8</v>
      </c>
      <c r="E16" s="65"/>
      <c r="F16" s="50">
        <v>11</v>
      </c>
      <c r="G16" s="57">
        <f t="shared" ref="G16:G25" si="0">F16*E16</f>
        <v>0</v>
      </c>
      <c r="H16" s="76">
        <v>0</v>
      </c>
      <c r="I16" s="75">
        <f>H16*E16</f>
        <v>0</v>
      </c>
    </row>
    <row r="17" spans="1:12" x14ac:dyDescent="0.25">
      <c r="A17" s="12" t="s">
        <v>56</v>
      </c>
      <c r="B17" s="42" t="s">
        <v>43</v>
      </c>
      <c r="C17" s="43"/>
      <c r="D17" s="44" t="s">
        <v>8</v>
      </c>
      <c r="E17" s="65"/>
      <c r="F17" s="50">
        <v>3</v>
      </c>
      <c r="G17" s="57">
        <f t="shared" si="0"/>
        <v>0</v>
      </c>
      <c r="H17" s="76">
        <v>0</v>
      </c>
      <c r="I17" s="75">
        <f>H17*E17</f>
        <v>0</v>
      </c>
    </row>
    <row r="18" spans="1:12" x14ac:dyDescent="0.25">
      <c r="A18" s="12" t="s">
        <v>57</v>
      </c>
      <c r="B18" s="42" t="s">
        <v>44</v>
      </c>
      <c r="C18" s="43"/>
      <c r="D18" s="44" t="s">
        <v>8</v>
      </c>
      <c r="E18" s="65"/>
      <c r="F18" s="50">
        <v>2</v>
      </c>
      <c r="G18" s="57">
        <f t="shared" si="0"/>
        <v>0</v>
      </c>
      <c r="H18" s="76">
        <v>0</v>
      </c>
      <c r="I18" s="75">
        <f>H18*E18</f>
        <v>0</v>
      </c>
    </row>
    <row r="19" spans="1:12" x14ac:dyDescent="0.25">
      <c r="A19" s="12" t="s">
        <v>58</v>
      </c>
      <c r="B19" s="42" t="s">
        <v>45</v>
      </c>
      <c r="C19" s="43"/>
      <c r="D19" s="44" t="s">
        <v>8</v>
      </c>
      <c r="E19" s="65"/>
      <c r="F19" s="50">
        <v>3</v>
      </c>
      <c r="G19" s="57">
        <f t="shared" si="0"/>
        <v>0</v>
      </c>
      <c r="H19" s="76">
        <v>0</v>
      </c>
      <c r="I19" s="75">
        <f>H19*E19</f>
        <v>0</v>
      </c>
    </row>
    <row r="20" spans="1:12" x14ac:dyDescent="0.25">
      <c r="A20" s="12" t="s">
        <v>59</v>
      </c>
      <c r="B20" s="42" t="s">
        <v>46</v>
      </c>
      <c r="C20" s="43"/>
      <c r="D20" s="44" t="s">
        <v>8</v>
      </c>
      <c r="E20" s="65"/>
      <c r="F20" s="50">
        <v>4</v>
      </c>
      <c r="G20" s="57">
        <f t="shared" si="0"/>
        <v>0</v>
      </c>
      <c r="H20" s="76">
        <v>0</v>
      </c>
      <c r="I20" s="75">
        <f>H20*E20</f>
        <v>0</v>
      </c>
    </row>
    <row r="21" spans="1:12" x14ac:dyDescent="0.25">
      <c r="A21" s="45" t="s">
        <v>60</v>
      </c>
      <c r="B21" s="46" t="s">
        <v>47</v>
      </c>
      <c r="C21" s="47"/>
      <c r="D21" s="48" t="s">
        <v>8</v>
      </c>
      <c r="E21" s="66"/>
      <c r="F21" s="51">
        <v>1</v>
      </c>
      <c r="G21" s="57">
        <f t="shared" si="0"/>
        <v>0</v>
      </c>
      <c r="H21" s="77">
        <v>0</v>
      </c>
      <c r="I21" s="75">
        <f>H21*E21</f>
        <v>0</v>
      </c>
    </row>
    <row r="22" spans="1:12" ht="225" customHeight="1" x14ac:dyDescent="0.25">
      <c r="A22" s="22" t="s">
        <v>61</v>
      </c>
      <c r="B22" s="23" t="s">
        <v>22</v>
      </c>
      <c r="C22" s="24" t="s">
        <v>39</v>
      </c>
      <c r="D22" s="21" t="s">
        <v>10</v>
      </c>
      <c r="E22" s="63"/>
      <c r="F22" s="37">
        <v>245</v>
      </c>
      <c r="G22" s="58">
        <f t="shared" si="0"/>
        <v>0</v>
      </c>
      <c r="H22" s="73">
        <v>0</v>
      </c>
      <c r="I22" s="78">
        <f>H22*E22</f>
        <v>0</v>
      </c>
    </row>
    <row r="23" spans="1:12" ht="238.2" customHeight="1" x14ac:dyDescent="0.25">
      <c r="A23" s="22" t="s">
        <v>62</v>
      </c>
      <c r="B23" s="23" t="s">
        <v>40</v>
      </c>
      <c r="C23" s="24" t="s">
        <v>41</v>
      </c>
      <c r="D23" s="21" t="s">
        <v>10</v>
      </c>
      <c r="E23" s="63"/>
      <c r="F23" s="37">
        <v>20</v>
      </c>
      <c r="G23" s="57">
        <f t="shared" si="0"/>
        <v>0</v>
      </c>
      <c r="H23" s="73">
        <v>95</v>
      </c>
      <c r="I23" s="78">
        <f>H23*E23</f>
        <v>0</v>
      </c>
    </row>
    <row r="24" spans="1:12" ht="209.4" customHeight="1" x14ac:dyDescent="0.25">
      <c r="A24" s="22" t="s">
        <v>63</v>
      </c>
      <c r="B24" s="23" t="s">
        <v>33</v>
      </c>
      <c r="C24" s="24" t="s">
        <v>34</v>
      </c>
      <c r="D24" s="20" t="s">
        <v>13</v>
      </c>
      <c r="E24" s="63"/>
      <c r="F24" s="37">
        <v>5000</v>
      </c>
      <c r="G24" s="58">
        <f t="shared" si="0"/>
        <v>0</v>
      </c>
      <c r="H24" s="73">
        <v>0</v>
      </c>
      <c r="I24" s="78">
        <f>H24*E24</f>
        <v>0</v>
      </c>
    </row>
    <row r="25" spans="1:12" ht="157.19999999999999" customHeight="1" x14ac:dyDescent="0.25">
      <c r="A25" s="22" t="s">
        <v>64</v>
      </c>
      <c r="B25" s="23" t="s">
        <v>48</v>
      </c>
      <c r="C25" s="24" t="s">
        <v>49</v>
      </c>
      <c r="D25" s="20" t="s">
        <v>10</v>
      </c>
      <c r="E25" s="63"/>
      <c r="F25" s="37">
        <v>76</v>
      </c>
      <c r="G25" s="57">
        <f t="shared" si="0"/>
        <v>0</v>
      </c>
      <c r="H25" s="73">
        <v>0</v>
      </c>
      <c r="I25" s="78">
        <f>H25*E25</f>
        <v>0</v>
      </c>
    </row>
    <row r="26" spans="1:12" ht="13.2" customHeight="1" x14ac:dyDescent="0.25">
      <c r="A26" s="110" t="s">
        <v>27</v>
      </c>
      <c r="B26" s="111"/>
      <c r="C26" s="111"/>
      <c r="D26" s="111"/>
      <c r="E26" s="111"/>
      <c r="F26" s="31"/>
      <c r="G26" s="56">
        <f>SUM(G11:G25)</f>
        <v>0</v>
      </c>
      <c r="H26" s="71"/>
      <c r="I26" s="72">
        <f>SUM(I11:I25)</f>
        <v>0</v>
      </c>
    </row>
    <row r="27" spans="1:12" ht="32.25" customHeight="1" x14ac:dyDescent="0.25">
      <c r="A27" s="13"/>
      <c r="B27" s="14"/>
      <c r="C27" s="14"/>
      <c r="D27" s="16"/>
      <c r="E27" s="14"/>
      <c r="F27" s="15"/>
      <c r="G27" s="59"/>
      <c r="H27" s="15"/>
      <c r="I27" s="59"/>
    </row>
    <row r="28" spans="1:12" ht="13.2" customHeight="1" x14ac:dyDescent="0.25">
      <c r="A28" s="101" t="s">
        <v>11</v>
      </c>
      <c r="B28" s="102"/>
      <c r="C28" s="102"/>
      <c r="D28" s="102"/>
      <c r="E28" s="103"/>
      <c r="F28" s="52"/>
      <c r="G28" s="60">
        <f>SUM(G5:G26)/2</f>
        <v>0</v>
      </c>
      <c r="H28" s="79"/>
      <c r="I28" s="80">
        <f>SUM(I5:I26)/2</f>
        <v>0</v>
      </c>
      <c r="L28" s="8"/>
    </row>
    <row r="29" spans="1:12" x14ac:dyDescent="0.25">
      <c r="A29" s="104" t="s">
        <v>66</v>
      </c>
      <c r="B29" s="105"/>
      <c r="C29" s="105"/>
      <c r="D29" s="105"/>
      <c r="E29" s="106"/>
      <c r="F29" s="53"/>
      <c r="G29" s="61">
        <f>G28*0.2</f>
        <v>0</v>
      </c>
      <c r="H29" s="81"/>
      <c r="I29" s="82">
        <f>I28*0.2</f>
        <v>0</v>
      </c>
    </row>
    <row r="30" spans="1:12" ht="13.2" customHeight="1" x14ac:dyDescent="0.25">
      <c r="A30" s="107" t="s">
        <v>12</v>
      </c>
      <c r="B30" s="108"/>
      <c r="C30" s="108"/>
      <c r="D30" s="108"/>
      <c r="E30" s="109"/>
      <c r="F30" s="54"/>
      <c r="G30" s="62">
        <f>G28*1.2</f>
        <v>0</v>
      </c>
      <c r="H30" s="83"/>
      <c r="I30" s="84">
        <f>I28*1.2</f>
        <v>0</v>
      </c>
    </row>
    <row r="39" spans="2:8" ht="49.2" customHeight="1" x14ac:dyDescent="0.25">
      <c r="B39" s="97" t="s">
        <v>71</v>
      </c>
      <c r="C39" s="97"/>
      <c r="D39" s="97"/>
      <c r="E39" s="97"/>
      <c r="F39" s="97"/>
      <c r="G39" s="97"/>
      <c r="H39" s="97"/>
    </row>
    <row r="40" spans="2:8" ht="15.6" x14ac:dyDescent="0.25">
      <c r="B40" s="96" t="s">
        <v>11</v>
      </c>
      <c r="C40" s="96"/>
      <c r="D40" s="96"/>
      <c r="E40" s="96"/>
      <c r="F40" s="96"/>
      <c r="G40" s="113">
        <f>G28</f>
        <v>0</v>
      </c>
      <c r="H40" s="113"/>
    </row>
    <row r="41" spans="2:8" ht="15.6" x14ac:dyDescent="0.25">
      <c r="B41" s="96" t="s">
        <v>66</v>
      </c>
      <c r="C41" s="96"/>
      <c r="D41" s="96"/>
      <c r="E41" s="96"/>
      <c r="F41" s="96"/>
      <c r="G41" s="113">
        <f>G40*0.2</f>
        <v>0</v>
      </c>
      <c r="H41" s="113"/>
    </row>
    <row r="42" spans="2:8" ht="15.6" x14ac:dyDescent="0.25">
      <c r="B42" s="96" t="s">
        <v>12</v>
      </c>
      <c r="C42" s="96"/>
      <c r="D42" s="96"/>
      <c r="E42" s="96"/>
      <c r="F42" s="96"/>
      <c r="G42" s="113">
        <f>G40*1.2</f>
        <v>0</v>
      </c>
      <c r="H42" s="113"/>
    </row>
    <row r="45" spans="2:8" ht="49.2" customHeight="1" x14ac:dyDescent="0.25">
      <c r="B45" s="95" t="s">
        <v>72</v>
      </c>
      <c r="C45" s="95"/>
      <c r="D45" s="95"/>
      <c r="E45" s="95"/>
      <c r="F45" s="95"/>
      <c r="G45" s="95"/>
      <c r="H45" s="95"/>
    </row>
    <row r="46" spans="2:8" ht="15.6" x14ac:dyDescent="0.25">
      <c r="B46" s="1" t="s">
        <v>11</v>
      </c>
      <c r="C46" s="1"/>
      <c r="D46" s="1"/>
      <c r="E46" s="1"/>
      <c r="F46" s="1"/>
      <c r="G46" s="114">
        <f>I28</f>
        <v>0</v>
      </c>
      <c r="H46" s="114"/>
    </row>
    <row r="47" spans="2:8" ht="15.6" x14ac:dyDescent="0.25">
      <c r="B47" s="1" t="s">
        <v>66</v>
      </c>
      <c r="C47" s="1"/>
      <c r="D47" s="1"/>
      <c r="E47" s="1"/>
      <c r="F47" s="1"/>
      <c r="G47" s="114">
        <f>G46*0.2</f>
        <v>0</v>
      </c>
      <c r="H47" s="114"/>
    </row>
    <row r="48" spans="2:8" ht="15.6" x14ac:dyDescent="0.25">
      <c r="B48" s="1" t="s">
        <v>12</v>
      </c>
      <c r="C48" s="1"/>
      <c r="D48" s="1"/>
      <c r="E48" s="1"/>
      <c r="F48" s="1"/>
      <c r="G48" s="114">
        <f>G46*1.2</f>
        <v>0</v>
      </c>
      <c r="H48" s="114"/>
    </row>
  </sheetData>
  <mergeCells count="20">
    <mergeCell ref="A1:I1"/>
    <mergeCell ref="B39:H39"/>
    <mergeCell ref="B45:H45"/>
    <mergeCell ref="A10:E10"/>
    <mergeCell ref="A28:E28"/>
    <mergeCell ref="A29:E29"/>
    <mergeCell ref="A30:E30"/>
    <mergeCell ref="A26:E26"/>
    <mergeCell ref="B41:F41"/>
    <mergeCell ref="G41:H41"/>
    <mergeCell ref="B40:F40"/>
    <mergeCell ref="G40:H40"/>
    <mergeCell ref="G47:H47"/>
    <mergeCell ref="G48:H48"/>
    <mergeCell ref="B42:F42"/>
    <mergeCell ref="G42:H42"/>
    <mergeCell ref="G46:H46"/>
    <mergeCell ref="B48:F48"/>
    <mergeCell ref="B46:F46"/>
    <mergeCell ref="B47:F47"/>
  </mergeCells>
  <phoneticPr fontId="5" type="noConversion"/>
  <printOptions horizontalCentered="1"/>
  <pageMargins left="0.23622047244094491" right="0.23622047244094491" top="0.62424242424242427" bottom="0.39370078740157483" header="0.19685039370078741" footer="0.31496062992125984"/>
  <pageSetup paperSize="9" scale="59" fitToHeight="0" orientation="portrait" r:id="rId1"/>
  <headerFooter>
    <oddHeader xml:space="preserve">&amp;L&amp;"Arial,Gras"&amp;KFF0000SARL DAGRON-DELAVOET&amp;K000000
Géomètres-experts Associés &amp;"Arial,Normal"
&amp;C
</oddHeader>
    <oddFooter>&amp;L&amp;D&amp;R&amp;P/&amp;N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DCE</vt:lpstr>
      <vt:lpstr>DCE!Impression_des_titres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DAGRON</dc:creator>
  <cp:lastModifiedBy>Sarl Dagron-Delavoet</cp:lastModifiedBy>
  <cp:lastPrinted>2025-05-15T18:08:37Z</cp:lastPrinted>
  <dcterms:created xsi:type="dcterms:W3CDTF">2017-01-13T12:17:29Z</dcterms:created>
  <dcterms:modified xsi:type="dcterms:W3CDTF">2025-05-15T18:08:50Z</dcterms:modified>
</cp:coreProperties>
</file>