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ST MAINT\GENIE ELECTRIQUE\Portes et barrières\06-AO-2025-2029 GHUC\01-Préparation\02-DCE\01-DCE Définitif\"/>
    </mc:Choice>
  </mc:AlternateContent>
  <xr:revisionPtr revIDLastSave="0" documentId="13_ncr:1_{F64DF39B-9BE4-42D1-A06C-8F8000D346D5}" xr6:coauthVersionLast="36" xr6:coauthVersionMax="36" xr10:uidLastSave="{00000000-0000-0000-0000-000000000000}"/>
  <bookViews>
    <workbookView xWindow="0" yWindow="0" windowWidth="21570" windowHeight="7860" xr2:uid="{417CDC21-00A0-4E97-BCF8-719952815ABD}"/>
  </bookViews>
  <sheets>
    <sheet name="Sommaire" sheetId="1" r:id="rId1"/>
    <sheet name="A - Etat matériels" sheetId="2" r:id="rId2"/>
    <sheet name="B - HRD" sheetId="3" r:id="rId3"/>
    <sheet name="B1 - Garage central" sheetId="4" r:id="rId4"/>
    <sheet name="B2 - Bâtiment des urgences" sheetId="6" r:id="rId5"/>
    <sheet name="B3 - HMB" sheetId="7" r:id="rId6"/>
    <sheet name="B4 - Pôle Logistique" sheetId="8" r:id="rId7"/>
    <sheet name="B5 - AMH2" sheetId="9" r:id="rId8"/>
    <sheet name="B6 - Résidence Roux" sheetId="10" r:id="rId9"/>
    <sheet name="B7 - Parking Silo" sheetId="11" r:id="rId10"/>
    <sheet name="B8 - Ondontologie" sheetId="12" r:id="rId11"/>
    <sheet name="B9 - Nouveau Roederer" sheetId="13" r:id="rId12"/>
    <sheet name="B10 - Christian Cabrol NH1" sheetId="14" r:id="rId13"/>
    <sheet name="B11 - Pôle Biologie" sheetId="15" r:id="rId14"/>
    <sheet name="C - Récap. Feuilles Décompte" sheetId="16" r:id="rId15"/>
    <sheet name="D - CH EPERNAY" sheetId="18" r:id="rId16"/>
    <sheet name="E - EHPAD AVIZE" sheetId="20" r:id="rId17"/>
    <sheet name="F - CH ARGONNE" sheetId="23" r:id="rId18"/>
    <sheet name="G - CH CHALONS" sheetId="25" r:id="rId19"/>
    <sheet name="H - CH DE FISMES" sheetId="26" r:id="rId20"/>
    <sheet name="I - EPSMM" sheetId="27" r:id="rId21"/>
    <sheet name="J - GIP LOGISTIQUE" sheetId="28" r:id="rId22"/>
    <sheet name="K - EHPAD SUD ARDENNAIS" sheetId="30" r:id="rId23"/>
    <sheet name="L - CH MONTMIRAIL" sheetId="31" r:id="rId24"/>
    <sheet name="M - Bordereau des Prix Unitaire" sheetId="17" r:id="rId25"/>
  </sheets>
  <definedNames>
    <definedName name="AOUT" localSheetId="22">#REF!</definedName>
    <definedName name="AOUT" localSheetId="23">#REF!</definedName>
    <definedName name="AOUT">#REF!</definedName>
    <definedName name="AVRIL" localSheetId="22">#REF!</definedName>
    <definedName name="AVRIL" localSheetId="23">#REF!</definedName>
    <definedName name="AVRIL">#REF!</definedName>
    <definedName name="Coût_Unitaire" localSheetId="22">#REF!</definedName>
    <definedName name="Coût_Unitaire" localSheetId="23">#REF!</definedName>
    <definedName name="Coût_Unitaire">#REF!</definedName>
    <definedName name="DECEMBRE" localSheetId="22">#REF!</definedName>
    <definedName name="DECEMBRE" localSheetId="23">#REF!</definedName>
    <definedName name="DECEMBRE">#REF!</definedName>
    <definedName name="FEVRIER" localSheetId="22">#REF!</definedName>
    <definedName name="FEVRIER" localSheetId="23">#REF!</definedName>
    <definedName name="FEVRIER">#REF!</definedName>
    <definedName name="JANVIER" localSheetId="22">#REF!</definedName>
    <definedName name="JANVIER" localSheetId="23">#REF!</definedName>
    <definedName name="JANVIER">#REF!</definedName>
    <definedName name="JUILLET" localSheetId="22">#REF!</definedName>
    <definedName name="JUILLET" localSheetId="23">#REF!</definedName>
    <definedName name="JUILLET">#REF!</definedName>
    <definedName name="JUIN" localSheetId="22">#REF!</definedName>
    <definedName name="JUIN" localSheetId="23">#REF!</definedName>
    <definedName name="JUIN">#REF!</definedName>
    <definedName name="MAI" localSheetId="22">#REF!</definedName>
    <definedName name="MAI" localSheetId="23">#REF!</definedName>
    <definedName name="MAI">#REF!</definedName>
    <definedName name="MARS" localSheetId="22">#REF!</definedName>
    <definedName name="MARS" localSheetId="23">#REF!</definedName>
    <definedName name="MARS">#REF!</definedName>
    <definedName name="NOVEMBRE" localSheetId="22">#REF!</definedName>
    <definedName name="NOVEMBRE" localSheetId="23">#REF!</definedName>
    <definedName name="NOVEMBRE">#REF!</definedName>
    <definedName name="OCTOBRE" localSheetId="22">#REF!</definedName>
    <definedName name="OCTOBRE" localSheetId="23">#REF!</definedName>
    <definedName name="OCTOBRE">#REF!</definedName>
    <definedName name="ok" localSheetId="22">#REF!</definedName>
    <definedName name="ok" localSheetId="23">#REF!</definedName>
    <definedName name="ok">#REF!</definedName>
    <definedName name="SEPTEMBRE" localSheetId="22">#REF!</definedName>
    <definedName name="SEPTEMBRE" localSheetId="23">#REF!</definedName>
    <definedName name="SEPTEMBRE">#REF!</definedName>
    <definedName name="test" localSheetId="22">#REF!</definedName>
    <definedName name="test" localSheetId="23">#REF!</definedName>
    <definedName name="test">#REF!</definedName>
    <definedName name="_xlnm.Print_Area" localSheetId="1">'A - Etat matériels'!$A$1:$E$155</definedName>
    <definedName name="_xlnm.Print_Area" localSheetId="3">'B1 - Garage central'!$A$1:$F$41</definedName>
    <definedName name="_xlnm.Print_Area" localSheetId="4">'B2 - Bâtiment des urgences'!$A$1:$F$44</definedName>
    <definedName name="_xlnm.Print_Area" localSheetId="20">'I - EPSMM'!$A$1:$F$38</definedName>
    <definedName name="_xlnm.Print_Area" localSheetId="22">'K - EHPAD SUD ARDENNAIS'!$A$1:$F$41</definedName>
    <definedName name="_xlnm.Print_Area" localSheetId="23">'L - CH MONTMIRAIL'!$A$1:$F$43</definedName>
    <definedName name="_xlnm.Print_Area" localSheetId="24">'M - Bordereau des Prix Unitaire'!$A$1:$C$129</definedName>
    <definedName name="_xlnm.Print_Area" localSheetId="0">Sommaire!$A$1:$D$36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31" l="1"/>
  <c r="F28" i="31"/>
  <c r="F20" i="31" l="1"/>
  <c r="F21" i="31"/>
  <c r="F30" i="31"/>
  <c r="F31" i="31" s="1"/>
  <c r="F24" i="31"/>
  <c r="F23" i="31"/>
  <c r="F22" i="31"/>
  <c r="D24" i="16" l="1"/>
  <c r="D22" i="16"/>
  <c r="D21" i="16"/>
  <c r="D20" i="16"/>
  <c r="D19" i="16"/>
  <c r="D17" i="16"/>
  <c r="D16" i="16"/>
  <c r="D14" i="16"/>
  <c r="D13" i="16"/>
  <c r="D12" i="16"/>
  <c r="F20" i="15" l="1"/>
  <c r="F20" i="26" l="1"/>
  <c r="F26" i="30"/>
  <c r="F21" i="30"/>
  <c r="F22" i="30"/>
  <c r="F20" i="30"/>
  <c r="F20" i="28"/>
  <c r="F28" i="20" l="1"/>
  <c r="F21" i="28" l="1"/>
  <c r="F22" i="28"/>
  <c r="F23" i="28"/>
  <c r="F24" i="28"/>
  <c r="F25" i="28"/>
  <c r="F26" i="28"/>
  <c r="F27" i="28"/>
  <c r="F28" i="28"/>
  <c r="F32" i="28"/>
  <c r="F34" i="28" s="1"/>
  <c r="F25" i="27"/>
  <c r="F27" i="27" s="1"/>
  <c r="F21" i="27"/>
  <c r="F20" i="27"/>
  <c r="F25" i="26"/>
  <c r="F27" i="26" s="1"/>
  <c r="F21" i="26"/>
  <c r="F20" i="25"/>
  <c r="F21" i="25"/>
  <c r="F22" i="25"/>
  <c r="F23" i="25"/>
  <c r="F24" i="25"/>
  <c r="F25" i="25"/>
  <c r="F26" i="25"/>
  <c r="F20" i="20"/>
  <c r="F58" i="8"/>
  <c r="F35" i="28" l="1"/>
  <c r="F37" i="28" s="1"/>
  <c r="F28" i="27"/>
  <c r="F30" i="27" s="1"/>
  <c r="F28" i="26"/>
  <c r="F30" i="26" s="1"/>
  <c r="F30" i="25"/>
  <c r="F32" i="25" s="1"/>
  <c r="F20" i="23"/>
  <c r="F25" i="23" s="1"/>
  <c r="F27" i="23" s="1"/>
  <c r="F21" i="20"/>
  <c r="F25" i="20" s="1"/>
  <c r="F27" i="20" s="1"/>
  <c r="F33" i="25" l="1"/>
  <c r="F35" i="25" s="1"/>
  <c r="F30" i="23"/>
  <c r="F28" i="23"/>
  <c r="F30" i="20"/>
  <c r="F20" i="18"/>
  <c r="F24" i="18" s="1"/>
  <c r="F26" i="18" s="1"/>
  <c r="F27" i="18" l="1"/>
  <c r="F29" i="18" s="1"/>
  <c r="F26" i="13" l="1"/>
  <c r="F24" i="15"/>
  <c r="F24" i="10"/>
  <c r="F20" i="10"/>
  <c r="F30" i="11"/>
  <c r="F20" i="14"/>
  <c r="F33" i="14" s="1"/>
  <c r="F35" i="14" s="1"/>
  <c r="D23" i="16" s="1"/>
  <c r="F22" i="14"/>
  <c r="F23" i="14"/>
  <c r="F24" i="14"/>
  <c r="F25" i="14"/>
  <c r="F26" i="14"/>
  <c r="F27" i="14"/>
  <c r="F28" i="14"/>
  <c r="F29" i="14"/>
  <c r="F21" i="14"/>
  <c r="F22" i="13"/>
  <c r="F21" i="13"/>
  <c r="F20" i="13"/>
  <c r="F21" i="12"/>
  <c r="F20" i="12"/>
  <c r="F25" i="12" s="1"/>
  <c r="F27" i="12" s="1"/>
  <c r="F26" i="11"/>
  <c r="F25" i="11"/>
  <c r="F24" i="11"/>
  <c r="F23" i="11"/>
  <c r="F22" i="11"/>
  <c r="F21" i="11"/>
  <c r="F20" i="11"/>
  <c r="F22" i="9"/>
  <c r="F21" i="9"/>
  <c r="F26" i="9" s="1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60" i="8" s="1"/>
  <c r="F30" i="7"/>
  <c r="F26" i="7"/>
  <c r="F25" i="7"/>
  <c r="F24" i="7"/>
  <c r="F23" i="7"/>
  <c r="F22" i="7"/>
  <c r="F21" i="7"/>
  <c r="F32" i="7" s="1"/>
  <c r="F29" i="6"/>
  <c r="F28" i="6"/>
  <c r="F27" i="6"/>
  <c r="F26" i="6"/>
  <c r="F25" i="6"/>
  <c r="F24" i="6"/>
  <c r="F23" i="6"/>
  <c r="F22" i="6"/>
  <c r="F34" i="6" s="1"/>
  <c r="F21" i="6"/>
  <c r="F20" i="6"/>
  <c r="F24" i="4"/>
  <c r="F23" i="4"/>
  <c r="F22" i="4"/>
  <c r="F21" i="4"/>
  <c r="F20" i="4"/>
  <c r="F19" i="4"/>
  <c r="F28" i="4" s="1"/>
  <c r="F20" i="3"/>
  <c r="F35" i="3" s="1"/>
  <c r="F31" i="3"/>
  <c r="F30" i="3"/>
  <c r="F29" i="3"/>
  <c r="F28" i="3"/>
  <c r="F27" i="3"/>
  <c r="F26" i="3"/>
  <c r="F25" i="3"/>
  <c r="F24" i="3"/>
  <c r="F23" i="3"/>
  <c r="F22" i="3"/>
  <c r="F21" i="3"/>
  <c r="F26" i="15" l="1"/>
  <c r="F28" i="9"/>
  <c r="D18" i="16" s="1"/>
  <c r="F26" i="10"/>
  <c r="F32" i="11"/>
  <c r="F28" i="13"/>
  <c r="F29" i="13" s="1"/>
  <c r="F31" i="13" s="1"/>
  <c r="F27" i="15"/>
  <c r="F29" i="15" s="1"/>
  <c r="F36" i="14"/>
  <c r="F28" i="12"/>
  <c r="F30" i="12" s="1"/>
  <c r="F27" i="10"/>
  <c r="F29" i="10" s="1"/>
  <c r="F29" i="9"/>
  <c r="F31" i="9" s="1"/>
  <c r="F61" i="8"/>
  <c r="F63" i="8" s="1"/>
  <c r="F33" i="7"/>
  <c r="F35" i="7" s="1"/>
  <c r="F36" i="6"/>
  <c r="F30" i="4"/>
  <c r="F31" i="4"/>
  <c r="F33" i="4" s="1"/>
  <c r="F37" i="3"/>
  <c r="F38" i="3" s="1"/>
  <c r="F37" i="6" l="1"/>
  <c r="F39" i="6" s="1"/>
  <c r="D15" i="16"/>
  <c r="D27" i="16"/>
  <c r="F38" i="14"/>
  <c r="D28" i="16"/>
  <c r="D32" i="16" s="1"/>
  <c r="F33" i="11"/>
  <c r="F35" i="11" s="1"/>
  <c r="F40" i="3"/>
  <c r="F28" i="30"/>
  <c r="F29" i="30" l="1"/>
  <c r="F31" i="30" s="1"/>
</calcChain>
</file>

<file path=xl/sharedStrings.xml><?xml version="1.0" encoding="utf-8"?>
<sst xmlns="http://schemas.openxmlformats.org/spreadsheetml/2006/main" count="1447" uniqueCount="419">
  <si>
    <t>MARCHE PUBLIC N°</t>
  </si>
  <si>
    <t>Groupement Hospitalier Universitaire de Champagne</t>
  </si>
  <si>
    <t>MAINTENANCE DE PORTES, PORTAILS ET BARRIERES
LOT 1 : MAINTENANCE PREVENTIVE ET CORRECTIVE DES PORTES SECTIONNELLES</t>
  </si>
  <si>
    <t>ANNEXE 1 A L'ACTE D'ENGAGEMENT</t>
  </si>
  <si>
    <t>SOMMAIRE</t>
  </si>
  <si>
    <t xml:space="preserve">Feuille A : </t>
  </si>
  <si>
    <r>
      <t xml:space="preserve">PRESTATIONS DE MAINTENANCE PREVENTIVE &amp; CORRECTIVE
</t>
    </r>
    <r>
      <rPr>
        <b/>
        <sz val="10"/>
        <rFont val="Arial"/>
        <family val="2"/>
      </rPr>
      <t>Selon les termes des articles  4.1. à 4.2. du C.C.T.P.</t>
    </r>
  </si>
  <si>
    <t>Feuille B</t>
  </si>
  <si>
    <t>Feuille de décompte des prix n° 1</t>
  </si>
  <si>
    <t xml:space="preserve">Feuille B1 : </t>
  </si>
  <si>
    <t>Feuille de décompte des prix n° 2</t>
  </si>
  <si>
    <t xml:space="preserve">Feuille B3 : </t>
  </si>
  <si>
    <t>Feuille de décompte des prix n° 4</t>
  </si>
  <si>
    <t xml:space="preserve">Feuille B4 : </t>
  </si>
  <si>
    <t>Feuille de décompte des prix n° 5</t>
  </si>
  <si>
    <t xml:space="preserve">Feuille B5 : </t>
  </si>
  <si>
    <t>Feuille de décompte des prix n° 6</t>
  </si>
  <si>
    <t xml:space="preserve">Feuille B6 : </t>
  </si>
  <si>
    <t>Feuille de décompte des prix n° 7</t>
  </si>
  <si>
    <t xml:space="preserve">Feuille B7 : </t>
  </si>
  <si>
    <t>Feuille de décompte des prix n° 8</t>
  </si>
  <si>
    <t xml:space="preserve">Feuille B8 : </t>
  </si>
  <si>
    <t>Feuille de décompte des prix n° 9</t>
  </si>
  <si>
    <t xml:space="preserve">Feuille B9 : </t>
  </si>
  <si>
    <t>Feuille de décompte des prix n° 10</t>
  </si>
  <si>
    <t>Feuille de décompte des prix n° 11</t>
  </si>
  <si>
    <t>Feuille C Récap</t>
  </si>
  <si>
    <t>Feuille de décompte récapitulative CHU DE REIMS</t>
  </si>
  <si>
    <t>Feuille D :</t>
  </si>
  <si>
    <t>Bordereau des Prix Unitaires (BPU) - Maintenance corrective</t>
  </si>
  <si>
    <t>Feuille de décompte des prix n° 12</t>
  </si>
  <si>
    <t>CHU DE REIMS - CHRISTIAN CABROL NH1</t>
  </si>
  <si>
    <t>CHU DE REIMS - POLE BIOLOGIE</t>
  </si>
  <si>
    <t>CHU DE REIMS - CHRISTIAN CABROL NH1 (feuille de décompte n°12)</t>
  </si>
  <si>
    <t xml:space="preserve">MARCHE PUBLIC N° </t>
  </si>
  <si>
    <t>FEUILLE A</t>
  </si>
  <si>
    <t>Désignation des matériels</t>
  </si>
  <si>
    <t xml:space="preserve">Type </t>
  </si>
  <si>
    <t>Nombre de matériels</t>
  </si>
  <si>
    <t xml:space="preserve">Numéro GMAO </t>
  </si>
  <si>
    <t xml:space="preserve">CHU DE REIMS - HOPITAL ROBERT DEBRE </t>
  </si>
  <si>
    <t>Porte rapide</t>
  </si>
  <si>
    <t>MAVIFLEX</t>
  </si>
  <si>
    <t>DITEC</t>
  </si>
  <si>
    <t>Porte sectionnelle</t>
  </si>
  <si>
    <t>FERMAVISION</t>
  </si>
  <si>
    <t>DYNOCO</t>
  </si>
  <si>
    <t>NERGECO 51-013-1163</t>
  </si>
  <si>
    <t>NERGECO 51-013-1161</t>
  </si>
  <si>
    <t>JAEY</t>
  </si>
  <si>
    <t xml:space="preserve">CHU DE REIMS - GARAGE CENTRAL </t>
  </si>
  <si>
    <t>FALTEC 410</t>
  </si>
  <si>
    <t>ASA</t>
  </si>
  <si>
    <t>HORMANN</t>
  </si>
  <si>
    <t>GFA TS971</t>
  </si>
  <si>
    <t xml:space="preserve">CHU DE REIMS - BATIMENT DES URGENCES </t>
  </si>
  <si>
    <t>MAVIFLEX Flexipass</t>
  </si>
  <si>
    <t>FALTEC</t>
  </si>
  <si>
    <t xml:space="preserve">CHU DE REIMS - HOPITAL MAISON BLANCHE </t>
  </si>
  <si>
    <t>LEVMATIC</t>
  </si>
  <si>
    <t xml:space="preserve">CHU DE REIMS - POLE LOGISTIQUE </t>
  </si>
  <si>
    <t>NERGECO Star 2 Forum</t>
  </si>
  <si>
    <t>MAVIFLEX POR07001210</t>
  </si>
  <si>
    <t>MAVIFLEX POR07001213</t>
  </si>
  <si>
    <t>MAVIFLEX POR07001207</t>
  </si>
  <si>
    <t>MAVIFLEX POR07001203</t>
  </si>
  <si>
    <t>MAVIFLEX POR07001197</t>
  </si>
  <si>
    <t>MAVIFLEX POR07001199</t>
  </si>
  <si>
    <t>MAVIFLEX POR07001196</t>
  </si>
  <si>
    <t>MAVIFLEX POR07001201</t>
  </si>
  <si>
    <t>MAVIFLEX POR07001195</t>
  </si>
  <si>
    <t>MAVIFLEX POR07001189</t>
  </si>
  <si>
    <t>EFAFLEX</t>
  </si>
  <si>
    <t xml:space="preserve">CHU DE REIMS - AMH 2 </t>
  </si>
  <si>
    <t>HORMANN SPU 40</t>
  </si>
  <si>
    <t xml:space="preserve">CHU RE REIMS - RESIDENCE ROUX </t>
  </si>
  <si>
    <t>JAVEY</t>
  </si>
  <si>
    <t>CHU DE REIMS - PARKING SILO</t>
  </si>
  <si>
    <t>CHU DE REIMS - ODONTOLOGIE</t>
  </si>
  <si>
    <t>MAVIFLEX 17004596-1</t>
  </si>
  <si>
    <t>MAVIFLEX 17004596-2</t>
  </si>
  <si>
    <t xml:space="preserve">CHU DE REIMS - NOUVEAU ROEDERER </t>
  </si>
  <si>
    <t>62419</t>
  </si>
  <si>
    <t>Gare Logistique niveau -2 - Secteur 3 - Rampe</t>
  </si>
  <si>
    <t>62420</t>
  </si>
  <si>
    <t>Gare Logistique niveau -2 - Secteur 3 - Quai 1</t>
  </si>
  <si>
    <t>62421</t>
  </si>
  <si>
    <t>Gare Logistique niveau -2 - Secteur 3 - Quai 2</t>
  </si>
  <si>
    <t>62422</t>
  </si>
  <si>
    <t>Gare Logistique niveau -2 - Secteur 3 - Quai 3</t>
  </si>
  <si>
    <t>62423</t>
  </si>
  <si>
    <t>Gare Logistique niveau -2 - Secteur 3 - Quai 4</t>
  </si>
  <si>
    <t>62424</t>
  </si>
  <si>
    <t>Gare Logistique niveau -2 - Secteur 3 - Quai 5</t>
  </si>
  <si>
    <t>62425</t>
  </si>
  <si>
    <t>Gare Logistique niveau -2 - Secteur 3 - Quai 6</t>
  </si>
  <si>
    <t>62426</t>
  </si>
  <si>
    <t>Gare Logistique niveau -2 - Secteur 3 - Quai 7</t>
  </si>
  <si>
    <t>62427</t>
  </si>
  <si>
    <t>62428</t>
  </si>
  <si>
    <t>FEUILLE DE DECOMPTE DE PRIX N° 1</t>
  </si>
  <si>
    <t>PRESTATIONS DE MAINTENANCE PREVENTIVE</t>
  </si>
  <si>
    <t>TOUS SERVICES</t>
  </si>
  <si>
    <t>Type de matériels</t>
  </si>
  <si>
    <t>Nbre de visite/an</t>
  </si>
  <si>
    <t>Nbre de matériels</t>
  </si>
  <si>
    <t>Prix total HT/an</t>
  </si>
  <si>
    <t>MATERIELS</t>
  </si>
  <si>
    <t xml:space="preserve"> </t>
  </si>
  <si>
    <t>ANNUEL HT</t>
  </si>
  <si>
    <t>TOTAL H.T……………………..</t>
  </si>
  <si>
    <t>REMISE CONSENTIE  %</t>
  </si>
  <si>
    <t>TOTAL NET H.T……………….</t>
  </si>
  <si>
    <t>T.V.A au taux de 20,00%</t>
  </si>
  <si>
    <t>TOTAL T.T.C……..…..……….</t>
  </si>
  <si>
    <t xml:space="preserve">A </t>
  </si>
  <si>
    <t>Le</t>
  </si>
  <si>
    <t>Le Titulaire</t>
  </si>
  <si>
    <t>FEUILLE DE DECOMPTE DE PRIX N° 2</t>
  </si>
  <si>
    <t>CHU DE REIMS - GARAGE CENTRAL</t>
  </si>
  <si>
    <t>FEUILLE DE DECOMPTE DE PRIX N° 4</t>
  </si>
  <si>
    <t>FEUILLE DE DECOMPTE DE PRIX N° 5</t>
  </si>
  <si>
    <t>CHU DE REIMS - HMB</t>
  </si>
  <si>
    <t>FEUILLE DE DECOMPTE DE PRIX N° 6</t>
  </si>
  <si>
    <t>CHU DE REIMS - POLE LOGISTIQUE</t>
  </si>
  <si>
    <t>FEUILLE DE DECOMPTE DE PRIX N° 7</t>
  </si>
  <si>
    <t>CHU DE REIMS - AMH2</t>
  </si>
  <si>
    <t>FEUILLE DE DECOMPTE DE PRIX N° 8</t>
  </si>
  <si>
    <t>CHU DE REIMS - RESIDENCE ROUX</t>
  </si>
  <si>
    <t>T.V.A au taux de 10,00%</t>
  </si>
  <si>
    <t>FEUILLE DE DECOMPTE DE PRIX N° 9</t>
  </si>
  <si>
    <t>FEUILLE DE DECOMPTE DE PRIX N° 10</t>
  </si>
  <si>
    <t>TITULAIRE:</t>
  </si>
  <si>
    <t>FEUILLE DE DECOMPTE DE PRIX N° 11</t>
  </si>
  <si>
    <t>CHU DE REIMS - Pôle Biologie</t>
  </si>
  <si>
    <t xml:space="preserve">Porte automatique sectionnelle </t>
  </si>
  <si>
    <t>FEUILLE DE DECOMPTE DE PRIX RECAPITULATIVE CHU DE REIMS</t>
  </si>
  <si>
    <t>TABLEAU RECAPITULATIF DES FEUILLES DE DECOMPTES DE PRIX</t>
  </si>
  <si>
    <t>N° DE FEUILLE DECOMPTE</t>
  </si>
  <si>
    <t>ETABLISSEMENT</t>
  </si>
  <si>
    <t>PRIX TOTAL NET
ANNUEL H.T.</t>
  </si>
  <si>
    <t>TOTAL NET ANNUEL H.T.</t>
  </si>
  <si>
    <t>T.V.A au taux de 10,00 %</t>
  </si>
  <si>
    <t>TOTAL T.T.C ANNUEL</t>
  </si>
  <si>
    <t xml:space="preserve">CHU DE REIMS - POLE BIOLOGIE (feuille de décompte n°13) </t>
  </si>
  <si>
    <t>Bordereau des Prix Unitaires</t>
  </si>
  <si>
    <t>Prestations de maintenance corrective</t>
  </si>
  <si>
    <t>Désignation - pièces détachées</t>
  </si>
  <si>
    <t>Prix unitaires en € HT</t>
  </si>
  <si>
    <t>NERGECO modele Forum C Enduro</t>
  </si>
  <si>
    <t>SOMACO Levmatic</t>
  </si>
  <si>
    <t>International door automation</t>
  </si>
  <si>
    <t xml:space="preserve">Main d'oeuvre </t>
  </si>
  <si>
    <t>en € HT</t>
  </si>
  <si>
    <t>Déplacements et séjours</t>
  </si>
  <si>
    <t>Forfait par intervention Reims</t>
  </si>
  <si>
    <t>Pièces détachées hors BPU</t>
  </si>
  <si>
    <t>Coefficient majorateur appliqué par le titulaire sur le tarif des pièces détachées pratiqué par son (ses) fournisseurs (exprimé en pourcentage)</t>
  </si>
  <si>
    <t>Matériels divers</t>
  </si>
  <si>
    <t>CH D'EPERNAY - PCF ALZEIMER UNITE</t>
  </si>
  <si>
    <t>Porte sectionnelle coupe feu</t>
  </si>
  <si>
    <t>CH D'EPERNAY</t>
  </si>
  <si>
    <t>FEUILLE DE DECOMPTE DE PRIX N° 12</t>
  </si>
  <si>
    <t>Feuille E :</t>
  </si>
  <si>
    <t>CH ARGONNE</t>
  </si>
  <si>
    <t>CH DE CHALONS</t>
  </si>
  <si>
    <t>EHPAD D'AVIZE</t>
  </si>
  <si>
    <t>Feuille F :</t>
  </si>
  <si>
    <t>Feuille G :</t>
  </si>
  <si>
    <t>Feuille H :</t>
  </si>
  <si>
    <t>Feuille I :</t>
  </si>
  <si>
    <t>Feuille J :</t>
  </si>
  <si>
    <t>FEUILLE DE DECOMPTE DE PRIX N° 3</t>
  </si>
  <si>
    <t>FEUILLE DE DECOMPTE DE PRIX N° 13</t>
  </si>
  <si>
    <t xml:space="preserve">Portes automatiques </t>
  </si>
  <si>
    <t>ACCUEIL</t>
  </si>
  <si>
    <t>EHPAD AVIZE</t>
  </si>
  <si>
    <t>Porte sectionnelle véhicule SMUR N°1</t>
  </si>
  <si>
    <t>Porte sectionnelle véhicule SMUR N°2</t>
  </si>
  <si>
    <t>Rideaux métaliques navette chirurgie</t>
  </si>
  <si>
    <t>Rideaux métaliques déchet chirurgie N°1</t>
  </si>
  <si>
    <t>Rideaux métaliques déchet chirurgie N°2</t>
  </si>
  <si>
    <t>Porte sectionnelle LIVRAISON N°1</t>
  </si>
  <si>
    <t>Porte sectionnelle entrée véhicules Ambulance</t>
  </si>
  <si>
    <t>GUNTHER N°118906/53781S3/88</t>
  </si>
  <si>
    <t>Gunther France N°09-010670-217-002-001</t>
  </si>
  <si>
    <t>Gunther France N°09-010670-217-001-002</t>
  </si>
  <si>
    <t>Gunther France N°09-010670-217-001-003</t>
  </si>
  <si>
    <t>INDUS Type ALUPOL N° 9381-11888 ref 3261</t>
  </si>
  <si>
    <t>EEKLEGSTRAAT/5.6942 GB</t>
  </si>
  <si>
    <t>EMT00061</t>
  </si>
  <si>
    <t>EMT00062</t>
  </si>
  <si>
    <t>EMT00055</t>
  </si>
  <si>
    <t>EMT00056</t>
  </si>
  <si>
    <t>EMT00057</t>
  </si>
  <si>
    <t>EMT00063</t>
  </si>
  <si>
    <t>EMT00060</t>
  </si>
  <si>
    <t>Porte automatique sectionnelle</t>
  </si>
  <si>
    <t>Porte automatique</t>
  </si>
  <si>
    <t>Porte automatique coulissante</t>
  </si>
  <si>
    <t xml:space="preserve">Porte sectionnelle </t>
  </si>
  <si>
    <t xml:space="preserve">Rideaux métaliques </t>
  </si>
  <si>
    <t>GUNTHER</t>
  </si>
  <si>
    <t xml:space="preserve">Gunther France </t>
  </si>
  <si>
    <t>EEKLEGSTRAAT</t>
  </si>
  <si>
    <t xml:space="preserve">INDUS Type ALUPOL </t>
  </si>
  <si>
    <t>Localisation / niveau</t>
  </si>
  <si>
    <t>R-1 Quai reception pharmacie</t>
  </si>
  <si>
    <t>R-2 Quai de réception entrée s/sol</t>
  </si>
  <si>
    <t>R-1 Local informatique DSN (S01INF7)</t>
  </si>
  <si>
    <t>R-2 Quai coté DASRI</t>
  </si>
  <si>
    <t>R-2 Ancien Quai UPC</t>
  </si>
  <si>
    <t>R-2 Ancienne cuisine UPC</t>
  </si>
  <si>
    <t>R-2 Local déchets</t>
  </si>
  <si>
    <t>R-2 Entrée ambulance</t>
  </si>
  <si>
    <t>RDC Quai cercle du personnel</t>
  </si>
  <si>
    <t>RDC Couloir cercle du personnel</t>
  </si>
  <si>
    <t>RDC BAS Parking camion</t>
  </si>
  <si>
    <t>RDC Entrée ambulance</t>
  </si>
  <si>
    <t>Garage mécanique porte gauche  Côté psy</t>
  </si>
  <si>
    <t>RDC Garange plan blanc SMUR</t>
  </si>
  <si>
    <t>Garage mécanique Côté psy</t>
  </si>
  <si>
    <t>Garage mécanique porte droite Côté psy</t>
  </si>
  <si>
    <t>RDC Ambulances SAMU n° 1 garage</t>
  </si>
  <si>
    <t>RDC Ambulances SAMU n° 2 garage</t>
  </si>
  <si>
    <t>RDC Ambulances SAMU n° 3 garage</t>
  </si>
  <si>
    <t>RDC Ambulances SAMU n° 4 garage</t>
  </si>
  <si>
    <t>RDC Ambulances SAMU n° 5 garage</t>
  </si>
  <si>
    <t>RDC Ambulances SAMU n° 6 garage</t>
  </si>
  <si>
    <t>RDC Ambulances SAMU n° 7 garage</t>
  </si>
  <si>
    <t>RDC Entrée urgences hall voitures</t>
  </si>
  <si>
    <t>RDC Sortie urgences hall voitures</t>
  </si>
  <si>
    <t>R-1 Ambulance SAMU</t>
  </si>
  <si>
    <t>Entrée galerie face odontologie - GALERIE</t>
  </si>
  <si>
    <t>Entrée galerie vers rotonde - GALERIE</t>
  </si>
  <si>
    <t>Entrée galerie vers labo Pol Bouin - GALERIE</t>
  </si>
  <si>
    <t>Rideau rotonde - GALERIE</t>
  </si>
  <si>
    <t xml:space="preserve">S/SOL Local déchets sous Alix </t>
  </si>
  <si>
    <t>S/SOL Local déchets sous traumato</t>
  </si>
  <si>
    <t>RDC HAUT Quai 1 blanchisserie linge sale</t>
  </si>
  <si>
    <t>RDC HAUT Quai 2 blanchisserie linge propre</t>
  </si>
  <si>
    <t>RDC HAUT Quai 3 centraux</t>
  </si>
  <si>
    <t>RDC HAUT Quai 4 centraux</t>
  </si>
  <si>
    <t>RDC HAUT Quai 5 centraux</t>
  </si>
  <si>
    <t>RDC HAUT Quai 6 centraux</t>
  </si>
  <si>
    <t>RDC HAUT Quai 7 piéton</t>
  </si>
  <si>
    <t>RDC HAUT Quai 8 centraux VL</t>
  </si>
  <si>
    <t>RDC HAUT Quai 9 centraux</t>
  </si>
  <si>
    <t>RDC HAUT Quai 10 centraux</t>
  </si>
  <si>
    <t>RDC HAUT Quai 11</t>
  </si>
  <si>
    <t>RDC HAUT Quai 12 UPC départs chariots repas</t>
  </si>
  <si>
    <t>RDC HAUT Quai 13 UPC départ chariots repas</t>
  </si>
  <si>
    <t>RDC HAUT Quai 14 UPC retour chariots repas</t>
  </si>
  <si>
    <t>RDC HAUT Quai 15 UPC retour chariots repas</t>
  </si>
  <si>
    <t>RDC HAUT Interieur Quai UPC</t>
  </si>
  <si>
    <t>RDC HAUT Accès linge sale</t>
  </si>
  <si>
    <t>RDC HAUT Accès Blanchisserie</t>
  </si>
  <si>
    <t>RDC HAUT Accès linge sale tunnel de lavage</t>
  </si>
  <si>
    <t>RDC HAUT Accès Magasin généraux</t>
  </si>
  <si>
    <t>RDC HAUT Accès DMS</t>
  </si>
  <si>
    <t>RDC HAUT Local de charge</t>
  </si>
  <si>
    <t>RDC HAUT UPC</t>
  </si>
  <si>
    <t>RDC HAUT UPC Production froide secteur 2</t>
  </si>
  <si>
    <t>RDC BAS SAS ambulance sortie urgences</t>
  </si>
  <si>
    <t>RDC BAS SAS ambulance entrée urgences</t>
  </si>
  <si>
    <t>S/SOL SAS ambulance</t>
  </si>
  <si>
    <t>RDC Parking silo sortie</t>
  </si>
  <si>
    <t>RDC Parking silo entrée porte de droite</t>
  </si>
  <si>
    <t>RDC Parking silo entrée porte de gauche</t>
  </si>
  <si>
    <t>RDC Parking silo atelier électricien</t>
  </si>
  <si>
    <t>RDC Sortie SAS ambulance</t>
  </si>
  <si>
    <t>RDC Entrée SAS ambulance</t>
  </si>
  <si>
    <t>RDC Garage véhicule</t>
  </si>
  <si>
    <t>RDC Logistique</t>
  </si>
  <si>
    <t>RDC Ambulance</t>
  </si>
  <si>
    <t xml:space="preserve"> -1 Sas Ambulance sortie</t>
  </si>
  <si>
    <t xml:space="preserve"> -1 Sas Ambulance entrée</t>
  </si>
  <si>
    <t>RDC BAS Quai PB9104</t>
  </si>
  <si>
    <t>RD PCF ALZEIMER UNITE</t>
  </si>
  <si>
    <t xml:space="preserve"> -1 Garage SMUR</t>
  </si>
  <si>
    <t>RDC Local Navette repas, bâtiment 13 chirurgie</t>
  </si>
  <si>
    <t>RDC Local déchet N°1, bâtiment 13 chirurgie</t>
  </si>
  <si>
    <t>RDC Local déchet N°2, bâtiment 13 chirurgie</t>
  </si>
  <si>
    <t xml:space="preserve">RDC Livraison N°1 Archive </t>
  </si>
  <si>
    <t xml:space="preserve"> -1 Urgences entrée ambulance</t>
  </si>
  <si>
    <t>CH DE FISMES</t>
  </si>
  <si>
    <t>GLN 46</t>
  </si>
  <si>
    <t>GLN 47</t>
  </si>
  <si>
    <t>RDC bâtiment B (Michel Charles)</t>
  </si>
  <si>
    <t>SEFRES</t>
  </si>
  <si>
    <t>LA TOULOUSAINE</t>
  </si>
  <si>
    <t>EPSMM</t>
  </si>
  <si>
    <t>Rideau métallique</t>
  </si>
  <si>
    <t>Rideau souple</t>
  </si>
  <si>
    <t>ULTRATECH EV02</t>
  </si>
  <si>
    <t>L'invulnerable COPAS SYSTEME</t>
  </si>
  <si>
    <t xml:space="preserve">RDC EPSMM </t>
  </si>
  <si>
    <t>RDC Cente Ophélie</t>
  </si>
  <si>
    <t>GIP LOGISTIQUE SUD MARNE</t>
  </si>
  <si>
    <t>Porte sectionnelle SAS AMBULANCE</t>
  </si>
  <si>
    <t>QUAI CHARGEMENT GIP CUISINE</t>
  </si>
  <si>
    <t>MAGASIN GIP CUISINE</t>
  </si>
  <si>
    <t xml:space="preserve">TRANSPORT GIP CUISINE </t>
  </si>
  <si>
    <t xml:space="preserve">LOCAL POUBELLES GIP CUISINE </t>
  </si>
  <si>
    <t>Rideau Métallique Blanchisserie
Entrée</t>
  </si>
  <si>
    <t>RDC ENTREE GIP BLANCHISSERIE</t>
  </si>
  <si>
    <t>RDC LINGE SALE GIP BLANCHISSERIE</t>
  </si>
  <si>
    <t>Rideau Métallique Blanchisserie
Quai linge propre</t>
  </si>
  <si>
    <t>RDC LINGE PROPRE GIP BLANCHISSERIE</t>
  </si>
  <si>
    <t>Rideau Souple Blanchisserie
Quai linge propre</t>
  </si>
  <si>
    <t>Feuille de décompte des prix n°14</t>
  </si>
  <si>
    <t>Feuille de décompte des prix n°15</t>
  </si>
  <si>
    <t>Feuille de décompte des prix n°16</t>
  </si>
  <si>
    <t>Feuille de décompte des prix n°17</t>
  </si>
  <si>
    <t>Feuille de décompte des prix n°18</t>
  </si>
  <si>
    <t>Feuille de décompte des prix n°19</t>
  </si>
  <si>
    <t>FEUILLE DE DECOMPTE DE PRIX N° 19</t>
  </si>
  <si>
    <t>FEUILLE DE DECOMPTE DE PRIX N° 18</t>
  </si>
  <si>
    <t>FEUILLE DE DECOMPTE DE PRIX N° 17</t>
  </si>
  <si>
    <t>FEUILLE DE DECOMPTE DE PRIX N° 16</t>
  </si>
  <si>
    <t>FEUILLE DE DECOMPTE DE PRIX N° 15</t>
  </si>
  <si>
    <t>FEUILLE DE DECOMPTE DE PRIX N° 14</t>
  </si>
  <si>
    <t xml:space="preserve">Feuille B2 : </t>
  </si>
  <si>
    <t>Feuille B10 :</t>
  </si>
  <si>
    <t>Feuille B11 :</t>
  </si>
  <si>
    <t>Feuille de décompte des prix n° 3</t>
  </si>
  <si>
    <t>Feuille de décompte des prix n°13</t>
  </si>
  <si>
    <t>Etat des matériels, équipements et installations en service en 2025</t>
  </si>
  <si>
    <t>CHU DE REIMS - POLE BIOLOGIE (feuille décompte n°12)</t>
  </si>
  <si>
    <t>CHU DE REIMS - CHRISTIAN CABROL NH1 (feuille de décompte n°11)</t>
  </si>
  <si>
    <t>CHU DE REIMS - BATIMENT DES URGENCES (feuille décompte n°3)</t>
  </si>
  <si>
    <t>CHU DE REIMS - HOPITAL MAISON BLANCHE (feuille décompte n°4)</t>
  </si>
  <si>
    <t>CHU DE REIMS - POLE LOGISTIQUE (feuille décompte n°5)</t>
  </si>
  <si>
    <t>CHU DE REIMS - HOPITAL AMERICAIN (feuille décompte n°6)</t>
  </si>
  <si>
    <t>CHU DE REIMS - RESIDENCE ROUX (feuille décompte n°7)</t>
  </si>
  <si>
    <t>CHU DE REIMS - PARKING SILO (feuille décompte n°8)</t>
  </si>
  <si>
    <t>CHU DE REIMS - ODONTOLOGIE (feuille décompte n°9)</t>
  </si>
  <si>
    <t>CHU DE REIMS - NOUVEAU ROEDERER (feuille décompte n°10)</t>
  </si>
  <si>
    <t>CH D'EPERNAY - PCF ALZEIMER UNITE (feuille décompte n°13)</t>
  </si>
  <si>
    <t>EHPAD D'AVIZE (feuille décompte n°14)</t>
  </si>
  <si>
    <t>CH ARGONNE (feuille décompte n°15)</t>
  </si>
  <si>
    <t>CH DE CHALONS (feuille décompte n°16)</t>
  </si>
  <si>
    <t>CH DE FISMES (feuille décompte n°17)</t>
  </si>
  <si>
    <t>EPSMM (feuille décompte n°18)</t>
  </si>
  <si>
    <t>GIP SUD MARNE LOGISTIQUE (feuille décompte n°19)</t>
  </si>
  <si>
    <t>ETAT DES MATERIELS, EQUIPEMENTS &amp; INSTALLATIONS EN SERVICE EN 2025</t>
  </si>
  <si>
    <t>EHPAD SUD ARDENNAIS</t>
  </si>
  <si>
    <t>GEZE</t>
  </si>
  <si>
    <t>RDC - Site de Linard</t>
  </si>
  <si>
    <t>RECORD</t>
  </si>
  <si>
    <t>EHPAD SUD ARDENNAIS (feuille de décompte n°20)</t>
  </si>
  <si>
    <t xml:space="preserve">Feuille K : </t>
  </si>
  <si>
    <t>Feuille L :</t>
  </si>
  <si>
    <t>Visites de maintenance préventive (art 4,1 du CCTP)</t>
  </si>
  <si>
    <t xml:space="preserve">Porte automatique </t>
  </si>
  <si>
    <t>Panneau rigide ou section basse (prix au mètre linéaire)</t>
  </si>
  <si>
    <t>Moteur</t>
  </si>
  <si>
    <t>Montant latéral</t>
  </si>
  <si>
    <t>Barre palpeuse</t>
  </si>
  <si>
    <t>Gyrophare</t>
  </si>
  <si>
    <t>Accouplement moteur /axe</t>
  </si>
  <si>
    <t>Boitier de contacts fin de course</t>
  </si>
  <si>
    <t>Paires de ressorts (Faltec )</t>
  </si>
  <si>
    <t>Cable acier</t>
  </si>
  <si>
    <t>Parachute</t>
  </si>
  <si>
    <t>Charnière de section</t>
  </si>
  <si>
    <t>Roulette de guide</t>
  </si>
  <si>
    <t>Serrrure</t>
  </si>
  <si>
    <t>Carte de contrôle</t>
  </si>
  <si>
    <t>Contacteurs</t>
  </si>
  <si>
    <t>Sectionneur</t>
  </si>
  <si>
    <t>Automate</t>
  </si>
  <si>
    <t>Tablier souple (prix au mètre linéaire)</t>
  </si>
  <si>
    <t>MAINTENANCE DES PORTES, PORTAILS ET BARRIERES 
LOT 1 : MAINTENANCE PREVENTIVE ET CORRECTIVE DES PORTES SECTIONNELLES</t>
  </si>
  <si>
    <t>MAINTENANCE DE PORTES, PORTAILS ET BARRIERES 
LOT 1 : MAINTENANCE PREVENTIVE ET CORRECTIVE DES PORTES SECTIONNELLES</t>
  </si>
  <si>
    <t xml:space="preserve">CH ARGONNE </t>
  </si>
  <si>
    <t>FEUILLE DE DECOMPTE DE PRIX N° 20</t>
  </si>
  <si>
    <t>Feuille de décompte des prix n°20</t>
  </si>
  <si>
    <t>Coût horaire en dehors heure et jours ouvrés (selon créneau et condition définis dans le C.C.T.P.)</t>
  </si>
  <si>
    <t>Coût horaire durant heure et jours ouvrés (selon créneau et condition définis dans le C.C.T.P.)</t>
  </si>
  <si>
    <t>Forfait par intervention Châlons</t>
  </si>
  <si>
    <t>Forfait par intervention Epernay</t>
  </si>
  <si>
    <t>Forfait par intervention Fismes</t>
  </si>
  <si>
    <t>Forfait par intervention Argonne</t>
  </si>
  <si>
    <t>Forfait par intervention Avize</t>
  </si>
  <si>
    <t>Forfait par intervention Château-Porcien / Saint Germainmont</t>
  </si>
  <si>
    <t>Marque &amp; Type de matériels principaux, équipements et installations / Prestations</t>
  </si>
  <si>
    <t>Prix HT forfaitisé</t>
  </si>
  <si>
    <t>A</t>
  </si>
  <si>
    <t>FOURNITURE, MISE EN PLACE ET EXPLOITATION DES ENGIN DE LEVAGE DE TYPE NACELLE en heure</t>
  </si>
  <si>
    <t>CHU DE REIMS - HOPITAL ROBERT DEBRE (feuille de décompte n°1)</t>
  </si>
  <si>
    <t>CHU DE REIMS - GARAGE CENTRAL (feuille de décompte n°2)</t>
  </si>
  <si>
    <t>CHU DE REIMS - GARAGE EFS (feuille de décompte n°3)</t>
  </si>
  <si>
    <t>CHU DE REIMS - BATIMENT DES URGENCES (feuille de décompte n°4)</t>
  </si>
  <si>
    <t>CHU DE REIMS - HOPITAL MAISON BLANCHE (feuille de décompte n°5)</t>
  </si>
  <si>
    <t>CHU DE REIMS - POLE LOGISTIQUE (feuille de décompte n°6)</t>
  </si>
  <si>
    <t>CHU DE REIMS - AMH 2 (feuille de décompte n°7)</t>
  </si>
  <si>
    <t>CHU RE REIMS - RESIDENCE ROUX (feuille de décompte n°8)</t>
  </si>
  <si>
    <t>CHU DE REIMS - PARKING SILO (feuille de décompte n°9)</t>
  </si>
  <si>
    <t>CHU DE REIMS - ODONTOLOGIE (feuille de décompte n°10)</t>
  </si>
  <si>
    <t>CHU DE REIMS - NOUVEAU ROEDERER (feuille de décompte n°11)</t>
  </si>
  <si>
    <t>NERGECO MODELE
 FORUM STAR 2</t>
  </si>
  <si>
    <t>Forfait par intervention GIP LOGISTIQUE SUD MARNE</t>
  </si>
  <si>
    <t>CH de Montmirail</t>
  </si>
  <si>
    <t>Porte garage sectionnel</t>
  </si>
  <si>
    <t>aey sas javey type 2</t>
  </si>
  <si>
    <t xml:space="preserve">Feuille L : </t>
  </si>
  <si>
    <t>Feuille de décompte des prix n°21</t>
  </si>
  <si>
    <t>CH DE MONTMIRAIL (feuille de décompte n°21)</t>
  </si>
  <si>
    <t>FEUILLE DE DECOMPTE DE PRIX N° 21</t>
  </si>
  <si>
    <t>Forfait par intervention Montmirail</t>
  </si>
  <si>
    <t>CH MONTMIRAIL</t>
  </si>
  <si>
    <t>Prix unitaires forfaitisés par visite comprenant : la main d'œuvre, les frais de déplacement et de séjour, les moyens nécessaires à la bonne exécution des prestations</t>
  </si>
  <si>
    <t xml:space="preserve">Prix applicables lors de la 1ère période du marché, soit 1 an à compter du 1er novembre 2025 ou de la notification si cette dernière est ultérieure. </t>
  </si>
  <si>
    <t>GIP SUD MARNE
 LOGISTIQUE</t>
  </si>
  <si>
    <t>CHU DE REIMS
 - Christian Cabrol NH1</t>
  </si>
  <si>
    <t>CHU DE REIMS - 
NOUVEAU ROEDERER</t>
  </si>
  <si>
    <t>CHU DE REIMS - 
BATIMENT DES URGENCES</t>
  </si>
  <si>
    <t>CHU DE REIMS - 
HOPITAL ROBERT DEBRE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</si>
</sst>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d\-mmm\-yy"/>
    <numFmt numFmtId="165" formatCode="#,##0.00\ &quot;€&quot;"/>
    <numFmt numFmtId="166" formatCode="#,##0.00\ [$€-1];[Red]\-#,##0.00\ [$€-1]"/>
    <numFmt numFmtId="167" formatCode="#,##0.00\ [$€-1]"/>
    <numFmt numFmtId="168" formatCode="#,##0.00_ ;\-#,##0.00\ "/>
    <numFmt numFmtId="169" formatCode="_-* #,##0\ _F_-;\-* #,##0\ _F_-;_-* &quot;-&quot;??\ _F_-;_-@_-"/>
    <numFmt numFmtId="170" formatCode="_-* #,##0.00\ _F_-;\-* #,##0.00\ _F_-;_-* &quot;-&quot;??\ _F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u/>
      <sz val="18"/>
      <color rgb="FF0070C0"/>
      <name val="Arial"/>
      <family val="2"/>
    </font>
    <font>
      <b/>
      <i/>
      <sz val="12"/>
      <color indexed="12"/>
      <name val="Arial"/>
      <family val="2"/>
    </font>
    <font>
      <sz val="10"/>
      <name val="Arial"/>
      <family val="2"/>
    </font>
    <font>
      <b/>
      <u/>
      <sz val="18"/>
      <color rgb="FFFF0000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sz val="8"/>
      <name val="Arial"/>
      <family val="2"/>
    </font>
    <font>
      <b/>
      <u/>
      <sz val="17"/>
      <color rgb="FF0070C0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26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9"/>
      <name val="Arial"/>
      <family val="2"/>
    </font>
    <font>
      <sz val="10"/>
      <color theme="1"/>
      <name val="Arial"/>
      <family val="2"/>
    </font>
    <font>
      <sz val="10"/>
      <name val="MS Sans Serif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9" fillId="0" borderId="0" applyNumberFormat="0" applyFont="0" applyFill="0" applyBorder="0" applyAlignment="0" applyProtection="0">
      <alignment vertical="top"/>
    </xf>
    <xf numFmtId="0" fontId="19" fillId="0" borderId="0"/>
    <xf numFmtId="44" fontId="19" fillId="0" borderId="0" applyFont="0" applyFill="0" applyBorder="0" applyAlignment="0" applyProtection="0"/>
    <xf numFmtId="0" fontId="26" fillId="0" borderId="0"/>
    <xf numFmtId="17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</cellStyleXfs>
  <cellXfs count="348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1" fillId="0" borderId="3" xfId="6" applyFont="1" applyFill="1" applyBorder="1" applyAlignment="1">
      <alignment horizontal="left" vertical="center" wrapText="1"/>
    </xf>
    <xf numFmtId="0" fontId="22" fillId="0" borderId="3" xfId="6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6" fontId="7" fillId="0" borderId="5" xfId="0" applyNumberFormat="1" applyFont="1" applyBorder="1" applyAlignment="1">
      <alignment vertical="center"/>
    </xf>
    <xf numFmtId="166" fontId="7" fillId="0" borderId="3" xfId="0" applyNumberFormat="1" applyFont="1" applyBorder="1" applyAlignment="1">
      <alignment vertical="center"/>
    </xf>
    <xf numFmtId="0" fontId="21" fillId="0" borderId="8" xfId="6" applyFont="1" applyFill="1" applyBorder="1" applyAlignment="1">
      <alignment horizontal="left" vertical="center" wrapText="1"/>
    </xf>
    <xf numFmtId="0" fontId="22" fillId="0" borderId="6" xfId="6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6" fontId="7" fillId="0" borderId="6" xfId="0" applyNumberFormat="1" applyFont="1" applyBorder="1" applyAlignment="1">
      <alignment vertical="center"/>
    </xf>
    <xf numFmtId="0" fontId="22" fillId="0" borderId="0" xfId="6" applyFont="1" applyFill="1" applyBorder="1" applyAlignment="1">
      <alignment horizontal="left" vertical="center" wrapText="1"/>
    </xf>
    <xf numFmtId="166" fontId="7" fillId="0" borderId="0" xfId="0" applyNumberFormat="1" applyFont="1" applyBorder="1" applyAlignment="1">
      <alignment vertical="center"/>
    </xf>
    <xf numFmtId="167" fontId="20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167" fontId="7" fillId="0" borderId="12" xfId="0" applyNumberFormat="1" applyFont="1" applyBorder="1" applyAlignment="1">
      <alignment horizontal="right" vertical="center"/>
    </xf>
    <xf numFmtId="0" fontId="21" fillId="0" borderId="0" xfId="6" applyFont="1" applyFill="1" applyBorder="1" applyAlignment="1">
      <alignment horizontal="left" vertical="center" wrapText="1"/>
    </xf>
    <xf numFmtId="166" fontId="20" fillId="0" borderId="0" xfId="0" applyNumberFormat="1" applyFont="1" applyAlignment="1">
      <alignment vertical="center"/>
    </xf>
    <xf numFmtId="168" fontId="7" fillId="0" borderId="0" xfId="2" applyNumberFormat="1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9" fontId="7" fillId="0" borderId="4" xfId="3" applyFont="1" applyBorder="1" applyAlignment="1">
      <alignment horizontal="right" vertical="center"/>
    </xf>
    <xf numFmtId="2" fontId="21" fillId="0" borderId="0" xfId="0" applyNumberFormat="1" applyFont="1" applyFill="1" applyBorder="1" applyAlignment="1">
      <alignment horizontal="left" vertical="center"/>
    </xf>
    <xf numFmtId="167" fontId="7" fillId="0" borderId="4" xfId="7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167" fontId="7" fillId="0" borderId="4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11" fillId="0" borderId="3" xfId="0" applyFont="1" applyBorder="1" applyAlignment="1">
      <alignment horizontal="left" vertical="center"/>
    </xf>
    <xf numFmtId="167" fontId="11" fillId="0" borderId="4" xfId="0" applyNumberFormat="1" applyFont="1" applyBorder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167" fontId="7" fillId="0" borderId="8" xfId="0" applyNumberFormat="1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67" fontId="11" fillId="0" borderId="17" xfId="0" applyNumberFormat="1" applyFont="1" applyBorder="1" applyAlignment="1">
      <alignment horizontal="right" vertical="center"/>
    </xf>
    <xf numFmtId="169" fontId="7" fillId="0" borderId="0" xfId="2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7" fillId="0" borderId="0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/>
    </xf>
    <xf numFmtId="166" fontId="7" fillId="0" borderId="5" xfId="0" applyNumberFormat="1" applyFont="1" applyFill="1" applyBorder="1" applyAlignment="1">
      <alignment vertical="center"/>
    </xf>
    <xf numFmtId="165" fontId="7" fillId="0" borderId="5" xfId="0" applyNumberFormat="1" applyFont="1" applyFill="1" applyBorder="1" applyAlignment="1">
      <alignment horizontal="right" vertical="center"/>
    </xf>
    <xf numFmtId="0" fontId="22" fillId="0" borderId="8" xfId="6" applyFont="1" applyFill="1" applyBorder="1" applyAlignment="1">
      <alignment horizontal="center" vertical="center" wrapText="1"/>
    </xf>
    <xf numFmtId="166" fontId="7" fillId="0" borderId="8" xfId="0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43" fontId="7" fillId="0" borderId="0" xfId="2" applyFont="1" applyBorder="1" applyAlignment="1">
      <alignment horizontal="center" vertical="center"/>
    </xf>
    <xf numFmtId="0" fontId="22" fillId="0" borderId="0" xfId="6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20" fillId="0" borderId="13" xfId="0" applyFont="1" applyBorder="1" applyAlignment="1">
      <alignment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67" fontId="7" fillId="0" borderId="0" xfId="0" applyNumberFormat="1" applyFont="1" applyBorder="1" applyAlignment="1">
      <alignment horizontal="left" vertical="center"/>
    </xf>
    <xf numFmtId="167" fontId="11" fillId="0" borderId="0" xfId="0" applyNumberFormat="1" applyFont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0" fontId="22" fillId="0" borderId="17" xfId="6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21" fillId="0" borderId="6" xfId="6" applyFont="1" applyFill="1" applyBorder="1" applyAlignment="1">
      <alignment horizontal="left" vertical="center" wrapText="1"/>
    </xf>
    <xf numFmtId="0" fontId="20" fillId="0" borderId="0" xfId="0" applyFont="1" applyBorder="1" applyAlignment="1">
      <alignment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166" fontId="7" fillId="0" borderId="4" xfId="0" applyNumberFormat="1" applyFont="1" applyBorder="1" applyAlignment="1">
      <alignment vertical="center"/>
    </xf>
    <xf numFmtId="166" fontId="7" fillId="0" borderId="7" xfId="0" applyNumberFormat="1" applyFont="1" applyBorder="1" applyAlignment="1">
      <alignment vertical="center"/>
    </xf>
    <xf numFmtId="166" fontId="7" fillId="0" borderId="17" xfId="0" applyNumberFormat="1" applyFont="1" applyBorder="1" applyAlignment="1">
      <alignment vertical="center"/>
    </xf>
    <xf numFmtId="9" fontId="7" fillId="0" borderId="5" xfId="3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5" fillId="0" borderId="4" xfId="1" applyNumberFormat="1" applyFont="1" applyFill="1" applyBorder="1" applyAlignment="1" applyProtection="1">
      <alignment horizontal="center" vertical="center"/>
    </xf>
    <xf numFmtId="0" fontId="25" fillId="0" borderId="5" xfId="1" applyNumberFormat="1" applyFont="1" applyFill="1" applyBorder="1" applyAlignment="1" applyProtection="1">
      <alignment horizontal="left" vertical="center"/>
    </xf>
    <xf numFmtId="0" fontId="7" fillId="0" borderId="13" xfId="0" applyFont="1" applyFill="1" applyBorder="1" applyAlignment="1">
      <alignment vertical="center"/>
    </xf>
    <xf numFmtId="0" fontId="7" fillId="0" borderId="5" xfId="4" applyFont="1" applyFill="1" applyBorder="1" applyAlignment="1">
      <alignment horizontal="left" vertical="center" indent="1"/>
    </xf>
    <xf numFmtId="0" fontId="7" fillId="0" borderId="3" xfId="4" applyFont="1" applyBorder="1" applyAlignment="1">
      <alignment horizontal="left" vertical="center"/>
    </xf>
    <xf numFmtId="164" fontId="7" fillId="0" borderId="1" xfId="4" applyNumberFormat="1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left" vertical="center" indent="1"/>
    </xf>
    <xf numFmtId="0" fontId="7" fillId="6" borderId="1" xfId="4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7" fillId="0" borderId="5" xfId="4" applyFont="1" applyBorder="1" applyAlignment="1">
      <alignment horizontal="left" vertical="center"/>
    </xf>
    <xf numFmtId="0" fontId="7" fillId="0" borderId="6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165" fontId="7" fillId="0" borderId="5" xfId="0" applyNumberFormat="1" applyFont="1" applyBorder="1" applyAlignment="1">
      <alignment horizontal="right" vertical="center"/>
    </xf>
    <xf numFmtId="9" fontId="7" fillId="0" borderId="5" xfId="3" applyFont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0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166" fontId="7" fillId="0" borderId="0" xfId="0" applyNumberFormat="1" applyFont="1" applyAlignment="1">
      <alignment vertical="center"/>
    </xf>
    <xf numFmtId="0" fontId="20" fillId="7" borderId="0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166" fontId="7" fillId="7" borderId="0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166" fontId="3" fillId="0" borderId="0" xfId="0" applyNumberFormat="1" applyFont="1" applyBorder="1" applyAlignment="1">
      <alignment vertical="center"/>
    </xf>
    <xf numFmtId="166" fontId="9" fillId="0" borderId="0" xfId="0" applyNumberFormat="1" applyFont="1" applyBorder="1" applyAlignment="1">
      <alignment vertical="center"/>
    </xf>
    <xf numFmtId="0" fontId="11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 indent="2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1" xfId="8" applyFont="1" applyBorder="1"/>
    <xf numFmtId="165" fontId="7" fillId="0" borderId="0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left" vertical="center"/>
    </xf>
    <xf numFmtId="0" fontId="22" fillId="0" borderId="7" xfId="6" applyFont="1" applyFill="1" applyBorder="1" applyAlignment="1">
      <alignment horizontal="left" vertical="center" wrapText="1"/>
    </xf>
    <xf numFmtId="165" fontId="7" fillId="0" borderId="5" xfId="0" applyNumberFormat="1" applyFont="1" applyFill="1" applyBorder="1" applyAlignment="1">
      <alignment vertical="center"/>
    </xf>
    <xf numFmtId="0" fontId="20" fillId="0" borderId="13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5" xfId="4" applyFont="1" applyBorder="1" applyAlignment="1">
      <alignment horizontal="left" vertical="center" indent="1"/>
    </xf>
    <xf numFmtId="0" fontId="7" fillId="0" borderId="4" xfId="0" applyFont="1" applyFill="1" applyBorder="1" applyAlignment="1">
      <alignment vertical="center"/>
    </xf>
    <xf numFmtId="0" fontId="21" fillId="0" borderId="17" xfId="6" applyFont="1" applyFill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right" vertical="center"/>
    </xf>
    <xf numFmtId="0" fontId="7" fillId="0" borderId="1" xfId="8" applyFont="1" applyFill="1" applyBorder="1"/>
    <xf numFmtId="0" fontId="7" fillId="0" borderId="5" xfId="8" applyFont="1" applyFill="1" applyBorder="1"/>
    <xf numFmtId="0" fontId="7" fillId="0" borderId="1" xfId="4" applyFont="1" applyFill="1" applyBorder="1" applyAlignment="1">
      <alignment horizontal="left" vertical="center"/>
    </xf>
    <xf numFmtId="0" fontId="7" fillId="0" borderId="1" xfId="4" applyFont="1" applyBorder="1" applyAlignment="1">
      <alignment horizontal="left" vertical="center"/>
    </xf>
    <xf numFmtId="9" fontId="7" fillId="0" borderId="1" xfId="3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/>
    </xf>
    <xf numFmtId="9" fontId="7" fillId="0" borderId="1" xfId="3" applyFont="1" applyBorder="1" applyAlignment="1">
      <alignment horizontal="left" vertical="center"/>
    </xf>
    <xf numFmtId="0" fontId="25" fillId="0" borderId="1" xfId="1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/>
    </xf>
    <xf numFmtId="0" fontId="25" fillId="0" borderId="1" xfId="1" applyNumberFormat="1" applyFont="1" applyFill="1" applyBorder="1" applyAlignment="1" applyProtection="1">
      <alignment horizontal="left" vertical="center"/>
    </xf>
    <xf numFmtId="0" fontId="25" fillId="0" borderId="1" xfId="0" applyFont="1" applyBorder="1"/>
    <xf numFmtId="0" fontId="7" fillId="0" borderId="1" xfId="8" applyFont="1" applyBorder="1" applyAlignment="1">
      <alignment horizontal="center"/>
    </xf>
    <xf numFmtId="164" fontId="7" fillId="0" borderId="17" xfId="4" applyNumberFormat="1" applyFont="1" applyFill="1" applyBorder="1" applyAlignment="1">
      <alignment horizontal="center" vertical="center"/>
    </xf>
    <xf numFmtId="164" fontId="7" fillId="0" borderId="9" xfId="4" applyNumberFormat="1" applyFont="1" applyFill="1" applyBorder="1" applyAlignment="1">
      <alignment horizontal="center" vertical="center"/>
    </xf>
    <xf numFmtId="0" fontId="7" fillId="0" borderId="1" xfId="8" applyFont="1" applyFill="1" applyBorder="1" applyAlignment="1">
      <alignment horizontal="center"/>
    </xf>
    <xf numFmtId="0" fontId="7" fillId="0" borderId="9" xfId="4" applyFont="1" applyFill="1" applyBorder="1" applyAlignment="1">
      <alignment horizontal="center" vertical="center"/>
    </xf>
    <xf numFmtId="0" fontId="25" fillId="0" borderId="1" xfId="3" applyNumberFormat="1" applyFont="1" applyBorder="1" applyAlignment="1">
      <alignment horizontal="center"/>
    </xf>
    <xf numFmtId="0" fontId="25" fillId="0" borderId="1" xfId="0" applyFont="1" applyFill="1" applyBorder="1"/>
    <xf numFmtId="0" fontId="7" fillId="0" borderId="3" xfId="8" applyFont="1" applyFill="1" applyBorder="1"/>
    <xf numFmtId="0" fontId="7" fillId="0" borderId="10" xfId="0" applyFont="1" applyFill="1" applyBorder="1" applyAlignment="1">
      <alignment vertical="center"/>
    </xf>
    <xf numFmtId="0" fontId="7" fillId="0" borderId="1" xfId="4" applyFont="1" applyBorder="1" applyAlignment="1">
      <alignment horizontal="left" vertical="center" wrapText="1" indent="1"/>
    </xf>
    <xf numFmtId="0" fontId="13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169" fontId="7" fillId="0" borderId="0" xfId="9" applyNumberFormat="1" applyFont="1" applyAlignment="1">
      <alignment vertical="center"/>
    </xf>
    <xf numFmtId="0" fontId="7" fillId="0" borderId="0" xfId="4" applyFont="1" applyAlignment="1">
      <alignment vertical="center"/>
    </xf>
    <xf numFmtId="167" fontId="11" fillId="0" borderId="17" xfId="4" applyNumberFormat="1" applyFont="1" applyBorder="1" applyAlignment="1">
      <alignment horizontal="right" vertical="center"/>
    </xf>
    <xf numFmtId="0" fontId="11" fillId="0" borderId="7" xfId="4" applyFont="1" applyBorder="1" applyAlignment="1">
      <alignment horizontal="left" vertical="center"/>
    </xf>
    <xf numFmtId="167" fontId="7" fillId="0" borderId="8" xfId="4" applyNumberFormat="1" applyFont="1" applyBorder="1" applyAlignment="1">
      <alignment horizontal="left" vertical="center"/>
    </xf>
    <xf numFmtId="167" fontId="11" fillId="0" borderId="4" xfId="4" applyNumberFormat="1" applyFont="1" applyBorder="1" applyAlignment="1">
      <alignment horizontal="right" vertical="center"/>
    </xf>
    <xf numFmtId="0" fontId="7" fillId="0" borderId="0" xfId="4" applyFont="1" applyBorder="1" applyAlignment="1">
      <alignment vertical="center"/>
    </xf>
    <xf numFmtId="0" fontId="11" fillId="0" borderId="3" xfId="4" applyFont="1" applyBorder="1" applyAlignment="1">
      <alignment horizontal="left" vertical="center"/>
    </xf>
    <xf numFmtId="0" fontId="7" fillId="0" borderId="4" xfId="4" applyFont="1" applyBorder="1" applyAlignment="1">
      <alignment vertical="center"/>
    </xf>
    <xf numFmtId="167" fontId="7" fillId="0" borderId="4" xfId="4" applyNumberFormat="1" applyFont="1" applyBorder="1" applyAlignment="1">
      <alignment horizontal="right" vertical="center"/>
    </xf>
    <xf numFmtId="167" fontId="7" fillId="0" borderId="4" xfId="10" applyNumberFormat="1" applyFont="1" applyBorder="1" applyAlignment="1">
      <alignment horizontal="right" vertical="center"/>
    </xf>
    <xf numFmtId="9" fontId="7" fillId="0" borderId="4" xfId="11" applyFont="1" applyBorder="1" applyAlignment="1">
      <alignment horizontal="right" vertical="center"/>
    </xf>
    <xf numFmtId="167" fontId="7" fillId="0" borderId="12" xfId="4" applyNumberFormat="1" applyFont="1" applyBorder="1" applyAlignment="1">
      <alignment horizontal="right" vertical="center"/>
    </xf>
    <xf numFmtId="0" fontId="7" fillId="0" borderId="11" xfId="4" applyFont="1" applyBorder="1" applyAlignment="1">
      <alignment vertical="center"/>
    </xf>
    <xf numFmtId="0" fontId="7" fillId="0" borderId="10" xfId="4" applyFont="1" applyBorder="1" applyAlignment="1">
      <alignment horizontal="left" vertical="center"/>
    </xf>
    <xf numFmtId="0" fontId="13" fillId="0" borderId="0" xfId="4" applyFont="1" applyBorder="1" applyAlignment="1">
      <alignment vertical="center"/>
    </xf>
    <xf numFmtId="0" fontId="7" fillId="0" borderId="0" xfId="4" applyFont="1" applyBorder="1" applyAlignment="1">
      <alignment horizontal="center" vertical="center"/>
    </xf>
    <xf numFmtId="0" fontId="20" fillId="0" borderId="0" xfId="4" applyFont="1" applyBorder="1" applyAlignment="1">
      <alignment vertical="center"/>
    </xf>
    <xf numFmtId="0" fontId="13" fillId="0" borderId="17" xfId="4" applyFont="1" applyBorder="1" applyAlignment="1">
      <alignment vertical="center"/>
    </xf>
    <xf numFmtId="0" fontId="13" fillId="0" borderId="6" xfId="4" applyFont="1" applyBorder="1" applyAlignment="1">
      <alignment vertical="center"/>
    </xf>
    <xf numFmtId="0" fontId="20" fillId="0" borderId="7" xfId="4" applyFont="1" applyBorder="1" applyAlignment="1">
      <alignment vertical="center"/>
    </xf>
    <xf numFmtId="166" fontId="7" fillId="0" borderId="4" xfId="4" applyNumberFormat="1" applyFont="1" applyBorder="1" applyAlignment="1">
      <alignment vertical="center"/>
    </xf>
    <xf numFmtId="0" fontId="13" fillId="0" borderId="5" xfId="4" applyFont="1" applyBorder="1" applyAlignment="1">
      <alignment vertical="center"/>
    </xf>
    <xf numFmtId="0" fontId="7" fillId="0" borderId="5" xfId="4" applyFont="1" applyBorder="1" applyAlignment="1">
      <alignment vertical="center"/>
    </xf>
    <xf numFmtId="0" fontId="7" fillId="0" borderId="12" xfId="4" applyFont="1" applyBorder="1" applyAlignment="1">
      <alignment vertical="center" wrapText="1"/>
    </xf>
    <xf numFmtId="0" fontId="7" fillId="0" borderId="13" xfId="4" applyFont="1" applyBorder="1" applyAlignment="1">
      <alignment vertical="center"/>
    </xf>
    <xf numFmtId="0" fontId="7" fillId="0" borderId="13" xfId="4" applyFont="1" applyBorder="1" applyAlignment="1">
      <alignment horizontal="center" vertical="center"/>
    </xf>
    <xf numFmtId="0" fontId="20" fillId="0" borderId="11" xfId="4" applyFont="1" applyBorder="1" applyAlignment="1">
      <alignment vertical="center"/>
    </xf>
    <xf numFmtId="0" fontId="17" fillId="0" borderId="0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0" fontId="3" fillId="0" borderId="0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0" fontId="17" fillId="0" borderId="0" xfId="4" quotePrefix="1" applyFont="1" applyBorder="1" applyAlignment="1">
      <alignment horizontal="center" vertical="center"/>
    </xf>
    <xf numFmtId="0" fontId="2" fillId="0" borderId="0" xfId="4" applyFont="1" applyFill="1" applyAlignment="1">
      <alignment horizontal="center" vertical="center"/>
    </xf>
    <xf numFmtId="0" fontId="17" fillId="0" borderId="0" xfId="4" applyFont="1" applyFill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4" fillId="0" borderId="0" xfId="4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2" fillId="0" borderId="0" xfId="4" applyFont="1" applyAlignment="1">
      <alignment vertical="center"/>
    </xf>
    <xf numFmtId="0" fontId="17" fillId="0" borderId="0" xfId="4" applyFont="1" applyAlignment="1">
      <alignment vertical="center"/>
    </xf>
    <xf numFmtId="0" fontId="3" fillId="0" borderId="0" xfId="4" applyFont="1" applyBorder="1" applyAlignment="1">
      <alignment vertical="center"/>
    </xf>
    <xf numFmtId="0" fontId="3" fillId="0" borderId="0" xfId="4" applyFont="1" applyAlignment="1">
      <alignment horizontal="right" vertical="center"/>
    </xf>
    <xf numFmtId="0" fontId="7" fillId="0" borderId="1" xfId="4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vertical="center" wrapText="1"/>
    </xf>
    <xf numFmtId="0" fontId="7" fillId="0" borderId="6" xfId="8" applyFont="1" applyBorder="1"/>
    <xf numFmtId="0" fontId="7" fillId="0" borderId="6" xfId="8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7" fillId="0" borderId="0" xfId="0" applyFont="1"/>
    <xf numFmtId="0" fontId="27" fillId="0" borderId="0" xfId="0" applyFont="1" applyBorder="1" applyAlignment="1">
      <alignment vertical="center" wrapText="1"/>
    </xf>
    <xf numFmtId="0" fontId="25" fillId="6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3" fillId="0" borderId="0" xfId="4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4" fillId="0" borderId="5" xfId="4" applyFont="1" applyBorder="1" applyAlignment="1">
      <alignment horizontal="left" vertical="center" indent="1"/>
    </xf>
    <xf numFmtId="0" fontId="20" fillId="0" borderId="0" xfId="4" applyFont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0" fontId="9" fillId="0" borderId="1" xfId="4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 wrapText="1"/>
    </xf>
    <xf numFmtId="0" fontId="7" fillId="0" borderId="15" xfId="5" applyFont="1" applyFill="1" applyBorder="1" applyAlignment="1">
      <alignment horizontal="center" vertical="center" wrapText="1"/>
    </xf>
    <xf numFmtId="0" fontId="7" fillId="0" borderId="16" xfId="5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7" fillId="6" borderId="0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0" fontId="15" fillId="4" borderId="0" xfId="4" applyFont="1" applyFill="1" applyAlignment="1">
      <alignment horizontal="center" vertical="center"/>
    </xf>
    <xf numFmtId="0" fontId="2" fillId="3" borderId="0" xfId="4" applyFont="1" applyFill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7" fillId="0" borderId="14" xfId="12" applyFont="1" applyFill="1" applyBorder="1" applyAlignment="1">
      <alignment horizontal="center" vertical="center" wrapText="1"/>
    </xf>
    <xf numFmtId="0" fontId="7" fillId="0" borderId="15" xfId="12" applyFont="1" applyFill="1" applyBorder="1" applyAlignment="1">
      <alignment horizontal="center" vertical="center" wrapText="1"/>
    </xf>
    <xf numFmtId="0" fontId="7" fillId="0" borderId="16" xfId="12" applyFont="1" applyFill="1" applyBorder="1" applyAlignment="1">
      <alignment horizontal="center" vertical="center" wrapText="1"/>
    </xf>
    <xf numFmtId="0" fontId="12" fillId="0" borderId="0" xfId="4" applyFont="1" applyBorder="1" applyAlignment="1">
      <alignment horizontal="left" vertical="center"/>
    </xf>
    <xf numFmtId="0" fontId="7" fillId="0" borderId="10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20" fillId="0" borderId="13" xfId="4" applyFont="1" applyBorder="1" applyAlignment="1">
      <alignment horizontal="center" vertical="center"/>
    </xf>
    <xf numFmtId="0" fontId="20" fillId="0" borderId="5" xfId="4" applyFont="1" applyBorder="1" applyAlignment="1">
      <alignment horizontal="center" vertical="center"/>
    </xf>
    <xf numFmtId="0" fontId="7" fillId="0" borderId="13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13">
    <cellStyle name="Euro" xfId="7" xr:uid="{3F5E6EDB-FDBD-4D90-84F9-AA5AE60AEC1F}"/>
    <cellStyle name="Euro 2" xfId="10" xr:uid="{06CECFF6-7471-43B4-B7E7-33AB0FFDD183}"/>
    <cellStyle name="Milliers" xfId="2" builtinId="3"/>
    <cellStyle name="Milliers 2" xfId="9" xr:uid="{80329077-BC14-48F5-989C-1B610ADD70C1}"/>
    <cellStyle name="NiveauLigne_4" xfId="1" builtinId="1" iLevel="3"/>
    <cellStyle name="Normal" xfId="0" builtinId="0"/>
    <cellStyle name="Normal 2" xfId="4" xr:uid="{B1B6EC70-816B-4C47-94F1-29FB0EC9CCE7}"/>
    <cellStyle name="Normal_AE-Annexe 1 - EES V7" xfId="5" xr:uid="{B91751CF-13C4-4616-979C-63BA10F3E099}"/>
    <cellStyle name="Normal_AE-Annexe 1 - EES V7 2" xfId="12" xr:uid="{6F11B811-D282-4868-AB5A-BEE9C9350223}"/>
    <cellStyle name="Normal_Feuil1" xfId="8" xr:uid="{29AB422C-7C61-4CDF-8E8A-17C78B25AB7C}"/>
    <cellStyle name="Normal_Page 6" xfId="6" xr:uid="{FB443926-105C-46A7-9876-55E3B10F5A40}"/>
    <cellStyle name="Pourcentage" xfId="3" builtinId="5"/>
    <cellStyle name="Pourcentage 2" xfId="11" xr:uid="{D5C167CF-D7B4-40E1-8C56-826AA840B4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A14CA-1091-49E7-BD4F-EB30450EEE4D}">
  <sheetPr>
    <pageSetUpPr fitToPage="1"/>
  </sheetPr>
  <dimension ref="A1:D38"/>
  <sheetViews>
    <sheetView tabSelected="1" view="pageBreakPreview" topLeftCell="B1" zoomScale="90" zoomScaleNormal="100" zoomScaleSheetLayoutView="90" workbookViewId="0">
      <selection activeCell="C13" sqref="C13"/>
    </sheetView>
  </sheetViews>
  <sheetFormatPr baseColWidth="10" defaultRowHeight="14.5" x14ac:dyDescent="0.35"/>
  <cols>
    <col min="1" max="1" width="4.26953125" hidden="1" customWidth="1"/>
    <col min="2" max="2" width="17.453125" customWidth="1"/>
    <col min="3" max="3" width="37.26953125" customWidth="1"/>
    <col min="4" max="4" width="64" customWidth="1"/>
  </cols>
  <sheetData>
    <row r="1" spans="1:4" ht="15.5" x14ac:dyDescent="0.35">
      <c r="A1" s="1" t="s">
        <v>0</v>
      </c>
      <c r="B1" s="1"/>
      <c r="C1" s="1"/>
      <c r="D1" s="2"/>
    </row>
    <row r="2" spans="1:4" ht="15.5" x14ac:dyDescent="0.35">
      <c r="A2" s="5"/>
      <c r="B2" s="6"/>
      <c r="C2" s="5"/>
      <c r="D2" s="5"/>
    </row>
    <row r="3" spans="1:4" ht="23" x14ac:dyDescent="0.35">
      <c r="A3" s="286" t="s">
        <v>1</v>
      </c>
      <c r="B3" s="287"/>
      <c r="C3" s="287"/>
      <c r="D3" s="287"/>
    </row>
    <row r="4" spans="1:4" ht="29.25" customHeight="1" x14ac:dyDescent="0.35">
      <c r="A4" s="288" t="s">
        <v>2</v>
      </c>
      <c r="B4" s="289"/>
      <c r="C4" s="289"/>
      <c r="D4" s="289"/>
    </row>
    <row r="5" spans="1:4" x14ac:dyDescent="0.35">
      <c r="A5" s="7"/>
      <c r="B5" s="8"/>
      <c r="C5" s="7"/>
      <c r="D5" s="265"/>
    </row>
    <row r="6" spans="1:4" ht="23" x14ac:dyDescent="0.35">
      <c r="A6" s="290" t="s">
        <v>3</v>
      </c>
      <c r="B6" s="290"/>
      <c r="C6" s="290"/>
      <c r="D6" s="290"/>
    </row>
    <row r="7" spans="1:4" ht="15.5" x14ac:dyDescent="0.35">
      <c r="A7" s="10"/>
      <c r="B7" s="11"/>
      <c r="C7" s="10"/>
      <c r="D7" s="12"/>
    </row>
    <row r="8" spans="1:4" ht="18" customHeight="1" x14ac:dyDescent="0.35">
      <c r="A8" s="285" t="s">
        <v>4</v>
      </c>
      <c r="B8" s="285"/>
      <c r="C8" s="285"/>
      <c r="D8" s="285"/>
    </row>
    <row r="9" spans="1:4" x14ac:dyDescent="0.35">
      <c r="A9" s="7"/>
      <c r="B9" s="8"/>
      <c r="C9" s="7"/>
      <c r="D9" s="265"/>
    </row>
    <row r="10" spans="1:4" x14ac:dyDescent="0.35">
      <c r="A10" s="7"/>
      <c r="B10" s="14" t="s">
        <v>5</v>
      </c>
      <c r="C10" s="291" t="s">
        <v>327</v>
      </c>
      <c r="D10" s="291"/>
    </row>
    <row r="11" spans="1:4" x14ac:dyDescent="0.35">
      <c r="A11" s="7"/>
      <c r="B11" s="8"/>
      <c r="C11" s="7"/>
      <c r="D11" s="265"/>
    </row>
    <row r="12" spans="1:4" x14ac:dyDescent="0.35">
      <c r="A12" s="284" t="s">
        <v>6</v>
      </c>
      <c r="B12" s="284"/>
      <c r="C12" s="284"/>
      <c r="D12" s="284"/>
    </row>
    <row r="13" spans="1:4" x14ac:dyDescent="0.35">
      <c r="A13" s="15"/>
      <c r="B13" s="16" t="s">
        <v>7</v>
      </c>
      <c r="C13" s="17" t="s">
        <v>8</v>
      </c>
      <c r="D13" s="18" t="s">
        <v>390</v>
      </c>
    </row>
    <row r="14" spans="1:4" x14ac:dyDescent="0.35">
      <c r="A14" s="17"/>
      <c r="B14" s="16" t="s">
        <v>9</v>
      </c>
      <c r="C14" s="17" t="s">
        <v>10</v>
      </c>
      <c r="D14" s="18" t="s">
        <v>391</v>
      </c>
    </row>
    <row r="15" spans="1:4" x14ac:dyDescent="0.35">
      <c r="A15" s="17"/>
      <c r="B15" s="16" t="s">
        <v>322</v>
      </c>
      <c r="C15" s="17" t="s">
        <v>325</v>
      </c>
      <c r="D15" s="18" t="s">
        <v>330</v>
      </c>
    </row>
    <row r="16" spans="1:4" x14ac:dyDescent="0.35">
      <c r="A16" s="17"/>
      <c r="B16" s="16" t="s">
        <v>11</v>
      </c>
      <c r="C16" s="17" t="s">
        <v>12</v>
      </c>
      <c r="D16" s="18" t="s">
        <v>331</v>
      </c>
    </row>
    <row r="17" spans="1:4" x14ac:dyDescent="0.35">
      <c r="A17" s="17"/>
      <c r="B17" s="16" t="s">
        <v>13</v>
      </c>
      <c r="C17" s="17" t="s">
        <v>14</v>
      </c>
      <c r="D17" s="18" t="s">
        <v>332</v>
      </c>
    </row>
    <row r="18" spans="1:4" x14ac:dyDescent="0.35">
      <c r="A18" s="17"/>
      <c r="B18" s="16" t="s">
        <v>15</v>
      </c>
      <c r="C18" s="17" t="s">
        <v>16</v>
      </c>
      <c r="D18" s="18" t="s">
        <v>333</v>
      </c>
    </row>
    <row r="19" spans="1:4" x14ac:dyDescent="0.35">
      <c r="A19" s="17"/>
      <c r="B19" s="16" t="s">
        <v>17</v>
      </c>
      <c r="C19" s="17" t="s">
        <v>18</v>
      </c>
      <c r="D19" s="18" t="s">
        <v>334</v>
      </c>
    </row>
    <row r="20" spans="1:4" x14ac:dyDescent="0.35">
      <c r="A20" s="17"/>
      <c r="B20" s="16" t="s">
        <v>19</v>
      </c>
      <c r="C20" s="17" t="s">
        <v>20</v>
      </c>
      <c r="D20" s="18" t="s">
        <v>335</v>
      </c>
    </row>
    <row r="21" spans="1:4" x14ac:dyDescent="0.35">
      <c r="A21" s="17"/>
      <c r="B21" s="16" t="s">
        <v>21</v>
      </c>
      <c r="C21" s="17" t="s">
        <v>22</v>
      </c>
      <c r="D21" s="18" t="s">
        <v>336</v>
      </c>
    </row>
    <row r="22" spans="1:4" x14ac:dyDescent="0.35">
      <c r="A22" s="17"/>
      <c r="B22" s="16" t="s">
        <v>23</v>
      </c>
      <c r="C22" s="17" t="s">
        <v>24</v>
      </c>
      <c r="D22" s="18" t="s">
        <v>337</v>
      </c>
    </row>
    <row r="23" spans="1:4" x14ac:dyDescent="0.35">
      <c r="A23" s="17"/>
      <c r="B23" s="16" t="s">
        <v>323</v>
      </c>
      <c r="C23" s="17" t="s">
        <v>25</v>
      </c>
      <c r="D23" s="18" t="s">
        <v>329</v>
      </c>
    </row>
    <row r="24" spans="1:4" x14ac:dyDescent="0.35">
      <c r="A24" s="17"/>
      <c r="B24" s="16" t="s">
        <v>324</v>
      </c>
      <c r="C24" s="17" t="s">
        <v>30</v>
      </c>
      <c r="D24" s="18" t="s">
        <v>328</v>
      </c>
    </row>
    <row r="25" spans="1:4" x14ac:dyDescent="0.35">
      <c r="A25" s="17"/>
      <c r="B25" s="16" t="s">
        <v>26</v>
      </c>
      <c r="C25" s="17" t="s">
        <v>27</v>
      </c>
      <c r="D25" s="18"/>
    </row>
    <row r="26" spans="1:4" x14ac:dyDescent="0.35">
      <c r="A26" s="17"/>
      <c r="B26" s="16" t="s">
        <v>28</v>
      </c>
      <c r="C26" s="17" t="s">
        <v>326</v>
      </c>
      <c r="D26" s="18" t="s">
        <v>338</v>
      </c>
    </row>
    <row r="27" spans="1:4" x14ac:dyDescent="0.35">
      <c r="A27" s="17"/>
      <c r="B27" s="16" t="s">
        <v>163</v>
      </c>
      <c r="C27" s="17" t="s">
        <v>310</v>
      </c>
      <c r="D27" s="18" t="s">
        <v>339</v>
      </c>
    </row>
    <row r="28" spans="1:4" x14ac:dyDescent="0.35">
      <c r="A28" s="17"/>
      <c r="B28" s="16" t="s">
        <v>167</v>
      </c>
      <c r="C28" s="17" t="s">
        <v>311</v>
      </c>
      <c r="D28" s="18" t="s">
        <v>340</v>
      </c>
    </row>
    <row r="29" spans="1:4" x14ac:dyDescent="0.35">
      <c r="A29" s="17"/>
      <c r="B29" s="16" t="s">
        <v>168</v>
      </c>
      <c r="C29" s="17" t="s">
        <v>312</v>
      </c>
      <c r="D29" s="18" t="s">
        <v>341</v>
      </c>
    </row>
    <row r="30" spans="1:4" x14ac:dyDescent="0.35">
      <c r="A30" s="17"/>
      <c r="B30" s="16" t="s">
        <v>169</v>
      </c>
      <c r="C30" s="17" t="s">
        <v>313</v>
      </c>
      <c r="D30" s="18" t="s">
        <v>342</v>
      </c>
    </row>
    <row r="31" spans="1:4" x14ac:dyDescent="0.35">
      <c r="A31" s="17"/>
      <c r="B31" s="16" t="s">
        <v>170</v>
      </c>
      <c r="C31" s="17" t="s">
        <v>314</v>
      </c>
      <c r="D31" s="18" t="s">
        <v>343</v>
      </c>
    </row>
    <row r="32" spans="1:4" x14ac:dyDescent="0.35">
      <c r="A32" s="17"/>
      <c r="B32" s="16" t="s">
        <v>171</v>
      </c>
      <c r="C32" s="17" t="s">
        <v>315</v>
      </c>
      <c r="D32" s="18" t="s">
        <v>344</v>
      </c>
    </row>
    <row r="33" spans="1:4" x14ac:dyDescent="0.35">
      <c r="A33" s="17"/>
      <c r="B33" s="16" t="s">
        <v>351</v>
      </c>
      <c r="C33" s="17" t="s">
        <v>377</v>
      </c>
      <c r="D33" s="18" t="s">
        <v>350</v>
      </c>
    </row>
    <row r="34" spans="1:4" x14ac:dyDescent="0.35">
      <c r="A34" s="17"/>
      <c r="B34" s="16" t="s">
        <v>406</v>
      </c>
      <c r="C34" s="17" t="s">
        <v>407</v>
      </c>
      <c r="D34" s="18" t="s">
        <v>408</v>
      </c>
    </row>
    <row r="35" spans="1:4" x14ac:dyDescent="0.35">
      <c r="A35" s="17"/>
      <c r="B35" s="16"/>
      <c r="C35" s="17"/>
      <c r="D35" s="18"/>
    </row>
    <row r="36" spans="1:4" x14ac:dyDescent="0.35">
      <c r="A36" s="17"/>
      <c r="B36" s="16" t="s">
        <v>352</v>
      </c>
      <c r="C36" s="17" t="s">
        <v>29</v>
      </c>
      <c r="D36" s="18"/>
    </row>
    <row r="37" spans="1:4" x14ac:dyDescent="0.35">
      <c r="A37" s="17"/>
      <c r="B37" s="18"/>
      <c r="C37" s="17"/>
      <c r="D37" s="18"/>
    </row>
    <row r="38" spans="1:4" x14ac:dyDescent="0.35">
      <c r="B38" s="18"/>
      <c r="C38" s="17"/>
      <c r="D38" s="18"/>
    </row>
  </sheetData>
  <mergeCells count="7">
    <mergeCell ref="A1:C1"/>
    <mergeCell ref="A12:D12"/>
    <mergeCell ref="A8:D8"/>
    <mergeCell ref="A3:D3"/>
    <mergeCell ref="A4:D4"/>
    <mergeCell ref="A6:D6"/>
    <mergeCell ref="C10:D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36" max="3" man="1"/>
  </rowBreaks>
  <colBreaks count="1" manualBreakCount="1">
    <brk id="3" max="3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ACA23-C3F4-4D60-99BD-9BDC02883ED0}">
  <dimension ref="A1:F43"/>
  <sheetViews>
    <sheetView view="pageBreakPreview" topLeftCell="A32" zoomScale="112" zoomScaleNormal="100" zoomScaleSheetLayoutView="112" workbookViewId="0">
      <selection activeCell="H12" sqref="H12"/>
    </sheetView>
  </sheetViews>
  <sheetFormatPr baseColWidth="10" defaultRowHeight="14.5" x14ac:dyDescent="0.35"/>
  <cols>
    <col min="1" max="1" width="24.1796875" bestFit="1" customWidth="1"/>
    <col min="2" max="2" width="15" bestFit="1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6.5" customHeight="1" x14ac:dyDescent="0.35">
      <c r="A5" s="288" t="s">
        <v>2</v>
      </c>
      <c r="B5" s="288"/>
      <c r="C5" s="288"/>
      <c r="D5" s="288"/>
      <c r="E5" s="288"/>
      <c r="F5" s="288"/>
    </row>
    <row r="6" spans="1:6" ht="24.7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127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07" t="s">
        <v>77</v>
      </c>
      <c r="B10" s="307"/>
      <c r="C10" s="2"/>
      <c r="D10" s="4"/>
      <c r="E10" s="307"/>
      <c r="F10" s="307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48.7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22"/>
      <c r="B18" s="318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43"/>
      <c r="B19" s="44"/>
      <c r="C19" s="43"/>
      <c r="D19" s="45"/>
      <c r="E19" s="43"/>
      <c r="F19" s="90"/>
    </row>
    <row r="20" spans="1:6" x14ac:dyDescent="0.35">
      <c r="A20" s="46" t="s">
        <v>41</v>
      </c>
      <c r="B20" s="47" t="s">
        <v>43</v>
      </c>
      <c r="C20" s="48">
        <v>2</v>
      </c>
      <c r="D20" s="49">
        <v>1</v>
      </c>
      <c r="E20" s="51"/>
      <c r="F20" s="50">
        <f t="shared" ref="F20:F26" si="0">SUM(D20*E20)</f>
        <v>0</v>
      </c>
    </row>
    <row r="21" spans="1:6" x14ac:dyDescent="0.35">
      <c r="A21" s="46" t="s">
        <v>41</v>
      </c>
      <c r="B21" s="47" t="s">
        <v>43</v>
      </c>
      <c r="C21" s="48">
        <v>2</v>
      </c>
      <c r="D21" s="49">
        <v>1</v>
      </c>
      <c r="E21" s="51"/>
      <c r="F21" s="50">
        <f t="shared" si="0"/>
        <v>0</v>
      </c>
    </row>
    <row r="22" spans="1:6" x14ac:dyDescent="0.35">
      <c r="A22" s="46" t="s">
        <v>41</v>
      </c>
      <c r="B22" s="47" t="s">
        <v>43</v>
      </c>
      <c r="C22" s="48">
        <v>2</v>
      </c>
      <c r="D22" s="49">
        <v>1</v>
      </c>
      <c r="E22" s="51"/>
      <c r="F22" s="50">
        <f t="shared" si="0"/>
        <v>0</v>
      </c>
    </row>
    <row r="23" spans="1:6" x14ac:dyDescent="0.35">
      <c r="A23" s="46" t="s">
        <v>44</v>
      </c>
      <c r="B23" s="47" t="s">
        <v>53</v>
      </c>
      <c r="C23" s="48">
        <v>2</v>
      </c>
      <c r="D23" s="49">
        <v>1</v>
      </c>
      <c r="E23" s="51"/>
      <c r="F23" s="50">
        <f t="shared" si="0"/>
        <v>0</v>
      </c>
    </row>
    <row r="24" spans="1:6" x14ac:dyDescent="0.35">
      <c r="A24" s="46" t="s">
        <v>44</v>
      </c>
      <c r="B24" s="47" t="s">
        <v>53</v>
      </c>
      <c r="C24" s="48">
        <v>2</v>
      </c>
      <c r="D24" s="49">
        <v>1</v>
      </c>
      <c r="E24" s="51"/>
      <c r="F24" s="50">
        <f t="shared" si="0"/>
        <v>0</v>
      </c>
    </row>
    <row r="25" spans="1:6" x14ac:dyDescent="0.35">
      <c r="A25" s="46" t="s">
        <v>44</v>
      </c>
      <c r="B25" s="47" t="s">
        <v>53</v>
      </c>
      <c r="C25" s="48">
        <v>2</v>
      </c>
      <c r="D25" s="49">
        <v>1</v>
      </c>
      <c r="E25" s="51"/>
      <c r="F25" s="50">
        <f t="shared" si="0"/>
        <v>0</v>
      </c>
    </row>
    <row r="26" spans="1:6" x14ac:dyDescent="0.35">
      <c r="A26" s="46" t="s">
        <v>44</v>
      </c>
      <c r="B26" s="47" t="s">
        <v>53</v>
      </c>
      <c r="C26" s="48">
        <v>2</v>
      </c>
      <c r="D26" s="49">
        <v>1</v>
      </c>
      <c r="E26" s="51"/>
      <c r="F26" s="50">
        <f t="shared" si="0"/>
        <v>0</v>
      </c>
    </row>
    <row r="27" spans="1:6" x14ac:dyDescent="0.35">
      <c r="A27" s="52"/>
      <c r="B27" s="94"/>
      <c r="C27" s="54"/>
      <c r="D27" s="87"/>
      <c r="E27" s="95"/>
      <c r="F27" s="55"/>
    </row>
    <row r="28" spans="1:6" x14ac:dyDescent="0.35">
      <c r="A28" s="96"/>
      <c r="B28" s="97"/>
      <c r="C28" s="40"/>
      <c r="D28" s="57"/>
      <c r="E28" s="57"/>
      <c r="F28" s="41"/>
    </row>
    <row r="29" spans="1:6" x14ac:dyDescent="0.35">
      <c r="A29" s="96"/>
      <c r="B29" s="97"/>
      <c r="C29" s="40"/>
      <c r="D29" s="57"/>
      <c r="E29" s="57"/>
      <c r="F29" s="41"/>
    </row>
    <row r="30" spans="1:6" x14ac:dyDescent="0.35">
      <c r="A30" s="96"/>
      <c r="B30" s="97"/>
      <c r="C30" s="40"/>
      <c r="D30" s="60" t="s">
        <v>110</v>
      </c>
      <c r="E30" s="61"/>
      <c r="F30" s="62">
        <f>SUM(F20:F29)</f>
        <v>0</v>
      </c>
    </row>
    <row r="31" spans="1:6" x14ac:dyDescent="0.35">
      <c r="A31" s="96"/>
      <c r="B31" s="97"/>
      <c r="C31" s="40"/>
      <c r="D31" s="66" t="s">
        <v>111</v>
      </c>
      <c r="E31" s="7"/>
      <c r="F31" s="67"/>
    </row>
    <row r="32" spans="1:6" x14ac:dyDescent="0.35">
      <c r="A32" s="96"/>
      <c r="B32" s="97"/>
      <c r="C32" s="40"/>
      <c r="D32" s="66" t="s">
        <v>112</v>
      </c>
      <c r="E32" s="7"/>
      <c r="F32" s="69">
        <f>F30-F30*F31</f>
        <v>0</v>
      </c>
    </row>
    <row r="33" spans="1:6" x14ac:dyDescent="0.35">
      <c r="A33" s="96"/>
      <c r="B33" s="97"/>
      <c r="C33" s="40"/>
      <c r="D33" s="66" t="s">
        <v>113</v>
      </c>
      <c r="E33" s="7"/>
      <c r="F33" s="72">
        <f>SUM(F32*20%)</f>
        <v>0</v>
      </c>
    </row>
    <row r="34" spans="1:6" x14ac:dyDescent="0.35">
      <c r="A34" s="96"/>
      <c r="B34" s="98"/>
      <c r="C34" s="41"/>
      <c r="D34" s="66"/>
      <c r="E34" s="7"/>
      <c r="F34" s="73"/>
    </row>
    <row r="35" spans="1:6" x14ac:dyDescent="0.35">
      <c r="A35" s="41"/>
      <c r="B35" s="99"/>
      <c r="C35" s="41"/>
      <c r="D35" s="74" t="s">
        <v>114</v>
      </c>
      <c r="E35" s="7"/>
      <c r="F35" s="75">
        <f>SUM(F32:F34)</f>
        <v>0</v>
      </c>
    </row>
    <row r="36" spans="1:6" x14ac:dyDescent="0.35">
      <c r="A36" s="71"/>
      <c r="B36" s="76"/>
      <c r="C36" s="41"/>
      <c r="D36" s="77"/>
      <c r="E36" s="78"/>
      <c r="F36" s="79"/>
    </row>
    <row r="37" spans="1:6" x14ac:dyDescent="0.35">
      <c r="A37" s="41"/>
      <c r="B37" s="70"/>
      <c r="C37" s="41"/>
      <c r="D37" s="80"/>
      <c r="E37" s="41"/>
      <c r="F37" s="41"/>
    </row>
    <row r="38" spans="1:6" x14ac:dyDescent="0.35">
      <c r="A38" s="41"/>
      <c r="B38" s="70"/>
      <c r="C38" s="41"/>
      <c r="D38" s="41"/>
      <c r="E38" s="80"/>
      <c r="F38" s="41"/>
    </row>
    <row r="39" spans="1:6" x14ac:dyDescent="0.35">
      <c r="A39" s="41"/>
      <c r="B39" s="70"/>
      <c r="C39" s="41"/>
      <c r="D39" s="41"/>
      <c r="E39" s="80"/>
      <c r="F39" s="41"/>
    </row>
    <row r="40" spans="1:6" x14ac:dyDescent="0.35">
      <c r="A40" s="22"/>
      <c r="B40" s="70"/>
      <c r="C40" s="22"/>
      <c r="D40" s="22"/>
      <c r="E40" s="22"/>
      <c r="F40" s="22"/>
    </row>
    <row r="41" spans="1:6" x14ac:dyDescent="0.35">
      <c r="A41" s="22"/>
      <c r="B41" s="41" t="s">
        <v>115</v>
      </c>
      <c r="C41" s="22"/>
      <c r="D41" s="41"/>
      <c r="E41" s="80" t="s">
        <v>116</v>
      </c>
      <c r="F41" s="81"/>
    </row>
    <row r="42" spans="1:6" x14ac:dyDescent="0.35">
      <c r="A42" s="22"/>
      <c r="B42" s="70"/>
      <c r="C42" s="41"/>
      <c r="D42" s="41"/>
      <c r="E42" s="80"/>
      <c r="F42" s="22"/>
    </row>
    <row r="43" spans="1:6" x14ac:dyDescent="0.35">
      <c r="A43" s="22"/>
      <c r="B43" s="70"/>
      <c r="C43" s="41" t="s">
        <v>117</v>
      </c>
      <c r="D43" s="41"/>
      <c r="E43" s="80"/>
      <c r="F43" s="22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E6A9-F88B-47DD-8501-986C46CEC8FA}">
  <dimension ref="A1:F37"/>
  <sheetViews>
    <sheetView view="pageBreakPreview" topLeftCell="A22" zoomScale="98" zoomScaleNormal="100" zoomScaleSheetLayoutView="98" workbookViewId="0">
      <selection activeCell="A15" sqref="A15:F15"/>
    </sheetView>
  </sheetViews>
  <sheetFormatPr baseColWidth="10" defaultRowHeight="14.5" x14ac:dyDescent="0.35"/>
  <cols>
    <col min="1" max="1" width="24.1796875" bestFit="1" customWidth="1"/>
    <col min="2" max="2" width="15" bestFit="1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2.75" customHeight="1" x14ac:dyDescent="0.35">
      <c r="A5" s="288" t="s">
        <v>2</v>
      </c>
      <c r="B5" s="288"/>
      <c r="C5" s="288"/>
      <c r="D5" s="288"/>
      <c r="E5" s="288"/>
      <c r="F5" s="288"/>
    </row>
    <row r="6" spans="1:6" ht="18.7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130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07" t="s">
        <v>78</v>
      </c>
      <c r="B10" s="307"/>
      <c r="C10" s="2"/>
      <c r="D10" s="307"/>
      <c r="E10" s="307"/>
      <c r="F10" s="4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40.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4.7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22"/>
      <c r="B18" s="318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43"/>
      <c r="B19" s="44"/>
      <c r="C19" s="43"/>
      <c r="D19" s="45"/>
      <c r="E19" s="43"/>
      <c r="F19" s="90"/>
    </row>
    <row r="20" spans="1:6" ht="23" x14ac:dyDescent="0.35">
      <c r="A20" s="46" t="s">
        <v>44</v>
      </c>
      <c r="B20" s="47" t="s">
        <v>79</v>
      </c>
      <c r="C20" s="48">
        <v>2</v>
      </c>
      <c r="D20" s="49">
        <v>1</v>
      </c>
      <c r="E20" s="51"/>
      <c r="F20" s="50">
        <f>SUM(D20*E20)</f>
        <v>0</v>
      </c>
    </row>
    <row r="21" spans="1:6" ht="23" x14ac:dyDescent="0.35">
      <c r="A21" s="46" t="s">
        <v>44</v>
      </c>
      <c r="B21" s="47" t="s">
        <v>80</v>
      </c>
      <c r="C21" s="48">
        <v>2</v>
      </c>
      <c r="D21" s="49">
        <v>1</v>
      </c>
      <c r="E21" s="51"/>
      <c r="F21" s="50">
        <f>SUM(D21*E21)</f>
        <v>0</v>
      </c>
    </row>
    <row r="22" spans="1:6" x14ac:dyDescent="0.35">
      <c r="A22" s="52"/>
      <c r="B22" s="94"/>
      <c r="C22" s="54"/>
      <c r="D22" s="87"/>
      <c r="E22" s="95"/>
      <c r="F22" s="55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96"/>
      <c r="B24" s="97"/>
      <c r="C24" s="40"/>
      <c r="D24" s="57"/>
      <c r="E24" s="57"/>
      <c r="F24" s="41"/>
    </row>
    <row r="25" spans="1:6" x14ac:dyDescent="0.35">
      <c r="A25" s="41"/>
      <c r="B25" s="58"/>
      <c r="C25" s="101"/>
      <c r="D25" s="60" t="s">
        <v>110</v>
      </c>
      <c r="E25" s="61"/>
      <c r="F25" s="62">
        <f>SUM(F20:F24)</f>
        <v>0</v>
      </c>
    </row>
    <row r="26" spans="1:6" x14ac:dyDescent="0.35">
      <c r="A26" s="41"/>
      <c r="B26" s="70"/>
      <c r="C26" s="102"/>
      <c r="D26" s="66" t="s">
        <v>111</v>
      </c>
      <c r="E26" s="7"/>
      <c r="F26" s="67"/>
    </row>
    <row r="27" spans="1:6" x14ac:dyDescent="0.35">
      <c r="A27" s="41"/>
      <c r="B27" s="58"/>
      <c r="C27" s="101"/>
      <c r="D27" s="66" t="s">
        <v>112</v>
      </c>
      <c r="E27" s="7"/>
      <c r="F27" s="69">
        <f>F25-F25*F26</f>
        <v>0</v>
      </c>
    </row>
    <row r="28" spans="1:6" x14ac:dyDescent="0.35">
      <c r="A28" s="96"/>
      <c r="B28" s="97"/>
      <c r="C28" s="40"/>
      <c r="D28" s="66" t="s">
        <v>113</v>
      </c>
      <c r="E28" s="7"/>
      <c r="F28" s="72">
        <f>SUM(F27*20%)</f>
        <v>0</v>
      </c>
    </row>
    <row r="29" spans="1:6" x14ac:dyDescent="0.35">
      <c r="A29" s="96"/>
      <c r="B29" s="98"/>
      <c r="C29" s="41"/>
      <c r="D29" s="66"/>
      <c r="E29" s="7"/>
      <c r="F29" s="73"/>
    </row>
    <row r="30" spans="1:6" x14ac:dyDescent="0.35">
      <c r="A30" s="41"/>
      <c r="B30" s="99"/>
      <c r="C30" s="41"/>
      <c r="D30" s="74" t="s">
        <v>114</v>
      </c>
      <c r="E30" s="7"/>
      <c r="F30" s="75">
        <f>SUM(F27:F29)</f>
        <v>0</v>
      </c>
    </row>
    <row r="31" spans="1:6" x14ac:dyDescent="0.35">
      <c r="A31" s="71"/>
      <c r="B31" s="76"/>
      <c r="C31" s="41"/>
      <c r="D31" s="77"/>
      <c r="E31" s="78"/>
      <c r="F31" s="79"/>
    </row>
    <row r="32" spans="1:6" x14ac:dyDescent="0.35">
      <c r="A32" s="41"/>
      <c r="B32" s="70"/>
      <c r="C32" s="41"/>
      <c r="D32" s="80"/>
      <c r="E32" s="41"/>
      <c r="F32" s="41"/>
    </row>
    <row r="33" spans="1:6" x14ac:dyDescent="0.35">
      <c r="A33" s="41"/>
      <c r="B33" s="70"/>
      <c r="C33" s="41"/>
      <c r="D33" s="41"/>
      <c r="E33" s="80"/>
      <c r="F33" s="41"/>
    </row>
    <row r="34" spans="1:6" x14ac:dyDescent="0.35">
      <c r="A34" s="22"/>
      <c r="B34" s="70"/>
      <c r="C34" s="22"/>
      <c r="D34" s="22"/>
      <c r="E34" s="22"/>
      <c r="F34" s="22"/>
    </row>
    <row r="35" spans="1:6" x14ac:dyDescent="0.35">
      <c r="A35" s="22"/>
      <c r="B35" s="41" t="s">
        <v>115</v>
      </c>
      <c r="C35" s="22"/>
      <c r="D35" s="41"/>
      <c r="E35" s="80" t="s">
        <v>116</v>
      </c>
      <c r="F35" s="81"/>
    </row>
    <row r="36" spans="1:6" x14ac:dyDescent="0.35">
      <c r="A36" s="22"/>
      <c r="B36" s="70"/>
      <c r="C36" s="41"/>
      <c r="D36" s="41"/>
      <c r="E36" s="80"/>
      <c r="F36" s="22"/>
    </row>
    <row r="37" spans="1:6" x14ac:dyDescent="0.35">
      <c r="A37" s="22"/>
      <c r="B37" s="70"/>
      <c r="C37" s="41" t="s">
        <v>117</v>
      </c>
      <c r="D37" s="41"/>
      <c r="E37" s="80"/>
      <c r="F37" s="22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D10:E1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05D10-3DBF-4391-BC6C-8E4E846507B5}">
  <dimension ref="A1:F39"/>
  <sheetViews>
    <sheetView view="pageBreakPreview" topLeftCell="A26" zoomScale="98" zoomScaleNormal="100" zoomScaleSheetLayoutView="98" workbookViewId="0">
      <selection activeCell="E35" sqref="E35"/>
    </sheetView>
  </sheetViews>
  <sheetFormatPr baseColWidth="10" defaultRowHeight="14.5" x14ac:dyDescent="0.35"/>
  <cols>
    <col min="1" max="1" width="34.1796875" customWidth="1"/>
    <col min="2" max="2" width="8.54296875" customWidth="1"/>
    <col min="3" max="3" width="10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4.25" customHeight="1" x14ac:dyDescent="0.35">
      <c r="A5" s="288" t="s">
        <v>2</v>
      </c>
      <c r="B5" s="288"/>
      <c r="C5" s="288"/>
      <c r="D5" s="288"/>
      <c r="E5" s="288"/>
      <c r="F5" s="288"/>
    </row>
    <row r="6" spans="1:6" ht="12.7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131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28" x14ac:dyDescent="0.35">
      <c r="A10" s="283" t="s">
        <v>416</v>
      </c>
      <c r="B10" s="88"/>
      <c r="C10" s="2"/>
      <c r="D10" s="4"/>
      <c r="E10" s="307"/>
      <c r="F10" s="307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44.2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5.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22"/>
      <c r="B18" s="318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43"/>
      <c r="B19" s="44"/>
      <c r="C19" s="43"/>
      <c r="D19" s="45"/>
      <c r="E19" s="43"/>
      <c r="F19" s="90"/>
    </row>
    <row r="20" spans="1:6" x14ac:dyDescent="0.35">
      <c r="A20" s="46" t="s">
        <v>44</v>
      </c>
      <c r="B20" s="47"/>
      <c r="C20" s="48">
        <v>2</v>
      </c>
      <c r="D20" s="49">
        <v>1</v>
      </c>
      <c r="E20" s="51"/>
      <c r="F20" s="50">
        <f>SUM(D20*E20)</f>
        <v>0</v>
      </c>
    </row>
    <row r="21" spans="1:6" x14ac:dyDescent="0.35">
      <c r="A21" s="46" t="s">
        <v>44</v>
      </c>
      <c r="B21" s="47"/>
      <c r="C21" s="48">
        <v>2</v>
      </c>
      <c r="D21" s="49">
        <v>1</v>
      </c>
      <c r="E21" s="51"/>
      <c r="F21" s="50">
        <f>SUM(D21*E21)</f>
        <v>0</v>
      </c>
    </row>
    <row r="22" spans="1:6" x14ac:dyDescent="0.35">
      <c r="A22" s="46" t="s">
        <v>44</v>
      </c>
      <c r="B22" s="47"/>
      <c r="C22" s="48">
        <v>2</v>
      </c>
      <c r="D22" s="49">
        <v>1</v>
      </c>
      <c r="E22" s="51"/>
      <c r="F22" s="50">
        <f>SUM(D22*E22)</f>
        <v>0</v>
      </c>
    </row>
    <row r="23" spans="1:6" x14ac:dyDescent="0.35">
      <c r="A23" s="52"/>
      <c r="B23" s="94"/>
      <c r="C23" s="54"/>
      <c r="D23" s="87"/>
      <c r="E23" s="95"/>
      <c r="F23" s="55"/>
    </row>
    <row r="24" spans="1:6" x14ac:dyDescent="0.35">
      <c r="A24" s="96"/>
      <c r="B24" s="97"/>
      <c r="C24" s="40"/>
      <c r="D24" s="57"/>
      <c r="E24" s="57"/>
      <c r="F24" s="41"/>
    </row>
    <row r="25" spans="1:6" x14ac:dyDescent="0.35">
      <c r="A25" s="96"/>
      <c r="B25" s="97"/>
      <c r="C25" s="40"/>
      <c r="D25" s="57"/>
      <c r="E25" s="57"/>
      <c r="F25" s="41"/>
    </row>
    <row r="26" spans="1:6" x14ac:dyDescent="0.35">
      <c r="A26" s="41"/>
      <c r="B26" s="58"/>
      <c r="C26" s="40"/>
      <c r="D26" s="60" t="s">
        <v>110</v>
      </c>
      <c r="E26" s="61"/>
      <c r="F26" s="62">
        <f>SUM(F20:F25)</f>
        <v>0</v>
      </c>
    </row>
    <row r="27" spans="1:6" x14ac:dyDescent="0.35">
      <c r="A27" s="41"/>
      <c r="B27" s="64"/>
      <c r="C27" s="40"/>
      <c r="D27" s="66" t="s">
        <v>111</v>
      </c>
      <c r="E27" s="7"/>
      <c r="F27" s="67"/>
    </row>
    <row r="28" spans="1:6" x14ac:dyDescent="0.35">
      <c r="A28" s="41"/>
      <c r="B28" s="58"/>
      <c r="C28" s="40"/>
      <c r="D28" s="66" t="s">
        <v>112</v>
      </c>
      <c r="E28" s="7"/>
      <c r="F28" s="69">
        <f>F26-F26*F27</f>
        <v>0</v>
      </c>
    </row>
    <row r="29" spans="1:6" x14ac:dyDescent="0.35">
      <c r="A29" s="41"/>
      <c r="B29" s="70"/>
      <c r="C29" s="40"/>
      <c r="D29" s="66" t="s">
        <v>113</v>
      </c>
      <c r="E29" s="7"/>
      <c r="F29" s="72">
        <f>SUM(F28*20%)</f>
        <v>0</v>
      </c>
    </row>
    <row r="30" spans="1:6" x14ac:dyDescent="0.35">
      <c r="A30" s="96"/>
      <c r="B30" s="98"/>
      <c r="C30" s="41"/>
      <c r="D30" s="66"/>
      <c r="E30" s="7"/>
      <c r="F30" s="73"/>
    </row>
    <row r="31" spans="1:6" x14ac:dyDescent="0.35">
      <c r="A31" s="41"/>
      <c r="B31" s="99"/>
      <c r="C31" s="41"/>
      <c r="D31" s="74" t="s">
        <v>114</v>
      </c>
      <c r="E31" s="7"/>
      <c r="F31" s="75">
        <f>SUM(F28:F30)</f>
        <v>0</v>
      </c>
    </row>
    <row r="32" spans="1:6" x14ac:dyDescent="0.35">
      <c r="A32" s="71"/>
      <c r="B32" s="76"/>
      <c r="C32" s="41"/>
      <c r="D32" s="77"/>
      <c r="E32" s="78"/>
      <c r="F32" s="79"/>
    </row>
    <row r="33" spans="1:6" x14ac:dyDescent="0.35">
      <c r="A33" s="41"/>
      <c r="B33" s="70"/>
      <c r="C33" s="41"/>
      <c r="D33" s="80"/>
      <c r="E33" s="41"/>
      <c r="F33" s="41"/>
    </row>
    <row r="34" spans="1:6" x14ac:dyDescent="0.35">
      <c r="A34" s="41"/>
      <c r="B34" s="70"/>
      <c r="C34" s="41"/>
      <c r="D34" s="80"/>
      <c r="E34" s="41"/>
      <c r="F34" s="41"/>
    </row>
    <row r="35" spans="1:6" x14ac:dyDescent="0.35">
      <c r="A35" s="41"/>
      <c r="B35" s="70"/>
      <c r="C35" s="41"/>
      <c r="D35" s="41"/>
      <c r="E35" s="80"/>
      <c r="F35" s="41"/>
    </row>
    <row r="36" spans="1:6" x14ac:dyDescent="0.35">
      <c r="A36" s="22"/>
      <c r="B36" s="70"/>
      <c r="C36" s="22"/>
      <c r="D36" s="22"/>
      <c r="E36" s="22"/>
      <c r="F36" s="22"/>
    </row>
    <row r="37" spans="1:6" x14ac:dyDescent="0.35">
      <c r="A37" s="22"/>
      <c r="B37" s="41" t="s">
        <v>115</v>
      </c>
      <c r="C37" s="22"/>
      <c r="D37" s="41"/>
      <c r="E37" s="80" t="s">
        <v>116</v>
      </c>
      <c r="F37" s="81"/>
    </row>
    <row r="38" spans="1:6" x14ac:dyDescent="0.35">
      <c r="A38" s="22"/>
      <c r="B38" s="70"/>
      <c r="C38" s="41"/>
      <c r="D38" s="41"/>
      <c r="E38" s="80"/>
      <c r="F38" s="22"/>
    </row>
    <row r="39" spans="1:6" x14ac:dyDescent="0.35">
      <c r="A39" s="22"/>
      <c r="B39" s="70"/>
      <c r="C39" s="41" t="s">
        <v>117</v>
      </c>
      <c r="D39" s="41"/>
      <c r="E39" s="80"/>
      <c r="F39" s="22"/>
    </row>
  </sheetData>
  <mergeCells count="14">
    <mergeCell ref="A14:E14"/>
    <mergeCell ref="A15:F15"/>
    <mergeCell ref="A17:A18"/>
    <mergeCell ref="B17:B18"/>
    <mergeCell ref="C17:C18"/>
    <mergeCell ref="D17:D18"/>
    <mergeCell ref="E17:E18"/>
    <mergeCell ref="F17:F18"/>
    <mergeCell ref="C12:F12"/>
    <mergeCell ref="A3:F3"/>
    <mergeCell ref="A5:F5"/>
    <mergeCell ref="A7:F7"/>
    <mergeCell ref="A8:F8"/>
    <mergeCell ref="E10:F1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B5C4B-CC80-4DC2-9FBE-037C2816B42B}">
  <dimension ref="A1:F43"/>
  <sheetViews>
    <sheetView view="pageBreakPreview" topLeftCell="A16" zoomScale="118" zoomScaleNormal="100" zoomScaleSheetLayoutView="118" workbookViewId="0">
      <selection activeCell="L35" sqref="L35"/>
    </sheetView>
  </sheetViews>
  <sheetFormatPr baseColWidth="10" defaultRowHeight="14.5" x14ac:dyDescent="0.35"/>
  <cols>
    <col min="1" max="1" width="36.453125" customWidth="1"/>
    <col min="2" max="2" width="12.54296875" customWidth="1"/>
    <col min="3" max="3" width="8.81640625" customWidth="1"/>
    <col min="4" max="4" width="9.54296875" customWidth="1"/>
    <col min="5" max="5" width="9.453125" customWidth="1"/>
    <col min="6" max="6" width="10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50.25" customHeight="1" x14ac:dyDescent="0.35">
      <c r="A5" s="288" t="s">
        <v>2</v>
      </c>
      <c r="B5" s="288"/>
      <c r="C5" s="288"/>
      <c r="D5" s="288"/>
      <c r="E5" s="288"/>
      <c r="F5" s="288"/>
    </row>
    <row r="6" spans="1:6" ht="9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133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28" x14ac:dyDescent="0.35">
      <c r="A10" s="283" t="s">
        <v>415</v>
      </c>
      <c r="B10" s="88"/>
      <c r="C10" s="2"/>
      <c r="D10" s="4"/>
      <c r="E10" s="307"/>
      <c r="F10" s="307"/>
    </row>
    <row r="11" spans="1:6" ht="3" customHeight="1" thickBot="1" x14ac:dyDescent="0.4">
      <c r="A11" s="2"/>
      <c r="B11" s="88"/>
      <c r="C11" s="2"/>
      <c r="D11" s="2"/>
      <c r="E11" s="2"/>
      <c r="F11" s="4"/>
    </row>
    <row r="12" spans="1:6" ht="53.2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37.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45"/>
      <c r="B19" s="133"/>
      <c r="C19" s="61"/>
      <c r="D19" s="45"/>
      <c r="E19" s="43"/>
      <c r="F19" s="90"/>
    </row>
    <row r="20" spans="1:6" x14ac:dyDescent="0.35">
      <c r="A20" s="135" t="s">
        <v>135</v>
      </c>
      <c r="B20" s="134" t="s">
        <v>53</v>
      </c>
      <c r="C20" s="40">
        <v>2</v>
      </c>
      <c r="D20" s="49">
        <v>1</v>
      </c>
      <c r="E20" s="132"/>
      <c r="F20" s="50">
        <f>SUM(D20*E20)</f>
        <v>0</v>
      </c>
    </row>
    <row r="21" spans="1:6" x14ac:dyDescent="0.35">
      <c r="A21" s="135" t="s">
        <v>135</v>
      </c>
      <c r="B21" s="134" t="s">
        <v>53</v>
      </c>
      <c r="C21" s="40">
        <v>2</v>
      </c>
      <c r="D21" s="49">
        <v>1</v>
      </c>
      <c r="E21" s="132"/>
      <c r="F21" s="50">
        <f>SUM(D21*E21)</f>
        <v>0</v>
      </c>
    </row>
    <row r="22" spans="1:6" x14ac:dyDescent="0.35">
      <c r="A22" s="135" t="s">
        <v>135</v>
      </c>
      <c r="B22" s="134" t="s">
        <v>53</v>
      </c>
      <c r="C22" s="40">
        <v>2</v>
      </c>
      <c r="D22" s="49">
        <v>1</v>
      </c>
      <c r="E22" s="132"/>
      <c r="F22" s="50">
        <f t="shared" ref="F22:F29" si="0">SUM(D22*E22)</f>
        <v>0</v>
      </c>
    </row>
    <row r="23" spans="1:6" x14ac:dyDescent="0.35">
      <c r="A23" s="135" t="s">
        <v>135</v>
      </c>
      <c r="B23" s="134" t="s">
        <v>53</v>
      </c>
      <c r="C23" s="40">
        <v>2</v>
      </c>
      <c r="D23" s="49">
        <v>1</v>
      </c>
      <c r="E23" s="132"/>
      <c r="F23" s="50">
        <f t="shared" si="0"/>
        <v>0</v>
      </c>
    </row>
    <row r="24" spans="1:6" x14ac:dyDescent="0.35">
      <c r="A24" s="135" t="s">
        <v>135</v>
      </c>
      <c r="B24" s="134" t="s">
        <v>53</v>
      </c>
      <c r="C24" s="40">
        <v>2</v>
      </c>
      <c r="D24" s="49">
        <v>1</v>
      </c>
      <c r="E24" s="132"/>
      <c r="F24" s="50">
        <f t="shared" si="0"/>
        <v>0</v>
      </c>
    </row>
    <row r="25" spans="1:6" x14ac:dyDescent="0.35">
      <c r="A25" s="135" t="s">
        <v>135</v>
      </c>
      <c r="B25" s="134" t="s">
        <v>53</v>
      </c>
      <c r="C25" s="40">
        <v>2</v>
      </c>
      <c r="D25" s="49">
        <v>1</v>
      </c>
      <c r="E25" s="132"/>
      <c r="F25" s="50">
        <f t="shared" si="0"/>
        <v>0</v>
      </c>
    </row>
    <row r="26" spans="1:6" x14ac:dyDescent="0.35">
      <c r="A26" s="135" t="s">
        <v>135</v>
      </c>
      <c r="B26" s="134" t="s">
        <v>53</v>
      </c>
      <c r="C26" s="40">
        <v>2</v>
      </c>
      <c r="D26" s="49">
        <v>1</v>
      </c>
      <c r="E26" s="132"/>
      <c r="F26" s="50">
        <f t="shared" si="0"/>
        <v>0</v>
      </c>
    </row>
    <row r="27" spans="1:6" x14ac:dyDescent="0.35">
      <c r="A27" s="135" t="s">
        <v>135</v>
      </c>
      <c r="B27" s="134" t="s">
        <v>53</v>
      </c>
      <c r="C27" s="40">
        <v>2</v>
      </c>
      <c r="D27" s="49">
        <v>1</v>
      </c>
      <c r="E27" s="132"/>
      <c r="F27" s="50">
        <f t="shared" si="0"/>
        <v>0</v>
      </c>
    </row>
    <row r="28" spans="1:6" x14ac:dyDescent="0.35">
      <c r="A28" s="135" t="s">
        <v>135</v>
      </c>
      <c r="B28" s="134" t="s">
        <v>53</v>
      </c>
      <c r="C28" s="40">
        <v>2</v>
      </c>
      <c r="D28" s="49">
        <v>1</v>
      </c>
      <c r="E28" s="132"/>
      <c r="F28" s="50">
        <f t="shared" si="0"/>
        <v>0</v>
      </c>
    </row>
    <row r="29" spans="1:6" x14ac:dyDescent="0.35">
      <c r="A29" s="135" t="s">
        <v>135</v>
      </c>
      <c r="B29" s="134" t="s">
        <v>53</v>
      </c>
      <c r="C29" s="40">
        <v>2</v>
      </c>
      <c r="D29" s="49">
        <v>1</v>
      </c>
      <c r="E29" s="132"/>
      <c r="F29" s="50">
        <f t="shared" si="0"/>
        <v>0</v>
      </c>
    </row>
    <row r="30" spans="1:6" x14ac:dyDescent="0.35">
      <c r="A30" s="122"/>
      <c r="B30" s="120"/>
      <c r="C30" s="111"/>
      <c r="D30" s="87"/>
      <c r="E30" s="95"/>
      <c r="F30" s="55"/>
    </row>
    <row r="31" spans="1:6" x14ac:dyDescent="0.35">
      <c r="A31" s="96"/>
      <c r="B31" s="97"/>
      <c r="C31" s="40"/>
      <c r="D31" s="57"/>
      <c r="E31" s="57"/>
      <c r="F31" s="41"/>
    </row>
    <row r="32" spans="1:6" ht="7.5" customHeight="1" x14ac:dyDescent="0.35">
      <c r="A32" s="96"/>
      <c r="B32" s="97"/>
      <c r="C32" s="40"/>
      <c r="D32" s="57"/>
      <c r="E32" s="57"/>
      <c r="F32" s="41"/>
    </row>
    <row r="33" spans="1:6" x14ac:dyDescent="0.35">
      <c r="A33" s="41"/>
      <c r="B33" s="58"/>
      <c r="C33" s="40"/>
      <c r="D33" s="60" t="s">
        <v>110</v>
      </c>
      <c r="E33" s="61"/>
      <c r="F33" s="62">
        <f>SUM(F20:F32)</f>
        <v>0</v>
      </c>
    </row>
    <row r="34" spans="1:6" x14ac:dyDescent="0.35">
      <c r="A34" s="41"/>
      <c r="B34" s="64"/>
      <c r="C34" s="40"/>
      <c r="D34" s="66" t="s">
        <v>111</v>
      </c>
      <c r="E34" s="7"/>
      <c r="F34" s="67"/>
    </row>
    <row r="35" spans="1:6" x14ac:dyDescent="0.35">
      <c r="A35" s="41"/>
      <c r="B35" s="58"/>
      <c r="C35" s="40"/>
      <c r="D35" s="66" t="s">
        <v>112</v>
      </c>
      <c r="E35" s="7"/>
      <c r="F35" s="69">
        <f>F33-F33*F34</f>
        <v>0</v>
      </c>
    </row>
    <row r="36" spans="1:6" x14ac:dyDescent="0.35">
      <c r="A36" s="41"/>
      <c r="B36" s="70"/>
      <c r="C36" s="40"/>
      <c r="D36" s="66" t="s">
        <v>113</v>
      </c>
      <c r="E36" s="7"/>
      <c r="F36" s="72">
        <f>SUM(F35*20%)</f>
        <v>0</v>
      </c>
    </row>
    <row r="37" spans="1:6" x14ac:dyDescent="0.35">
      <c r="A37" s="96"/>
      <c r="B37" s="98"/>
      <c r="C37" s="41"/>
      <c r="D37" s="66"/>
      <c r="E37" s="7"/>
      <c r="F37" s="73"/>
    </row>
    <row r="38" spans="1:6" x14ac:dyDescent="0.35">
      <c r="A38" s="41"/>
      <c r="B38" s="99"/>
      <c r="C38" s="41"/>
      <c r="D38" s="74" t="s">
        <v>114</v>
      </c>
      <c r="E38" s="7"/>
      <c r="F38" s="75">
        <f>SUM(F35:F37)</f>
        <v>0</v>
      </c>
    </row>
    <row r="39" spans="1:6" x14ac:dyDescent="0.35">
      <c r="A39" s="71"/>
      <c r="B39" s="76"/>
      <c r="C39" s="41"/>
      <c r="D39" s="77"/>
      <c r="E39" s="78"/>
      <c r="F39" s="79"/>
    </row>
    <row r="40" spans="1:6" ht="10.5" customHeight="1" x14ac:dyDescent="0.35">
      <c r="A40" s="22"/>
      <c r="B40" s="70"/>
      <c r="C40" s="22"/>
      <c r="D40" s="22"/>
      <c r="E40" s="22"/>
      <c r="F40" s="22"/>
    </row>
    <row r="41" spans="1:6" x14ac:dyDescent="0.35">
      <c r="A41" s="22"/>
      <c r="B41" s="41" t="s">
        <v>115</v>
      </c>
      <c r="C41" s="22"/>
      <c r="D41" s="41"/>
      <c r="E41" s="80" t="s">
        <v>116</v>
      </c>
      <c r="F41" s="81"/>
    </row>
    <row r="42" spans="1:6" x14ac:dyDescent="0.35">
      <c r="A42" s="22"/>
      <c r="B42" s="70"/>
      <c r="C42" s="41"/>
      <c r="D42" s="41"/>
      <c r="E42" s="80"/>
      <c r="F42" s="22"/>
    </row>
    <row r="43" spans="1:6" x14ac:dyDescent="0.35">
      <c r="A43" s="22"/>
      <c r="B43" s="70"/>
      <c r="C43" s="41" t="s">
        <v>117</v>
      </c>
      <c r="D43" s="41"/>
      <c r="E43" s="80"/>
      <c r="F43" s="22"/>
    </row>
  </sheetData>
  <mergeCells count="14">
    <mergeCell ref="A14:E14"/>
    <mergeCell ref="A15:F15"/>
    <mergeCell ref="A17:A18"/>
    <mergeCell ref="B17:B18"/>
    <mergeCell ref="C17:C18"/>
    <mergeCell ref="D17:D18"/>
    <mergeCell ref="E17:E18"/>
    <mergeCell ref="F17:F18"/>
    <mergeCell ref="C12:F12"/>
    <mergeCell ref="A3:F3"/>
    <mergeCell ref="A5:F5"/>
    <mergeCell ref="A7:F7"/>
    <mergeCell ref="A8:F8"/>
    <mergeCell ref="E10:F1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FBB5C-6CB4-4BB4-A138-68C22A3FDD98}">
  <dimension ref="A1:F37"/>
  <sheetViews>
    <sheetView view="pageBreakPreview" topLeftCell="A25" zoomScale="106" zoomScaleNormal="100" zoomScaleSheetLayoutView="106" workbookViewId="0">
      <selection activeCell="B16" sqref="B16"/>
    </sheetView>
  </sheetViews>
  <sheetFormatPr baseColWidth="10" defaultRowHeight="14.5" x14ac:dyDescent="0.35"/>
  <cols>
    <col min="1" max="1" width="35.453125" customWidth="1"/>
    <col min="2" max="2" width="13.54296875" customWidth="1"/>
    <col min="3" max="3" width="8.54296875" customWidth="1"/>
    <col min="4" max="4" width="10" customWidth="1"/>
    <col min="5" max="5" width="9.453125" customWidth="1"/>
    <col min="6" max="6" width="9.26953125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4.25" customHeight="1" x14ac:dyDescent="0.35">
      <c r="A5" s="288" t="s">
        <v>2</v>
      </c>
      <c r="B5" s="288"/>
      <c r="C5" s="288"/>
      <c r="D5" s="288"/>
      <c r="E5" s="288"/>
      <c r="F5" s="288"/>
    </row>
    <row r="6" spans="1:6" ht="6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162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2" t="s">
        <v>134</v>
      </c>
      <c r="B10" s="88"/>
      <c r="C10" s="2"/>
      <c r="D10" s="4"/>
      <c r="E10" s="307"/>
      <c r="F10" s="307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52.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136"/>
      <c r="B19" s="187"/>
      <c r="C19" s="61"/>
      <c r="D19" s="45"/>
      <c r="E19" s="43"/>
      <c r="F19" s="90"/>
    </row>
    <row r="20" spans="1:6" x14ac:dyDescent="0.35">
      <c r="A20" s="137" t="s">
        <v>41</v>
      </c>
      <c r="B20" s="113" t="s">
        <v>53</v>
      </c>
      <c r="C20" s="109">
        <v>2</v>
      </c>
      <c r="D20" s="49">
        <v>1</v>
      </c>
      <c r="E20" s="51"/>
      <c r="F20" s="50">
        <f>SUM(D20*E20)</f>
        <v>0</v>
      </c>
    </row>
    <row r="21" spans="1:6" x14ac:dyDescent="0.35">
      <c r="A21" s="122"/>
      <c r="B21" s="53"/>
      <c r="C21" s="111"/>
      <c r="D21" s="87"/>
      <c r="E21" s="95"/>
      <c r="F21" s="55"/>
    </row>
    <row r="22" spans="1:6" x14ac:dyDescent="0.35">
      <c r="A22" s="96"/>
      <c r="B22" s="97"/>
      <c r="C22" s="40"/>
      <c r="D22" s="57"/>
      <c r="E22" s="57"/>
      <c r="F22" s="41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41"/>
      <c r="B24" s="58"/>
      <c r="C24" s="40"/>
      <c r="D24" s="60" t="s">
        <v>110</v>
      </c>
      <c r="E24" s="61"/>
      <c r="F24" s="62">
        <f>SUM(F20:F23)</f>
        <v>0</v>
      </c>
    </row>
    <row r="25" spans="1:6" x14ac:dyDescent="0.35">
      <c r="A25" s="41"/>
      <c r="B25" s="64"/>
      <c r="C25" s="40"/>
      <c r="D25" s="66" t="s">
        <v>111</v>
      </c>
      <c r="E25" s="7"/>
      <c r="F25" s="67"/>
    </row>
    <row r="26" spans="1:6" x14ac:dyDescent="0.35">
      <c r="A26" s="41"/>
      <c r="B26" s="58"/>
      <c r="C26" s="40"/>
      <c r="D26" s="66" t="s">
        <v>112</v>
      </c>
      <c r="E26" s="7"/>
      <c r="F26" s="69">
        <f>F24-F24*F25</f>
        <v>0</v>
      </c>
    </row>
    <row r="27" spans="1:6" x14ac:dyDescent="0.35">
      <c r="A27" s="41"/>
      <c r="B27" s="70"/>
      <c r="C27" s="40"/>
      <c r="D27" s="66" t="s">
        <v>113</v>
      </c>
      <c r="E27" s="7"/>
      <c r="F27" s="72">
        <f>SUM(F26*20%)</f>
        <v>0</v>
      </c>
    </row>
    <row r="28" spans="1:6" x14ac:dyDescent="0.35">
      <c r="A28" s="96"/>
      <c r="B28" s="98"/>
      <c r="C28" s="41"/>
      <c r="D28" s="66"/>
      <c r="E28" s="7"/>
      <c r="F28" s="73"/>
    </row>
    <row r="29" spans="1:6" x14ac:dyDescent="0.35">
      <c r="A29" s="41"/>
      <c r="B29" s="99"/>
      <c r="C29" s="41"/>
      <c r="D29" s="74" t="s">
        <v>114</v>
      </c>
      <c r="E29" s="7"/>
      <c r="F29" s="75">
        <f>SUM(F26:F28)</f>
        <v>0</v>
      </c>
    </row>
    <row r="30" spans="1:6" x14ac:dyDescent="0.35">
      <c r="A30" s="71"/>
      <c r="B30" s="76"/>
      <c r="C30" s="41"/>
      <c r="D30" s="77"/>
      <c r="E30" s="78"/>
      <c r="F30" s="79"/>
    </row>
    <row r="31" spans="1:6" x14ac:dyDescent="0.35">
      <c r="A31" s="41"/>
      <c r="B31" s="70"/>
      <c r="C31" s="41"/>
      <c r="D31" s="80"/>
      <c r="E31" s="41"/>
      <c r="F31" s="41"/>
    </row>
    <row r="32" spans="1:6" x14ac:dyDescent="0.35">
      <c r="A32" s="41"/>
      <c r="B32" s="70"/>
      <c r="C32" s="41"/>
      <c r="D32" s="80"/>
      <c r="E32" s="41"/>
      <c r="F32" s="41"/>
    </row>
    <row r="33" spans="1:6" x14ac:dyDescent="0.35">
      <c r="A33" s="41"/>
      <c r="B33" s="70"/>
      <c r="C33" s="41"/>
      <c r="D33" s="41"/>
      <c r="E33" s="80"/>
      <c r="F33" s="41"/>
    </row>
    <row r="34" spans="1:6" x14ac:dyDescent="0.35">
      <c r="A34" s="22"/>
      <c r="B34" s="70"/>
      <c r="C34" s="22"/>
      <c r="D34" s="22"/>
      <c r="E34" s="22"/>
      <c r="F34" s="22"/>
    </row>
    <row r="35" spans="1:6" x14ac:dyDescent="0.35">
      <c r="A35" s="22"/>
      <c r="B35" s="41" t="s">
        <v>115</v>
      </c>
      <c r="C35" s="22"/>
      <c r="D35" s="41"/>
      <c r="E35" s="80" t="s">
        <v>116</v>
      </c>
      <c r="F35" s="81"/>
    </row>
    <row r="36" spans="1:6" x14ac:dyDescent="0.35">
      <c r="A36" s="22"/>
      <c r="B36" s="70"/>
      <c r="C36" s="41"/>
      <c r="D36" s="41"/>
      <c r="E36" s="80"/>
      <c r="F36" s="22"/>
    </row>
    <row r="37" spans="1:6" x14ac:dyDescent="0.35">
      <c r="A37" s="22"/>
      <c r="B37" s="70"/>
      <c r="C37" s="41" t="s">
        <v>117</v>
      </c>
      <c r="D37" s="41"/>
      <c r="E37" s="80"/>
      <c r="F37" s="22"/>
    </row>
  </sheetData>
  <mergeCells count="14">
    <mergeCell ref="A14:E14"/>
    <mergeCell ref="A15:F15"/>
    <mergeCell ref="A17:A18"/>
    <mergeCell ref="B17:B18"/>
    <mergeCell ref="C17:C18"/>
    <mergeCell ref="D17:D18"/>
    <mergeCell ref="E17:E18"/>
    <mergeCell ref="F17:F18"/>
    <mergeCell ref="C12:F12"/>
    <mergeCell ref="A3:F3"/>
    <mergeCell ref="A5:F5"/>
    <mergeCell ref="A7:F7"/>
    <mergeCell ref="A8:F8"/>
    <mergeCell ref="E10:F10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9925F-3C7F-49DA-B591-B0EE815BC4A3}">
  <dimension ref="A1:D37"/>
  <sheetViews>
    <sheetView view="pageBreakPreview" zoomScale="112" zoomScaleNormal="100" zoomScaleSheetLayoutView="112" workbookViewId="0">
      <selection activeCell="B39" sqref="B39"/>
    </sheetView>
  </sheetViews>
  <sheetFormatPr baseColWidth="10" defaultRowHeight="14.5" x14ac:dyDescent="0.35"/>
  <cols>
    <col min="1" max="1" width="13" customWidth="1"/>
    <col min="2" max="2" width="58.7265625" customWidth="1"/>
    <col min="3" max="3" width="0.54296875" hidden="1" customWidth="1"/>
  </cols>
  <sheetData>
    <row r="1" spans="1:4" ht="15.5" x14ac:dyDescent="0.35">
      <c r="A1" s="25" t="s">
        <v>0</v>
      </c>
      <c r="B1" s="26"/>
      <c r="C1" s="20" t="s">
        <v>132</v>
      </c>
      <c r="D1" s="20"/>
    </row>
    <row r="2" spans="1:4" ht="15.5" x14ac:dyDescent="0.35">
      <c r="A2" s="25"/>
      <c r="B2" s="26"/>
      <c r="C2" s="25"/>
      <c r="D2" s="4"/>
    </row>
    <row r="3" spans="1:4" ht="21.5" x14ac:dyDescent="0.35">
      <c r="A3" s="296" t="s">
        <v>1</v>
      </c>
      <c r="B3" s="297"/>
      <c r="C3" s="297"/>
      <c r="D3" s="297"/>
    </row>
    <row r="4" spans="1:4" ht="15.5" x14ac:dyDescent="0.35">
      <c r="A4" s="29"/>
      <c r="B4" s="30"/>
      <c r="C4" s="29"/>
      <c r="D4" s="29"/>
    </row>
    <row r="5" spans="1:4" ht="51" customHeight="1" x14ac:dyDescent="0.35">
      <c r="A5" s="288" t="s">
        <v>2</v>
      </c>
      <c r="B5" s="288"/>
      <c r="C5" s="288"/>
      <c r="D5" s="288"/>
    </row>
    <row r="6" spans="1:4" ht="9" customHeight="1" x14ac:dyDescent="0.35">
      <c r="A6" s="31"/>
      <c r="B6" s="30"/>
      <c r="C6" s="31"/>
      <c r="D6" s="31"/>
    </row>
    <row r="7" spans="1:4" ht="27.75" customHeight="1" x14ac:dyDescent="0.35">
      <c r="A7" s="305" t="s">
        <v>136</v>
      </c>
      <c r="B7" s="305"/>
      <c r="C7" s="305"/>
      <c r="D7" s="305"/>
    </row>
    <row r="8" spans="1:4" ht="16.5" customHeight="1" x14ac:dyDescent="0.35">
      <c r="A8" s="300" t="s">
        <v>137</v>
      </c>
      <c r="B8" s="300"/>
      <c r="C8" s="300"/>
      <c r="D8" s="300"/>
    </row>
    <row r="9" spans="1:4" ht="16.5" customHeight="1" x14ac:dyDescent="0.35">
      <c r="A9" s="5"/>
      <c r="B9" s="148"/>
      <c r="C9" s="5"/>
      <c r="D9" s="5"/>
    </row>
    <row r="10" spans="1:4" ht="65" x14ac:dyDescent="0.35">
      <c r="A10" s="149" t="s">
        <v>138</v>
      </c>
      <c r="B10" s="150" t="s">
        <v>139</v>
      </c>
      <c r="C10" s="151"/>
      <c r="D10" s="149" t="s">
        <v>140</v>
      </c>
    </row>
    <row r="11" spans="1:4" x14ac:dyDescent="0.35">
      <c r="A11" s="152"/>
      <c r="B11" s="38"/>
      <c r="C11" s="37"/>
      <c r="D11" s="152"/>
    </row>
    <row r="12" spans="1:4" x14ac:dyDescent="0.35">
      <c r="A12" s="153">
        <v>1</v>
      </c>
      <c r="B12" s="154" t="s">
        <v>390</v>
      </c>
      <c r="C12" s="155"/>
      <c r="D12" s="156">
        <f>'B - HRD'!F37</f>
        <v>0</v>
      </c>
    </row>
    <row r="13" spans="1:4" x14ac:dyDescent="0.35">
      <c r="A13" s="153">
        <v>2</v>
      </c>
      <c r="B13" s="154" t="s">
        <v>391</v>
      </c>
      <c r="C13" s="155"/>
      <c r="D13" s="156">
        <f>'B1 - Garage central'!F30</f>
        <v>0</v>
      </c>
    </row>
    <row r="14" spans="1:4" x14ac:dyDescent="0.35">
      <c r="A14" s="153">
        <v>3</v>
      </c>
      <c r="B14" s="123" t="s">
        <v>392</v>
      </c>
      <c r="C14" s="7"/>
      <c r="D14" s="156">
        <f>'B1 - Garage central'!F30</f>
        <v>0</v>
      </c>
    </row>
    <row r="15" spans="1:4" x14ac:dyDescent="0.35">
      <c r="A15" s="153">
        <v>4</v>
      </c>
      <c r="B15" s="123" t="s">
        <v>393</v>
      </c>
      <c r="C15" s="7"/>
      <c r="D15" s="156">
        <f>'B2 - Bâtiment des urgences'!F36</f>
        <v>0</v>
      </c>
    </row>
    <row r="16" spans="1:4" x14ac:dyDescent="0.35">
      <c r="A16" s="153">
        <v>5</v>
      </c>
      <c r="B16" s="123" t="s">
        <v>394</v>
      </c>
      <c r="C16" s="7"/>
      <c r="D16" s="156">
        <f>'B3 - HMB'!F32</f>
        <v>0</v>
      </c>
    </row>
    <row r="17" spans="1:4" x14ac:dyDescent="0.35">
      <c r="A17" s="153">
        <v>6</v>
      </c>
      <c r="B17" s="123" t="s">
        <v>395</v>
      </c>
      <c r="C17" s="7"/>
      <c r="D17" s="156">
        <f>'B4 - Pôle Logistique'!F60</f>
        <v>0</v>
      </c>
    </row>
    <row r="18" spans="1:4" x14ac:dyDescent="0.35">
      <c r="A18" s="153">
        <v>7</v>
      </c>
      <c r="B18" s="123" t="s">
        <v>396</v>
      </c>
      <c r="C18" s="7"/>
      <c r="D18" s="156">
        <f>'B5 - AMH2'!F28</f>
        <v>0</v>
      </c>
    </row>
    <row r="19" spans="1:4" x14ac:dyDescent="0.35">
      <c r="A19" s="153">
        <v>8</v>
      </c>
      <c r="B19" s="123" t="s">
        <v>397</v>
      </c>
      <c r="C19" s="7"/>
      <c r="D19" s="156">
        <f>'B6 - Résidence Roux'!F26</f>
        <v>0</v>
      </c>
    </row>
    <row r="20" spans="1:4" x14ac:dyDescent="0.35">
      <c r="A20" s="153">
        <v>9</v>
      </c>
      <c r="B20" s="123" t="s">
        <v>398</v>
      </c>
      <c r="C20" s="7"/>
      <c r="D20" s="156">
        <f>'B7 - Parking Silo'!F32</f>
        <v>0</v>
      </c>
    </row>
    <row r="21" spans="1:4" x14ac:dyDescent="0.35">
      <c r="A21" s="153">
        <v>10</v>
      </c>
      <c r="B21" s="123" t="s">
        <v>399</v>
      </c>
      <c r="C21" s="7"/>
      <c r="D21" s="156">
        <f>'B8 - Ondontologie'!F27</f>
        <v>0</v>
      </c>
    </row>
    <row r="22" spans="1:4" x14ac:dyDescent="0.35">
      <c r="A22" s="153">
        <v>11</v>
      </c>
      <c r="B22" s="123" t="s">
        <v>400</v>
      </c>
      <c r="C22" s="7"/>
      <c r="D22" s="156">
        <f>'B9 - Nouveau Roederer'!F28</f>
        <v>0</v>
      </c>
    </row>
    <row r="23" spans="1:4" x14ac:dyDescent="0.35">
      <c r="A23" s="153">
        <v>12</v>
      </c>
      <c r="B23" s="123" t="s">
        <v>33</v>
      </c>
      <c r="C23" s="7"/>
      <c r="D23" s="156">
        <f>'B10 - Christian Cabrol NH1'!F35</f>
        <v>0</v>
      </c>
    </row>
    <row r="24" spans="1:4" x14ac:dyDescent="0.35">
      <c r="A24" s="153">
        <v>13</v>
      </c>
      <c r="B24" s="123" t="s">
        <v>144</v>
      </c>
      <c r="C24" s="7"/>
      <c r="D24" s="156">
        <f>'B11 - Pôle Biologie'!F26</f>
        <v>0</v>
      </c>
    </row>
    <row r="25" spans="1:4" x14ac:dyDescent="0.35">
      <c r="A25" s="153"/>
      <c r="B25" s="123"/>
      <c r="C25" s="7"/>
      <c r="D25" s="156"/>
    </row>
    <row r="26" spans="1:4" x14ac:dyDescent="0.35">
      <c r="A26" s="153"/>
      <c r="B26" s="70"/>
      <c r="C26" s="41"/>
      <c r="D26" s="61"/>
    </row>
    <row r="27" spans="1:4" x14ac:dyDescent="0.35">
      <c r="A27" s="153"/>
      <c r="B27" s="97" t="s">
        <v>141</v>
      </c>
      <c r="C27" s="40"/>
      <c r="D27" s="57">
        <f>SUM(D12:D26)</f>
        <v>0</v>
      </c>
    </row>
    <row r="28" spans="1:4" x14ac:dyDescent="0.35">
      <c r="A28" s="153"/>
      <c r="B28" s="97" t="s">
        <v>113</v>
      </c>
      <c r="C28" s="40"/>
      <c r="D28" s="57">
        <f>'B11 - Pôle Biologie'!F27+'B10 - Christian Cabrol NH1'!F36+'B9 - Nouveau Roederer'!F29+'B8 - Ondontologie'!F28+'B7 - Parking Silo'!F33+'B6 - Résidence Roux'!F27+'B5 - AMH2'!F29+'B4 - Pôle Logistique'!F61+'B3 - HMB'!F33+'B2 - Bâtiment des urgences'!F37+'B1 - Garage central'!F31+'B - HRD'!F38</f>
        <v>0</v>
      </c>
    </row>
    <row r="29" spans="1:4" x14ac:dyDescent="0.35">
      <c r="A29" s="153"/>
      <c r="B29" s="157" t="s">
        <v>142</v>
      </c>
      <c r="C29" s="158"/>
      <c r="D29" s="159">
        <v>0</v>
      </c>
    </row>
    <row r="30" spans="1:4" x14ac:dyDescent="0.35">
      <c r="A30" s="153"/>
      <c r="B30" s="97"/>
      <c r="C30" s="40"/>
      <c r="D30" s="127"/>
    </row>
    <row r="31" spans="1:4" x14ac:dyDescent="0.35">
      <c r="A31" s="153"/>
      <c r="B31" s="97"/>
      <c r="C31" s="40"/>
      <c r="D31" s="57"/>
    </row>
    <row r="32" spans="1:4" x14ac:dyDescent="0.35">
      <c r="A32" s="160"/>
      <c r="B32" s="38" t="s">
        <v>143</v>
      </c>
      <c r="C32" s="2"/>
      <c r="D32" s="161">
        <f>SUM(D27:D31)</f>
        <v>0</v>
      </c>
    </row>
    <row r="33" spans="1:4" x14ac:dyDescent="0.35">
      <c r="A33" s="160"/>
      <c r="B33" s="70"/>
      <c r="C33" s="13"/>
      <c r="D33" s="162"/>
    </row>
    <row r="34" spans="1:4" x14ac:dyDescent="0.35">
      <c r="A34" s="160"/>
      <c r="B34" s="70"/>
      <c r="C34" s="13"/>
      <c r="D34" s="162"/>
    </row>
    <row r="35" spans="1:4" x14ac:dyDescent="0.35">
      <c r="A35" s="160"/>
      <c r="B35" s="70" t="s">
        <v>115</v>
      </c>
      <c r="C35" s="41"/>
      <c r="D35" s="41"/>
    </row>
    <row r="36" spans="1:4" x14ac:dyDescent="0.35">
      <c r="A36" s="160"/>
      <c r="B36" s="70"/>
      <c r="C36" s="41"/>
      <c r="D36" s="156"/>
    </row>
    <row r="37" spans="1:4" x14ac:dyDescent="0.35">
      <c r="A37" s="160"/>
      <c r="B37" s="70" t="s">
        <v>117</v>
      </c>
      <c r="C37" s="41"/>
      <c r="D37" s="156"/>
    </row>
  </sheetData>
  <mergeCells count="4">
    <mergeCell ref="A3:D3"/>
    <mergeCell ref="A5:D5"/>
    <mergeCell ref="A7:D7"/>
    <mergeCell ref="A8:D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4B3C7-3178-42C1-B916-00FBD2A557DF}">
  <dimension ref="A1:F37"/>
  <sheetViews>
    <sheetView view="pageBreakPreview" topLeftCell="A22" zoomScaleNormal="100" zoomScaleSheetLayoutView="100" workbookViewId="0">
      <selection activeCell="C12" sqref="C12:F12"/>
    </sheetView>
  </sheetViews>
  <sheetFormatPr baseColWidth="10" defaultRowHeight="14.5" x14ac:dyDescent="0.35"/>
  <cols>
    <col min="1" max="1" width="29.81640625" customWidth="1"/>
    <col min="2" max="2" width="15.1796875" customWidth="1"/>
    <col min="3" max="3" width="8.81640625" customWidth="1"/>
    <col min="4" max="4" width="9.453125" customWidth="1"/>
    <col min="6" max="6" width="11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53.25" customHeight="1" x14ac:dyDescent="0.35">
      <c r="A5" s="288" t="s">
        <v>2</v>
      </c>
      <c r="B5" s="288"/>
      <c r="C5" s="288"/>
      <c r="D5" s="288"/>
      <c r="E5" s="288"/>
      <c r="F5" s="288"/>
    </row>
    <row r="6" spans="1:6" ht="13.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173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4" t="s">
        <v>161</v>
      </c>
      <c r="B10" s="88"/>
      <c r="C10" s="34"/>
      <c r="D10" s="4"/>
      <c r="E10" s="307"/>
      <c r="F10" s="307"/>
    </row>
    <row r="11" spans="1:6" ht="16" thickBot="1" x14ac:dyDescent="0.4">
      <c r="A11" s="34"/>
      <c r="B11" s="88"/>
      <c r="C11" s="34"/>
      <c r="D11" s="34"/>
      <c r="E11" s="34"/>
      <c r="F11" s="4"/>
    </row>
    <row r="12" spans="1:6" ht="36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34"/>
      <c r="B13" s="30"/>
      <c r="C13" s="89"/>
      <c r="D13" s="34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9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136"/>
      <c r="B19" s="187"/>
      <c r="C19" s="61"/>
      <c r="D19" s="45"/>
      <c r="E19" s="43"/>
      <c r="F19" s="90"/>
    </row>
    <row r="20" spans="1:6" x14ac:dyDescent="0.35">
      <c r="A20" s="137" t="s">
        <v>160</v>
      </c>
      <c r="B20" s="113"/>
      <c r="C20" s="109">
        <v>2</v>
      </c>
      <c r="D20" s="121">
        <v>1</v>
      </c>
      <c r="E20" s="51"/>
      <c r="F20" s="50">
        <f>SUM(D20*E20)</f>
        <v>0</v>
      </c>
    </row>
    <row r="21" spans="1:6" x14ac:dyDescent="0.35">
      <c r="A21" s="122"/>
      <c r="B21" s="53"/>
      <c r="C21" s="111"/>
      <c r="D21" s="87"/>
      <c r="E21" s="95"/>
      <c r="F21" s="55"/>
    </row>
    <row r="22" spans="1:6" x14ac:dyDescent="0.35">
      <c r="A22" s="96"/>
      <c r="B22" s="97"/>
      <c r="C22" s="40"/>
      <c r="D22" s="57"/>
      <c r="E22" s="57"/>
      <c r="F22" s="41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41"/>
      <c r="B24" s="58"/>
      <c r="C24" s="40"/>
      <c r="D24" s="60" t="s">
        <v>110</v>
      </c>
      <c r="E24" s="61"/>
      <c r="F24" s="62">
        <f>SUM(F20:F23)</f>
        <v>0</v>
      </c>
    </row>
    <row r="25" spans="1:6" x14ac:dyDescent="0.35">
      <c r="A25" s="41"/>
      <c r="B25" s="64"/>
      <c r="C25" s="40"/>
      <c r="D25" s="66" t="s">
        <v>111</v>
      </c>
      <c r="E25" s="7"/>
      <c r="F25" s="67"/>
    </row>
    <row r="26" spans="1:6" x14ac:dyDescent="0.35">
      <c r="A26" s="41"/>
      <c r="B26" s="58"/>
      <c r="C26" s="40"/>
      <c r="D26" s="66" t="s">
        <v>112</v>
      </c>
      <c r="E26" s="7"/>
      <c r="F26" s="69">
        <f>F24-F24*F25</f>
        <v>0</v>
      </c>
    </row>
    <row r="27" spans="1:6" x14ac:dyDescent="0.35">
      <c r="A27" s="41"/>
      <c r="B27" s="70"/>
      <c r="C27" s="40"/>
      <c r="D27" s="66" t="s">
        <v>113</v>
      </c>
      <c r="E27" s="7"/>
      <c r="F27" s="72">
        <f>SUM(F26*20%)</f>
        <v>0</v>
      </c>
    </row>
    <row r="28" spans="1:6" x14ac:dyDescent="0.35">
      <c r="A28" s="96"/>
      <c r="B28" s="98"/>
      <c r="C28" s="41"/>
      <c r="D28" s="66"/>
      <c r="E28" s="7"/>
      <c r="F28" s="73"/>
    </row>
    <row r="29" spans="1:6" x14ac:dyDescent="0.35">
      <c r="A29" s="41"/>
      <c r="B29" s="99"/>
      <c r="C29" s="41"/>
      <c r="D29" s="74" t="s">
        <v>114</v>
      </c>
      <c r="E29" s="7"/>
      <c r="F29" s="75">
        <f>SUM(F26:F28)</f>
        <v>0</v>
      </c>
    </row>
    <row r="30" spans="1:6" x14ac:dyDescent="0.35">
      <c r="A30" s="71"/>
      <c r="B30" s="76"/>
      <c r="C30" s="41"/>
      <c r="D30" s="77"/>
      <c r="E30" s="78"/>
      <c r="F30" s="79"/>
    </row>
    <row r="31" spans="1:6" x14ac:dyDescent="0.35">
      <c r="A31" s="41"/>
      <c r="B31" s="70"/>
      <c r="C31" s="41"/>
      <c r="D31" s="80"/>
      <c r="E31" s="41"/>
      <c r="F31" s="41"/>
    </row>
    <row r="32" spans="1:6" x14ac:dyDescent="0.35">
      <c r="A32" s="41"/>
      <c r="B32" s="70"/>
      <c r="C32" s="41"/>
      <c r="D32" s="80"/>
      <c r="E32" s="41"/>
      <c r="F32" s="41"/>
    </row>
    <row r="33" spans="1:6" x14ac:dyDescent="0.35">
      <c r="A33" s="41"/>
      <c r="B33" s="70"/>
      <c r="C33" s="41"/>
      <c r="D33" s="41"/>
      <c r="E33" s="80"/>
      <c r="F33" s="41"/>
    </row>
    <row r="34" spans="1:6" x14ac:dyDescent="0.35">
      <c r="A34" s="22"/>
      <c r="B34" s="70"/>
      <c r="C34" s="22"/>
      <c r="D34" s="22"/>
      <c r="E34" s="22"/>
      <c r="F34" s="22"/>
    </row>
    <row r="35" spans="1:6" x14ac:dyDescent="0.35">
      <c r="A35" s="22"/>
      <c r="B35" s="41" t="s">
        <v>115</v>
      </c>
      <c r="C35" s="22"/>
      <c r="D35" s="41"/>
      <c r="E35" s="80" t="s">
        <v>116</v>
      </c>
      <c r="F35" s="81"/>
    </row>
    <row r="36" spans="1:6" x14ac:dyDescent="0.35">
      <c r="A36" s="22"/>
      <c r="B36" s="70"/>
      <c r="C36" s="41"/>
      <c r="D36" s="41"/>
      <c r="E36" s="80"/>
      <c r="F36" s="22"/>
    </row>
    <row r="37" spans="1:6" x14ac:dyDescent="0.35">
      <c r="A37" s="22"/>
      <c r="B37" s="70"/>
      <c r="C37" s="41" t="s">
        <v>117</v>
      </c>
      <c r="D37" s="41"/>
      <c r="E37" s="80"/>
      <c r="F37" s="22"/>
    </row>
  </sheetData>
  <mergeCells count="14">
    <mergeCell ref="C12:F12"/>
    <mergeCell ref="A3:F3"/>
    <mergeCell ref="A5:F5"/>
    <mergeCell ref="A7:F7"/>
    <mergeCell ref="A8:F8"/>
    <mergeCell ref="E10:F10"/>
    <mergeCell ref="A14:E14"/>
    <mergeCell ref="A15:F15"/>
    <mergeCell ref="A17:A18"/>
    <mergeCell ref="B17:B18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5086F-64D9-4369-A905-1160C8C0B184}">
  <dimension ref="A1:F38"/>
  <sheetViews>
    <sheetView view="pageBreakPreview" topLeftCell="A12" zoomScaleNormal="100" zoomScaleSheetLayoutView="100" workbookViewId="0">
      <selection activeCell="C12" sqref="C12:F12"/>
    </sheetView>
  </sheetViews>
  <sheetFormatPr baseColWidth="10" defaultRowHeight="14.5" x14ac:dyDescent="0.35"/>
  <cols>
    <col min="1" max="1" width="30.453125" customWidth="1"/>
    <col min="2" max="2" width="11.453125" customWidth="1"/>
    <col min="3" max="3" width="12.26953125" customWidth="1"/>
    <col min="4" max="4" width="9.1796875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3.5" customHeight="1" x14ac:dyDescent="0.35">
      <c r="A5" s="288" t="s">
        <v>374</v>
      </c>
      <c r="B5" s="288"/>
      <c r="C5" s="288"/>
      <c r="D5" s="288"/>
      <c r="E5" s="288"/>
      <c r="F5" s="288"/>
    </row>
    <row r="6" spans="1:6" ht="9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321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172" t="s">
        <v>176</v>
      </c>
      <c r="B10" s="88"/>
      <c r="C10" s="172"/>
      <c r="D10" s="4"/>
      <c r="E10" s="307"/>
      <c r="F10" s="307"/>
    </row>
    <row r="11" spans="1:6" ht="16" thickBot="1" x14ac:dyDescent="0.4">
      <c r="A11" s="172"/>
      <c r="B11" s="88"/>
      <c r="C11" s="172"/>
      <c r="D11" s="172"/>
      <c r="E11" s="172"/>
      <c r="F11" s="4"/>
    </row>
    <row r="12" spans="1:6" ht="36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172"/>
      <c r="B13" s="30"/>
      <c r="C13" s="89"/>
      <c r="D13" s="17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70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136"/>
      <c r="B19" s="188"/>
      <c r="C19" s="104"/>
      <c r="D19" s="82"/>
      <c r="E19" s="43"/>
      <c r="F19" s="90"/>
    </row>
    <row r="20" spans="1:6" x14ac:dyDescent="0.35">
      <c r="A20" s="189" t="s">
        <v>198</v>
      </c>
      <c r="B20" s="190"/>
      <c r="C20" s="40">
        <v>2</v>
      </c>
      <c r="D20" s="178">
        <v>1</v>
      </c>
      <c r="E20" s="132"/>
      <c r="F20" s="192">
        <f>SUM(D20*E20)</f>
        <v>0</v>
      </c>
    </row>
    <row r="21" spans="1:6" x14ac:dyDescent="0.35">
      <c r="A21" s="189" t="s">
        <v>198</v>
      </c>
      <c r="B21" s="183"/>
      <c r="C21" s="109">
        <v>2</v>
      </c>
      <c r="D21" s="178">
        <v>1</v>
      </c>
      <c r="E21" s="51"/>
      <c r="F21" s="192">
        <f>SUM(D21*E21)</f>
        <v>0</v>
      </c>
    </row>
    <row r="22" spans="1:6" x14ac:dyDescent="0.35">
      <c r="A22" s="122"/>
      <c r="B22" s="191"/>
      <c r="C22" s="111"/>
      <c r="D22" s="176"/>
      <c r="E22" s="95"/>
      <c r="F22" s="55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96"/>
      <c r="B24" s="97"/>
      <c r="C24" s="40"/>
      <c r="D24" s="57"/>
      <c r="E24" s="57"/>
      <c r="F24" s="41"/>
    </row>
    <row r="25" spans="1:6" x14ac:dyDescent="0.35">
      <c r="A25" s="41"/>
      <c r="B25" s="58"/>
      <c r="C25" s="40"/>
      <c r="D25" s="60" t="s">
        <v>110</v>
      </c>
      <c r="E25" s="61"/>
      <c r="F25" s="62">
        <f>SUM(F21:F24)</f>
        <v>0</v>
      </c>
    </row>
    <row r="26" spans="1:6" x14ac:dyDescent="0.35">
      <c r="A26" s="41"/>
      <c r="B26" s="64"/>
      <c r="C26" s="40"/>
      <c r="D26" s="66" t="s">
        <v>111</v>
      </c>
      <c r="E26" s="7"/>
      <c r="F26" s="67"/>
    </row>
    <row r="27" spans="1:6" x14ac:dyDescent="0.35">
      <c r="A27" s="41"/>
      <c r="B27" s="58"/>
      <c r="C27" s="40"/>
      <c r="D27" s="66" t="s">
        <v>112</v>
      </c>
      <c r="E27" s="7"/>
      <c r="F27" s="69">
        <f>F25-F25*F26</f>
        <v>0</v>
      </c>
    </row>
    <row r="28" spans="1:6" x14ac:dyDescent="0.35">
      <c r="A28" s="41"/>
      <c r="B28" s="70"/>
      <c r="C28" s="40"/>
      <c r="D28" s="66" t="s">
        <v>129</v>
      </c>
      <c r="E28" s="7"/>
      <c r="F28" s="72">
        <f>SUM(F27*10%)</f>
        <v>0</v>
      </c>
    </row>
    <row r="29" spans="1:6" x14ac:dyDescent="0.35">
      <c r="A29" s="96"/>
      <c r="B29" s="98"/>
      <c r="C29" s="41"/>
      <c r="D29" s="66"/>
      <c r="E29" s="7"/>
      <c r="F29" s="73"/>
    </row>
    <row r="30" spans="1:6" x14ac:dyDescent="0.35">
      <c r="A30" s="41"/>
      <c r="B30" s="99"/>
      <c r="C30" s="41"/>
      <c r="D30" s="74" t="s">
        <v>114</v>
      </c>
      <c r="E30" s="7"/>
      <c r="F30" s="75">
        <f>SUM(F27:F29)</f>
        <v>0</v>
      </c>
    </row>
    <row r="31" spans="1:6" x14ac:dyDescent="0.35">
      <c r="A31" s="71"/>
      <c r="B31" s="76"/>
      <c r="C31" s="41"/>
      <c r="D31" s="77"/>
      <c r="E31" s="78"/>
      <c r="F31" s="79"/>
    </row>
    <row r="32" spans="1:6" x14ac:dyDescent="0.35">
      <c r="A32" s="41"/>
      <c r="B32" s="70"/>
      <c r="C32" s="41"/>
      <c r="D32" s="80"/>
      <c r="E32" s="41"/>
      <c r="F32" s="41"/>
    </row>
    <row r="33" spans="1:6" x14ac:dyDescent="0.35">
      <c r="A33" s="41"/>
      <c r="B33" s="70"/>
      <c r="C33" s="41"/>
      <c r="D33" s="80"/>
      <c r="E33" s="41"/>
      <c r="F33" s="41"/>
    </row>
    <row r="34" spans="1:6" x14ac:dyDescent="0.35">
      <c r="A34" s="41"/>
      <c r="B34" s="70"/>
      <c r="C34" s="41"/>
      <c r="D34" s="41"/>
      <c r="E34" s="80"/>
      <c r="F34" s="41"/>
    </row>
    <row r="35" spans="1:6" x14ac:dyDescent="0.35">
      <c r="A35" s="22"/>
      <c r="B35" s="70"/>
      <c r="C35" s="22"/>
      <c r="D35" s="22"/>
      <c r="E35" s="22"/>
      <c r="F35" s="22"/>
    </row>
    <row r="36" spans="1:6" x14ac:dyDescent="0.35">
      <c r="A36" s="22"/>
      <c r="B36" s="41" t="s">
        <v>115</v>
      </c>
      <c r="C36" s="22"/>
      <c r="D36" s="41"/>
      <c r="E36" s="80" t="s">
        <v>116</v>
      </c>
      <c r="F36" s="81"/>
    </row>
    <row r="37" spans="1:6" x14ac:dyDescent="0.35">
      <c r="A37" s="22"/>
      <c r="B37" s="70"/>
      <c r="C37" s="41"/>
      <c r="D37" s="41"/>
      <c r="E37" s="80"/>
      <c r="F37" s="22"/>
    </row>
    <row r="38" spans="1:6" x14ac:dyDescent="0.35">
      <c r="A38" s="22"/>
      <c r="B38" s="70"/>
      <c r="C38" s="41" t="s">
        <v>117</v>
      </c>
      <c r="D38" s="41"/>
      <c r="E38" s="80"/>
      <c r="F38" s="22"/>
    </row>
  </sheetData>
  <mergeCells count="14">
    <mergeCell ref="A14:E14"/>
    <mergeCell ref="A15:F15"/>
    <mergeCell ref="A17:A18"/>
    <mergeCell ref="B17:B18"/>
    <mergeCell ref="C17:C18"/>
    <mergeCell ref="D17:D18"/>
    <mergeCell ref="E17:E18"/>
    <mergeCell ref="F17:F18"/>
    <mergeCell ref="C12:F12"/>
    <mergeCell ref="A3:F3"/>
    <mergeCell ref="A5:F5"/>
    <mergeCell ref="A7:F7"/>
    <mergeCell ref="A8:F8"/>
    <mergeCell ref="E10:F10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5D487-8CBF-4CBA-A075-6AD7E33DC477}">
  <dimension ref="A1:F38"/>
  <sheetViews>
    <sheetView view="pageBreakPreview" topLeftCell="A18" zoomScale="98" zoomScaleNormal="100" zoomScaleSheetLayoutView="98" workbookViewId="0">
      <selection activeCell="B27" sqref="B27"/>
    </sheetView>
  </sheetViews>
  <sheetFormatPr baseColWidth="10" defaultRowHeight="14.5" x14ac:dyDescent="0.35"/>
  <cols>
    <col min="1" max="1" width="29.453125" customWidth="1"/>
    <col min="2" max="2" width="13.1796875" customWidth="1"/>
    <col min="3" max="3" width="9" customWidth="1"/>
    <col min="4" max="4" width="9.7265625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51" customHeight="1" x14ac:dyDescent="0.35">
      <c r="A5" s="288" t="s">
        <v>2</v>
      </c>
      <c r="B5" s="288"/>
      <c r="C5" s="288"/>
      <c r="D5" s="288"/>
      <c r="E5" s="288"/>
      <c r="F5" s="288"/>
    </row>
    <row r="6" spans="1:6" ht="9.7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320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172" t="s">
        <v>164</v>
      </c>
      <c r="B10" s="88"/>
      <c r="C10" s="172"/>
      <c r="D10" s="4"/>
      <c r="E10" s="307"/>
      <c r="F10" s="307"/>
    </row>
    <row r="11" spans="1:6" ht="16" thickBot="1" x14ac:dyDescent="0.4">
      <c r="A11" s="172"/>
      <c r="B11" s="88"/>
      <c r="C11" s="172"/>
      <c r="D11" s="172"/>
      <c r="E11" s="172"/>
      <c r="F11" s="4"/>
    </row>
    <row r="12" spans="1:6" ht="54.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172"/>
      <c r="B13" s="30"/>
      <c r="C13" s="89"/>
      <c r="D13" s="17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70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136"/>
      <c r="B19" s="187"/>
      <c r="C19" s="61"/>
      <c r="D19" s="45"/>
      <c r="E19" s="43"/>
      <c r="F19" s="90"/>
    </row>
    <row r="20" spans="1:6" x14ac:dyDescent="0.35">
      <c r="A20" s="137" t="s">
        <v>199</v>
      </c>
      <c r="B20" s="113"/>
      <c r="C20" s="109">
        <v>2</v>
      </c>
      <c r="D20" s="173">
        <v>1</v>
      </c>
      <c r="E20" s="51"/>
      <c r="F20" s="50">
        <f>SUM(D20*E20)</f>
        <v>0</v>
      </c>
    </row>
    <row r="21" spans="1:6" x14ac:dyDescent="0.35">
      <c r="A21" s="137" t="s">
        <v>199</v>
      </c>
      <c r="B21" s="113"/>
      <c r="C21" s="109">
        <v>2</v>
      </c>
      <c r="D21" s="173">
        <v>1</v>
      </c>
      <c r="E21" s="51"/>
      <c r="F21" s="50"/>
    </row>
    <row r="22" spans="1:6" x14ac:dyDescent="0.35">
      <c r="A22" s="122"/>
      <c r="B22" s="53"/>
      <c r="C22" s="111"/>
      <c r="D22" s="171"/>
      <c r="E22" s="95"/>
      <c r="F22" s="55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96"/>
      <c r="B24" s="97"/>
      <c r="C24" s="40"/>
      <c r="D24" s="57"/>
      <c r="E24" s="57"/>
      <c r="F24" s="41"/>
    </row>
    <row r="25" spans="1:6" x14ac:dyDescent="0.35">
      <c r="A25" s="41"/>
      <c r="B25" s="58"/>
      <c r="C25" s="40"/>
      <c r="D25" s="60" t="s">
        <v>110</v>
      </c>
      <c r="E25" s="61"/>
      <c r="F25" s="62">
        <f>SUM(F20:F24)</f>
        <v>0</v>
      </c>
    </row>
    <row r="26" spans="1:6" x14ac:dyDescent="0.35">
      <c r="A26" s="41"/>
      <c r="B26" s="64"/>
      <c r="C26" s="40"/>
      <c r="D26" s="66" t="s">
        <v>111</v>
      </c>
      <c r="E26" s="7"/>
      <c r="F26" s="67"/>
    </row>
    <row r="27" spans="1:6" x14ac:dyDescent="0.35">
      <c r="A27" s="41"/>
      <c r="B27" s="58"/>
      <c r="C27" s="40"/>
      <c r="D27" s="66" t="s">
        <v>112</v>
      </c>
      <c r="E27" s="7"/>
      <c r="F27" s="69">
        <f>F25-F25*F26</f>
        <v>0</v>
      </c>
    </row>
    <row r="28" spans="1:6" x14ac:dyDescent="0.35">
      <c r="A28" s="41"/>
      <c r="B28" s="70"/>
      <c r="C28" s="40"/>
      <c r="D28" s="66" t="s">
        <v>113</v>
      </c>
      <c r="E28" s="7"/>
      <c r="F28" s="72">
        <f>SUM(F27*20%)</f>
        <v>0</v>
      </c>
    </row>
    <row r="29" spans="1:6" x14ac:dyDescent="0.35">
      <c r="A29" s="96"/>
      <c r="B29" s="98"/>
      <c r="C29" s="41"/>
      <c r="D29" s="66"/>
      <c r="E29" s="7"/>
      <c r="F29" s="73"/>
    </row>
    <row r="30" spans="1:6" x14ac:dyDescent="0.35">
      <c r="A30" s="41"/>
      <c r="B30" s="99"/>
      <c r="C30" s="41"/>
      <c r="D30" s="74" t="s">
        <v>114</v>
      </c>
      <c r="E30" s="7"/>
      <c r="F30" s="75">
        <f>SUM(F27:F29)</f>
        <v>0</v>
      </c>
    </row>
    <row r="31" spans="1:6" x14ac:dyDescent="0.35">
      <c r="A31" s="71"/>
      <c r="B31" s="76"/>
      <c r="C31" s="41"/>
      <c r="D31" s="77"/>
      <c r="E31" s="78"/>
      <c r="F31" s="79"/>
    </row>
    <row r="32" spans="1:6" x14ac:dyDescent="0.35">
      <c r="A32" s="41"/>
      <c r="B32" s="70"/>
      <c r="C32" s="41"/>
      <c r="D32" s="80"/>
      <c r="E32" s="41"/>
      <c r="F32" s="41"/>
    </row>
    <row r="33" spans="1:6" x14ac:dyDescent="0.35">
      <c r="A33" s="41"/>
      <c r="B33" s="70"/>
      <c r="C33" s="41"/>
      <c r="D33" s="80"/>
      <c r="E33" s="41"/>
      <c r="F33" s="41"/>
    </row>
    <row r="34" spans="1:6" x14ac:dyDescent="0.35">
      <c r="A34" s="41"/>
      <c r="B34" s="70"/>
      <c r="C34" s="41"/>
      <c r="D34" s="41"/>
      <c r="E34" s="80"/>
      <c r="F34" s="41"/>
    </row>
    <row r="35" spans="1:6" x14ac:dyDescent="0.35">
      <c r="A35" s="22"/>
      <c r="B35" s="70"/>
      <c r="C35" s="22"/>
      <c r="D35" s="22"/>
      <c r="E35" s="22"/>
      <c r="F35" s="22"/>
    </row>
    <row r="36" spans="1:6" x14ac:dyDescent="0.35">
      <c r="A36" s="22"/>
      <c r="B36" s="41" t="s">
        <v>115</v>
      </c>
      <c r="C36" s="22"/>
      <c r="D36" s="41"/>
      <c r="E36" s="80" t="s">
        <v>116</v>
      </c>
      <c r="F36" s="81"/>
    </row>
    <row r="37" spans="1:6" x14ac:dyDescent="0.35">
      <c r="A37" s="22"/>
      <c r="B37" s="70"/>
      <c r="C37" s="41"/>
      <c r="D37" s="41"/>
      <c r="E37" s="80"/>
      <c r="F37" s="22"/>
    </row>
    <row r="38" spans="1:6" x14ac:dyDescent="0.35">
      <c r="A38" s="22"/>
      <c r="B38" s="70"/>
      <c r="C38" s="41" t="s">
        <v>117</v>
      </c>
      <c r="D38" s="41"/>
      <c r="E38" s="80"/>
      <c r="F38" s="22"/>
    </row>
  </sheetData>
  <mergeCells count="14">
    <mergeCell ref="A14:E14"/>
    <mergeCell ref="A15:F15"/>
    <mergeCell ref="A17:A18"/>
    <mergeCell ref="B17:B18"/>
    <mergeCell ref="C17:C18"/>
    <mergeCell ref="D17:D18"/>
    <mergeCell ref="E17:E18"/>
    <mergeCell ref="F17:F18"/>
    <mergeCell ref="C12:F12"/>
    <mergeCell ref="A3:F3"/>
    <mergeCell ref="A5:F5"/>
    <mergeCell ref="A7:F7"/>
    <mergeCell ref="A8:F8"/>
    <mergeCell ref="E10:F10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C25A-78EB-47E1-A529-74B6665AF866}">
  <dimension ref="A1:F43"/>
  <sheetViews>
    <sheetView view="pageBreakPreview" topLeftCell="A30" zoomScale="106" zoomScaleNormal="100" zoomScaleSheetLayoutView="106" workbookViewId="0">
      <selection activeCell="H13" sqref="H13"/>
    </sheetView>
  </sheetViews>
  <sheetFormatPr baseColWidth="10" defaultRowHeight="14.5" x14ac:dyDescent="0.35"/>
  <cols>
    <col min="1" max="1" width="24.453125" customWidth="1"/>
    <col min="2" max="2" width="20.81640625" customWidth="1"/>
    <col min="3" max="3" width="9.7265625" customWidth="1"/>
    <col min="4" max="4" width="9.26953125" customWidth="1"/>
    <col min="5" max="5" width="8.54296875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7.25" customHeight="1" x14ac:dyDescent="0.35">
      <c r="A5" s="288" t="s">
        <v>2</v>
      </c>
      <c r="B5" s="288"/>
      <c r="C5" s="288"/>
      <c r="D5" s="288"/>
      <c r="E5" s="288"/>
      <c r="F5" s="288"/>
    </row>
    <row r="6" spans="1:6" ht="11.2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319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172" t="s">
        <v>165</v>
      </c>
      <c r="B10" s="88"/>
      <c r="C10" s="172"/>
      <c r="D10" s="4"/>
      <c r="E10" s="307"/>
      <c r="F10" s="307"/>
    </row>
    <row r="11" spans="1:6" ht="16" thickBot="1" x14ac:dyDescent="0.4">
      <c r="A11" s="172"/>
      <c r="B11" s="88"/>
      <c r="C11" s="172"/>
      <c r="D11" s="172"/>
      <c r="E11" s="172"/>
      <c r="F11" s="4"/>
    </row>
    <row r="12" spans="1:6" ht="49.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172"/>
      <c r="B13" s="30"/>
      <c r="C13" s="89"/>
      <c r="D13" s="17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70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136"/>
      <c r="B19" s="187"/>
      <c r="C19" s="61"/>
      <c r="D19" s="45"/>
      <c r="E19" s="43"/>
      <c r="F19" s="90"/>
    </row>
    <row r="20" spans="1:6" x14ac:dyDescent="0.35">
      <c r="A20" s="194" t="s">
        <v>200</v>
      </c>
      <c r="B20" s="194" t="s">
        <v>203</v>
      </c>
      <c r="C20" s="109">
        <v>2</v>
      </c>
      <c r="D20" s="178">
        <v>1</v>
      </c>
      <c r="E20" s="132"/>
      <c r="F20" s="50">
        <f t="shared" ref="F20:F26" si="0">SUM(D20*E20)</f>
        <v>0</v>
      </c>
    </row>
    <row r="21" spans="1:6" x14ac:dyDescent="0.35">
      <c r="A21" s="194" t="s">
        <v>200</v>
      </c>
      <c r="B21" s="194" t="s">
        <v>203</v>
      </c>
      <c r="C21" s="109">
        <v>2</v>
      </c>
      <c r="D21" s="178">
        <v>1</v>
      </c>
      <c r="E21" s="132"/>
      <c r="F21" s="50">
        <f t="shared" si="0"/>
        <v>0</v>
      </c>
    </row>
    <row r="22" spans="1:6" x14ac:dyDescent="0.35">
      <c r="A22" s="194" t="s">
        <v>201</v>
      </c>
      <c r="B22" s="194" t="s">
        <v>203</v>
      </c>
      <c r="C22" s="109">
        <v>2</v>
      </c>
      <c r="D22" s="178">
        <v>1</v>
      </c>
      <c r="E22" s="132"/>
      <c r="F22" s="50">
        <f t="shared" si="0"/>
        <v>0</v>
      </c>
    </row>
    <row r="23" spans="1:6" x14ac:dyDescent="0.35">
      <c r="A23" s="194" t="s">
        <v>201</v>
      </c>
      <c r="B23" s="194" t="s">
        <v>203</v>
      </c>
      <c r="C23" s="109">
        <v>2</v>
      </c>
      <c r="D23" s="178">
        <v>1</v>
      </c>
      <c r="E23" s="132"/>
      <c r="F23" s="50">
        <f t="shared" si="0"/>
        <v>0</v>
      </c>
    </row>
    <row r="24" spans="1:6" x14ac:dyDescent="0.35">
      <c r="A24" s="194" t="s">
        <v>201</v>
      </c>
      <c r="B24" s="194" t="s">
        <v>203</v>
      </c>
      <c r="C24" s="109">
        <v>2</v>
      </c>
      <c r="D24" s="178">
        <v>1</v>
      </c>
      <c r="E24" s="132"/>
      <c r="F24" s="50">
        <f t="shared" si="0"/>
        <v>0</v>
      </c>
    </row>
    <row r="25" spans="1:6" x14ac:dyDescent="0.35">
      <c r="A25" s="194" t="s">
        <v>200</v>
      </c>
      <c r="B25" s="194" t="s">
        <v>205</v>
      </c>
      <c r="C25" s="109">
        <v>2</v>
      </c>
      <c r="D25" s="178">
        <v>1</v>
      </c>
      <c r="E25" s="132"/>
      <c r="F25" s="50">
        <f t="shared" si="0"/>
        <v>0</v>
      </c>
    </row>
    <row r="26" spans="1:6" x14ac:dyDescent="0.35">
      <c r="A26" s="194" t="s">
        <v>200</v>
      </c>
      <c r="B26" s="194" t="s">
        <v>204</v>
      </c>
      <c r="C26" s="109">
        <v>2</v>
      </c>
      <c r="D26" s="178">
        <v>1</v>
      </c>
      <c r="E26" s="132"/>
      <c r="F26" s="50">
        <f t="shared" si="0"/>
        <v>0</v>
      </c>
    </row>
    <row r="27" spans="1:6" x14ac:dyDescent="0.35">
      <c r="A27" s="122"/>
      <c r="B27" s="53"/>
      <c r="C27" s="111"/>
      <c r="D27" s="171"/>
      <c r="E27" s="95"/>
      <c r="F27" s="55"/>
    </row>
    <row r="28" spans="1:6" x14ac:dyDescent="0.35">
      <c r="A28" s="96"/>
      <c r="B28" s="97"/>
      <c r="C28" s="40"/>
      <c r="D28" s="57"/>
      <c r="E28" s="57"/>
      <c r="F28" s="41"/>
    </row>
    <row r="29" spans="1:6" x14ac:dyDescent="0.35">
      <c r="A29" s="96"/>
      <c r="B29" s="97"/>
      <c r="C29" s="40"/>
      <c r="D29" s="57"/>
      <c r="E29" s="57"/>
      <c r="F29" s="41"/>
    </row>
    <row r="30" spans="1:6" x14ac:dyDescent="0.35">
      <c r="A30" s="41"/>
      <c r="B30" s="58"/>
      <c r="C30" s="40"/>
      <c r="D30" s="60" t="s">
        <v>110</v>
      </c>
      <c r="E30" s="61"/>
      <c r="F30" s="62">
        <f>SUM(F27:F29)</f>
        <v>0</v>
      </c>
    </row>
    <row r="31" spans="1:6" x14ac:dyDescent="0.35">
      <c r="A31" s="41"/>
      <c r="B31" s="64"/>
      <c r="C31" s="40"/>
      <c r="D31" s="66" t="s">
        <v>111</v>
      </c>
      <c r="E31" s="7"/>
      <c r="F31" s="67"/>
    </row>
    <row r="32" spans="1:6" x14ac:dyDescent="0.35">
      <c r="A32" s="41"/>
      <c r="B32" s="58"/>
      <c r="C32" s="40"/>
      <c r="D32" s="66" t="s">
        <v>112</v>
      </c>
      <c r="E32" s="7"/>
      <c r="F32" s="69">
        <f>F30-F30*F31</f>
        <v>0</v>
      </c>
    </row>
    <row r="33" spans="1:6" x14ac:dyDescent="0.35">
      <c r="A33" s="41"/>
      <c r="B33" s="70"/>
      <c r="C33" s="40"/>
      <c r="D33" s="66" t="s">
        <v>113</v>
      </c>
      <c r="E33" s="7"/>
      <c r="F33" s="72">
        <f>SUM(F32*20%)</f>
        <v>0</v>
      </c>
    </row>
    <row r="34" spans="1:6" x14ac:dyDescent="0.35">
      <c r="A34" s="96"/>
      <c r="B34" s="98"/>
      <c r="C34" s="41"/>
      <c r="D34" s="66"/>
      <c r="E34" s="7"/>
      <c r="F34" s="73"/>
    </row>
    <row r="35" spans="1:6" x14ac:dyDescent="0.35">
      <c r="A35" s="41"/>
      <c r="B35" s="99"/>
      <c r="C35" s="41"/>
      <c r="D35" s="74" t="s">
        <v>114</v>
      </c>
      <c r="E35" s="7"/>
      <c r="F35" s="75">
        <f>SUM(F32:F34)</f>
        <v>0</v>
      </c>
    </row>
    <row r="36" spans="1:6" x14ac:dyDescent="0.35">
      <c r="A36" s="71"/>
      <c r="B36" s="76"/>
      <c r="C36" s="41"/>
      <c r="D36" s="77"/>
      <c r="E36" s="78"/>
      <c r="F36" s="79"/>
    </row>
    <row r="37" spans="1:6" x14ac:dyDescent="0.35">
      <c r="A37" s="41"/>
      <c r="B37" s="70"/>
      <c r="C37" s="41"/>
      <c r="D37" s="80"/>
      <c r="E37" s="41"/>
      <c r="F37" s="41"/>
    </row>
    <row r="38" spans="1:6" x14ac:dyDescent="0.35">
      <c r="A38" s="41"/>
      <c r="B38" s="70"/>
      <c r="C38" s="41"/>
      <c r="D38" s="80"/>
      <c r="E38" s="41"/>
      <c r="F38" s="41"/>
    </row>
    <row r="39" spans="1:6" x14ac:dyDescent="0.35">
      <c r="A39" s="41"/>
      <c r="B39" s="70"/>
      <c r="C39" s="41"/>
      <c r="D39" s="41"/>
      <c r="E39" s="80"/>
      <c r="F39" s="41"/>
    </row>
    <row r="40" spans="1:6" x14ac:dyDescent="0.35">
      <c r="A40" s="22"/>
      <c r="B40" s="70"/>
      <c r="C40" s="22"/>
      <c r="D40" s="22"/>
      <c r="E40" s="22"/>
      <c r="F40" s="22"/>
    </row>
    <row r="41" spans="1:6" x14ac:dyDescent="0.35">
      <c r="A41" s="22"/>
      <c r="B41" s="41" t="s">
        <v>115</v>
      </c>
      <c r="C41" s="22"/>
      <c r="D41" s="41"/>
      <c r="E41" s="80" t="s">
        <v>116</v>
      </c>
      <c r="F41" s="81"/>
    </row>
    <row r="42" spans="1:6" x14ac:dyDescent="0.35">
      <c r="A42" s="22"/>
      <c r="B42" s="70"/>
      <c r="C42" s="41"/>
      <c r="D42" s="41"/>
      <c r="E42" s="80"/>
      <c r="F42" s="22"/>
    </row>
    <row r="43" spans="1:6" x14ac:dyDescent="0.35">
      <c r="A43" s="22"/>
      <c r="B43" s="70"/>
      <c r="C43" s="41" t="s">
        <v>117</v>
      </c>
      <c r="D43" s="41"/>
      <c r="E43" s="80"/>
      <c r="F43" s="22"/>
    </row>
  </sheetData>
  <mergeCells count="14">
    <mergeCell ref="A14:E14"/>
    <mergeCell ref="A15:F15"/>
    <mergeCell ref="A17:A18"/>
    <mergeCell ref="B17:B18"/>
    <mergeCell ref="C17:C18"/>
    <mergeCell ref="D17:D18"/>
    <mergeCell ref="E17:E18"/>
    <mergeCell ref="F17:F18"/>
    <mergeCell ref="C12:F12"/>
    <mergeCell ref="A3:F3"/>
    <mergeCell ref="A5:F5"/>
    <mergeCell ref="A7:F7"/>
    <mergeCell ref="A8:F8"/>
    <mergeCell ref="E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63F60-402F-46BD-93FE-43219292C818}">
  <sheetPr>
    <pageSetUpPr fitToPage="1"/>
  </sheetPr>
  <dimension ref="A1:E155"/>
  <sheetViews>
    <sheetView view="pageBreakPreview" topLeftCell="A7" zoomScale="98" zoomScaleNormal="100" zoomScaleSheetLayoutView="98" workbookViewId="0">
      <selection activeCell="D11" sqref="D11"/>
    </sheetView>
  </sheetViews>
  <sheetFormatPr baseColWidth="10" defaultRowHeight="14.5" x14ac:dyDescent="0.35"/>
  <cols>
    <col min="1" max="1" width="37.1796875" customWidth="1"/>
    <col min="2" max="2" width="41.54296875" customWidth="1"/>
    <col min="3" max="3" width="10" customWidth="1"/>
    <col min="4" max="4" width="9" bestFit="1" customWidth="1"/>
    <col min="5" max="5" width="39.54296875" customWidth="1"/>
  </cols>
  <sheetData>
    <row r="1" spans="1:5" x14ac:dyDescent="0.35">
      <c r="A1" s="3" t="s">
        <v>34</v>
      </c>
      <c r="B1" s="20"/>
      <c r="C1" s="20"/>
      <c r="D1" s="3"/>
      <c r="E1" s="3"/>
    </row>
    <row r="2" spans="1:5" x14ac:dyDescent="0.35">
      <c r="A2" s="21"/>
      <c r="B2" s="22"/>
      <c r="C2" s="22"/>
      <c r="D2" s="22"/>
      <c r="E2" s="22"/>
    </row>
    <row r="3" spans="1:5" ht="36" customHeight="1" x14ac:dyDescent="0.35">
      <c r="A3" s="296" t="s">
        <v>1</v>
      </c>
      <c r="B3" s="297"/>
      <c r="C3" s="297"/>
      <c r="D3" s="297"/>
      <c r="E3" s="297"/>
    </row>
    <row r="4" spans="1:5" ht="10.5" customHeight="1" x14ac:dyDescent="0.35">
      <c r="A4" s="298"/>
      <c r="B4" s="298"/>
      <c r="C4" s="298"/>
      <c r="D4" s="298"/>
      <c r="E4" s="298"/>
    </row>
    <row r="5" spans="1:5" ht="27.75" customHeight="1" x14ac:dyDescent="0.35">
      <c r="A5" s="288" t="s">
        <v>2</v>
      </c>
      <c r="B5" s="288"/>
      <c r="C5" s="288"/>
      <c r="D5" s="288"/>
      <c r="E5" s="288"/>
    </row>
    <row r="6" spans="1:5" ht="15.5" x14ac:dyDescent="0.35">
      <c r="A6" s="19"/>
      <c r="B6" s="19"/>
      <c r="C6" s="19"/>
      <c r="D6" s="19"/>
      <c r="E6" s="19"/>
    </row>
    <row r="7" spans="1:5" ht="18" x14ac:dyDescent="0.35">
      <c r="A7" s="299" t="s">
        <v>35</v>
      </c>
      <c r="B7" s="299"/>
      <c r="C7" s="299"/>
      <c r="D7" s="299"/>
      <c r="E7" s="299"/>
    </row>
    <row r="8" spans="1:5" ht="15.5" x14ac:dyDescent="0.35">
      <c r="A8" s="300" t="s">
        <v>345</v>
      </c>
      <c r="B8" s="300"/>
      <c r="C8" s="300"/>
      <c r="D8" s="300"/>
      <c r="E8" s="300"/>
    </row>
    <row r="9" spans="1:5" ht="64.5" customHeight="1" x14ac:dyDescent="0.35">
      <c r="A9" s="23" t="s">
        <v>36</v>
      </c>
      <c r="B9" s="24" t="s">
        <v>37</v>
      </c>
      <c r="C9" s="23" t="s">
        <v>38</v>
      </c>
      <c r="D9" s="24" t="s">
        <v>39</v>
      </c>
      <c r="E9" s="23" t="s">
        <v>206</v>
      </c>
    </row>
    <row r="10" spans="1:5" x14ac:dyDescent="0.35">
      <c r="A10" s="292" t="s">
        <v>40</v>
      </c>
      <c r="B10" s="301"/>
      <c r="C10" s="301"/>
      <c r="D10" s="301"/>
      <c r="E10" s="294"/>
    </row>
    <row r="11" spans="1:5" x14ac:dyDescent="0.35">
      <c r="A11" s="195" t="s">
        <v>41</v>
      </c>
      <c r="B11" s="124" t="s">
        <v>42</v>
      </c>
      <c r="C11" s="124">
        <v>1</v>
      </c>
      <c r="D11" s="124">
        <v>45530</v>
      </c>
      <c r="E11" s="124" t="s">
        <v>207</v>
      </c>
    </row>
    <row r="12" spans="1:5" x14ac:dyDescent="0.35">
      <c r="A12" s="195" t="s">
        <v>41</v>
      </c>
      <c r="B12" s="124" t="s">
        <v>43</v>
      </c>
      <c r="C12" s="124">
        <v>1</v>
      </c>
      <c r="D12" s="124">
        <v>25929</v>
      </c>
      <c r="E12" s="124" t="s">
        <v>208</v>
      </c>
    </row>
    <row r="13" spans="1:5" x14ac:dyDescent="0.35">
      <c r="A13" s="195" t="s">
        <v>41</v>
      </c>
      <c r="B13" s="124" t="s">
        <v>43</v>
      </c>
      <c r="C13" s="124">
        <v>1</v>
      </c>
      <c r="D13" s="124">
        <v>60964</v>
      </c>
      <c r="E13" s="124" t="s">
        <v>209</v>
      </c>
    </row>
    <row r="14" spans="1:5" x14ac:dyDescent="0.35">
      <c r="A14" s="195" t="s">
        <v>44</v>
      </c>
      <c r="B14" s="124" t="s">
        <v>43</v>
      </c>
      <c r="C14" s="124">
        <v>1</v>
      </c>
      <c r="D14" s="124">
        <v>25935</v>
      </c>
      <c r="E14" s="124" t="s">
        <v>210</v>
      </c>
    </row>
    <row r="15" spans="1:5" x14ac:dyDescent="0.35">
      <c r="A15" s="195" t="s">
        <v>44</v>
      </c>
      <c r="B15" s="124" t="s">
        <v>45</v>
      </c>
      <c r="C15" s="124">
        <v>1</v>
      </c>
      <c r="D15" s="124">
        <v>25930</v>
      </c>
      <c r="E15" s="124" t="s">
        <v>211</v>
      </c>
    </row>
    <row r="16" spans="1:5" x14ac:dyDescent="0.35">
      <c r="A16" s="195" t="s">
        <v>41</v>
      </c>
      <c r="B16" s="124" t="s">
        <v>45</v>
      </c>
      <c r="C16" s="124">
        <v>1</v>
      </c>
      <c r="D16" s="124">
        <v>25911</v>
      </c>
      <c r="E16" s="124" t="s">
        <v>212</v>
      </c>
    </row>
    <row r="17" spans="1:5" x14ac:dyDescent="0.35">
      <c r="A17" s="195" t="s">
        <v>41</v>
      </c>
      <c r="B17" s="124" t="s">
        <v>46</v>
      </c>
      <c r="C17" s="124">
        <v>1</v>
      </c>
      <c r="D17" s="124">
        <v>25908</v>
      </c>
      <c r="E17" s="124" t="s">
        <v>213</v>
      </c>
    </row>
    <row r="18" spans="1:5" x14ac:dyDescent="0.35">
      <c r="A18" s="195" t="s">
        <v>44</v>
      </c>
      <c r="B18" s="124" t="s">
        <v>47</v>
      </c>
      <c r="C18" s="124">
        <v>1</v>
      </c>
      <c r="D18" s="124">
        <v>44268</v>
      </c>
      <c r="E18" s="124" t="s">
        <v>214</v>
      </c>
    </row>
    <row r="19" spans="1:5" x14ac:dyDescent="0.35">
      <c r="A19" s="195" t="s">
        <v>44</v>
      </c>
      <c r="B19" s="124" t="s">
        <v>48</v>
      </c>
      <c r="C19" s="124">
        <v>1</v>
      </c>
      <c r="D19" s="124">
        <v>44267</v>
      </c>
      <c r="E19" s="124" t="s">
        <v>214</v>
      </c>
    </row>
    <row r="20" spans="1:5" x14ac:dyDescent="0.35">
      <c r="A20" s="195" t="s">
        <v>44</v>
      </c>
      <c r="B20" s="124" t="s">
        <v>47</v>
      </c>
      <c r="C20" s="124">
        <v>1</v>
      </c>
      <c r="D20" s="124">
        <v>44266</v>
      </c>
      <c r="E20" s="124" t="s">
        <v>214</v>
      </c>
    </row>
    <row r="21" spans="1:5" x14ac:dyDescent="0.35">
      <c r="A21" s="195" t="s">
        <v>41</v>
      </c>
      <c r="B21" s="124" t="s">
        <v>49</v>
      </c>
      <c r="C21" s="124">
        <v>1</v>
      </c>
      <c r="D21" s="124">
        <v>46189</v>
      </c>
      <c r="E21" s="124" t="s">
        <v>215</v>
      </c>
    </row>
    <row r="22" spans="1:5" x14ac:dyDescent="0.35">
      <c r="A22" s="195" t="s">
        <v>44</v>
      </c>
      <c r="B22" s="124" t="s">
        <v>49</v>
      </c>
      <c r="C22" s="124">
        <v>1</v>
      </c>
      <c r="D22" s="124">
        <v>46190</v>
      </c>
      <c r="E22" s="124" t="s">
        <v>216</v>
      </c>
    </row>
    <row r="23" spans="1:5" x14ac:dyDescent="0.35">
      <c r="A23" s="292" t="s">
        <v>50</v>
      </c>
      <c r="B23" s="293"/>
      <c r="C23" s="293"/>
      <c r="D23" s="293"/>
      <c r="E23" s="294"/>
    </row>
    <row r="24" spans="1:5" x14ac:dyDescent="0.35">
      <c r="A24" s="196" t="s">
        <v>44</v>
      </c>
      <c r="B24" s="124" t="s">
        <v>51</v>
      </c>
      <c r="C24" s="108">
        <v>1</v>
      </c>
      <c r="D24" s="124">
        <v>25968</v>
      </c>
      <c r="E24" s="124" t="s">
        <v>217</v>
      </c>
    </row>
    <row r="25" spans="1:5" x14ac:dyDescent="0.35">
      <c r="A25" s="196" t="s">
        <v>44</v>
      </c>
      <c r="B25" s="124"/>
      <c r="C25" s="108">
        <v>1</v>
      </c>
      <c r="D25" s="124">
        <v>25969</v>
      </c>
      <c r="E25" s="124" t="s">
        <v>218</v>
      </c>
    </row>
    <row r="26" spans="1:5" x14ac:dyDescent="0.35">
      <c r="A26" s="196" t="s">
        <v>44</v>
      </c>
      <c r="B26" s="124" t="s">
        <v>52</v>
      </c>
      <c r="C26" s="108">
        <v>1</v>
      </c>
      <c r="D26" s="124">
        <v>43785</v>
      </c>
      <c r="E26" s="124" t="s">
        <v>219</v>
      </c>
    </row>
    <row r="27" spans="1:5" x14ac:dyDescent="0.35">
      <c r="A27" s="196" t="s">
        <v>44</v>
      </c>
      <c r="B27" s="124" t="s">
        <v>52</v>
      </c>
      <c r="C27" s="108">
        <v>1</v>
      </c>
      <c r="D27" s="124">
        <v>43786</v>
      </c>
      <c r="E27" s="124" t="s">
        <v>222</v>
      </c>
    </row>
    <row r="28" spans="1:5" x14ac:dyDescent="0.35">
      <c r="A28" s="196" t="s">
        <v>44</v>
      </c>
      <c r="B28" s="124" t="s">
        <v>53</v>
      </c>
      <c r="C28" s="108">
        <v>1</v>
      </c>
      <c r="D28" s="124">
        <v>63270</v>
      </c>
      <c r="E28" s="124" t="s">
        <v>220</v>
      </c>
    </row>
    <row r="29" spans="1:5" x14ac:dyDescent="0.35">
      <c r="A29" s="196" t="s">
        <v>44</v>
      </c>
      <c r="B29" s="124" t="s">
        <v>54</v>
      </c>
      <c r="C29" s="108">
        <v>1</v>
      </c>
      <c r="D29" s="124">
        <v>50618</v>
      </c>
      <c r="E29" s="124" t="s">
        <v>221</v>
      </c>
    </row>
    <row r="30" spans="1:5" x14ac:dyDescent="0.35">
      <c r="A30" s="292" t="s">
        <v>55</v>
      </c>
      <c r="B30" s="293"/>
      <c r="C30" s="293"/>
      <c r="D30" s="293"/>
      <c r="E30" s="294"/>
    </row>
    <row r="31" spans="1:5" x14ac:dyDescent="0.35">
      <c r="A31" s="196" t="s">
        <v>44</v>
      </c>
      <c r="B31" s="124" t="s">
        <v>43</v>
      </c>
      <c r="C31" s="124">
        <v>1</v>
      </c>
      <c r="D31" s="124">
        <v>50640</v>
      </c>
      <c r="E31" s="124" t="s">
        <v>223</v>
      </c>
    </row>
    <row r="32" spans="1:5" x14ac:dyDescent="0.35">
      <c r="A32" s="196" t="s">
        <v>44</v>
      </c>
      <c r="B32" s="124" t="s">
        <v>43</v>
      </c>
      <c r="C32" s="124">
        <v>1</v>
      </c>
      <c r="D32" s="124">
        <v>50641</v>
      </c>
      <c r="E32" s="124" t="s">
        <v>224</v>
      </c>
    </row>
    <row r="33" spans="1:5" x14ac:dyDescent="0.35">
      <c r="A33" s="196" t="s">
        <v>44</v>
      </c>
      <c r="B33" s="124" t="s">
        <v>43</v>
      </c>
      <c r="C33" s="124">
        <v>1</v>
      </c>
      <c r="D33" s="124">
        <v>50642</v>
      </c>
      <c r="E33" s="124" t="s">
        <v>225</v>
      </c>
    </row>
    <row r="34" spans="1:5" x14ac:dyDescent="0.35">
      <c r="A34" s="196" t="s">
        <v>44</v>
      </c>
      <c r="B34" s="124" t="s">
        <v>43</v>
      </c>
      <c r="C34" s="124">
        <v>1</v>
      </c>
      <c r="D34" s="124">
        <v>50643</v>
      </c>
      <c r="E34" s="124" t="s">
        <v>226</v>
      </c>
    </row>
    <row r="35" spans="1:5" x14ac:dyDescent="0.35">
      <c r="A35" s="196" t="s">
        <v>44</v>
      </c>
      <c r="B35" s="124" t="s">
        <v>43</v>
      </c>
      <c r="C35" s="124">
        <v>1</v>
      </c>
      <c r="D35" s="124">
        <v>50644</v>
      </c>
      <c r="E35" s="124" t="s">
        <v>227</v>
      </c>
    </row>
    <row r="36" spans="1:5" x14ac:dyDescent="0.35">
      <c r="A36" s="196" t="s">
        <v>44</v>
      </c>
      <c r="B36" s="124" t="s">
        <v>43</v>
      </c>
      <c r="C36" s="124">
        <v>1</v>
      </c>
      <c r="D36" s="124">
        <v>50645</v>
      </c>
      <c r="E36" s="124" t="s">
        <v>228</v>
      </c>
    </row>
    <row r="37" spans="1:5" x14ac:dyDescent="0.35">
      <c r="A37" s="196" t="s">
        <v>44</v>
      </c>
      <c r="B37" s="124" t="s">
        <v>43</v>
      </c>
      <c r="C37" s="124">
        <v>1</v>
      </c>
      <c r="D37" s="124">
        <v>50646</v>
      </c>
      <c r="E37" s="124" t="s">
        <v>229</v>
      </c>
    </row>
    <row r="38" spans="1:5" x14ac:dyDescent="0.35">
      <c r="A38" s="196" t="s">
        <v>41</v>
      </c>
      <c r="B38" s="124" t="s">
        <v>56</v>
      </c>
      <c r="C38" s="124">
        <v>1</v>
      </c>
      <c r="D38" s="124">
        <v>25864</v>
      </c>
      <c r="E38" s="124" t="s">
        <v>230</v>
      </c>
    </row>
    <row r="39" spans="1:5" x14ac:dyDescent="0.35">
      <c r="A39" s="196" t="s">
        <v>41</v>
      </c>
      <c r="B39" s="124" t="s">
        <v>56</v>
      </c>
      <c r="C39" s="124">
        <v>1</v>
      </c>
      <c r="D39" s="124">
        <v>25865</v>
      </c>
      <c r="E39" s="124" t="s">
        <v>231</v>
      </c>
    </row>
    <row r="40" spans="1:5" x14ac:dyDescent="0.35">
      <c r="A40" s="196" t="s">
        <v>44</v>
      </c>
      <c r="B40" s="124" t="s">
        <v>57</v>
      </c>
      <c r="C40" s="124">
        <v>1</v>
      </c>
      <c r="D40" s="124">
        <v>25852</v>
      </c>
      <c r="E40" s="124" t="s">
        <v>232</v>
      </c>
    </row>
    <row r="41" spans="1:5" x14ac:dyDescent="0.35">
      <c r="A41" s="292" t="s">
        <v>58</v>
      </c>
      <c r="B41" s="293"/>
      <c r="C41" s="293"/>
      <c r="D41" s="293"/>
      <c r="E41" s="294"/>
    </row>
    <row r="42" spans="1:5" x14ac:dyDescent="0.35">
      <c r="A42" s="196" t="s">
        <v>41</v>
      </c>
      <c r="B42" s="124" t="s">
        <v>45</v>
      </c>
      <c r="C42" s="124">
        <v>1</v>
      </c>
      <c r="D42" s="124">
        <v>25807</v>
      </c>
      <c r="E42" s="124" t="s">
        <v>233</v>
      </c>
    </row>
    <row r="43" spans="1:5" x14ac:dyDescent="0.35">
      <c r="A43" s="196" t="s">
        <v>41</v>
      </c>
      <c r="B43" s="124" t="s">
        <v>59</v>
      </c>
      <c r="C43" s="124">
        <v>1</v>
      </c>
      <c r="D43" s="124">
        <v>44271</v>
      </c>
      <c r="E43" s="124" t="s">
        <v>234</v>
      </c>
    </row>
    <row r="44" spans="1:5" x14ac:dyDescent="0.35">
      <c r="A44" s="196" t="s">
        <v>41</v>
      </c>
      <c r="B44" s="124" t="s">
        <v>59</v>
      </c>
      <c r="C44" s="124">
        <v>1</v>
      </c>
      <c r="D44" s="124">
        <v>44270</v>
      </c>
      <c r="E44" s="124" t="s">
        <v>235</v>
      </c>
    </row>
    <row r="45" spans="1:5" x14ac:dyDescent="0.35">
      <c r="A45" s="196" t="s">
        <v>41</v>
      </c>
      <c r="B45" s="124" t="s">
        <v>59</v>
      </c>
      <c r="C45" s="124">
        <v>1</v>
      </c>
      <c r="D45" s="124">
        <v>25810</v>
      </c>
      <c r="E45" s="124" t="s">
        <v>236</v>
      </c>
    </row>
    <row r="46" spans="1:5" x14ac:dyDescent="0.35">
      <c r="A46" s="196" t="s">
        <v>41</v>
      </c>
      <c r="B46" s="124" t="s">
        <v>46</v>
      </c>
      <c r="C46" s="124">
        <v>1</v>
      </c>
      <c r="D46" s="124">
        <v>43784</v>
      </c>
      <c r="E46" s="124" t="s">
        <v>237</v>
      </c>
    </row>
    <row r="47" spans="1:5" x14ac:dyDescent="0.35">
      <c r="A47" s="196" t="s">
        <v>41</v>
      </c>
      <c r="B47" s="124" t="s">
        <v>46</v>
      </c>
      <c r="C47" s="124">
        <v>1</v>
      </c>
      <c r="D47" s="124">
        <v>43782</v>
      </c>
      <c r="E47" s="124" t="s">
        <v>238</v>
      </c>
    </row>
    <row r="48" spans="1:5" x14ac:dyDescent="0.35">
      <c r="A48" s="292" t="s">
        <v>60</v>
      </c>
      <c r="B48" s="293"/>
      <c r="C48" s="293"/>
      <c r="D48" s="293"/>
      <c r="E48" s="294"/>
    </row>
    <row r="49" spans="1:5" x14ac:dyDescent="0.35">
      <c r="A49" s="196" t="s">
        <v>44</v>
      </c>
      <c r="B49" s="124" t="s">
        <v>57</v>
      </c>
      <c r="C49" s="124">
        <v>1</v>
      </c>
      <c r="D49" s="124">
        <v>30268</v>
      </c>
      <c r="E49" s="124" t="s">
        <v>239</v>
      </c>
    </row>
    <row r="50" spans="1:5" x14ac:dyDescent="0.35">
      <c r="A50" s="196" t="s">
        <v>44</v>
      </c>
      <c r="B50" s="124" t="s">
        <v>57</v>
      </c>
      <c r="C50" s="124">
        <v>1</v>
      </c>
      <c r="D50" s="124">
        <v>30269</v>
      </c>
      <c r="E50" s="124" t="s">
        <v>240</v>
      </c>
    </row>
    <row r="51" spans="1:5" x14ac:dyDescent="0.35">
      <c r="A51" s="196" t="s">
        <v>44</v>
      </c>
      <c r="B51" s="124" t="s">
        <v>57</v>
      </c>
      <c r="C51" s="124">
        <v>1</v>
      </c>
      <c r="D51" s="124">
        <v>30270</v>
      </c>
      <c r="E51" s="124" t="s">
        <v>241</v>
      </c>
    </row>
    <row r="52" spans="1:5" x14ac:dyDescent="0.35">
      <c r="A52" s="196" t="s">
        <v>44</v>
      </c>
      <c r="B52" s="124" t="s">
        <v>57</v>
      </c>
      <c r="C52" s="124">
        <v>1</v>
      </c>
      <c r="D52" s="124">
        <v>30271</v>
      </c>
      <c r="E52" s="124" t="s">
        <v>242</v>
      </c>
    </row>
    <row r="53" spans="1:5" x14ac:dyDescent="0.35">
      <c r="A53" s="196" t="s">
        <v>44</v>
      </c>
      <c r="B53" s="124" t="s">
        <v>57</v>
      </c>
      <c r="C53" s="124">
        <v>1</v>
      </c>
      <c r="D53" s="124">
        <v>30272</v>
      </c>
      <c r="E53" s="124" t="s">
        <v>243</v>
      </c>
    </row>
    <row r="54" spans="1:5" x14ac:dyDescent="0.35">
      <c r="A54" s="196" t="s">
        <v>44</v>
      </c>
      <c r="B54" s="124" t="s">
        <v>57</v>
      </c>
      <c r="C54" s="124">
        <v>1</v>
      </c>
      <c r="D54" s="124">
        <v>30273</v>
      </c>
      <c r="E54" s="124" t="s">
        <v>244</v>
      </c>
    </row>
    <row r="55" spans="1:5" x14ac:dyDescent="0.35">
      <c r="A55" s="196" t="s">
        <v>44</v>
      </c>
      <c r="B55" s="124" t="s">
        <v>57</v>
      </c>
      <c r="C55" s="124">
        <v>1</v>
      </c>
      <c r="D55" s="124">
        <v>30274</v>
      </c>
      <c r="E55" s="124" t="s">
        <v>245</v>
      </c>
    </row>
    <row r="56" spans="1:5" x14ac:dyDescent="0.35">
      <c r="A56" s="196" t="s">
        <v>44</v>
      </c>
      <c r="B56" s="124" t="s">
        <v>57</v>
      </c>
      <c r="C56" s="124">
        <v>1</v>
      </c>
      <c r="D56" s="124">
        <v>30275</v>
      </c>
      <c r="E56" s="124" t="s">
        <v>246</v>
      </c>
    </row>
    <row r="57" spans="1:5" x14ac:dyDescent="0.35">
      <c r="A57" s="196" t="s">
        <v>44</v>
      </c>
      <c r="B57" s="124" t="s">
        <v>57</v>
      </c>
      <c r="C57" s="124">
        <v>1</v>
      </c>
      <c r="D57" s="124">
        <v>30276</v>
      </c>
      <c r="E57" s="124" t="s">
        <v>247</v>
      </c>
    </row>
    <row r="58" spans="1:5" x14ac:dyDescent="0.35">
      <c r="A58" s="196" t="s">
        <v>44</v>
      </c>
      <c r="B58" s="124" t="s">
        <v>57</v>
      </c>
      <c r="C58" s="124">
        <v>1</v>
      </c>
      <c r="D58" s="124">
        <v>30277</v>
      </c>
      <c r="E58" s="124" t="s">
        <v>248</v>
      </c>
    </row>
    <row r="59" spans="1:5" x14ac:dyDescent="0.35">
      <c r="A59" s="196" t="s">
        <v>44</v>
      </c>
      <c r="B59" s="124" t="s">
        <v>57</v>
      </c>
      <c r="C59" s="124">
        <v>1</v>
      </c>
      <c r="D59" s="124">
        <v>30278</v>
      </c>
      <c r="E59" s="124" t="s">
        <v>249</v>
      </c>
    </row>
    <row r="60" spans="1:5" x14ac:dyDescent="0.35">
      <c r="A60" s="196" t="s">
        <v>44</v>
      </c>
      <c r="B60" s="124" t="s">
        <v>57</v>
      </c>
      <c r="C60" s="124">
        <v>1</v>
      </c>
      <c r="D60" s="124">
        <v>30279</v>
      </c>
      <c r="E60" s="124" t="s">
        <v>250</v>
      </c>
    </row>
    <row r="61" spans="1:5" x14ac:dyDescent="0.35">
      <c r="A61" s="196" t="s">
        <v>44</v>
      </c>
      <c r="B61" s="124" t="s">
        <v>57</v>
      </c>
      <c r="C61" s="124">
        <v>1</v>
      </c>
      <c r="D61" s="124">
        <v>30280</v>
      </c>
      <c r="E61" s="124" t="s">
        <v>251</v>
      </c>
    </row>
    <row r="62" spans="1:5" x14ac:dyDescent="0.35">
      <c r="A62" s="196" t="s">
        <v>44</v>
      </c>
      <c r="B62" s="124" t="s">
        <v>57</v>
      </c>
      <c r="C62" s="124">
        <v>1</v>
      </c>
      <c r="D62" s="124">
        <v>30281</v>
      </c>
      <c r="E62" s="124" t="s">
        <v>252</v>
      </c>
    </row>
    <row r="63" spans="1:5" x14ac:dyDescent="0.35">
      <c r="A63" s="196" t="s">
        <v>44</v>
      </c>
      <c r="B63" s="124" t="s">
        <v>57</v>
      </c>
      <c r="C63" s="124">
        <v>1</v>
      </c>
      <c r="D63" s="124">
        <v>30282</v>
      </c>
      <c r="E63" s="124" t="s">
        <v>253</v>
      </c>
    </row>
    <row r="64" spans="1:5" x14ac:dyDescent="0.35">
      <c r="A64" s="196" t="s">
        <v>41</v>
      </c>
      <c r="B64" s="124" t="s">
        <v>61</v>
      </c>
      <c r="C64" s="124">
        <v>1</v>
      </c>
      <c r="D64" s="124">
        <v>43787</v>
      </c>
      <c r="E64" s="124" t="s">
        <v>254</v>
      </c>
    </row>
    <row r="65" spans="1:5" x14ac:dyDescent="0.35">
      <c r="A65" s="196" t="s">
        <v>41</v>
      </c>
      <c r="B65" s="124" t="s">
        <v>61</v>
      </c>
      <c r="C65" s="124">
        <v>1</v>
      </c>
      <c r="D65" s="124">
        <v>43788</v>
      </c>
      <c r="E65" s="124" t="s">
        <v>254</v>
      </c>
    </row>
    <row r="66" spans="1:5" x14ac:dyDescent="0.35">
      <c r="A66" s="196" t="s">
        <v>41</v>
      </c>
      <c r="B66" s="124" t="s">
        <v>61</v>
      </c>
      <c r="C66" s="124">
        <v>1</v>
      </c>
      <c r="D66" s="124">
        <v>43789</v>
      </c>
      <c r="E66" s="124" t="s">
        <v>255</v>
      </c>
    </row>
    <row r="67" spans="1:5" x14ac:dyDescent="0.35">
      <c r="A67" s="196" t="s">
        <v>41</v>
      </c>
      <c r="B67" s="124" t="s">
        <v>61</v>
      </c>
      <c r="C67" s="124">
        <v>1</v>
      </c>
      <c r="D67" s="124">
        <v>30294</v>
      </c>
      <c r="E67" s="124" t="s">
        <v>256</v>
      </c>
    </row>
    <row r="68" spans="1:5" x14ac:dyDescent="0.35">
      <c r="A68" s="196" t="s">
        <v>41</v>
      </c>
      <c r="B68" s="124" t="s">
        <v>61</v>
      </c>
      <c r="C68" s="124">
        <v>1</v>
      </c>
      <c r="D68" s="124">
        <v>30293</v>
      </c>
      <c r="E68" s="124" t="s">
        <v>256</v>
      </c>
    </row>
    <row r="69" spans="1:5" x14ac:dyDescent="0.35">
      <c r="A69" s="196" t="s">
        <v>41</v>
      </c>
      <c r="B69" s="124" t="s">
        <v>61</v>
      </c>
      <c r="C69" s="124">
        <v>1</v>
      </c>
      <c r="D69" s="124">
        <v>30295</v>
      </c>
      <c r="E69" s="124" t="s">
        <v>257</v>
      </c>
    </row>
    <row r="70" spans="1:5" x14ac:dyDescent="0.35">
      <c r="A70" s="196" t="s">
        <v>41</v>
      </c>
      <c r="B70" s="124" t="s">
        <v>61</v>
      </c>
      <c r="C70" s="124">
        <v>1</v>
      </c>
      <c r="D70" s="124">
        <v>30297</v>
      </c>
      <c r="E70" s="124" t="s">
        <v>258</v>
      </c>
    </row>
    <row r="71" spans="1:5" x14ac:dyDescent="0.35">
      <c r="A71" s="196" t="s">
        <v>41</v>
      </c>
      <c r="B71" s="124" t="s">
        <v>61</v>
      </c>
      <c r="C71" s="124">
        <v>1</v>
      </c>
      <c r="D71" s="124">
        <v>30296</v>
      </c>
      <c r="E71" s="124" t="s">
        <v>259</v>
      </c>
    </row>
    <row r="72" spans="1:5" x14ac:dyDescent="0.35">
      <c r="A72" s="196" t="s">
        <v>41</v>
      </c>
      <c r="B72" s="124" t="s">
        <v>61</v>
      </c>
      <c r="C72" s="124">
        <v>1</v>
      </c>
      <c r="D72" s="124">
        <v>43783</v>
      </c>
      <c r="E72" s="124" t="s">
        <v>260</v>
      </c>
    </row>
    <row r="73" spans="1:5" x14ac:dyDescent="0.35">
      <c r="A73" s="196" t="s">
        <v>41</v>
      </c>
      <c r="B73" s="124" t="s">
        <v>62</v>
      </c>
      <c r="C73" s="124">
        <v>1</v>
      </c>
      <c r="D73" s="124">
        <v>30283</v>
      </c>
      <c r="E73" s="124" t="s">
        <v>261</v>
      </c>
    </row>
    <row r="74" spans="1:5" x14ac:dyDescent="0.35">
      <c r="A74" s="196" t="s">
        <v>41</v>
      </c>
      <c r="B74" s="124" t="s">
        <v>63</v>
      </c>
      <c r="C74" s="124">
        <v>1</v>
      </c>
      <c r="D74" s="124">
        <v>30284</v>
      </c>
      <c r="E74" s="124" t="s">
        <v>261</v>
      </c>
    </row>
    <row r="75" spans="1:5" x14ac:dyDescent="0.35">
      <c r="A75" s="196" t="s">
        <v>41</v>
      </c>
      <c r="B75" s="124" t="s">
        <v>64</v>
      </c>
      <c r="C75" s="124">
        <v>1</v>
      </c>
      <c r="D75" s="124">
        <v>30285</v>
      </c>
      <c r="E75" s="124" t="s">
        <v>261</v>
      </c>
    </row>
    <row r="76" spans="1:5" x14ac:dyDescent="0.35">
      <c r="A76" s="196" t="s">
        <v>41</v>
      </c>
      <c r="B76" s="124" t="s">
        <v>65</v>
      </c>
      <c r="C76" s="124">
        <v>1</v>
      </c>
      <c r="D76" s="124">
        <v>30286</v>
      </c>
      <c r="E76" s="124" t="s">
        <v>261</v>
      </c>
    </row>
    <row r="77" spans="1:5" x14ac:dyDescent="0.35">
      <c r="A77" s="196" t="s">
        <v>41</v>
      </c>
      <c r="B77" s="124" t="s">
        <v>66</v>
      </c>
      <c r="C77" s="124">
        <v>1</v>
      </c>
      <c r="D77" s="124">
        <v>30287</v>
      </c>
      <c r="E77" s="124" t="s">
        <v>261</v>
      </c>
    </row>
    <row r="78" spans="1:5" x14ac:dyDescent="0.35">
      <c r="A78" s="196" t="s">
        <v>41</v>
      </c>
      <c r="B78" s="124" t="s">
        <v>67</v>
      </c>
      <c r="C78" s="124">
        <v>1</v>
      </c>
      <c r="D78" s="124">
        <v>30288</v>
      </c>
      <c r="E78" s="124" t="s">
        <v>261</v>
      </c>
    </row>
    <row r="79" spans="1:5" x14ac:dyDescent="0.35">
      <c r="A79" s="196" t="s">
        <v>41</v>
      </c>
      <c r="B79" s="124" t="s">
        <v>68</v>
      </c>
      <c r="C79" s="124">
        <v>1</v>
      </c>
      <c r="D79" s="124">
        <v>30289</v>
      </c>
      <c r="E79" s="124" t="s">
        <v>261</v>
      </c>
    </row>
    <row r="80" spans="1:5" x14ac:dyDescent="0.35">
      <c r="A80" s="196" t="s">
        <v>41</v>
      </c>
      <c r="B80" s="124" t="s">
        <v>69</v>
      </c>
      <c r="C80" s="124">
        <v>1</v>
      </c>
      <c r="D80" s="124">
        <v>30290</v>
      </c>
      <c r="E80" s="124" t="s">
        <v>261</v>
      </c>
    </row>
    <row r="81" spans="1:5" x14ac:dyDescent="0.35">
      <c r="A81" s="196" t="s">
        <v>41</v>
      </c>
      <c r="B81" s="124" t="s">
        <v>70</v>
      </c>
      <c r="C81" s="124">
        <v>1</v>
      </c>
      <c r="D81" s="124">
        <v>30291</v>
      </c>
      <c r="E81" s="124" t="s">
        <v>261</v>
      </c>
    </row>
    <row r="82" spans="1:5" x14ac:dyDescent="0.35">
      <c r="A82" s="199" t="s">
        <v>41</v>
      </c>
      <c r="B82" s="197" t="s">
        <v>71</v>
      </c>
      <c r="C82" s="198">
        <v>1</v>
      </c>
      <c r="D82" s="198">
        <v>30292</v>
      </c>
      <c r="E82" s="197" t="s">
        <v>261</v>
      </c>
    </row>
    <row r="83" spans="1:5" x14ac:dyDescent="0.35">
      <c r="A83" s="196" t="s">
        <v>41</v>
      </c>
      <c r="B83" s="124" t="s">
        <v>72</v>
      </c>
      <c r="C83" s="209">
        <v>1</v>
      </c>
      <c r="D83" s="124">
        <v>57390</v>
      </c>
      <c r="E83" s="124" t="s">
        <v>262</v>
      </c>
    </row>
    <row r="84" spans="1:5" x14ac:dyDescent="0.35">
      <c r="A84" s="292" t="s">
        <v>73</v>
      </c>
      <c r="B84" s="293"/>
      <c r="C84" s="293"/>
      <c r="D84" s="293"/>
      <c r="E84" s="294"/>
    </row>
    <row r="85" spans="1:5" x14ac:dyDescent="0.35">
      <c r="A85" s="196" t="s">
        <v>44</v>
      </c>
      <c r="B85" s="124" t="s">
        <v>74</v>
      </c>
      <c r="C85" s="124">
        <v>1</v>
      </c>
      <c r="D85" s="124">
        <v>39974</v>
      </c>
      <c r="E85" s="124" t="s">
        <v>263</v>
      </c>
    </row>
    <row r="86" spans="1:5" x14ac:dyDescent="0.35">
      <c r="A86" s="196" t="s">
        <v>44</v>
      </c>
      <c r="B86" s="124" t="s">
        <v>74</v>
      </c>
      <c r="C86" s="124">
        <v>1</v>
      </c>
      <c r="D86" s="124">
        <v>39975</v>
      </c>
      <c r="E86" s="124" t="s">
        <v>264</v>
      </c>
    </row>
    <row r="87" spans="1:5" x14ac:dyDescent="0.35">
      <c r="A87" s="292" t="s">
        <v>75</v>
      </c>
      <c r="B87" s="293"/>
      <c r="C87" s="293"/>
      <c r="D87" s="293"/>
      <c r="E87" s="294"/>
    </row>
    <row r="88" spans="1:5" x14ac:dyDescent="0.35">
      <c r="A88" s="196" t="s">
        <v>44</v>
      </c>
      <c r="B88" s="124" t="s">
        <v>76</v>
      </c>
      <c r="C88" s="124">
        <v>1</v>
      </c>
      <c r="D88" s="124">
        <v>26407</v>
      </c>
      <c r="E88" s="124" t="s">
        <v>265</v>
      </c>
    </row>
    <row r="89" spans="1:5" x14ac:dyDescent="0.35">
      <c r="A89" s="292" t="s">
        <v>77</v>
      </c>
      <c r="B89" s="293"/>
      <c r="C89" s="293"/>
      <c r="D89" s="293"/>
      <c r="E89" s="294"/>
    </row>
    <row r="90" spans="1:5" x14ac:dyDescent="0.35">
      <c r="A90" s="196" t="s">
        <v>41</v>
      </c>
      <c r="B90" s="124" t="s">
        <v>43</v>
      </c>
      <c r="C90" s="124">
        <v>1</v>
      </c>
      <c r="D90" s="124">
        <v>45100</v>
      </c>
      <c r="E90" s="124" t="s">
        <v>266</v>
      </c>
    </row>
    <row r="91" spans="1:5" x14ac:dyDescent="0.35">
      <c r="A91" s="196" t="s">
        <v>41</v>
      </c>
      <c r="B91" s="124" t="s">
        <v>43</v>
      </c>
      <c r="C91" s="124">
        <v>1</v>
      </c>
      <c r="D91" s="124">
        <v>45099</v>
      </c>
      <c r="E91" s="124" t="s">
        <v>267</v>
      </c>
    </row>
    <row r="92" spans="1:5" x14ac:dyDescent="0.35">
      <c r="A92" s="196" t="s">
        <v>41</v>
      </c>
      <c r="B92" s="124" t="s">
        <v>43</v>
      </c>
      <c r="C92" s="124">
        <v>1</v>
      </c>
      <c r="D92" s="124">
        <v>51633</v>
      </c>
      <c r="E92" s="124" t="s">
        <v>268</v>
      </c>
    </row>
    <row r="93" spans="1:5" x14ac:dyDescent="0.35">
      <c r="A93" s="196" t="s">
        <v>44</v>
      </c>
      <c r="B93" s="124" t="s">
        <v>53</v>
      </c>
      <c r="C93" s="124">
        <v>1</v>
      </c>
      <c r="D93" s="124">
        <v>43809</v>
      </c>
      <c r="E93" s="124" t="s">
        <v>269</v>
      </c>
    </row>
    <row r="94" spans="1:5" x14ac:dyDescent="0.35">
      <c r="A94" s="196" t="s">
        <v>44</v>
      </c>
      <c r="B94" s="124" t="s">
        <v>53</v>
      </c>
      <c r="C94" s="124">
        <v>1</v>
      </c>
      <c r="D94" s="124">
        <v>43810</v>
      </c>
      <c r="E94" s="124" t="s">
        <v>269</v>
      </c>
    </row>
    <row r="95" spans="1:5" x14ac:dyDescent="0.35">
      <c r="A95" s="196" t="s">
        <v>44</v>
      </c>
      <c r="B95" s="124" t="s">
        <v>53</v>
      </c>
      <c r="C95" s="124">
        <v>1</v>
      </c>
      <c r="D95" s="124">
        <v>43811</v>
      </c>
      <c r="E95" s="124" t="s">
        <v>269</v>
      </c>
    </row>
    <row r="96" spans="1:5" x14ac:dyDescent="0.35">
      <c r="A96" s="196" t="s">
        <v>44</v>
      </c>
      <c r="B96" s="124" t="s">
        <v>53</v>
      </c>
      <c r="C96" s="124">
        <v>1</v>
      </c>
      <c r="D96" s="124">
        <v>43812</v>
      </c>
      <c r="E96" s="124" t="s">
        <v>269</v>
      </c>
    </row>
    <row r="97" spans="1:5" x14ac:dyDescent="0.35">
      <c r="A97" s="302" t="s">
        <v>78</v>
      </c>
      <c r="B97" s="303"/>
      <c r="C97" s="303"/>
      <c r="D97" s="303"/>
      <c r="E97" s="304"/>
    </row>
    <row r="98" spans="1:5" x14ac:dyDescent="0.35">
      <c r="A98" s="195" t="s">
        <v>44</v>
      </c>
      <c r="B98" s="124" t="s">
        <v>79</v>
      </c>
      <c r="C98" s="124">
        <v>1</v>
      </c>
      <c r="D98" s="124">
        <v>49401</v>
      </c>
      <c r="E98" s="124" t="s">
        <v>270</v>
      </c>
    </row>
    <row r="99" spans="1:5" x14ac:dyDescent="0.35">
      <c r="A99" s="195" t="s">
        <v>44</v>
      </c>
      <c r="B99" s="124" t="s">
        <v>80</v>
      </c>
      <c r="C99" s="124">
        <v>1</v>
      </c>
      <c r="D99" s="124">
        <v>49400</v>
      </c>
      <c r="E99" s="124" t="s">
        <v>271</v>
      </c>
    </row>
    <row r="100" spans="1:5" x14ac:dyDescent="0.35">
      <c r="A100" s="292" t="s">
        <v>81</v>
      </c>
      <c r="B100" s="293"/>
      <c r="C100" s="293"/>
      <c r="D100" s="293"/>
      <c r="E100" s="294"/>
    </row>
    <row r="101" spans="1:5" x14ac:dyDescent="0.35">
      <c r="A101" s="196" t="s">
        <v>44</v>
      </c>
      <c r="B101" s="124"/>
      <c r="C101" s="124">
        <v>1</v>
      </c>
      <c r="D101" s="124">
        <v>54276</v>
      </c>
      <c r="E101" s="124" t="s">
        <v>272</v>
      </c>
    </row>
    <row r="102" spans="1:5" x14ac:dyDescent="0.35">
      <c r="A102" s="196" t="s">
        <v>44</v>
      </c>
      <c r="B102" s="124"/>
      <c r="C102" s="124">
        <v>1</v>
      </c>
      <c r="D102" s="124">
        <v>54277</v>
      </c>
      <c r="E102" s="124" t="s">
        <v>273</v>
      </c>
    </row>
    <row r="103" spans="1:5" x14ac:dyDescent="0.35">
      <c r="A103" s="196" t="s">
        <v>44</v>
      </c>
      <c r="B103" s="124"/>
      <c r="C103" s="124">
        <v>1</v>
      </c>
      <c r="D103" s="124">
        <v>54278</v>
      </c>
      <c r="E103" s="124" t="s">
        <v>274</v>
      </c>
    </row>
    <row r="104" spans="1:5" x14ac:dyDescent="0.35">
      <c r="A104" s="292" t="s">
        <v>31</v>
      </c>
      <c r="B104" s="293"/>
      <c r="C104" s="293"/>
      <c r="D104" s="293"/>
      <c r="E104" s="294"/>
    </row>
    <row r="105" spans="1:5" x14ac:dyDescent="0.35">
      <c r="A105" s="202" t="s">
        <v>197</v>
      </c>
      <c r="B105" s="200" t="s">
        <v>53</v>
      </c>
      <c r="C105" s="201">
        <v>1</v>
      </c>
      <c r="D105" s="200" t="s">
        <v>82</v>
      </c>
      <c r="E105" s="124" t="s">
        <v>83</v>
      </c>
    </row>
    <row r="106" spans="1:5" x14ac:dyDescent="0.35">
      <c r="A106" s="202" t="s">
        <v>197</v>
      </c>
      <c r="B106" s="200" t="s">
        <v>53</v>
      </c>
      <c r="C106" s="201">
        <v>1</v>
      </c>
      <c r="D106" s="200" t="s">
        <v>84</v>
      </c>
      <c r="E106" s="124" t="s">
        <v>85</v>
      </c>
    </row>
    <row r="107" spans="1:5" x14ac:dyDescent="0.35">
      <c r="A107" s="202" t="s">
        <v>197</v>
      </c>
      <c r="B107" s="200" t="s">
        <v>53</v>
      </c>
      <c r="C107" s="201">
        <v>1</v>
      </c>
      <c r="D107" s="200" t="s">
        <v>86</v>
      </c>
      <c r="E107" s="124" t="s">
        <v>87</v>
      </c>
    </row>
    <row r="108" spans="1:5" x14ac:dyDescent="0.35">
      <c r="A108" s="202" t="s">
        <v>197</v>
      </c>
      <c r="B108" s="200" t="s">
        <v>53</v>
      </c>
      <c r="C108" s="201">
        <v>1</v>
      </c>
      <c r="D108" s="200" t="s">
        <v>88</v>
      </c>
      <c r="E108" s="124" t="s">
        <v>89</v>
      </c>
    </row>
    <row r="109" spans="1:5" x14ac:dyDescent="0.35">
      <c r="A109" s="202" t="s">
        <v>197</v>
      </c>
      <c r="B109" s="200" t="s">
        <v>53</v>
      </c>
      <c r="C109" s="201">
        <v>1</v>
      </c>
      <c r="D109" s="200" t="s">
        <v>90</v>
      </c>
      <c r="E109" s="124" t="s">
        <v>91</v>
      </c>
    </row>
    <row r="110" spans="1:5" x14ac:dyDescent="0.35">
      <c r="A110" s="202" t="s">
        <v>197</v>
      </c>
      <c r="B110" s="200" t="s">
        <v>53</v>
      </c>
      <c r="C110" s="201">
        <v>1</v>
      </c>
      <c r="D110" s="200" t="s">
        <v>92</v>
      </c>
      <c r="E110" s="124" t="s">
        <v>93</v>
      </c>
    </row>
    <row r="111" spans="1:5" x14ac:dyDescent="0.35">
      <c r="A111" s="202" t="s">
        <v>197</v>
      </c>
      <c r="B111" s="200" t="s">
        <v>53</v>
      </c>
      <c r="C111" s="201">
        <v>1</v>
      </c>
      <c r="D111" s="200" t="s">
        <v>94</v>
      </c>
      <c r="E111" s="124" t="s">
        <v>95</v>
      </c>
    </row>
    <row r="112" spans="1:5" x14ac:dyDescent="0.35">
      <c r="A112" s="202" t="s">
        <v>197</v>
      </c>
      <c r="B112" s="200" t="s">
        <v>53</v>
      </c>
      <c r="C112" s="201">
        <v>1</v>
      </c>
      <c r="D112" s="200" t="s">
        <v>96</v>
      </c>
      <c r="E112" s="124" t="s">
        <v>97</v>
      </c>
    </row>
    <row r="113" spans="1:5" x14ac:dyDescent="0.35">
      <c r="A113" s="202" t="s">
        <v>197</v>
      </c>
      <c r="B113" s="200" t="s">
        <v>53</v>
      </c>
      <c r="C113" s="201">
        <v>1</v>
      </c>
      <c r="D113" s="200" t="s">
        <v>98</v>
      </c>
      <c r="E113" s="124" t="s">
        <v>275</v>
      </c>
    </row>
    <row r="114" spans="1:5" x14ac:dyDescent="0.35">
      <c r="A114" s="202" t="s">
        <v>197</v>
      </c>
      <c r="B114" s="200" t="s">
        <v>53</v>
      </c>
      <c r="C114" s="201">
        <v>1</v>
      </c>
      <c r="D114" s="200" t="s">
        <v>99</v>
      </c>
      <c r="E114" s="124" t="s">
        <v>276</v>
      </c>
    </row>
    <row r="115" spans="1:5" x14ac:dyDescent="0.35">
      <c r="A115" s="292" t="s">
        <v>32</v>
      </c>
      <c r="B115" s="293"/>
      <c r="C115" s="293"/>
      <c r="D115" s="293"/>
      <c r="E115" s="294"/>
    </row>
    <row r="116" spans="1:5" x14ac:dyDescent="0.35">
      <c r="A116" s="140" t="s">
        <v>41</v>
      </c>
      <c r="B116" s="141" t="s">
        <v>53</v>
      </c>
      <c r="C116" s="142">
        <v>1</v>
      </c>
      <c r="D116" s="201">
        <v>59687</v>
      </c>
      <c r="E116" s="124" t="s">
        <v>277</v>
      </c>
    </row>
    <row r="117" spans="1:5" x14ac:dyDescent="0.35">
      <c r="A117" s="292" t="s">
        <v>159</v>
      </c>
      <c r="B117" s="293"/>
      <c r="C117" s="293"/>
      <c r="D117" s="293"/>
      <c r="E117" s="294"/>
    </row>
    <row r="118" spans="1:5" x14ac:dyDescent="0.35">
      <c r="A118" s="203" t="s">
        <v>160</v>
      </c>
      <c r="B118" s="203"/>
      <c r="C118" s="142">
        <v>1</v>
      </c>
      <c r="D118" s="203"/>
      <c r="E118" s="124" t="s">
        <v>278</v>
      </c>
    </row>
    <row r="119" spans="1:5" ht="14.25" customHeight="1" x14ac:dyDescent="0.35">
      <c r="A119" s="292" t="s">
        <v>166</v>
      </c>
      <c r="B119" s="293"/>
      <c r="C119" s="293"/>
      <c r="D119" s="293"/>
      <c r="E119" s="294"/>
    </row>
    <row r="120" spans="1:5" x14ac:dyDescent="0.35">
      <c r="A120" s="261" t="s">
        <v>174</v>
      </c>
      <c r="B120" s="203"/>
      <c r="C120" s="201">
        <v>1</v>
      </c>
      <c r="D120" s="201"/>
      <c r="E120" s="201" t="s">
        <v>175</v>
      </c>
    </row>
    <row r="121" spans="1:5" x14ac:dyDescent="0.35">
      <c r="A121" s="261" t="s">
        <v>174</v>
      </c>
      <c r="B121" s="203"/>
      <c r="C121" s="201">
        <v>1</v>
      </c>
      <c r="D121" s="201"/>
      <c r="E121" s="201" t="s">
        <v>175</v>
      </c>
    </row>
    <row r="122" spans="1:5" x14ac:dyDescent="0.35">
      <c r="A122" s="292" t="s">
        <v>375</v>
      </c>
      <c r="B122" s="293"/>
      <c r="C122" s="293"/>
      <c r="D122" s="293"/>
      <c r="E122" s="294"/>
    </row>
    <row r="123" spans="1:5" x14ac:dyDescent="0.35">
      <c r="A123" s="261" t="s">
        <v>174</v>
      </c>
      <c r="B123" s="261" t="s">
        <v>199</v>
      </c>
      <c r="C123" s="201">
        <v>1</v>
      </c>
      <c r="D123" s="201"/>
      <c r="E123" s="201" t="s">
        <v>175</v>
      </c>
    </row>
    <row r="124" spans="1:5" x14ac:dyDescent="0.35">
      <c r="A124" s="261" t="s">
        <v>174</v>
      </c>
      <c r="B124" s="261" t="s">
        <v>199</v>
      </c>
      <c r="C124" s="201">
        <v>1</v>
      </c>
      <c r="D124" s="201"/>
      <c r="E124" s="201" t="s">
        <v>175</v>
      </c>
    </row>
    <row r="125" spans="1:5" x14ac:dyDescent="0.35">
      <c r="A125" s="295" t="s">
        <v>165</v>
      </c>
      <c r="B125" s="295"/>
      <c r="C125" s="295"/>
      <c r="D125" s="295"/>
      <c r="E125" s="295"/>
    </row>
    <row r="126" spans="1:5" x14ac:dyDescent="0.35">
      <c r="A126" s="263" t="s">
        <v>177</v>
      </c>
      <c r="B126" s="264" t="s">
        <v>184</v>
      </c>
      <c r="C126" s="85">
        <v>1</v>
      </c>
      <c r="D126" s="119" t="s">
        <v>190</v>
      </c>
      <c r="E126" s="205" t="s">
        <v>279</v>
      </c>
    </row>
    <row r="127" spans="1:5" x14ac:dyDescent="0.35">
      <c r="A127" s="180" t="s">
        <v>178</v>
      </c>
      <c r="B127" s="204" t="s">
        <v>184</v>
      </c>
      <c r="C127" s="85">
        <v>1</v>
      </c>
      <c r="D127" s="119" t="s">
        <v>191</v>
      </c>
      <c r="E127" s="205" t="s">
        <v>279</v>
      </c>
    </row>
    <row r="128" spans="1:5" x14ac:dyDescent="0.35">
      <c r="A128" s="180" t="s">
        <v>179</v>
      </c>
      <c r="B128" s="207" t="s">
        <v>185</v>
      </c>
      <c r="C128" s="85">
        <v>1</v>
      </c>
      <c r="D128" s="124" t="s">
        <v>192</v>
      </c>
      <c r="E128" s="206" t="s">
        <v>280</v>
      </c>
    </row>
    <row r="129" spans="1:5" x14ac:dyDescent="0.35">
      <c r="A129" s="180" t="s">
        <v>180</v>
      </c>
      <c r="B129" s="207" t="s">
        <v>186</v>
      </c>
      <c r="C129" s="85">
        <v>1</v>
      </c>
      <c r="D129" s="124" t="s">
        <v>193</v>
      </c>
      <c r="E129" s="206" t="s">
        <v>281</v>
      </c>
    </row>
    <row r="130" spans="1:5" x14ac:dyDescent="0.35">
      <c r="A130" s="180" t="s">
        <v>181</v>
      </c>
      <c r="B130" s="207" t="s">
        <v>187</v>
      </c>
      <c r="C130" s="85">
        <v>1</v>
      </c>
      <c r="D130" s="124" t="s">
        <v>194</v>
      </c>
      <c r="E130" s="206" t="s">
        <v>282</v>
      </c>
    </row>
    <row r="131" spans="1:5" x14ac:dyDescent="0.35">
      <c r="A131" s="180" t="s">
        <v>182</v>
      </c>
      <c r="B131" s="207" t="s">
        <v>188</v>
      </c>
      <c r="C131" s="85">
        <v>1</v>
      </c>
      <c r="D131" s="119" t="s">
        <v>195</v>
      </c>
      <c r="E131" s="207" t="s">
        <v>283</v>
      </c>
    </row>
    <row r="132" spans="1:5" x14ac:dyDescent="0.35">
      <c r="A132" s="180" t="s">
        <v>183</v>
      </c>
      <c r="B132" s="207" t="s">
        <v>189</v>
      </c>
      <c r="C132" s="85">
        <v>1</v>
      </c>
      <c r="D132" s="124" t="s">
        <v>196</v>
      </c>
      <c r="E132" s="208" t="s">
        <v>284</v>
      </c>
    </row>
    <row r="133" spans="1:5" x14ac:dyDescent="0.35">
      <c r="A133" s="292" t="s">
        <v>285</v>
      </c>
      <c r="B133" s="293"/>
      <c r="C133" s="293"/>
      <c r="D133" s="293"/>
      <c r="E133" s="294"/>
    </row>
    <row r="134" spans="1:5" x14ac:dyDescent="0.35">
      <c r="A134" s="193" t="s">
        <v>299</v>
      </c>
      <c r="B134" s="210"/>
      <c r="C134" s="124">
        <v>1</v>
      </c>
      <c r="D134" s="124" t="s">
        <v>286</v>
      </c>
      <c r="E134" s="139" t="s">
        <v>288</v>
      </c>
    </row>
    <row r="135" spans="1:5" x14ac:dyDescent="0.35">
      <c r="A135" s="193" t="s">
        <v>299</v>
      </c>
      <c r="B135" s="210"/>
      <c r="C135" s="124">
        <v>1</v>
      </c>
      <c r="D135" s="124" t="s">
        <v>287</v>
      </c>
      <c r="E135" s="139" t="s">
        <v>288</v>
      </c>
    </row>
    <row r="136" spans="1:5" x14ac:dyDescent="0.35">
      <c r="A136" s="292" t="s">
        <v>291</v>
      </c>
      <c r="B136" s="293"/>
      <c r="C136" s="293"/>
      <c r="D136" s="293"/>
      <c r="E136" s="294"/>
    </row>
    <row r="137" spans="1:5" x14ac:dyDescent="0.35">
      <c r="A137" s="193" t="s">
        <v>44</v>
      </c>
      <c r="B137" s="124" t="s">
        <v>289</v>
      </c>
      <c r="C137" s="124">
        <v>1</v>
      </c>
      <c r="D137" s="201"/>
      <c r="E137" s="201" t="s">
        <v>296</v>
      </c>
    </row>
    <row r="138" spans="1:5" x14ac:dyDescent="0.35">
      <c r="A138" s="193" t="s">
        <v>200</v>
      </c>
      <c r="B138" s="124" t="s">
        <v>290</v>
      </c>
      <c r="C138" s="124">
        <v>1</v>
      </c>
      <c r="D138" s="201"/>
      <c r="E138" s="201" t="s">
        <v>297</v>
      </c>
    </row>
    <row r="139" spans="1:5" x14ac:dyDescent="0.35">
      <c r="A139" s="292" t="s">
        <v>298</v>
      </c>
      <c r="B139" s="293"/>
      <c r="C139" s="293"/>
      <c r="D139" s="293"/>
      <c r="E139" s="294"/>
    </row>
    <row r="140" spans="1:5" x14ac:dyDescent="0.35">
      <c r="A140" s="193" t="s">
        <v>44</v>
      </c>
      <c r="B140" s="108" t="s">
        <v>290</v>
      </c>
      <c r="C140" s="124">
        <v>1</v>
      </c>
      <c r="D140" s="203"/>
      <c r="E140" s="201" t="s">
        <v>300</v>
      </c>
    </row>
    <row r="141" spans="1:5" x14ac:dyDescent="0.35">
      <c r="A141" s="193" t="s">
        <v>44</v>
      </c>
      <c r="B141" s="124" t="s">
        <v>290</v>
      </c>
      <c r="C141" s="124">
        <v>1</v>
      </c>
      <c r="D141" s="203"/>
      <c r="E141" s="201" t="s">
        <v>301</v>
      </c>
    </row>
    <row r="142" spans="1:5" x14ac:dyDescent="0.35">
      <c r="A142" s="193" t="s">
        <v>44</v>
      </c>
      <c r="B142" s="124" t="s">
        <v>289</v>
      </c>
      <c r="C142" s="124">
        <v>1</v>
      </c>
      <c r="D142" s="203"/>
      <c r="E142" s="201" t="s">
        <v>302</v>
      </c>
    </row>
    <row r="143" spans="1:5" x14ac:dyDescent="0.35">
      <c r="A143" s="193" t="s">
        <v>44</v>
      </c>
      <c r="B143" s="124" t="s">
        <v>289</v>
      </c>
      <c r="C143" s="124">
        <v>1</v>
      </c>
      <c r="D143" s="203"/>
      <c r="E143" s="201" t="s">
        <v>303</v>
      </c>
    </row>
    <row r="144" spans="1:5" ht="25" x14ac:dyDescent="0.35">
      <c r="A144" s="213" t="s">
        <v>304</v>
      </c>
      <c r="B144" s="124" t="s">
        <v>295</v>
      </c>
      <c r="C144" s="124">
        <v>1</v>
      </c>
      <c r="D144" s="203"/>
      <c r="E144" s="201" t="s">
        <v>305</v>
      </c>
    </row>
    <row r="145" spans="1:5" ht="25" x14ac:dyDescent="0.35">
      <c r="A145" s="213" t="s">
        <v>304</v>
      </c>
      <c r="B145" s="124" t="s">
        <v>295</v>
      </c>
      <c r="C145" s="124">
        <v>1</v>
      </c>
      <c r="D145" s="203"/>
      <c r="E145" s="201" t="s">
        <v>306</v>
      </c>
    </row>
    <row r="146" spans="1:5" x14ac:dyDescent="0.35">
      <c r="A146" s="193" t="s">
        <v>44</v>
      </c>
      <c r="B146" s="124" t="s">
        <v>202</v>
      </c>
      <c r="C146" s="124">
        <v>1</v>
      </c>
      <c r="D146" s="203"/>
      <c r="E146" s="201" t="s">
        <v>306</v>
      </c>
    </row>
    <row r="147" spans="1:5" ht="25" x14ac:dyDescent="0.35">
      <c r="A147" s="213" t="s">
        <v>307</v>
      </c>
      <c r="B147" s="124" t="s">
        <v>202</v>
      </c>
      <c r="C147" s="124">
        <v>1</v>
      </c>
      <c r="D147" s="203"/>
      <c r="E147" s="201" t="s">
        <v>308</v>
      </c>
    </row>
    <row r="148" spans="1:5" ht="25" x14ac:dyDescent="0.35">
      <c r="A148" s="213" t="s">
        <v>307</v>
      </c>
      <c r="B148" s="124" t="s">
        <v>202</v>
      </c>
      <c r="C148" s="124">
        <v>1</v>
      </c>
      <c r="D148" s="203"/>
      <c r="E148" s="201" t="s">
        <v>308</v>
      </c>
    </row>
    <row r="149" spans="1:5" ht="25" x14ac:dyDescent="0.35">
      <c r="A149" s="213" t="s">
        <v>309</v>
      </c>
      <c r="B149" s="124" t="s">
        <v>294</v>
      </c>
      <c r="C149" s="124">
        <v>1</v>
      </c>
      <c r="D149" s="203"/>
      <c r="E149" s="201" t="s">
        <v>308</v>
      </c>
    </row>
    <row r="150" spans="1:5" x14ac:dyDescent="0.35">
      <c r="A150" s="292" t="s">
        <v>346</v>
      </c>
      <c r="B150" s="293"/>
      <c r="C150" s="293"/>
      <c r="D150" s="293"/>
      <c r="E150" s="294"/>
    </row>
    <row r="151" spans="1:5" x14ac:dyDescent="0.35">
      <c r="A151" s="261" t="s">
        <v>354</v>
      </c>
      <c r="B151" s="124" t="s">
        <v>347</v>
      </c>
      <c r="C151" s="201">
        <v>1</v>
      </c>
      <c r="D151" s="201"/>
      <c r="E151" s="124" t="s">
        <v>348</v>
      </c>
    </row>
    <row r="152" spans="1:5" x14ac:dyDescent="0.35">
      <c r="A152" s="261" t="s">
        <v>354</v>
      </c>
      <c r="B152" s="124" t="s">
        <v>349</v>
      </c>
      <c r="C152" s="201">
        <v>1</v>
      </c>
      <c r="D152" s="201"/>
      <c r="E152" s="124" t="s">
        <v>348</v>
      </c>
    </row>
    <row r="153" spans="1:5" x14ac:dyDescent="0.35">
      <c r="A153" s="261" t="s">
        <v>354</v>
      </c>
      <c r="B153" s="124" t="s">
        <v>349</v>
      </c>
      <c r="C153" s="201">
        <v>1</v>
      </c>
      <c r="D153" s="201"/>
      <c r="E153" s="124" t="s">
        <v>348</v>
      </c>
    </row>
    <row r="154" spans="1:5" x14ac:dyDescent="0.35">
      <c r="A154" s="292" t="s">
        <v>403</v>
      </c>
      <c r="B154" s="293"/>
      <c r="C154" s="293"/>
      <c r="D154" s="293"/>
      <c r="E154" s="294"/>
    </row>
    <row r="155" spans="1:5" ht="26.25" customHeight="1" x14ac:dyDescent="0.35">
      <c r="A155" s="281" t="s">
        <v>404</v>
      </c>
      <c r="B155" s="281" t="s">
        <v>405</v>
      </c>
      <c r="C155" s="280">
        <v>5</v>
      </c>
      <c r="D155" s="279">
        <v>9</v>
      </c>
      <c r="E155" s="276"/>
    </row>
  </sheetData>
  <mergeCells count="26">
    <mergeCell ref="A154:E154"/>
    <mergeCell ref="A10:E10"/>
    <mergeCell ref="A117:E117"/>
    <mergeCell ref="A115:E115"/>
    <mergeCell ref="A23:E23"/>
    <mergeCell ref="A30:E30"/>
    <mergeCell ref="A41:E41"/>
    <mergeCell ref="A48:E48"/>
    <mergeCell ref="A84:E84"/>
    <mergeCell ref="A87:E87"/>
    <mergeCell ref="A89:E89"/>
    <mergeCell ref="A97:E97"/>
    <mergeCell ref="A100:E100"/>
    <mergeCell ref="A104:E104"/>
    <mergeCell ref="A119:E119"/>
    <mergeCell ref="A150:E150"/>
    <mergeCell ref="A3:E3"/>
    <mergeCell ref="A4:E4"/>
    <mergeCell ref="A5:E5"/>
    <mergeCell ref="A7:E7"/>
    <mergeCell ref="A8:E8"/>
    <mergeCell ref="A122:E122"/>
    <mergeCell ref="A133:E133"/>
    <mergeCell ref="A136:E136"/>
    <mergeCell ref="A139:E139"/>
    <mergeCell ref="A125:E125"/>
  </mergeCells>
  <pageMargins left="0.70866141732283472" right="0.70866141732283472" top="0.74803149606299213" bottom="0.74803149606299213" header="0.31496062992125984" footer="0.31496062992125984"/>
  <pageSetup paperSize="8" scale="4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714AD-8557-451D-BB34-1A1D2FB59A00}">
  <dimension ref="A1:F38"/>
  <sheetViews>
    <sheetView view="pageBreakPreview" topLeftCell="A22" zoomScale="98" zoomScaleNormal="100" zoomScaleSheetLayoutView="98" workbookViewId="0">
      <selection activeCell="C12" sqref="C12:F12"/>
    </sheetView>
  </sheetViews>
  <sheetFormatPr baseColWidth="10" defaultRowHeight="14.5" x14ac:dyDescent="0.35"/>
  <cols>
    <col min="1" max="1" width="26.1796875" customWidth="1"/>
    <col min="2" max="2" width="20.54296875" customWidth="1"/>
    <col min="3" max="3" width="8.81640625" customWidth="1"/>
    <col min="4" max="4" width="9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9.5" customHeight="1" x14ac:dyDescent="0.35">
      <c r="A5" s="288" t="s">
        <v>2</v>
      </c>
      <c r="B5" s="288"/>
      <c r="C5" s="288"/>
      <c r="D5" s="288"/>
      <c r="E5" s="288"/>
      <c r="F5" s="288"/>
    </row>
    <row r="6" spans="1:6" ht="32.5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318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175" t="s">
        <v>285</v>
      </c>
      <c r="B10" s="88"/>
      <c r="C10" s="175"/>
      <c r="D10" s="4"/>
      <c r="E10" s="307"/>
      <c r="F10" s="307"/>
    </row>
    <row r="11" spans="1:6" ht="16" thickBot="1" x14ac:dyDescent="0.4">
      <c r="A11" s="175"/>
      <c r="B11" s="88"/>
      <c r="C11" s="175"/>
      <c r="D11" s="175"/>
      <c r="E11" s="175"/>
      <c r="F11" s="4"/>
    </row>
    <row r="12" spans="1:6" ht="48.7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175"/>
      <c r="B13" s="30"/>
      <c r="C13" s="89"/>
      <c r="D13" s="175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74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136"/>
      <c r="B19" s="187"/>
      <c r="C19" s="61"/>
      <c r="D19" s="45"/>
      <c r="E19" s="43"/>
      <c r="F19" s="90"/>
    </row>
    <row r="20" spans="1:6" x14ac:dyDescent="0.35">
      <c r="A20" s="194" t="s">
        <v>200</v>
      </c>
      <c r="B20" s="194"/>
      <c r="C20" s="109">
        <v>2</v>
      </c>
      <c r="D20" s="178">
        <v>1</v>
      </c>
      <c r="E20" s="132"/>
      <c r="F20" s="50">
        <f>SUM(D20*E20)</f>
        <v>0</v>
      </c>
    </row>
    <row r="21" spans="1:6" x14ac:dyDescent="0.35">
      <c r="A21" s="194" t="s">
        <v>200</v>
      </c>
      <c r="B21" s="194"/>
      <c r="C21" s="109">
        <v>2</v>
      </c>
      <c r="D21" s="178">
        <v>1</v>
      </c>
      <c r="E21" s="132"/>
      <c r="F21" s="50">
        <f t="shared" ref="F21" si="0">SUM(D21*E21)</f>
        <v>0</v>
      </c>
    </row>
    <row r="22" spans="1:6" x14ac:dyDescent="0.35">
      <c r="A22" s="122"/>
      <c r="B22" s="53"/>
      <c r="C22" s="111"/>
      <c r="D22" s="176"/>
      <c r="E22" s="95"/>
      <c r="F22" s="55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96"/>
      <c r="B24" s="97"/>
      <c r="C24" s="40"/>
      <c r="D24" s="57"/>
      <c r="E24" s="57"/>
      <c r="F24" s="41"/>
    </row>
    <row r="25" spans="1:6" x14ac:dyDescent="0.35">
      <c r="A25" s="41"/>
      <c r="B25" s="58"/>
      <c r="C25" s="40"/>
      <c r="D25" s="60" t="s">
        <v>110</v>
      </c>
      <c r="E25" s="61"/>
      <c r="F25" s="62">
        <f>SUM(F22:F24)</f>
        <v>0</v>
      </c>
    </row>
    <row r="26" spans="1:6" x14ac:dyDescent="0.35">
      <c r="A26" s="41"/>
      <c r="B26" s="64"/>
      <c r="C26" s="40"/>
      <c r="D26" s="66" t="s">
        <v>111</v>
      </c>
      <c r="E26" s="7"/>
      <c r="F26" s="67"/>
    </row>
    <row r="27" spans="1:6" x14ac:dyDescent="0.35">
      <c r="A27" s="41"/>
      <c r="B27" s="58"/>
      <c r="C27" s="40"/>
      <c r="D27" s="66" t="s">
        <v>112</v>
      </c>
      <c r="E27" s="7"/>
      <c r="F27" s="69">
        <f>F25-F25*F26</f>
        <v>0</v>
      </c>
    </row>
    <row r="28" spans="1:6" x14ac:dyDescent="0.35">
      <c r="A28" s="41"/>
      <c r="B28" s="70"/>
      <c r="C28" s="40"/>
      <c r="D28" s="66" t="s">
        <v>113</v>
      </c>
      <c r="E28" s="7"/>
      <c r="F28" s="72">
        <f>SUM(F27*20%)</f>
        <v>0</v>
      </c>
    </row>
    <row r="29" spans="1:6" x14ac:dyDescent="0.35">
      <c r="A29" s="96"/>
      <c r="B29" s="98"/>
      <c r="C29" s="41"/>
      <c r="D29" s="66"/>
      <c r="E29" s="7"/>
      <c r="F29" s="73"/>
    </row>
    <row r="30" spans="1:6" x14ac:dyDescent="0.35">
      <c r="A30" s="41"/>
      <c r="B30" s="99"/>
      <c r="C30" s="41"/>
      <c r="D30" s="74" t="s">
        <v>114</v>
      </c>
      <c r="E30" s="7"/>
      <c r="F30" s="75">
        <f>SUM(F27:F29)</f>
        <v>0</v>
      </c>
    </row>
    <row r="31" spans="1:6" x14ac:dyDescent="0.35">
      <c r="A31" s="71"/>
      <c r="B31" s="76"/>
      <c r="C31" s="41"/>
      <c r="D31" s="77"/>
      <c r="E31" s="78"/>
      <c r="F31" s="79"/>
    </row>
    <row r="32" spans="1:6" x14ac:dyDescent="0.35">
      <c r="A32" s="41"/>
      <c r="B32" s="70"/>
      <c r="C32" s="41"/>
      <c r="D32" s="80"/>
      <c r="E32" s="41"/>
      <c r="F32" s="41"/>
    </row>
    <row r="33" spans="1:6" x14ac:dyDescent="0.35">
      <c r="A33" s="41"/>
      <c r="B33" s="70"/>
      <c r="C33" s="41"/>
      <c r="D33" s="80"/>
      <c r="E33" s="41"/>
      <c r="F33" s="41"/>
    </row>
    <row r="34" spans="1:6" x14ac:dyDescent="0.35">
      <c r="A34" s="41"/>
      <c r="B34" s="70"/>
      <c r="C34" s="41"/>
      <c r="D34" s="41"/>
      <c r="E34" s="80"/>
      <c r="F34" s="41"/>
    </row>
    <row r="35" spans="1:6" x14ac:dyDescent="0.35">
      <c r="A35" s="22"/>
      <c r="B35" s="70"/>
      <c r="C35" s="22"/>
      <c r="D35" s="22"/>
      <c r="E35" s="22"/>
      <c r="F35" s="22"/>
    </row>
    <row r="36" spans="1:6" x14ac:dyDescent="0.35">
      <c r="A36" s="22"/>
      <c r="B36" s="41" t="s">
        <v>115</v>
      </c>
      <c r="C36" s="22"/>
      <c r="D36" s="41"/>
      <c r="E36" s="80" t="s">
        <v>116</v>
      </c>
      <c r="F36" s="81"/>
    </row>
    <row r="37" spans="1:6" x14ac:dyDescent="0.35">
      <c r="A37" s="22"/>
      <c r="B37" s="70"/>
      <c r="C37" s="41"/>
      <c r="D37" s="41"/>
      <c r="E37" s="80"/>
      <c r="F37" s="22"/>
    </row>
    <row r="38" spans="1:6" x14ac:dyDescent="0.35">
      <c r="A38" s="22"/>
      <c r="B38" s="70"/>
      <c r="C38" s="41" t="s">
        <v>117</v>
      </c>
      <c r="D38" s="41"/>
      <c r="E38" s="80"/>
      <c r="F38" s="22"/>
    </row>
  </sheetData>
  <mergeCells count="14">
    <mergeCell ref="C12:F12"/>
    <mergeCell ref="A3:F3"/>
    <mergeCell ref="A5:F5"/>
    <mergeCell ref="A7:F7"/>
    <mergeCell ref="A8:F8"/>
    <mergeCell ref="E10:F10"/>
    <mergeCell ref="A14:E14"/>
    <mergeCell ref="A15:F15"/>
    <mergeCell ref="A17:A18"/>
    <mergeCell ref="B17:B18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927C-2720-46AB-B1EF-CEB58FCC0A73}">
  <dimension ref="A1:F38"/>
  <sheetViews>
    <sheetView view="pageBreakPreview" topLeftCell="A22" zoomScale="87" zoomScaleNormal="100" zoomScaleSheetLayoutView="87" workbookViewId="0">
      <selection activeCell="U51" sqref="U51"/>
    </sheetView>
  </sheetViews>
  <sheetFormatPr baseColWidth="10" defaultRowHeight="14.5" x14ac:dyDescent="0.35"/>
  <cols>
    <col min="1" max="1" width="22.453125" customWidth="1"/>
    <col min="2" max="2" width="23.453125" customWidth="1"/>
    <col min="3" max="3" width="8.54296875" customWidth="1"/>
    <col min="4" max="5" width="8.26953125" customWidth="1"/>
    <col min="6" max="6" width="7.54296875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72" customHeight="1" x14ac:dyDescent="0.35">
      <c r="A5" s="288" t="s">
        <v>2</v>
      </c>
      <c r="B5" s="288"/>
      <c r="C5" s="288"/>
      <c r="D5" s="288"/>
      <c r="E5" s="288"/>
      <c r="F5" s="288"/>
    </row>
    <row r="6" spans="1:6" ht="2.2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317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175" t="s">
        <v>291</v>
      </c>
      <c r="B10" s="88"/>
      <c r="C10" s="175"/>
      <c r="D10" s="4"/>
      <c r="E10" s="307"/>
      <c r="F10" s="307"/>
    </row>
    <row r="11" spans="1:6" ht="16" thickBot="1" x14ac:dyDescent="0.4">
      <c r="A11" s="175"/>
      <c r="B11" s="88"/>
      <c r="C11" s="175"/>
      <c r="D11" s="175"/>
      <c r="E11" s="175"/>
      <c r="F11" s="4"/>
    </row>
    <row r="12" spans="1:6" ht="81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175"/>
      <c r="B13" s="30"/>
      <c r="C13" s="89"/>
      <c r="D13" s="175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74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ht="26.25" customHeight="1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136"/>
      <c r="B19" s="187"/>
      <c r="C19" s="61"/>
      <c r="D19" s="45"/>
      <c r="E19" s="43"/>
      <c r="F19" s="90"/>
    </row>
    <row r="20" spans="1:6" x14ac:dyDescent="0.35">
      <c r="A20" s="194" t="s">
        <v>200</v>
      </c>
      <c r="B20" s="194" t="s">
        <v>289</v>
      </c>
      <c r="C20" s="109">
        <v>2</v>
      </c>
      <c r="D20" s="178">
        <v>1</v>
      </c>
      <c r="E20" s="132"/>
      <c r="F20" s="50">
        <f t="shared" ref="F20:F21" si="0">SUM(D20*E20)</f>
        <v>0</v>
      </c>
    </row>
    <row r="21" spans="1:6" x14ac:dyDescent="0.35">
      <c r="A21" s="194" t="s">
        <v>200</v>
      </c>
      <c r="B21" s="194" t="s">
        <v>290</v>
      </c>
      <c r="C21" s="109">
        <v>2</v>
      </c>
      <c r="D21" s="178">
        <v>1</v>
      </c>
      <c r="E21" s="132"/>
      <c r="F21" s="50">
        <f t="shared" si="0"/>
        <v>0</v>
      </c>
    </row>
    <row r="22" spans="1:6" x14ac:dyDescent="0.35">
      <c r="A22" s="122"/>
      <c r="B22" s="53"/>
      <c r="C22" s="111"/>
      <c r="D22" s="176"/>
      <c r="E22" s="95"/>
      <c r="F22" s="55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96"/>
      <c r="B24" s="97"/>
      <c r="C24" s="40"/>
      <c r="D24" s="57"/>
      <c r="E24" s="57"/>
      <c r="F24" s="41"/>
    </row>
    <row r="25" spans="1:6" x14ac:dyDescent="0.35">
      <c r="A25" s="41"/>
      <c r="B25" s="58"/>
      <c r="C25" s="40"/>
      <c r="D25" s="60" t="s">
        <v>110</v>
      </c>
      <c r="E25" s="61"/>
      <c r="F25" s="62">
        <f>SUM(F22:F24)</f>
        <v>0</v>
      </c>
    </row>
    <row r="26" spans="1:6" x14ac:dyDescent="0.35">
      <c r="A26" s="41"/>
      <c r="B26" s="64"/>
      <c r="C26" s="40"/>
      <c r="D26" s="66" t="s">
        <v>111</v>
      </c>
      <c r="E26" s="7"/>
      <c r="F26" s="67"/>
    </row>
    <row r="27" spans="1:6" x14ac:dyDescent="0.35">
      <c r="A27" s="41"/>
      <c r="B27" s="58"/>
      <c r="C27" s="40"/>
      <c r="D27" s="66" t="s">
        <v>112</v>
      </c>
      <c r="E27" s="7"/>
      <c r="F27" s="69">
        <f>F25-F25*F26</f>
        <v>0</v>
      </c>
    </row>
    <row r="28" spans="1:6" x14ac:dyDescent="0.35">
      <c r="A28" s="41"/>
      <c r="B28" s="70"/>
      <c r="C28" s="40"/>
      <c r="D28" s="66" t="s">
        <v>113</v>
      </c>
      <c r="E28" s="7"/>
      <c r="F28" s="72">
        <f>SUM(F27*20%)</f>
        <v>0</v>
      </c>
    </row>
    <row r="29" spans="1:6" x14ac:dyDescent="0.35">
      <c r="A29" s="96"/>
      <c r="B29" s="98"/>
      <c r="C29" s="41"/>
      <c r="D29" s="66"/>
      <c r="E29" s="7"/>
      <c r="F29" s="73"/>
    </row>
    <row r="30" spans="1:6" x14ac:dyDescent="0.35">
      <c r="A30" s="41"/>
      <c r="B30" s="99"/>
      <c r="C30" s="41"/>
      <c r="D30" s="74" t="s">
        <v>114</v>
      </c>
      <c r="E30" s="7"/>
      <c r="F30" s="75">
        <f>SUM(F27:F29)</f>
        <v>0</v>
      </c>
    </row>
    <row r="31" spans="1:6" x14ac:dyDescent="0.35">
      <c r="A31" s="71"/>
      <c r="B31" s="76"/>
      <c r="C31" s="41"/>
      <c r="D31" s="77"/>
      <c r="E31" s="78"/>
      <c r="F31" s="79"/>
    </row>
    <row r="32" spans="1:6" x14ac:dyDescent="0.35">
      <c r="A32" s="41"/>
      <c r="B32" s="70"/>
      <c r="C32" s="41"/>
      <c r="D32" s="80"/>
      <c r="E32" s="41"/>
      <c r="F32" s="41"/>
    </row>
    <row r="33" spans="1:6" x14ac:dyDescent="0.35">
      <c r="A33" s="41"/>
      <c r="B33" s="70"/>
      <c r="C33" s="41"/>
      <c r="D33" s="80"/>
      <c r="E33" s="41"/>
      <c r="F33" s="41"/>
    </row>
    <row r="34" spans="1:6" x14ac:dyDescent="0.35">
      <c r="A34" s="41"/>
      <c r="B34" s="70"/>
      <c r="C34" s="41"/>
      <c r="D34" s="41"/>
      <c r="E34" s="80"/>
      <c r="F34" s="41"/>
    </row>
    <row r="35" spans="1:6" x14ac:dyDescent="0.35">
      <c r="A35" s="22"/>
      <c r="B35" s="70"/>
      <c r="C35" s="22"/>
      <c r="D35" s="22"/>
      <c r="E35" s="22"/>
      <c r="F35" s="22"/>
    </row>
    <row r="36" spans="1:6" x14ac:dyDescent="0.35">
      <c r="A36" s="22"/>
      <c r="B36" s="41" t="s">
        <v>115</v>
      </c>
      <c r="C36" s="22"/>
      <c r="D36" s="41"/>
      <c r="E36" s="80" t="s">
        <v>116</v>
      </c>
      <c r="F36" s="81"/>
    </row>
    <row r="37" spans="1:6" x14ac:dyDescent="0.35">
      <c r="A37" s="22"/>
      <c r="B37" s="70"/>
      <c r="C37" s="41"/>
      <c r="D37" s="41"/>
      <c r="E37" s="80"/>
      <c r="F37" s="22"/>
    </row>
    <row r="38" spans="1:6" x14ac:dyDescent="0.35">
      <c r="A38" s="22"/>
      <c r="B38" s="70"/>
      <c r="C38" s="41" t="s">
        <v>117</v>
      </c>
      <c r="D38" s="41"/>
      <c r="E38" s="80"/>
      <c r="F38" s="22"/>
    </row>
  </sheetData>
  <mergeCells count="14">
    <mergeCell ref="C12:F12"/>
    <mergeCell ref="A3:F3"/>
    <mergeCell ref="A5:F5"/>
    <mergeCell ref="A7:F7"/>
    <mergeCell ref="A8:F8"/>
    <mergeCell ref="E10:F10"/>
    <mergeCell ref="A14:E14"/>
    <mergeCell ref="A15:F15"/>
    <mergeCell ref="A17:A18"/>
    <mergeCell ref="B17:B18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8A950-9B47-4178-8593-FD7E82CDC0B3}">
  <dimension ref="A1:F43"/>
  <sheetViews>
    <sheetView view="pageBreakPreview" topLeftCell="A28" zoomScale="96" zoomScaleNormal="100" zoomScaleSheetLayoutView="96" workbookViewId="0">
      <selection activeCell="D40" sqref="D40"/>
    </sheetView>
  </sheetViews>
  <sheetFormatPr baseColWidth="10" defaultRowHeight="14.5" x14ac:dyDescent="0.35"/>
  <cols>
    <col min="1" max="1" width="22.54296875" customWidth="1"/>
    <col min="2" max="2" width="31" customWidth="1"/>
    <col min="3" max="3" width="6.7265625" customWidth="1"/>
    <col min="4" max="4" width="8.54296875" customWidth="1"/>
    <col min="5" max="5" width="7.54296875" customWidth="1"/>
    <col min="6" max="6" width="9.453125" customWidth="1"/>
  </cols>
  <sheetData>
    <row r="1" spans="1:6" ht="15.5" x14ac:dyDescent="0.35">
      <c r="A1" s="25" t="s">
        <v>0</v>
      </c>
      <c r="B1" s="26"/>
      <c r="C1" s="20" t="s">
        <v>132</v>
      </c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54.75" customHeight="1" x14ac:dyDescent="0.35">
      <c r="A5" s="288" t="s">
        <v>2</v>
      </c>
      <c r="B5" s="288"/>
      <c r="C5" s="288"/>
      <c r="D5" s="288"/>
      <c r="E5" s="288"/>
      <c r="F5" s="288"/>
    </row>
    <row r="6" spans="1:6" ht="5.2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316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23.25" customHeight="1" thickBot="1" x14ac:dyDescent="0.4">
      <c r="A10" s="283" t="s">
        <v>414</v>
      </c>
      <c r="B10" s="88"/>
      <c r="C10" s="175"/>
      <c r="D10" s="4"/>
      <c r="E10" s="307"/>
      <c r="F10" s="307"/>
    </row>
    <row r="11" spans="1:6" ht="16" hidden="1" thickBot="1" x14ac:dyDescent="0.4">
      <c r="A11" s="175"/>
      <c r="B11" s="88"/>
      <c r="C11" s="175"/>
      <c r="D11" s="175"/>
      <c r="E11" s="175"/>
      <c r="F11" s="4"/>
    </row>
    <row r="12" spans="1:6" ht="66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175"/>
      <c r="B13" s="30"/>
      <c r="C13" s="89"/>
      <c r="D13" s="175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74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ht="22.5" customHeight="1" x14ac:dyDescent="0.35">
      <c r="A18" s="316"/>
      <c r="B18" s="323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212"/>
      <c r="B19" s="187"/>
      <c r="C19" s="61"/>
      <c r="D19" s="45"/>
      <c r="E19" s="43"/>
      <c r="F19" s="90"/>
    </row>
    <row r="20" spans="1:6" x14ac:dyDescent="0.35">
      <c r="A20" s="211" t="s">
        <v>200</v>
      </c>
      <c r="B20" s="189" t="s">
        <v>290</v>
      </c>
      <c r="C20" s="109">
        <v>2</v>
      </c>
      <c r="D20" s="178">
        <v>1</v>
      </c>
      <c r="E20" s="132"/>
      <c r="F20" s="50">
        <f>SUM(D20*E20)</f>
        <v>0</v>
      </c>
    </row>
    <row r="21" spans="1:6" x14ac:dyDescent="0.35">
      <c r="A21" s="211" t="s">
        <v>200</v>
      </c>
      <c r="B21" s="189" t="s">
        <v>290</v>
      </c>
      <c r="C21" s="109">
        <v>2</v>
      </c>
      <c r="D21" s="178">
        <v>1</v>
      </c>
      <c r="E21" s="132"/>
      <c r="F21" s="50">
        <f t="shared" ref="F21:F28" si="0">SUM(D21*E21)</f>
        <v>0</v>
      </c>
    </row>
    <row r="22" spans="1:6" x14ac:dyDescent="0.35">
      <c r="A22" s="211" t="s">
        <v>200</v>
      </c>
      <c r="B22" s="189" t="s">
        <v>289</v>
      </c>
      <c r="C22" s="109">
        <v>2</v>
      </c>
      <c r="D22" s="178">
        <v>1</v>
      </c>
      <c r="E22" s="132"/>
      <c r="F22" s="50">
        <f t="shared" si="0"/>
        <v>0</v>
      </c>
    </row>
    <row r="23" spans="1:6" x14ac:dyDescent="0.35">
      <c r="A23" s="211" t="s">
        <v>200</v>
      </c>
      <c r="B23" s="189" t="s">
        <v>289</v>
      </c>
      <c r="C23" s="109">
        <v>2</v>
      </c>
      <c r="D23" s="178">
        <v>1</v>
      </c>
      <c r="E23" s="132"/>
      <c r="F23" s="50">
        <f t="shared" si="0"/>
        <v>0</v>
      </c>
    </row>
    <row r="24" spans="1:6" x14ac:dyDescent="0.35">
      <c r="A24" s="211" t="s">
        <v>292</v>
      </c>
      <c r="B24" s="189" t="s">
        <v>202</v>
      </c>
      <c r="C24" s="109">
        <v>2</v>
      </c>
      <c r="D24" s="178">
        <v>1</v>
      </c>
      <c r="E24" s="132"/>
      <c r="F24" s="50">
        <f t="shared" si="0"/>
        <v>0</v>
      </c>
    </row>
    <row r="25" spans="1:6" x14ac:dyDescent="0.35">
      <c r="A25" s="211" t="s">
        <v>292</v>
      </c>
      <c r="B25" s="189" t="s">
        <v>295</v>
      </c>
      <c r="C25" s="109">
        <v>2</v>
      </c>
      <c r="D25" s="178">
        <v>1</v>
      </c>
      <c r="E25" s="132"/>
      <c r="F25" s="50">
        <f t="shared" si="0"/>
        <v>0</v>
      </c>
    </row>
    <row r="26" spans="1:6" x14ac:dyDescent="0.35">
      <c r="A26" s="211" t="s">
        <v>292</v>
      </c>
      <c r="B26" s="189" t="s">
        <v>295</v>
      </c>
      <c r="C26" s="109">
        <v>2</v>
      </c>
      <c r="D26" s="178">
        <v>1</v>
      </c>
      <c r="E26" s="132"/>
      <c r="F26" s="50">
        <f t="shared" si="0"/>
        <v>0</v>
      </c>
    </row>
    <row r="27" spans="1:6" x14ac:dyDescent="0.35">
      <c r="A27" s="211" t="s">
        <v>200</v>
      </c>
      <c r="B27" s="189" t="s">
        <v>202</v>
      </c>
      <c r="C27" s="109">
        <v>2</v>
      </c>
      <c r="D27" s="178">
        <v>1</v>
      </c>
      <c r="E27" s="132"/>
      <c r="F27" s="50">
        <f t="shared" si="0"/>
        <v>0</v>
      </c>
    </row>
    <row r="28" spans="1:6" x14ac:dyDescent="0.35">
      <c r="A28" s="211" t="s">
        <v>293</v>
      </c>
      <c r="B28" s="189" t="s">
        <v>294</v>
      </c>
      <c r="C28" s="109">
        <v>2</v>
      </c>
      <c r="D28" s="178">
        <v>1</v>
      </c>
      <c r="E28" s="132"/>
      <c r="F28" s="50">
        <f t="shared" si="0"/>
        <v>0</v>
      </c>
    </row>
    <row r="29" spans="1:6" x14ac:dyDescent="0.35">
      <c r="A29" s="52"/>
      <c r="B29" s="53"/>
      <c r="C29" s="111"/>
      <c r="D29" s="176"/>
      <c r="E29" s="95"/>
      <c r="F29" s="55"/>
    </row>
    <row r="30" spans="1:6" x14ac:dyDescent="0.35">
      <c r="A30" s="96"/>
      <c r="B30" s="97"/>
      <c r="C30" s="40"/>
      <c r="D30" s="57"/>
      <c r="E30" s="57"/>
      <c r="F30" s="41"/>
    </row>
    <row r="31" spans="1:6" ht="6" customHeight="1" x14ac:dyDescent="0.35">
      <c r="A31" s="96"/>
      <c r="B31" s="97"/>
      <c r="C31" s="40"/>
      <c r="D31" s="57"/>
      <c r="E31" s="57"/>
      <c r="F31" s="41"/>
    </row>
    <row r="32" spans="1:6" x14ac:dyDescent="0.35">
      <c r="A32" s="41"/>
      <c r="B32" s="58"/>
      <c r="C32" s="40"/>
      <c r="D32" s="60" t="s">
        <v>110</v>
      </c>
      <c r="E32" s="61"/>
      <c r="F32" s="62">
        <f>SUM(F29:F31)</f>
        <v>0</v>
      </c>
    </row>
    <row r="33" spans="1:6" x14ac:dyDescent="0.35">
      <c r="A33" s="41"/>
      <c r="B33" s="64"/>
      <c r="C33" s="40"/>
      <c r="D33" s="66" t="s">
        <v>111</v>
      </c>
      <c r="E33" s="7"/>
      <c r="F33" s="67"/>
    </row>
    <row r="34" spans="1:6" x14ac:dyDescent="0.35">
      <c r="A34" s="41"/>
      <c r="B34" s="58"/>
      <c r="C34" s="40"/>
      <c r="D34" s="66" t="s">
        <v>112</v>
      </c>
      <c r="E34" s="7"/>
      <c r="F34" s="69">
        <f>F32-F32*F33</f>
        <v>0</v>
      </c>
    </row>
    <row r="35" spans="1:6" x14ac:dyDescent="0.35">
      <c r="A35" s="41"/>
      <c r="B35" s="70"/>
      <c r="C35" s="40"/>
      <c r="D35" s="66" t="s">
        <v>113</v>
      </c>
      <c r="E35" s="7"/>
      <c r="F35" s="72">
        <f>SUM(F34*20%)</f>
        <v>0</v>
      </c>
    </row>
    <row r="36" spans="1:6" x14ac:dyDescent="0.35">
      <c r="A36" s="96"/>
      <c r="B36" s="98"/>
      <c r="C36" s="41"/>
      <c r="D36" s="66"/>
      <c r="E36" s="7"/>
      <c r="F36" s="73"/>
    </row>
    <row r="37" spans="1:6" x14ac:dyDescent="0.35">
      <c r="A37" s="41"/>
      <c r="B37" s="99"/>
      <c r="C37" s="41"/>
      <c r="D37" s="74" t="s">
        <v>114</v>
      </c>
      <c r="E37" s="7"/>
      <c r="F37" s="75">
        <f>SUM(F34:F36)</f>
        <v>0</v>
      </c>
    </row>
    <row r="38" spans="1:6" x14ac:dyDescent="0.35">
      <c r="A38" s="71"/>
      <c r="B38" s="76"/>
      <c r="C38" s="41"/>
      <c r="D38" s="77"/>
      <c r="E38" s="78"/>
      <c r="F38" s="79"/>
    </row>
    <row r="39" spans="1:6" x14ac:dyDescent="0.35">
      <c r="A39" s="41"/>
      <c r="B39" s="70"/>
      <c r="C39" s="41"/>
      <c r="D39" s="41"/>
      <c r="E39" s="80"/>
      <c r="F39" s="41"/>
    </row>
    <row r="40" spans="1:6" x14ac:dyDescent="0.35">
      <c r="A40" s="22"/>
      <c r="B40" s="70"/>
      <c r="C40" s="22"/>
      <c r="D40" s="22"/>
      <c r="E40" s="22"/>
      <c r="F40" s="22"/>
    </row>
    <row r="41" spans="1:6" x14ac:dyDescent="0.35">
      <c r="A41" s="22"/>
      <c r="B41" s="41" t="s">
        <v>115</v>
      </c>
      <c r="C41" s="22"/>
      <c r="D41" s="41"/>
      <c r="E41" s="80" t="s">
        <v>116</v>
      </c>
      <c r="F41" s="81"/>
    </row>
    <row r="42" spans="1:6" x14ac:dyDescent="0.35">
      <c r="A42" s="22"/>
      <c r="B42" s="70"/>
      <c r="C42" s="41"/>
      <c r="D42" s="41"/>
      <c r="E42" s="80"/>
      <c r="F42" s="22"/>
    </row>
    <row r="43" spans="1:6" x14ac:dyDescent="0.35">
      <c r="A43" s="22"/>
      <c r="B43" s="70"/>
      <c r="C43" s="41" t="s">
        <v>117</v>
      </c>
      <c r="D43" s="41"/>
      <c r="E43" s="80"/>
      <c r="F43" s="22"/>
    </row>
  </sheetData>
  <mergeCells count="14">
    <mergeCell ref="C12:F12"/>
    <mergeCell ref="A3:F3"/>
    <mergeCell ref="A5:F5"/>
    <mergeCell ref="A7:F7"/>
    <mergeCell ref="A8:F8"/>
    <mergeCell ref="E10:F10"/>
    <mergeCell ref="A14:E14"/>
    <mergeCell ref="A15:F15"/>
    <mergeCell ref="A17:A18"/>
    <mergeCell ref="B17:B18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20810-FDAC-42F5-AFE5-AD1DB8CCFD4B}">
  <dimension ref="A1:F39"/>
  <sheetViews>
    <sheetView view="pageBreakPreview" topLeftCell="A19" zoomScale="93" zoomScaleNormal="100" zoomScaleSheetLayoutView="93" workbookViewId="0">
      <selection activeCell="A15" sqref="A15:F15"/>
    </sheetView>
  </sheetViews>
  <sheetFormatPr baseColWidth="10" defaultRowHeight="11.5" x14ac:dyDescent="0.35"/>
  <cols>
    <col min="1" max="1" width="21" style="214" customWidth="1"/>
    <col min="2" max="2" width="21.453125" style="215" customWidth="1"/>
    <col min="3" max="4" width="9.7265625" style="214" customWidth="1"/>
    <col min="5" max="5" width="16.7265625" style="214" customWidth="1"/>
    <col min="6" max="6" width="18.7265625" style="214" customWidth="1"/>
    <col min="7" max="256" width="11.453125" style="214"/>
    <col min="257" max="257" width="42.7265625" style="214" bestFit="1" customWidth="1"/>
    <col min="258" max="258" width="17.7265625" style="214" customWidth="1"/>
    <col min="259" max="260" width="9.7265625" style="214" customWidth="1"/>
    <col min="261" max="261" width="16.7265625" style="214" customWidth="1"/>
    <col min="262" max="262" width="18.7265625" style="214" customWidth="1"/>
    <col min="263" max="512" width="11.453125" style="214"/>
    <col min="513" max="513" width="42.7265625" style="214" bestFit="1" customWidth="1"/>
    <col min="514" max="514" width="17.7265625" style="214" customWidth="1"/>
    <col min="515" max="516" width="9.7265625" style="214" customWidth="1"/>
    <col min="517" max="517" width="16.7265625" style="214" customWidth="1"/>
    <col min="518" max="518" width="18.7265625" style="214" customWidth="1"/>
    <col min="519" max="768" width="11.453125" style="214"/>
    <col min="769" max="769" width="42.7265625" style="214" bestFit="1" customWidth="1"/>
    <col min="770" max="770" width="17.7265625" style="214" customWidth="1"/>
    <col min="771" max="772" width="9.7265625" style="214" customWidth="1"/>
    <col min="773" max="773" width="16.7265625" style="214" customWidth="1"/>
    <col min="774" max="774" width="18.7265625" style="214" customWidth="1"/>
    <col min="775" max="1024" width="11.453125" style="214"/>
    <col min="1025" max="1025" width="42.7265625" style="214" bestFit="1" customWidth="1"/>
    <col min="1026" max="1026" width="17.7265625" style="214" customWidth="1"/>
    <col min="1027" max="1028" width="9.7265625" style="214" customWidth="1"/>
    <col min="1029" max="1029" width="16.7265625" style="214" customWidth="1"/>
    <col min="1030" max="1030" width="18.7265625" style="214" customWidth="1"/>
    <col min="1031" max="1280" width="11.453125" style="214"/>
    <col min="1281" max="1281" width="42.7265625" style="214" bestFit="1" customWidth="1"/>
    <col min="1282" max="1282" width="17.7265625" style="214" customWidth="1"/>
    <col min="1283" max="1284" width="9.7265625" style="214" customWidth="1"/>
    <col min="1285" max="1285" width="16.7265625" style="214" customWidth="1"/>
    <col min="1286" max="1286" width="18.7265625" style="214" customWidth="1"/>
    <col min="1287" max="1536" width="11.453125" style="214"/>
    <col min="1537" max="1537" width="42.7265625" style="214" bestFit="1" customWidth="1"/>
    <col min="1538" max="1538" width="17.7265625" style="214" customWidth="1"/>
    <col min="1539" max="1540" width="9.7265625" style="214" customWidth="1"/>
    <col min="1541" max="1541" width="16.7265625" style="214" customWidth="1"/>
    <col min="1542" max="1542" width="18.7265625" style="214" customWidth="1"/>
    <col min="1543" max="1792" width="11.453125" style="214"/>
    <col min="1793" max="1793" width="42.7265625" style="214" bestFit="1" customWidth="1"/>
    <col min="1794" max="1794" width="17.7265625" style="214" customWidth="1"/>
    <col min="1795" max="1796" width="9.7265625" style="214" customWidth="1"/>
    <col min="1797" max="1797" width="16.7265625" style="214" customWidth="1"/>
    <col min="1798" max="1798" width="18.7265625" style="214" customWidth="1"/>
    <col min="1799" max="2048" width="11.453125" style="214"/>
    <col min="2049" max="2049" width="42.7265625" style="214" bestFit="1" customWidth="1"/>
    <col min="2050" max="2050" width="17.7265625" style="214" customWidth="1"/>
    <col min="2051" max="2052" width="9.7265625" style="214" customWidth="1"/>
    <col min="2053" max="2053" width="16.7265625" style="214" customWidth="1"/>
    <col min="2054" max="2054" width="18.7265625" style="214" customWidth="1"/>
    <col min="2055" max="2304" width="11.453125" style="214"/>
    <col min="2305" max="2305" width="42.7265625" style="214" bestFit="1" customWidth="1"/>
    <col min="2306" max="2306" width="17.7265625" style="214" customWidth="1"/>
    <col min="2307" max="2308" width="9.7265625" style="214" customWidth="1"/>
    <col min="2309" max="2309" width="16.7265625" style="214" customWidth="1"/>
    <col min="2310" max="2310" width="18.7265625" style="214" customWidth="1"/>
    <col min="2311" max="2560" width="11.453125" style="214"/>
    <col min="2561" max="2561" width="42.7265625" style="214" bestFit="1" customWidth="1"/>
    <col min="2562" max="2562" width="17.7265625" style="214" customWidth="1"/>
    <col min="2563" max="2564" width="9.7265625" style="214" customWidth="1"/>
    <col min="2565" max="2565" width="16.7265625" style="214" customWidth="1"/>
    <col min="2566" max="2566" width="18.7265625" style="214" customWidth="1"/>
    <col min="2567" max="2816" width="11.453125" style="214"/>
    <col min="2817" max="2817" width="42.7265625" style="214" bestFit="1" customWidth="1"/>
    <col min="2818" max="2818" width="17.7265625" style="214" customWidth="1"/>
    <col min="2819" max="2820" width="9.7265625" style="214" customWidth="1"/>
    <col min="2821" max="2821" width="16.7265625" style="214" customWidth="1"/>
    <col min="2822" max="2822" width="18.7265625" style="214" customWidth="1"/>
    <col min="2823" max="3072" width="11.453125" style="214"/>
    <col min="3073" max="3073" width="42.7265625" style="214" bestFit="1" customWidth="1"/>
    <col min="3074" max="3074" width="17.7265625" style="214" customWidth="1"/>
    <col min="3075" max="3076" width="9.7265625" style="214" customWidth="1"/>
    <col min="3077" max="3077" width="16.7265625" style="214" customWidth="1"/>
    <col min="3078" max="3078" width="18.7265625" style="214" customWidth="1"/>
    <col min="3079" max="3328" width="11.453125" style="214"/>
    <col min="3329" max="3329" width="42.7265625" style="214" bestFit="1" customWidth="1"/>
    <col min="3330" max="3330" width="17.7265625" style="214" customWidth="1"/>
    <col min="3331" max="3332" width="9.7265625" style="214" customWidth="1"/>
    <col min="3333" max="3333" width="16.7265625" style="214" customWidth="1"/>
    <col min="3334" max="3334" width="18.7265625" style="214" customWidth="1"/>
    <col min="3335" max="3584" width="11.453125" style="214"/>
    <col min="3585" max="3585" width="42.7265625" style="214" bestFit="1" customWidth="1"/>
    <col min="3586" max="3586" width="17.7265625" style="214" customWidth="1"/>
    <col min="3587" max="3588" width="9.7265625" style="214" customWidth="1"/>
    <col min="3589" max="3589" width="16.7265625" style="214" customWidth="1"/>
    <col min="3590" max="3590" width="18.7265625" style="214" customWidth="1"/>
    <col min="3591" max="3840" width="11.453125" style="214"/>
    <col min="3841" max="3841" width="42.7265625" style="214" bestFit="1" customWidth="1"/>
    <col min="3842" max="3842" width="17.7265625" style="214" customWidth="1"/>
    <col min="3843" max="3844" width="9.7265625" style="214" customWidth="1"/>
    <col min="3845" max="3845" width="16.7265625" style="214" customWidth="1"/>
    <col min="3846" max="3846" width="18.7265625" style="214" customWidth="1"/>
    <col min="3847" max="4096" width="11.453125" style="214"/>
    <col min="4097" max="4097" width="42.7265625" style="214" bestFit="1" customWidth="1"/>
    <col min="4098" max="4098" width="17.7265625" style="214" customWidth="1"/>
    <col min="4099" max="4100" width="9.7265625" style="214" customWidth="1"/>
    <col min="4101" max="4101" width="16.7265625" style="214" customWidth="1"/>
    <col min="4102" max="4102" width="18.7265625" style="214" customWidth="1"/>
    <col min="4103" max="4352" width="11.453125" style="214"/>
    <col min="4353" max="4353" width="42.7265625" style="214" bestFit="1" customWidth="1"/>
    <col min="4354" max="4354" width="17.7265625" style="214" customWidth="1"/>
    <col min="4355" max="4356" width="9.7265625" style="214" customWidth="1"/>
    <col min="4357" max="4357" width="16.7265625" style="214" customWidth="1"/>
    <col min="4358" max="4358" width="18.7265625" style="214" customWidth="1"/>
    <col min="4359" max="4608" width="11.453125" style="214"/>
    <col min="4609" max="4609" width="42.7265625" style="214" bestFit="1" customWidth="1"/>
    <col min="4610" max="4610" width="17.7265625" style="214" customWidth="1"/>
    <col min="4611" max="4612" width="9.7265625" style="214" customWidth="1"/>
    <col min="4613" max="4613" width="16.7265625" style="214" customWidth="1"/>
    <col min="4614" max="4614" width="18.7265625" style="214" customWidth="1"/>
    <col min="4615" max="4864" width="11.453125" style="214"/>
    <col min="4865" max="4865" width="42.7265625" style="214" bestFit="1" customWidth="1"/>
    <col min="4866" max="4866" width="17.7265625" style="214" customWidth="1"/>
    <col min="4867" max="4868" width="9.7265625" style="214" customWidth="1"/>
    <col min="4869" max="4869" width="16.7265625" style="214" customWidth="1"/>
    <col min="4870" max="4870" width="18.7265625" style="214" customWidth="1"/>
    <col min="4871" max="5120" width="11.453125" style="214"/>
    <col min="5121" max="5121" width="42.7265625" style="214" bestFit="1" customWidth="1"/>
    <col min="5122" max="5122" width="17.7265625" style="214" customWidth="1"/>
    <col min="5123" max="5124" width="9.7265625" style="214" customWidth="1"/>
    <col min="5125" max="5125" width="16.7265625" style="214" customWidth="1"/>
    <col min="5126" max="5126" width="18.7265625" style="214" customWidth="1"/>
    <col min="5127" max="5376" width="11.453125" style="214"/>
    <col min="5377" max="5377" width="42.7265625" style="214" bestFit="1" customWidth="1"/>
    <col min="5378" max="5378" width="17.7265625" style="214" customWidth="1"/>
    <col min="5379" max="5380" width="9.7265625" style="214" customWidth="1"/>
    <col min="5381" max="5381" width="16.7265625" style="214" customWidth="1"/>
    <col min="5382" max="5382" width="18.7265625" style="214" customWidth="1"/>
    <col min="5383" max="5632" width="11.453125" style="214"/>
    <col min="5633" max="5633" width="42.7265625" style="214" bestFit="1" customWidth="1"/>
    <col min="5634" max="5634" width="17.7265625" style="214" customWidth="1"/>
    <col min="5635" max="5636" width="9.7265625" style="214" customWidth="1"/>
    <col min="5637" max="5637" width="16.7265625" style="214" customWidth="1"/>
    <col min="5638" max="5638" width="18.7265625" style="214" customWidth="1"/>
    <col min="5639" max="5888" width="11.453125" style="214"/>
    <col min="5889" max="5889" width="42.7265625" style="214" bestFit="1" customWidth="1"/>
    <col min="5890" max="5890" width="17.7265625" style="214" customWidth="1"/>
    <col min="5891" max="5892" width="9.7265625" style="214" customWidth="1"/>
    <col min="5893" max="5893" width="16.7265625" style="214" customWidth="1"/>
    <col min="5894" max="5894" width="18.7265625" style="214" customWidth="1"/>
    <col min="5895" max="6144" width="11.453125" style="214"/>
    <col min="6145" max="6145" width="42.7265625" style="214" bestFit="1" customWidth="1"/>
    <col min="6146" max="6146" width="17.7265625" style="214" customWidth="1"/>
    <col min="6147" max="6148" width="9.7265625" style="214" customWidth="1"/>
    <col min="6149" max="6149" width="16.7265625" style="214" customWidth="1"/>
    <col min="6150" max="6150" width="18.7265625" style="214" customWidth="1"/>
    <col min="6151" max="6400" width="11.453125" style="214"/>
    <col min="6401" max="6401" width="42.7265625" style="214" bestFit="1" customWidth="1"/>
    <col min="6402" max="6402" width="17.7265625" style="214" customWidth="1"/>
    <col min="6403" max="6404" width="9.7265625" style="214" customWidth="1"/>
    <col min="6405" max="6405" width="16.7265625" style="214" customWidth="1"/>
    <col min="6406" max="6406" width="18.7265625" style="214" customWidth="1"/>
    <col min="6407" max="6656" width="11.453125" style="214"/>
    <col min="6657" max="6657" width="42.7265625" style="214" bestFit="1" customWidth="1"/>
    <col min="6658" max="6658" width="17.7265625" style="214" customWidth="1"/>
    <col min="6659" max="6660" width="9.7265625" style="214" customWidth="1"/>
    <col min="6661" max="6661" width="16.7265625" style="214" customWidth="1"/>
    <col min="6662" max="6662" width="18.7265625" style="214" customWidth="1"/>
    <col min="6663" max="6912" width="11.453125" style="214"/>
    <col min="6913" max="6913" width="42.7265625" style="214" bestFit="1" customWidth="1"/>
    <col min="6914" max="6914" width="17.7265625" style="214" customWidth="1"/>
    <col min="6915" max="6916" width="9.7265625" style="214" customWidth="1"/>
    <col min="6917" max="6917" width="16.7265625" style="214" customWidth="1"/>
    <col min="6918" max="6918" width="18.7265625" style="214" customWidth="1"/>
    <col min="6919" max="7168" width="11.453125" style="214"/>
    <col min="7169" max="7169" width="42.7265625" style="214" bestFit="1" customWidth="1"/>
    <col min="7170" max="7170" width="17.7265625" style="214" customWidth="1"/>
    <col min="7171" max="7172" width="9.7265625" style="214" customWidth="1"/>
    <col min="7173" max="7173" width="16.7265625" style="214" customWidth="1"/>
    <col min="7174" max="7174" width="18.7265625" style="214" customWidth="1"/>
    <col min="7175" max="7424" width="11.453125" style="214"/>
    <col min="7425" max="7425" width="42.7265625" style="214" bestFit="1" customWidth="1"/>
    <col min="7426" max="7426" width="17.7265625" style="214" customWidth="1"/>
    <col min="7427" max="7428" width="9.7265625" style="214" customWidth="1"/>
    <col min="7429" max="7429" width="16.7265625" style="214" customWidth="1"/>
    <col min="7430" max="7430" width="18.7265625" style="214" customWidth="1"/>
    <col min="7431" max="7680" width="11.453125" style="214"/>
    <col min="7681" max="7681" width="42.7265625" style="214" bestFit="1" customWidth="1"/>
    <col min="7682" max="7682" width="17.7265625" style="214" customWidth="1"/>
    <col min="7683" max="7684" width="9.7265625" style="214" customWidth="1"/>
    <col min="7685" max="7685" width="16.7265625" style="214" customWidth="1"/>
    <col min="7686" max="7686" width="18.7265625" style="214" customWidth="1"/>
    <col min="7687" max="7936" width="11.453125" style="214"/>
    <col min="7937" max="7937" width="42.7265625" style="214" bestFit="1" customWidth="1"/>
    <col min="7938" max="7938" width="17.7265625" style="214" customWidth="1"/>
    <col min="7939" max="7940" width="9.7265625" style="214" customWidth="1"/>
    <col min="7941" max="7941" width="16.7265625" style="214" customWidth="1"/>
    <col min="7942" max="7942" width="18.7265625" style="214" customWidth="1"/>
    <col min="7943" max="8192" width="11.453125" style="214"/>
    <col min="8193" max="8193" width="42.7265625" style="214" bestFit="1" customWidth="1"/>
    <col min="8194" max="8194" width="17.7265625" style="214" customWidth="1"/>
    <col min="8195" max="8196" width="9.7265625" style="214" customWidth="1"/>
    <col min="8197" max="8197" width="16.7265625" style="214" customWidth="1"/>
    <col min="8198" max="8198" width="18.7265625" style="214" customWidth="1"/>
    <col min="8199" max="8448" width="11.453125" style="214"/>
    <col min="8449" max="8449" width="42.7265625" style="214" bestFit="1" customWidth="1"/>
    <col min="8450" max="8450" width="17.7265625" style="214" customWidth="1"/>
    <col min="8451" max="8452" width="9.7265625" style="214" customWidth="1"/>
    <col min="8453" max="8453" width="16.7265625" style="214" customWidth="1"/>
    <col min="8454" max="8454" width="18.7265625" style="214" customWidth="1"/>
    <col min="8455" max="8704" width="11.453125" style="214"/>
    <col min="8705" max="8705" width="42.7265625" style="214" bestFit="1" customWidth="1"/>
    <col min="8706" max="8706" width="17.7265625" style="214" customWidth="1"/>
    <col min="8707" max="8708" width="9.7265625" style="214" customWidth="1"/>
    <col min="8709" max="8709" width="16.7265625" style="214" customWidth="1"/>
    <col min="8710" max="8710" width="18.7265625" style="214" customWidth="1"/>
    <col min="8711" max="8960" width="11.453125" style="214"/>
    <col min="8961" max="8961" width="42.7265625" style="214" bestFit="1" customWidth="1"/>
    <col min="8962" max="8962" width="17.7265625" style="214" customWidth="1"/>
    <col min="8963" max="8964" width="9.7265625" style="214" customWidth="1"/>
    <col min="8965" max="8965" width="16.7265625" style="214" customWidth="1"/>
    <col min="8966" max="8966" width="18.7265625" style="214" customWidth="1"/>
    <col min="8967" max="9216" width="11.453125" style="214"/>
    <col min="9217" max="9217" width="42.7265625" style="214" bestFit="1" customWidth="1"/>
    <col min="9218" max="9218" width="17.7265625" style="214" customWidth="1"/>
    <col min="9219" max="9220" width="9.7265625" style="214" customWidth="1"/>
    <col min="9221" max="9221" width="16.7265625" style="214" customWidth="1"/>
    <col min="9222" max="9222" width="18.7265625" style="214" customWidth="1"/>
    <col min="9223" max="9472" width="11.453125" style="214"/>
    <col min="9473" max="9473" width="42.7265625" style="214" bestFit="1" customWidth="1"/>
    <col min="9474" max="9474" width="17.7265625" style="214" customWidth="1"/>
    <col min="9475" max="9476" width="9.7265625" style="214" customWidth="1"/>
    <col min="9477" max="9477" width="16.7265625" style="214" customWidth="1"/>
    <col min="9478" max="9478" width="18.7265625" style="214" customWidth="1"/>
    <col min="9479" max="9728" width="11.453125" style="214"/>
    <col min="9729" max="9729" width="42.7265625" style="214" bestFit="1" customWidth="1"/>
    <col min="9730" max="9730" width="17.7265625" style="214" customWidth="1"/>
    <col min="9731" max="9732" width="9.7265625" style="214" customWidth="1"/>
    <col min="9733" max="9733" width="16.7265625" style="214" customWidth="1"/>
    <col min="9734" max="9734" width="18.7265625" style="214" customWidth="1"/>
    <col min="9735" max="9984" width="11.453125" style="214"/>
    <col min="9985" max="9985" width="42.7265625" style="214" bestFit="1" customWidth="1"/>
    <col min="9986" max="9986" width="17.7265625" style="214" customWidth="1"/>
    <col min="9987" max="9988" width="9.7265625" style="214" customWidth="1"/>
    <col min="9989" max="9989" width="16.7265625" style="214" customWidth="1"/>
    <col min="9990" max="9990" width="18.7265625" style="214" customWidth="1"/>
    <col min="9991" max="10240" width="11.453125" style="214"/>
    <col min="10241" max="10241" width="42.7265625" style="214" bestFit="1" customWidth="1"/>
    <col min="10242" max="10242" width="17.7265625" style="214" customWidth="1"/>
    <col min="10243" max="10244" width="9.7265625" style="214" customWidth="1"/>
    <col min="10245" max="10245" width="16.7265625" style="214" customWidth="1"/>
    <col min="10246" max="10246" width="18.7265625" style="214" customWidth="1"/>
    <col min="10247" max="10496" width="11.453125" style="214"/>
    <col min="10497" max="10497" width="42.7265625" style="214" bestFit="1" customWidth="1"/>
    <col min="10498" max="10498" width="17.7265625" style="214" customWidth="1"/>
    <col min="10499" max="10500" width="9.7265625" style="214" customWidth="1"/>
    <col min="10501" max="10501" width="16.7265625" style="214" customWidth="1"/>
    <col min="10502" max="10502" width="18.7265625" style="214" customWidth="1"/>
    <col min="10503" max="10752" width="11.453125" style="214"/>
    <col min="10753" max="10753" width="42.7265625" style="214" bestFit="1" customWidth="1"/>
    <col min="10754" max="10754" width="17.7265625" style="214" customWidth="1"/>
    <col min="10755" max="10756" width="9.7265625" style="214" customWidth="1"/>
    <col min="10757" max="10757" width="16.7265625" style="214" customWidth="1"/>
    <col min="10758" max="10758" width="18.7265625" style="214" customWidth="1"/>
    <col min="10759" max="11008" width="11.453125" style="214"/>
    <col min="11009" max="11009" width="42.7265625" style="214" bestFit="1" customWidth="1"/>
    <col min="11010" max="11010" width="17.7265625" style="214" customWidth="1"/>
    <col min="11011" max="11012" width="9.7265625" style="214" customWidth="1"/>
    <col min="11013" max="11013" width="16.7265625" style="214" customWidth="1"/>
    <col min="11014" max="11014" width="18.7265625" style="214" customWidth="1"/>
    <col min="11015" max="11264" width="11.453125" style="214"/>
    <col min="11265" max="11265" width="42.7265625" style="214" bestFit="1" customWidth="1"/>
    <col min="11266" max="11266" width="17.7265625" style="214" customWidth="1"/>
    <col min="11267" max="11268" width="9.7265625" style="214" customWidth="1"/>
    <col min="11269" max="11269" width="16.7265625" style="214" customWidth="1"/>
    <col min="11270" max="11270" width="18.7265625" style="214" customWidth="1"/>
    <col min="11271" max="11520" width="11.453125" style="214"/>
    <col min="11521" max="11521" width="42.7265625" style="214" bestFit="1" customWidth="1"/>
    <col min="11522" max="11522" width="17.7265625" style="214" customWidth="1"/>
    <col min="11523" max="11524" width="9.7265625" style="214" customWidth="1"/>
    <col min="11525" max="11525" width="16.7265625" style="214" customWidth="1"/>
    <col min="11526" max="11526" width="18.7265625" style="214" customWidth="1"/>
    <col min="11527" max="11776" width="11.453125" style="214"/>
    <col min="11777" max="11777" width="42.7265625" style="214" bestFit="1" customWidth="1"/>
    <col min="11778" max="11778" width="17.7265625" style="214" customWidth="1"/>
    <col min="11779" max="11780" width="9.7265625" style="214" customWidth="1"/>
    <col min="11781" max="11781" width="16.7265625" style="214" customWidth="1"/>
    <col min="11782" max="11782" width="18.7265625" style="214" customWidth="1"/>
    <col min="11783" max="12032" width="11.453125" style="214"/>
    <col min="12033" max="12033" width="42.7265625" style="214" bestFit="1" customWidth="1"/>
    <col min="12034" max="12034" width="17.7265625" style="214" customWidth="1"/>
    <col min="12035" max="12036" width="9.7265625" style="214" customWidth="1"/>
    <col min="12037" max="12037" width="16.7265625" style="214" customWidth="1"/>
    <col min="12038" max="12038" width="18.7265625" style="214" customWidth="1"/>
    <col min="12039" max="12288" width="11.453125" style="214"/>
    <col min="12289" max="12289" width="42.7265625" style="214" bestFit="1" customWidth="1"/>
    <col min="12290" max="12290" width="17.7265625" style="214" customWidth="1"/>
    <col min="12291" max="12292" width="9.7265625" style="214" customWidth="1"/>
    <col min="12293" max="12293" width="16.7265625" style="214" customWidth="1"/>
    <col min="12294" max="12294" width="18.7265625" style="214" customWidth="1"/>
    <col min="12295" max="12544" width="11.453125" style="214"/>
    <col min="12545" max="12545" width="42.7265625" style="214" bestFit="1" customWidth="1"/>
    <col min="12546" max="12546" width="17.7265625" style="214" customWidth="1"/>
    <col min="12547" max="12548" width="9.7265625" style="214" customWidth="1"/>
    <col min="12549" max="12549" width="16.7265625" style="214" customWidth="1"/>
    <col min="12550" max="12550" width="18.7265625" style="214" customWidth="1"/>
    <col min="12551" max="12800" width="11.453125" style="214"/>
    <col min="12801" max="12801" width="42.7265625" style="214" bestFit="1" customWidth="1"/>
    <col min="12802" max="12802" width="17.7265625" style="214" customWidth="1"/>
    <col min="12803" max="12804" width="9.7265625" style="214" customWidth="1"/>
    <col min="12805" max="12805" width="16.7265625" style="214" customWidth="1"/>
    <col min="12806" max="12806" width="18.7265625" style="214" customWidth="1"/>
    <col min="12807" max="13056" width="11.453125" style="214"/>
    <col min="13057" max="13057" width="42.7265625" style="214" bestFit="1" customWidth="1"/>
    <col min="13058" max="13058" width="17.7265625" style="214" customWidth="1"/>
    <col min="13059" max="13060" width="9.7265625" style="214" customWidth="1"/>
    <col min="13061" max="13061" width="16.7265625" style="214" customWidth="1"/>
    <col min="13062" max="13062" width="18.7265625" style="214" customWidth="1"/>
    <col min="13063" max="13312" width="11.453125" style="214"/>
    <col min="13313" max="13313" width="42.7265625" style="214" bestFit="1" customWidth="1"/>
    <col min="13314" max="13314" width="17.7265625" style="214" customWidth="1"/>
    <col min="13315" max="13316" width="9.7265625" style="214" customWidth="1"/>
    <col min="13317" max="13317" width="16.7265625" style="214" customWidth="1"/>
    <col min="13318" max="13318" width="18.7265625" style="214" customWidth="1"/>
    <col min="13319" max="13568" width="11.453125" style="214"/>
    <col min="13569" max="13569" width="42.7265625" style="214" bestFit="1" customWidth="1"/>
    <col min="13570" max="13570" width="17.7265625" style="214" customWidth="1"/>
    <col min="13571" max="13572" width="9.7265625" style="214" customWidth="1"/>
    <col min="13573" max="13573" width="16.7265625" style="214" customWidth="1"/>
    <col min="13574" max="13574" width="18.7265625" style="214" customWidth="1"/>
    <col min="13575" max="13824" width="11.453125" style="214"/>
    <col min="13825" max="13825" width="42.7265625" style="214" bestFit="1" customWidth="1"/>
    <col min="13826" max="13826" width="17.7265625" style="214" customWidth="1"/>
    <col min="13827" max="13828" width="9.7265625" style="214" customWidth="1"/>
    <col min="13829" max="13829" width="16.7265625" style="214" customWidth="1"/>
    <col min="13830" max="13830" width="18.7265625" style="214" customWidth="1"/>
    <col min="13831" max="14080" width="11.453125" style="214"/>
    <col min="14081" max="14081" width="42.7265625" style="214" bestFit="1" customWidth="1"/>
    <col min="14082" max="14082" width="17.7265625" style="214" customWidth="1"/>
    <col min="14083" max="14084" width="9.7265625" style="214" customWidth="1"/>
    <col min="14085" max="14085" width="16.7265625" style="214" customWidth="1"/>
    <col min="14086" max="14086" width="18.7265625" style="214" customWidth="1"/>
    <col min="14087" max="14336" width="11.453125" style="214"/>
    <col min="14337" max="14337" width="42.7265625" style="214" bestFit="1" customWidth="1"/>
    <col min="14338" max="14338" width="17.7265625" style="214" customWidth="1"/>
    <col min="14339" max="14340" width="9.7265625" style="214" customWidth="1"/>
    <col min="14341" max="14341" width="16.7265625" style="214" customWidth="1"/>
    <col min="14342" max="14342" width="18.7265625" style="214" customWidth="1"/>
    <col min="14343" max="14592" width="11.453125" style="214"/>
    <col min="14593" max="14593" width="42.7265625" style="214" bestFit="1" customWidth="1"/>
    <col min="14594" max="14594" width="17.7265625" style="214" customWidth="1"/>
    <col min="14595" max="14596" width="9.7265625" style="214" customWidth="1"/>
    <col min="14597" max="14597" width="16.7265625" style="214" customWidth="1"/>
    <col min="14598" max="14598" width="18.7265625" style="214" customWidth="1"/>
    <col min="14599" max="14848" width="11.453125" style="214"/>
    <col min="14849" max="14849" width="42.7265625" style="214" bestFit="1" customWidth="1"/>
    <col min="14850" max="14850" width="17.7265625" style="214" customWidth="1"/>
    <col min="14851" max="14852" width="9.7265625" style="214" customWidth="1"/>
    <col min="14853" max="14853" width="16.7265625" style="214" customWidth="1"/>
    <col min="14854" max="14854" width="18.7265625" style="214" customWidth="1"/>
    <col min="14855" max="15104" width="11.453125" style="214"/>
    <col min="15105" max="15105" width="42.7265625" style="214" bestFit="1" customWidth="1"/>
    <col min="15106" max="15106" width="17.7265625" style="214" customWidth="1"/>
    <col min="15107" max="15108" width="9.7265625" style="214" customWidth="1"/>
    <col min="15109" max="15109" width="16.7265625" style="214" customWidth="1"/>
    <col min="15110" max="15110" width="18.7265625" style="214" customWidth="1"/>
    <col min="15111" max="15360" width="11.453125" style="214"/>
    <col min="15361" max="15361" width="42.7265625" style="214" bestFit="1" customWidth="1"/>
    <col min="15362" max="15362" width="17.7265625" style="214" customWidth="1"/>
    <col min="15363" max="15364" width="9.7265625" style="214" customWidth="1"/>
    <col min="15365" max="15365" width="16.7265625" style="214" customWidth="1"/>
    <col min="15366" max="15366" width="18.7265625" style="214" customWidth="1"/>
    <col min="15367" max="15616" width="11.453125" style="214"/>
    <col min="15617" max="15617" width="42.7265625" style="214" bestFit="1" customWidth="1"/>
    <col min="15618" max="15618" width="17.7265625" style="214" customWidth="1"/>
    <col min="15619" max="15620" width="9.7265625" style="214" customWidth="1"/>
    <col min="15621" max="15621" width="16.7265625" style="214" customWidth="1"/>
    <col min="15622" max="15622" width="18.7265625" style="214" customWidth="1"/>
    <col min="15623" max="15872" width="11.453125" style="214"/>
    <col min="15873" max="15873" width="42.7265625" style="214" bestFit="1" customWidth="1"/>
    <col min="15874" max="15874" width="17.7265625" style="214" customWidth="1"/>
    <col min="15875" max="15876" width="9.7265625" style="214" customWidth="1"/>
    <col min="15877" max="15877" width="16.7265625" style="214" customWidth="1"/>
    <col min="15878" max="15878" width="18.7265625" style="214" customWidth="1"/>
    <col min="15879" max="16128" width="11.453125" style="214"/>
    <col min="16129" max="16129" width="42.7265625" style="214" bestFit="1" customWidth="1"/>
    <col min="16130" max="16130" width="17.7265625" style="214" customWidth="1"/>
    <col min="16131" max="16132" width="9.7265625" style="214" customWidth="1"/>
    <col min="16133" max="16133" width="16.7265625" style="214" customWidth="1"/>
    <col min="16134" max="16134" width="18.7265625" style="214" customWidth="1"/>
    <col min="16135" max="16384" width="11.453125" style="214"/>
  </cols>
  <sheetData>
    <row r="1" spans="1:6" s="245" customFormat="1" ht="21" customHeight="1" x14ac:dyDescent="0.35">
      <c r="A1" s="257" t="s">
        <v>0</v>
      </c>
      <c r="B1" s="258"/>
      <c r="C1" s="260"/>
      <c r="D1" s="260"/>
      <c r="E1" s="259"/>
      <c r="F1" s="259"/>
    </row>
    <row r="2" spans="1:6" s="245" customFormat="1" ht="15.75" customHeight="1" x14ac:dyDescent="0.35">
      <c r="A2" s="257"/>
      <c r="B2" s="258"/>
      <c r="C2" s="257"/>
      <c r="E2" s="256"/>
      <c r="F2" s="255"/>
    </row>
    <row r="3" spans="1:6" s="245" customFormat="1" ht="42" customHeight="1" x14ac:dyDescent="0.35">
      <c r="A3" s="325" t="s">
        <v>1</v>
      </c>
      <c r="B3" s="326"/>
      <c r="C3" s="326"/>
      <c r="D3" s="326"/>
      <c r="E3" s="326"/>
      <c r="F3" s="326"/>
    </row>
    <row r="4" spans="1:6" s="245" customFormat="1" ht="15.5" x14ac:dyDescent="0.35">
      <c r="A4" s="254"/>
      <c r="B4" s="248"/>
      <c r="C4" s="254"/>
      <c r="D4" s="254"/>
      <c r="E4" s="254"/>
    </row>
    <row r="5" spans="1:6" s="245" customFormat="1" ht="47.25" customHeight="1" x14ac:dyDescent="0.35">
      <c r="A5" s="327" t="s">
        <v>373</v>
      </c>
      <c r="B5" s="327"/>
      <c r="C5" s="327"/>
      <c r="D5" s="327"/>
      <c r="E5" s="327"/>
      <c r="F5" s="327"/>
    </row>
    <row r="6" spans="1:6" s="245" customFormat="1" ht="19.899999999999999" customHeight="1" x14ac:dyDescent="0.35">
      <c r="A6" s="253"/>
      <c r="B6" s="248"/>
      <c r="C6" s="253"/>
      <c r="D6" s="253"/>
      <c r="E6" s="253"/>
      <c r="F6" s="253"/>
    </row>
    <row r="7" spans="1:6" s="245" customFormat="1" ht="18" customHeight="1" x14ac:dyDescent="0.35">
      <c r="A7" s="328" t="s">
        <v>376</v>
      </c>
      <c r="B7" s="328"/>
      <c r="C7" s="328"/>
      <c r="D7" s="328"/>
      <c r="E7" s="328"/>
      <c r="F7" s="328"/>
    </row>
    <row r="8" spans="1:6" s="245" customFormat="1" ht="18.75" customHeight="1" x14ac:dyDescent="0.35">
      <c r="A8" s="329" t="s">
        <v>101</v>
      </c>
      <c r="B8" s="329"/>
      <c r="C8" s="329"/>
      <c r="D8" s="329"/>
      <c r="E8" s="329"/>
      <c r="F8" s="329"/>
    </row>
    <row r="9" spans="1:6" s="245" customFormat="1" ht="18.75" customHeight="1" x14ac:dyDescent="0.35">
      <c r="A9" s="251"/>
      <c r="B9" s="252"/>
      <c r="C9" s="251"/>
      <c r="D9" s="251"/>
      <c r="E9" s="251"/>
      <c r="F9" s="251"/>
    </row>
    <row r="10" spans="1:6" s="245" customFormat="1" ht="18" customHeight="1" x14ac:dyDescent="0.35">
      <c r="A10" s="330" t="s">
        <v>346</v>
      </c>
      <c r="B10" s="330"/>
      <c r="C10" s="246"/>
      <c r="E10" s="330"/>
      <c r="F10" s="330"/>
    </row>
    <row r="11" spans="1:6" s="245" customFormat="1" ht="18" customHeight="1" thickBot="1" x14ac:dyDescent="0.4">
      <c r="A11" s="246"/>
      <c r="B11" s="250"/>
      <c r="C11" s="246"/>
      <c r="D11" s="246"/>
      <c r="E11" s="246"/>
    </row>
    <row r="12" spans="1:6" s="217" customFormat="1" ht="50.25" customHeight="1" thickBot="1" x14ac:dyDescent="0.4">
      <c r="A12" s="249"/>
      <c r="B12" s="244"/>
      <c r="C12" s="331" t="s">
        <v>413</v>
      </c>
      <c r="D12" s="332"/>
      <c r="E12" s="332"/>
      <c r="F12" s="333"/>
    </row>
    <row r="13" spans="1:6" s="245" customFormat="1" ht="18.75" customHeight="1" x14ac:dyDescent="0.35">
      <c r="A13" s="246"/>
      <c r="B13" s="248"/>
      <c r="C13" s="247"/>
      <c r="D13" s="246"/>
      <c r="E13" s="232"/>
    </row>
    <row r="14" spans="1:6" s="217" customFormat="1" ht="21.65" customHeight="1" x14ac:dyDescent="0.35">
      <c r="A14" s="334" t="s">
        <v>353</v>
      </c>
      <c r="B14" s="334"/>
      <c r="C14" s="334"/>
      <c r="D14" s="334"/>
      <c r="E14" s="334"/>
    </row>
    <row r="15" spans="1:6" s="217" customFormat="1" ht="40.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s="217" customFormat="1" ht="12.5" x14ac:dyDescent="0.35">
      <c r="A16" s="145"/>
      <c r="B16" s="244"/>
      <c r="C16" s="232"/>
      <c r="D16" s="232"/>
      <c r="E16" s="222"/>
    </row>
    <row r="17" spans="1:6" s="217" customFormat="1" ht="12.75" customHeight="1" x14ac:dyDescent="0.35">
      <c r="A17" s="335" t="s">
        <v>36</v>
      </c>
      <c r="B17" s="337" t="s">
        <v>103</v>
      </c>
      <c r="C17" s="339" t="s">
        <v>104</v>
      </c>
      <c r="D17" s="339" t="s">
        <v>105</v>
      </c>
      <c r="E17" s="339" t="s">
        <v>387</v>
      </c>
      <c r="F17" s="339" t="s">
        <v>106</v>
      </c>
    </row>
    <row r="18" spans="1:6" s="217" customFormat="1" ht="12.75" customHeight="1" x14ac:dyDescent="0.35">
      <c r="A18" s="336"/>
      <c r="B18" s="338"/>
      <c r="C18" s="340"/>
      <c r="D18" s="340" t="s">
        <v>107</v>
      </c>
      <c r="E18" s="340" t="s">
        <v>108</v>
      </c>
      <c r="F18" s="340" t="s">
        <v>109</v>
      </c>
    </row>
    <row r="19" spans="1:6" s="217" customFormat="1" ht="12.5" x14ac:dyDescent="0.35">
      <c r="A19" s="241"/>
      <c r="B19" s="243"/>
      <c r="C19" s="242"/>
      <c r="D19" s="242"/>
      <c r="E19" s="241"/>
      <c r="F19" s="240"/>
    </row>
    <row r="20" spans="1:6" s="217" customFormat="1" ht="12.5" x14ac:dyDescent="0.35">
      <c r="A20" s="189" t="s">
        <v>198</v>
      </c>
      <c r="B20" s="232" t="s">
        <v>347</v>
      </c>
      <c r="C20" s="84">
        <v>2</v>
      </c>
      <c r="D20" s="84">
        <v>1</v>
      </c>
      <c r="E20" s="239"/>
      <c r="F20" s="237">
        <f>E20*D20</f>
        <v>0</v>
      </c>
    </row>
    <row r="21" spans="1:6" ht="12.5" x14ac:dyDescent="0.35">
      <c r="A21" s="189" t="s">
        <v>198</v>
      </c>
      <c r="B21" s="232" t="s">
        <v>349</v>
      </c>
      <c r="C21" s="84">
        <v>2</v>
      </c>
      <c r="D21" s="84">
        <v>1</v>
      </c>
      <c r="E21" s="238"/>
      <c r="F21" s="237">
        <f t="shared" ref="F21:F22" si="0">E21*D21</f>
        <v>0</v>
      </c>
    </row>
    <row r="22" spans="1:6" ht="12.5" x14ac:dyDescent="0.35">
      <c r="A22" s="189" t="s">
        <v>198</v>
      </c>
      <c r="B22" s="232" t="s">
        <v>349</v>
      </c>
      <c r="C22" s="84">
        <v>2</v>
      </c>
      <c r="D22" s="84">
        <v>1</v>
      </c>
      <c r="E22" s="238"/>
      <c r="F22" s="237">
        <f t="shared" si="0"/>
        <v>0</v>
      </c>
    </row>
    <row r="23" spans="1:6" ht="12.5" x14ac:dyDescent="0.35">
      <c r="A23" s="235"/>
      <c r="B23" s="236"/>
      <c r="C23" s="85"/>
      <c r="D23" s="85"/>
      <c r="E23" s="235"/>
      <c r="F23" s="234"/>
    </row>
    <row r="24" spans="1:6" ht="12.5" x14ac:dyDescent="0.35">
      <c r="A24" s="231"/>
      <c r="B24" s="233"/>
      <c r="C24" s="232"/>
      <c r="D24" s="232"/>
      <c r="E24" s="231"/>
      <c r="F24" s="231"/>
    </row>
    <row r="26" spans="1:6" ht="12.5" x14ac:dyDescent="0.35">
      <c r="D26" s="230" t="s">
        <v>110</v>
      </c>
      <c r="E26" s="229"/>
      <c r="F26" s="228">
        <f>SUM(F20:F22)</f>
        <v>0</v>
      </c>
    </row>
    <row r="27" spans="1:6" ht="12.5" x14ac:dyDescent="0.35">
      <c r="D27" s="138" t="s">
        <v>111</v>
      </c>
      <c r="E27" s="222"/>
      <c r="F27" s="227"/>
    </row>
    <row r="28" spans="1:6" ht="12.5" x14ac:dyDescent="0.35">
      <c r="D28" s="138" t="s">
        <v>112</v>
      </c>
      <c r="E28" s="222"/>
      <c r="F28" s="226">
        <f>F26-F26*F27</f>
        <v>0</v>
      </c>
    </row>
    <row r="29" spans="1:6" ht="12.5" x14ac:dyDescent="0.35">
      <c r="D29" s="138" t="s">
        <v>129</v>
      </c>
      <c r="E29" s="222"/>
      <c r="F29" s="225">
        <f>SUM(F28*10%)</f>
        <v>0</v>
      </c>
    </row>
    <row r="30" spans="1:6" ht="12.5" x14ac:dyDescent="0.35">
      <c r="D30" s="138"/>
      <c r="E30" s="222"/>
      <c r="F30" s="224"/>
    </row>
    <row r="31" spans="1:6" ht="13" x14ac:dyDescent="0.35">
      <c r="D31" s="223" t="s">
        <v>114</v>
      </c>
      <c r="E31" s="222"/>
      <c r="F31" s="221">
        <f>SUM(F28:F30)</f>
        <v>0</v>
      </c>
    </row>
    <row r="32" spans="1:6" ht="13" x14ac:dyDescent="0.35">
      <c r="D32" s="220"/>
      <c r="E32" s="219"/>
      <c r="F32" s="218"/>
    </row>
    <row r="36" spans="2:5" ht="12.5" x14ac:dyDescent="0.35">
      <c r="B36" s="217" t="s">
        <v>115</v>
      </c>
      <c r="D36" s="217"/>
      <c r="E36" s="216" t="s">
        <v>116</v>
      </c>
    </row>
    <row r="37" spans="2:5" ht="12.5" x14ac:dyDescent="0.35">
      <c r="C37" s="217"/>
      <c r="D37" s="217"/>
      <c r="E37" s="216"/>
    </row>
    <row r="38" spans="2:5" ht="12.5" x14ac:dyDescent="0.35">
      <c r="C38" s="217" t="s">
        <v>117</v>
      </c>
      <c r="D38" s="217"/>
      <c r="E38" s="216"/>
    </row>
    <row r="39" spans="2:5" ht="10" x14ac:dyDescent="0.35">
      <c r="B39" s="214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D7F59-2DF3-46ED-AA12-5111461779E2}">
  <dimension ref="A1:F41"/>
  <sheetViews>
    <sheetView view="pageBreakPreview" topLeftCell="A25" zoomScale="93" zoomScaleNormal="100" zoomScaleSheetLayoutView="93" workbookViewId="0">
      <selection activeCell="A15" sqref="A15:F15"/>
    </sheetView>
  </sheetViews>
  <sheetFormatPr baseColWidth="10" defaultRowHeight="11.5" x14ac:dyDescent="0.35"/>
  <cols>
    <col min="1" max="1" width="26.7265625" style="214" bestFit="1" customWidth="1"/>
    <col min="2" max="2" width="21.453125" style="215" customWidth="1"/>
    <col min="3" max="4" width="9.7265625" style="214" customWidth="1"/>
    <col min="5" max="5" width="16.7265625" style="214" customWidth="1"/>
    <col min="6" max="6" width="18.7265625" style="214" customWidth="1"/>
    <col min="7" max="256" width="11.453125" style="214"/>
    <col min="257" max="257" width="42.7265625" style="214" bestFit="1" customWidth="1"/>
    <col min="258" max="258" width="17.7265625" style="214" customWidth="1"/>
    <col min="259" max="260" width="9.7265625" style="214" customWidth="1"/>
    <col min="261" max="261" width="16.7265625" style="214" customWidth="1"/>
    <col min="262" max="262" width="18.7265625" style="214" customWidth="1"/>
    <col min="263" max="512" width="11.453125" style="214"/>
    <col min="513" max="513" width="42.7265625" style="214" bestFit="1" customWidth="1"/>
    <col min="514" max="514" width="17.7265625" style="214" customWidth="1"/>
    <col min="515" max="516" width="9.7265625" style="214" customWidth="1"/>
    <col min="517" max="517" width="16.7265625" style="214" customWidth="1"/>
    <col min="518" max="518" width="18.7265625" style="214" customWidth="1"/>
    <col min="519" max="768" width="11.453125" style="214"/>
    <col min="769" max="769" width="42.7265625" style="214" bestFit="1" customWidth="1"/>
    <col min="770" max="770" width="17.7265625" style="214" customWidth="1"/>
    <col min="771" max="772" width="9.7265625" style="214" customWidth="1"/>
    <col min="773" max="773" width="16.7265625" style="214" customWidth="1"/>
    <col min="774" max="774" width="18.7265625" style="214" customWidth="1"/>
    <col min="775" max="1024" width="11.453125" style="214"/>
    <col min="1025" max="1025" width="42.7265625" style="214" bestFit="1" customWidth="1"/>
    <col min="1026" max="1026" width="17.7265625" style="214" customWidth="1"/>
    <col min="1027" max="1028" width="9.7265625" style="214" customWidth="1"/>
    <col min="1029" max="1029" width="16.7265625" style="214" customWidth="1"/>
    <col min="1030" max="1030" width="18.7265625" style="214" customWidth="1"/>
    <col min="1031" max="1280" width="11.453125" style="214"/>
    <col min="1281" max="1281" width="42.7265625" style="214" bestFit="1" customWidth="1"/>
    <col min="1282" max="1282" width="17.7265625" style="214" customWidth="1"/>
    <col min="1283" max="1284" width="9.7265625" style="214" customWidth="1"/>
    <col min="1285" max="1285" width="16.7265625" style="214" customWidth="1"/>
    <col min="1286" max="1286" width="18.7265625" style="214" customWidth="1"/>
    <col min="1287" max="1536" width="11.453125" style="214"/>
    <col min="1537" max="1537" width="42.7265625" style="214" bestFit="1" customWidth="1"/>
    <col min="1538" max="1538" width="17.7265625" style="214" customWidth="1"/>
    <col min="1539" max="1540" width="9.7265625" style="214" customWidth="1"/>
    <col min="1541" max="1541" width="16.7265625" style="214" customWidth="1"/>
    <col min="1542" max="1542" width="18.7265625" style="214" customWidth="1"/>
    <col min="1543" max="1792" width="11.453125" style="214"/>
    <col min="1793" max="1793" width="42.7265625" style="214" bestFit="1" customWidth="1"/>
    <col min="1794" max="1794" width="17.7265625" style="214" customWidth="1"/>
    <col min="1795" max="1796" width="9.7265625" style="214" customWidth="1"/>
    <col min="1797" max="1797" width="16.7265625" style="214" customWidth="1"/>
    <col min="1798" max="1798" width="18.7265625" style="214" customWidth="1"/>
    <col min="1799" max="2048" width="11.453125" style="214"/>
    <col min="2049" max="2049" width="42.7265625" style="214" bestFit="1" customWidth="1"/>
    <col min="2050" max="2050" width="17.7265625" style="214" customWidth="1"/>
    <col min="2051" max="2052" width="9.7265625" style="214" customWidth="1"/>
    <col min="2053" max="2053" width="16.7265625" style="214" customWidth="1"/>
    <col min="2054" max="2054" width="18.7265625" style="214" customWidth="1"/>
    <col min="2055" max="2304" width="11.453125" style="214"/>
    <col min="2305" max="2305" width="42.7265625" style="214" bestFit="1" customWidth="1"/>
    <col min="2306" max="2306" width="17.7265625" style="214" customWidth="1"/>
    <col min="2307" max="2308" width="9.7265625" style="214" customWidth="1"/>
    <col min="2309" max="2309" width="16.7265625" style="214" customWidth="1"/>
    <col min="2310" max="2310" width="18.7265625" style="214" customWidth="1"/>
    <col min="2311" max="2560" width="11.453125" style="214"/>
    <col min="2561" max="2561" width="42.7265625" style="214" bestFit="1" customWidth="1"/>
    <col min="2562" max="2562" width="17.7265625" style="214" customWidth="1"/>
    <col min="2563" max="2564" width="9.7265625" style="214" customWidth="1"/>
    <col min="2565" max="2565" width="16.7265625" style="214" customWidth="1"/>
    <col min="2566" max="2566" width="18.7265625" style="214" customWidth="1"/>
    <col min="2567" max="2816" width="11.453125" style="214"/>
    <col min="2817" max="2817" width="42.7265625" style="214" bestFit="1" customWidth="1"/>
    <col min="2818" max="2818" width="17.7265625" style="214" customWidth="1"/>
    <col min="2819" max="2820" width="9.7265625" style="214" customWidth="1"/>
    <col min="2821" max="2821" width="16.7265625" style="214" customWidth="1"/>
    <col min="2822" max="2822" width="18.7265625" style="214" customWidth="1"/>
    <col min="2823" max="3072" width="11.453125" style="214"/>
    <col min="3073" max="3073" width="42.7265625" style="214" bestFit="1" customWidth="1"/>
    <col min="3074" max="3074" width="17.7265625" style="214" customWidth="1"/>
    <col min="3075" max="3076" width="9.7265625" style="214" customWidth="1"/>
    <col min="3077" max="3077" width="16.7265625" style="214" customWidth="1"/>
    <col min="3078" max="3078" width="18.7265625" style="214" customWidth="1"/>
    <col min="3079" max="3328" width="11.453125" style="214"/>
    <col min="3329" max="3329" width="42.7265625" style="214" bestFit="1" customWidth="1"/>
    <col min="3330" max="3330" width="17.7265625" style="214" customWidth="1"/>
    <col min="3331" max="3332" width="9.7265625" style="214" customWidth="1"/>
    <col min="3333" max="3333" width="16.7265625" style="214" customWidth="1"/>
    <col min="3334" max="3334" width="18.7265625" style="214" customWidth="1"/>
    <col min="3335" max="3584" width="11.453125" style="214"/>
    <col min="3585" max="3585" width="42.7265625" style="214" bestFit="1" customWidth="1"/>
    <col min="3586" max="3586" width="17.7265625" style="214" customWidth="1"/>
    <col min="3587" max="3588" width="9.7265625" style="214" customWidth="1"/>
    <col min="3589" max="3589" width="16.7265625" style="214" customWidth="1"/>
    <col min="3590" max="3590" width="18.7265625" style="214" customWidth="1"/>
    <col min="3591" max="3840" width="11.453125" style="214"/>
    <col min="3841" max="3841" width="42.7265625" style="214" bestFit="1" customWidth="1"/>
    <col min="3842" max="3842" width="17.7265625" style="214" customWidth="1"/>
    <col min="3843" max="3844" width="9.7265625" style="214" customWidth="1"/>
    <col min="3845" max="3845" width="16.7265625" style="214" customWidth="1"/>
    <col min="3846" max="3846" width="18.7265625" style="214" customWidth="1"/>
    <col min="3847" max="4096" width="11.453125" style="214"/>
    <col min="4097" max="4097" width="42.7265625" style="214" bestFit="1" customWidth="1"/>
    <col min="4098" max="4098" width="17.7265625" style="214" customWidth="1"/>
    <col min="4099" max="4100" width="9.7265625" style="214" customWidth="1"/>
    <col min="4101" max="4101" width="16.7265625" style="214" customWidth="1"/>
    <col min="4102" max="4102" width="18.7265625" style="214" customWidth="1"/>
    <col min="4103" max="4352" width="11.453125" style="214"/>
    <col min="4353" max="4353" width="42.7265625" style="214" bestFit="1" customWidth="1"/>
    <col min="4354" max="4354" width="17.7265625" style="214" customWidth="1"/>
    <col min="4355" max="4356" width="9.7265625" style="214" customWidth="1"/>
    <col min="4357" max="4357" width="16.7265625" style="214" customWidth="1"/>
    <col min="4358" max="4358" width="18.7265625" style="214" customWidth="1"/>
    <col min="4359" max="4608" width="11.453125" style="214"/>
    <col min="4609" max="4609" width="42.7265625" style="214" bestFit="1" customWidth="1"/>
    <col min="4610" max="4610" width="17.7265625" style="214" customWidth="1"/>
    <col min="4611" max="4612" width="9.7265625" style="214" customWidth="1"/>
    <col min="4613" max="4613" width="16.7265625" style="214" customWidth="1"/>
    <col min="4614" max="4614" width="18.7265625" style="214" customWidth="1"/>
    <col min="4615" max="4864" width="11.453125" style="214"/>
    <col min="4865" max="4865" width="42.7265625" style="214" bestFit="1" customWidth="1"/>
    <col min="4866" max="4866" width="17.7265625" style="214" customWidth="1"/>
    <col min="4867" max="4868" width="9.7265625" style="214" customWidth="1"/>
    <col min="4869" max="4869" width="16.7265625" style="214" customWidth="1"/>
    <col min="4870" max="4870" width="18.7265625" style="214" customWidth="1"/>
    <col min="4871" max="5120" width="11.453125" style="214"/>
    <col min="5121" max="5121" width="42.7265625" style="214" bestFit="1" customWidth="1"/>
    <col min="5122" max="5122" width="17.7265625" style="214" customWidth="1"/>
    <col min="5123" max="5124" width="9.7265625" style="214" customWidth="1"/>
    <col min="5125" max="5125" width="16.7265625" style="214" customWidth="1"/>
    <col min="5126" max="5126" width="18.7265625" style="214" customWidth="1"/>
    <col min="5127" max="5376" width="11.453125" style="214"/>
    <col min="5377" max="5377" width="42.7265625" style="214" bestFit="1" customWidth="1"/>
    <col min="5378" max="5378" width="17.7265625" style="214" customWidth="1"/>
    <col min="5379" max="5380" width="9.7265625" style="214" customWidth="1"/>
    <col min="5381" max="5381" width="16.7265625" style="214" customWidth="1"/>
    <col min="5382" max="5382" width="18.7265625" style="214" customWidth="1"/>
    <col min="5383" max="5632" width="11.453125" style="214"/>
    <col min="5633" max="5633" width="42.7265625" style="214" bestFit="1" customWidth="1"/>
    <col min="5634" max="5634" width="17.7265625" style="214" customWidth="1"/>
    <col min="5635" max="5636" width="9.7265625" style="214" customWidth="1"/>
    <col min="5637" max="5637" width="16.7265625" style="214" customWidth="1"/>
    <col min="5638" max="5638" width="18.7265625" style="214" customWidth="1"/>
    <col min="5639" max="5888" width="11.453125" style="214"/>
    <col min="5889" max="5889" width="42.7265625" style="214" bestFit="1" customWidth="1"/>
    <col min="5890" max="5890" width="17.7265625" style="214" customWidth="1"/>
    <col min="5891" max="5892" width="9.7265625" style="214" customWidth="1"/>
    <col min="5893" max="5893" width="16.7265625" style="214" customWidth="1"/>
    <col min="5894" max="5894" width="18.7265625" style="214" customWidth="1"/>
    <col min="5895" max="6144" width="11.453125" style="214"/>
    <col min="6145" max="6145" width="42.7265625" style="214" bestFit="1" customWidth="1"/>
    <col min="6146" max="6146" width="17.7265625" style="214" customWidth="1"/>
    <col min="6147" max="6148" width="9.7265625" style="214" customWidth="1"/>
    <col min="6149" max="6149" width="16.7265625" style="214" customWidth="1"/>
    <col min="6150" max="6150" width="18.7265625" style="214" customWidth="1"/>
    <col min="6151" max="6400" width="11.453125" style="214"/>
    <col min="6401" max="6401" width="42.7265625" style="214" bestFit="1" customWidth="1"/>
    <col min="6402" max="6402" width="17.7265625" style="214" customWidth="1"/>
    <col min="6403" max="6404" width="9.7265625" style="214" customWidth="1"/>
    <col min="6405" max="6405" width="16.7265625" style="214" customWidth="1"/>
    <col min="6406" max="6406" width="18.7265625" style="214" customWidth="1"/>
    <col min="6407" max="6656" width="11.453125" style="214"/>
    <col min="6657" max="6657" width="42.7265625" style="214" bestFit="1" customWidth="1"/>
    <col min="6658" max="6658" width="17.7265625" style="214" customWidth="1"/>
    <col min="6659" max="6660" width="9.7265625" style="214" customWidth="1"/>
    <col min="6661" max="6661" width="16.7265625" style="214" customWidth="1"/>
    <col min="6662" max="6662" width="18.7265625" style="214" customWidth="1"/>
    <col min="6663" max="6912" width="11.453125" style="214"/>
    <col min="6913" max="6913" width="42.7265625" style="214" bestFit="1" customWidth="1"/>
    <col min="6914" max="6914" width="17.7265625" style="214" customWidth="1"/>
    <col min="6915" max="6916" width="9.7265625" style="214" customWidth="1"/>
    <col min="6917" max="6917" width="16.7265625" style="214" customWidth="1"/>
    <col min="6918" max="6918" width="18.7265625" style="214" customWidth="1"/>
    <col min="6919" max="7168" width="11.453125" style="214"/>
    <col min="7169" max="7169" width="42.7265625" style="214" bestFit="1" customWidth="1"/>
    <col min="7170" max="7170" width="17.7265625" style="214" customWidth="1"/>
    <col min="7171" max="7172" width="9.7265625" style="214" customWidth="1"/>
    <col min="7173" max="7173" width="16.7265625" style="214" customWidth="1"/>
    <col min="7174" max="7174" width="18.7265625" style="214" customWidth="1"/>
    <col min="7175" max="7424" width="11.453125" style="214"/>
    <col min="7425" max="7425" width="42.7265625" style="214" bestFit="1" customWidth="1"/>
    <col min="7426" max="7426" width="17.7265625" style="214" customWidth="1"/>
    <col min="7427" max="7428" width="9.7265625" style="214" customWidth="1"/>
    <col min="7429" max="7429" width="16.7265625" style="214" customWidth="1"/>
    <col min="7430" max="7430" width="18.7265625" style="214" customWidth="1"/>
    <col min="7431" max="7680" width="11.453125" style="214"/>
    <col min="7681" max="7681" width="42.7265625" style="214" bestFit="1" customWidth="1"/>
    <col min="7682" max="7682" width="17.7265625" style="214" customWidth="1"/>
    <col min="7683" max="7684" width="9.7265625" style="214" customWidth="1"/>
    <col min="7685" max="7685" width="16.7265625" style="214" customWidth="1"/>
    <col min="7686" max="7686" width="18.7265625" style="214" customWidth="1"/>
    <col min="7687" max="7936" width="11.453125" style="214"/>
    <col min="7937" max="7937" width="42.7265625" style="214" bestFit="1" customWidth="1"/>
    <col min="7938" max="7938" width="17.7265625" style="214" customWidth="1"/>
    <col min="7939" max="7940" width="9.7265625" style="214" customWidth="1"/>
    <col min="7941" max="7941" width="16.7265625" style="214" customWidth="1"/>
    <col min="7942" max="7942" width="18.7265625" style="214" customWidth="1"/>
    <col min="7943" max="8192" width="11.453125" style="214"/>
    <col min="8193" max="8193" width="42.7265625" style="214" bestFit="1" customWidth="1"/>
    <col min="8194" max="8194" width="17.7265625" style="214" customWidth="1"/>
    <col min="8195" max="8196" width="9.7265625" style="214" customWidth="1"/>
    <col min="8197" max="8197" width="16.7265625" style="214" customWidth="1"/>
    <col min="8198" max="8198" width="18.7265625" style="214" customWidth="1"/>
    <col min="8199" max="8448" width="11.453125" style="214"/>
    <col min="8449" max="8449" width="42.7265625" style="214" bestFit="1" customWidth="1"/>
    <col min="8450" max="8450" width="17.7265625" style="214" customWidth="1"/>
    <col min="8451" max="8452" width="9.7265625" style="214" customWidth="1"/>
    <col min="8453" max="8453" width="16.7265625" style="214" customWidth="1"/>
    <col min="8454" max="8454" width="18.7265625" style="214" customWidth="1"/>
    <col min="8455" max="8704" width="11.453125" style="214"/>
    <col min="8705" max="8705" width="42.7265625" style="214" bestFit="1" customWidth="1"/>
    <col min="8706" max="8706" width="17.7265625" style="214" customWidth="1"/>
    <col min="8707" max="8708" width="9.7265625" style="214" customWidth="1"/>
    <col min="8709" max="8709" width="16.7265625" style="214" customWidth="1"/>
    <col min="8710" max="8710" width="18.7265625" style="214" customWidth="1"/>
    <col min="8711" max="8960" width="11.453125" style="214"/>
    <col min="8961" max="8961" width="42.7265625" style="214" bestFit="1" customWidth="1"/>
    <col min="8962" max="8962" width="17.7265625" style="214" customWidth="1"/>
    <col min="8963" max="8964" width="9.7265625" style="214" customWidth="1"/>
    <col min="8965" max="8965" width="16.7265625" style="214" customWidth="1"/>
    <col min="8966" max="8966" width="18.7265625" style="214" customWidth="1"/>
    <col min="8967" max="9216" width="11.453125" style="214"/>
    <col min="9217" max="9217" width="42.7265625" style="214" bestFit="1" customWidth="1"/>
    <col min="9218" max="9218" width="17.7265625" style="214" customWidth="1"/>
    <col min="9219" max="9220" width="9.7265625" style="214" customWidth="1"/>
    <col min="9221" max="9221" width="16.7265625" style="214" customWidth="1"/>
    <col min="9222" max="9222" width="18.7265625" style="214" customWidth="1"/>
    <col min="9223" max="9472" width="11.453125" style="214"/>
    <col min="9473" max="9473" width="42.7265625" style="214" bestFit="1" customWidth="1"/>
    <col min="9474" max="9474" width="17.7265625" style="214" customWidth="1"/>
    <col min="9475" max="9476" width="9.7265625" style="214" customWidth="1"/>
    <col min="9477" max="9477" width="16.7265625" style="214" customWidth="1"/>
    <col min="9478" max="9478" width="18.7265625" style="214" customWidth="1"/>
    <col min="9479" max="9728" width="11.453125" style="214"/>
    <col min="9729" max="9729" width="42.7265625" style="214" bestFit="1" customWidth="1"/>
    <col min="9730" max="9730" width="17.7265625" style="214" customWidth="1"/>
    <col min="9731" max="9732" width="9.7265625" style="214" customWidth="1"/>
    <col min="9733" max="9733" width="16.7265625" style="214" customWidth="1"/>
    <col min="9734" max="9734" width="18.7265625" style="214" customWidth="1"/>
    <col min="9735" max="9984" width="11.453125" style="214"/>
    <col min="9985" max="9985" width="42.7265625" style="214" bestFit="1" customWidth="1"/>
    <col min="9986" max="9986" width="17.7265625" style="214" customWidth="1"/>
    <col min="9987" max="9988" width="9.7265625" style="214" customWidth="1"/>
    <col min="9989" max="9989" width="16.7265625" style="214" customWidth="1"/>
    <col min="9990" max="9990" width="18.7265625" style="214" customWidth="1"/>
    <col min="9991" max="10240" width="11.453125" style="214"/>
    <col min="10241" max="10241" width="42.7265625" style="214" bestFit="1" customWidth="1"/>
    <col min="10242" max="10242" width="17.7265625" style="214" customWidth="1"/>
    <col min="10243" max="10244" width="9.7265625" style="214" customWidth="1"/>
    <col min="10245" max="10245" width="16.7265625" style="214" customWidth="1"/>
    <col min="10246" max="10246" width="18.7265625" style="214" customWidth="1"/>
    <col min="10247" max="10496" width="11.453125" style="214"/>
    <col min="10497" max="10497" width="42.7265625" style="214" bestFit="1" customWidth="1"/>
    <col min="10498" max="10498" width="17.7265625" style="214" customWidth="1"/>
    <col min="10499" max="10500" width="9.7265625" style="214" customWidth="1"/>
    <col min="10501" max="10501" width="16.7265625" style="214" customWidth="1"/>
    <col min="10502" max="10502" width="18.7265625" style="214" customWidth="1"/>
    <col min="10503" max="10752" width="11.453125" style="214"/>
    <col min="10753" max="10753" width="42.7265625" style="214" bestFit="1" customWidth="1"/>
    <col min="10754" max="10754" width="17.7265625" style="214" customWidth="1"/>
    <col min="10755" max="10756" width="9.7265625" style="214" customWidth="1"/>
    <col min="10757" max="10757" width="16.7265625" style="214" customWidth="1"/>
    <col min="10758" max="10758" width="18.7265625" style="214" customWidth="1"/>
    <col min="10759" max="11008" width="11.453125" style="214"/>
    <col min="11009" max="11009" width="42.7265625" style="214" bestFit="1" customWidth="1"/>
    <col min="11010" max="11010" width="17.7265625" style="214" customWidth="1"/>
    <col min="11011" max="11012" width="9.7265625" style="214" customWidth="1"/>
    <col min="11013" max="11013" width="16.7265625" style="214" customWidth="1"/>
    <col min="11014" max="11014" width="18.7265625" style="214" customWidth="1"/>
    <col min="11015" max="11264" width="11.453125" style="214"/>
    <col min="11265" max="11265" width="42.7265625" style="214" bestFit="1" customWidth="1"/>
    <col min="11266" max="11266" width="17.7265625" style="214" customWidth="1"/>
    <col min="11267" max="11268" width="9.7265625" style="214" customWidth="1"/>
    <col min="11269" max="11269" width="16.7265625" style="214" customWidth="1"/>
    <col min="11270" max="11270" width="18.7265625" style="214" customWidth="1"/>
    <col min="11271" max="11520" width="11.453125" style="214"/>
    <col min="11521" max="11521" width="42.7265625" style="214" bestFit="1" customWidth="1"/>
    <col min="11522" max="11522" width="17.7265625" style="214" customWidth="1"/>
    <col min="11523" max="11524" width="9.7265625" style="214" customWidth="1"/>
    <col min="11525" max="11525" width="16.7265625" style="214" customWidth="1"/>
    <col min="11526" max="11526" width="18.7265625" style="214" customWidth="1"/>
    <col min="11527" max="11776" width="11.453125" style="214"/>
    <col min="11777" max="11777" width="42.7265625" style="214" bestFit="1" customWidth="1"/>
    <col min="11778" max="11778" width="17.7265625" style="214" customWidth="1"/>
    <col min="11779" max="11780" width="9.7265625" style="214" customWidth="1"/>
    <col min="11781" max="11781" width="16.7265625" style="214" customWidth="1"/>
    <col min="11782" max="11782" width="18.7265625" style="214" customWidth="1"/>
    <col min="11783" max="12032" width="11.453125" style="214"/>
    <col min="12033" max="12033" width="42.7265625" style="214" bestFit="1" customWidth="1"/>
    <col min="12034" max="12034" width="17.7265625" style="214" customWidth="1"/>
    <col min="12035" max="12036" width="9.7265625" style="214" customWidth="1"/>
    <col min="12037" max="12037" width="16.7265625" style="214" customWidth="1"/>
    <col min="12038" max="12038" width="18.7265625" style="214" customWidth="1"/>
    <col min="12039" max="12288" width="11.453125" style="214"/>
    <col min="12289" max="12289" width="42.7265625" style="214" bestFit="1" customWidth="1"/>
    <col min="12290" max="12290" width="17.7265625" style="214" customWidth="1"/>
    <col min="12291" max="12292" width="9.7265625" style="214" customWidth="1"/>
    <col min="12293" max="12293" width="16.7265625" style="214" customWidth="1"/>
    <col min="12294" max="12294" width="18.7265625" style="214" customWidth="1"/>
    <col min="12295" max="12544" width="11.453125" style="214"/>
    <col min="12545" max="12545" width="42.7265625" style="214" bestFit="1" customWidth="1"/>
    <col min="12546" max="12546" width="17.7265625" style="214" customWidth="1"/>
    <col min="12547" max="12548" width="9.7265625" style="214" customWidth="1"/>
    <col min="12549" max="12549" width="16.7265625" style="214" customWidth="1"/>
    <col min="12550" max="12550" width="18.7265625" style="214" customWidth="1"/>
    <col min="12551" max="12800" width="11.453125" style="214"/>
    <col min="12801" max="12801" width="42.7265625" style="214" bestFit="1" customWidth="1"/>
    <col min="12802" max="12802" width="17.7265625" style="214" customWidth="1"/>
    <col min="12803" max="12804" width="9.7265625" style="214" customWidth="1"/>
    <col min="12805" max="12805" width="16.7265625" style="214" customWidth="1"/>
    <col min="12806" max="12806" width="18.7265625" style="214" customWidth="1"/>
    <col min="12807" max="13056" width="11.453125" style="214"/>
    <col min="13057" max="13057" width="42.7265625" style="214" bestFit="1" customWidth="1"/>
    <col min="13058" max="13058" width="17.7265625" style="214" customWidth="1"/>
    <col min="13059" max="13060" width="9.7265625" style="214" customWidth="1"/>
    <col min="13061" max="13061" width="16.7265625" style="214" customWidth="1"/>
    <col min="13062" max="13062" width="18.7265625" style="214" customWidth="1"/>
    <col min="13063" max="13312" width="11.453125" style="214"/>
    <col min="13313" max="13313" width="42.7265625" style="214" bestFit="1" customWidth="1"/>
    <col min="13314" max="13314" width="17.7265625" style="214" customWidth="1"/>
    <col min="13315" max="13316" width="9.7265625" style="214" customWidth="1"/>
    <col min="13317" max="13317" width="16.7265625" style="214" customWidth="1"/>
    <col min="13318" max="13318" width="18.7265625" style="214" customWidth="1"/>
    <col min="13319" max="13568" width="11.453125" style="214"/>
    <col min="13569" max="13569" width="42.7265625" style="214" bestFit="1" customWidth="1"/>
    <col min="13570" max="13570" width="17.7265625" style="214" customWidth="1"/>
    <col min="13571" max="13572" width="9.7265625" style="214" customWidth="1"/>
    <col min="13573" max="13573" width="16.7265625" style="214" customWidth="1"/>
    <col min="13574" max="13574" width="18.7265625" style="214" customWidth="1"/>
    <col min="13575" max="13824" width="11.453125" style="214"/>
    <col min="13825" max="13825" width="42.7265625" style="214" bestFit="1" customWidth="1"/>
    <col min="13826" max="13826" width="17.7265625" style="214" customWidth="1"/>
    <col min="13827" max="13828" width="9.7265625" style="214" customWidth="1"/>
    <col min="13829" max="13829" width="16.7265625" style="214" customWidth="1"/>
    <col min="13830" max="13830" width="18.7265625" style="214" customWidth="1"/>
    <col min="13831" max="14080" width="11.453125" style="214"/>
    <col min="14081" max="14081" width="42.7265625" style="214" bestFit="1" customWidth="1"/>
    <col min="14082" max="14082" width="17.7265625" style="214" customWidth="1"/>
    <col min="14083" max="14084" width="9.7265625" style="214" customWidth="1"/>
    <col min="14085" max="14085" width="16.7265625" style="214" customWidth="1"/>
    <col min="14086" max="14086" width="18.7265625" style="214" customWidth="1"/>
    <col min="14087" max="14336" width="11.453125" style="214"/>
    <col min="14337" max="14337" width="42.7265625" style="214" bestFit="1" customWidth="1"/>
    <col min="14338" max="14338" width="17.7265625" style="214" customWidth="1"/>
    <col min="14339" max="14340" width="9.7265625" style="214" customWidth="1"/>
    <col min="14341" max="14341" width="16.7265625" style="214" customWidth="1"/>
    <col min="14342" max="14342" width="18.7265625" style="214" customWidth="1"/>
    <col min="14343" max="14592" width="11.453125" style="214"/>
    <col min="14593" max="14593" width="42.7265625" style="214" bestFit="1" customWidth="1"/>
    <col min="14594" max="14594" width="17.7265625" style="214" customWidth="1"/>
    <col min="14595" max="14596" width="9.7265625" style="214" customWidth="1"/>
    <col min="14597" max="14597" width="16.7265625" style="214" customWidth="1"/>
    <col min="14598" max="14598" width="18.7265625" style="214" customWidth="1"/>
    <col min="14599" max="14848" width="11.453125" style="214"/>
    <col min="14849" max="14849" width="42.7265625" style="214" bestFit="1" customWidth="1"/>
    <col min="14850" max="14850" width="17.7265625" style="214" customWidth="1"/>
    <col min="14851" max="14852" width="9.7265625" style="214" customWidth="1"/>
    <col min="14853" max="14853" width="16.7265625" style="214" customWidth="1"/>
    <col min="14854" max="14854" width="18.7265625" style="214" customWidth="1"/>
    <col min="14855" max="15104" width="11.453125" style="214"/>
    <col min="15105" max="15105" width="42.7265625" style="214" bestFit="1" customWidth="1"/>
    <col min="15106" max="15106" width="17.7265625" style="214" customWidth="1"/>
    <col min="15107" max="15108" width="9.7265625" style="214" customWidth="1"/>
    <col min="15109" max="15109" width="16.7265625" style="214" customWidth="1"/>
    <col min="15110" max="15110" width="18.7265625" style="214" customWidth="1"/>
    <col min="15111" max="15360" width="11.453125" style="214"/>
    <col min="15361" max="15361" width="42.7265625" style="214" bestFit="1" customWidth="1"/>
    <col min="15362" max="15362" width="17.7265625" style="214" customWidth="1"/>
    <col min="15363" max="15364" width="9.7265625" style="214" customWidth="1"/>
    <col min="15365" max="15365" width="16.7265625" style="214" customWidth="1"/>
    <col min="15366" max="15366" width="18.7265625" style="214" customWidth="1"/>
    <col min="15367" max="15616" width="11.453125" style="214"/>
    <col min="15617" max="15617" width="42.7265625" style="214" bestFit="1" customWidth="1"/>
    <col min="15618" max="15618" width="17.7265625" style="214" customWidth="1"/>
    <col min="15619" max="15620" width="9.7265625" style="214" customWidth="1"/>
    <col min="15621" max="15621" width="16.7265625" style="214" customWidth="1"/>
    <col min="15622" max="15622" width="18.7265625" style="214" customWidth="1"/>
    <col min="15623" max="15872" width="11.453125" style="214"/>
    <col min="15873" max="15873" width="42.7265625" style="214" bestFit="1" customWidth="1"/>
    <col min="15874" max="15874" width="17.7265625" style="214" customWidth="1"/>
    <col min="15875" max="15876" width="9.7265625" style="214" customWidth="1"/>
    <col min="15877" max="15877" width="16.7265625" style="214" customWidth="1"/>
    <col min="15878" max="15878" width="18.7265625" style="214" customWidth="1"/>
    <col min="15879" max="16128" width="11.453125" style="214"/>
    <col min="16129" max="16129" width="42.7265625" style="214" bestFit="1" customWidth="1"/>
    <col min="16130" max="16130" width="17.7265625" style="214" customWidth="1"/>
    <col min="16131" max="16132" width="9.7265625" style="214" customWidth="1"/>
    <col min="16133" max="16133" width="16.7265625" style="214" customWidth="1"/>
    <col min="16134" max="16134" width="18.7265625" style="214" customWidth="1"/>
    <col min="16135" max="16384" width="11.453125" style="214"/>
  </cols>
  <sheetData>
    <row r="1" spans="1:6" s="245" customFormat="1" ht="21" customHeight="1" x14ac:dyDescent="0.35">
      <c r="A1" s="257" t="s">
        <v>0</v>
      </c>
      <c r="B1" s="258"/>
      <c r="C1" s="260"/>
      <c r="D1" s="260"/>
      <c r="E1" s="259"/>
      <c r="F1" s="259"/>
    </row>
    <row r="2" spans="1:6" s="245" customFormat="1" ht="15.75" customHeight="1" x14ac:dyDescent="0.35">
      <c r="A2" s="257"/>
      <c r="B2" s="258"/>
      <c r="C2" s="257"/>
      <c r="E2" s="256"/>
      <c r="F2" s="255"/>
    </row>
    <row r="3" spans="1:6" s="245" customFormat="1" ht="42" customHeight="1" x14ac:dyDescent="0.35">
      <c r="A3" s="325" t="s">
        <v>1</v>
      </c>
      <c r="B3" s="326"/>
      <c r="C3" s="326"/>
      <c r="D3" s="326"/>
      <c r="E3" s="326"/>
      <c r="F3" s="326"/>
    </row>
    <row r="4" spans="1:6" s="245" customFormat="1" ht="15.5" x14ac:dyDescent="0.35">
      <c r="A4" s="254"/>
      <c r="B4" s="248"/>
      <c r="C4" s="254"/>
      <c r="D4" s="254"/>
      <c r="E4" s="254"/>
    </row>
    <row r="5" spans="1:6" s="245" customFormat="1" ht="48.75" customHeight="1" x14ac:dyDescent="0.35">
      <c r="A5" s="327" t="s">
        <v>373</v>
      </c>
      <c r="B5" s="327"/>
      <c r="C5" s="327"/>
      <c r="D5" s="327"/>
      <c r="E5" s="327"/>
      <c r="F5" s="327"/>
    </row>
    <row r="6" spans="1:6" s="245" customFormat="1" ht="19.899999999999999" customHeight="1" x14ac:dyDescent="0.35">
      <c r="A6" s="253"/>
      <c r="B6" s="248"/>
      <c r="C6" s="253"/>
      <c r="D6" s="253"/>
      <c r="E6" s="253"/>
      <c r="F6" s="253"/>
    </row>
    <row r="7" spans="1:6" s="245" customFormat="1" ht="18" customHeight="1" x14ac:dyDescent="0.35">
      <c r="A7" s="328" t="s">
        <v>409</v>
      </c>
      <c r="B7" s="328"/>
      <c r="C7" s="328"/>
      <c r="D7" s="328"/>
      <c r="E7" s="328"/>
      <c r="F7" s="328"/>
    </row>
    <row r="8" spans="1:6" s="245" customFormat="1" ht="18.75" customHeight="1" x14ac:dyDescent="0.35">
      <c r="A8" s="329" t="s">
        <v>101</v>
      </c>
      <c r="B8" s="329"/>
      <c r="C8" s="329"/>
      <c r="D8" s="329"/>
      <c r="E8" s="329"/>
      <c r="F8" s="329"/>
    </row>
    <row r="9" spans="1:6" s="245" customFormat="1" ht="18.75" customHeight="1" x14ac:dyDescent="0.35">
      <c r="A9" s="251"/>
      <c r="B9" s="252"/>
      <c r="C9" s="251"/>
      <c r="D9" s="251"/>
      <c r="E9" s="251"/>
      <c r="F9" s="251"/>
    </row>
    <row r="10" spans="1:6" s="245" customFormat="1" ht="18" customHeight="1" x14ac:dyDescent="0.35">
      <c r="A10" s="330" t="s">
        <v>411</v>
      </c>
      <c r="B10" s="330"/>
      <c r="C10" s="274"/>
      <c r="E10" s="330"/>
      <c r="F10" s="330"/>
    </row>
    <row r="11" spans="1:6" s="245" customFormat="1" ht="18" customHeight="1" thickBot="1" x14ac:dyDescent="0.4">
      <c r="A11" s="274"/>
      <c r="B11" s="250"/>
      <c r="C11" s="274"/>
      <c r="D11" s="274"/>
      <c r="E11" s="274"/>
    </row>
    <row r="12" spans="1:6" s="217" customFormat="1" ht="48.75" customHeight="1" thickBot="1" x14ac:dyDescent="0.4">
      <c r="A12" s="249"/>
      <c r="B12" s="244"/>
      <c r="C12" s="331" t="s">
        <v>413</v>
      </c>
      <c r="D12" s="332"/>
      <c r="E12" s="332"/>
      <c r="F12" s="333"/>
    </row>
    <row r="13" spans="1:6" s="245" customFormat="1" ht="18.75" customHeight="1" x14ac:dyDescent="0.35">
      <c r="A13" s="274"/>
      <c r="B13" s="248"/>
      <c r="C13" s="247"/>
      <c r="D13" s="274"/>
      <c r="E13" s="232"/>
    </row>
    <row r="14" spans="1:6" s="217" customFormat="1" ht="21.65" customHeight="1" x14ac:dyDescent="0.35">
      <c r="A14" s="334" t="s">
        <v>353</v>
      </c>
      <c r="B14" s="334"/>
      <c r="C14" s="334"/>
      <c r="D14" s="334"/>
      <c r="E14" s="334"/>
    </row>
    <row r="15" spans="1:6" s="217" customFormat="1" ht="40.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s="217" customFormat="1" ht="12.5" x14ac:dyDescent="0.35">
      <c r="A16" s="145"/>
      <c r="B16" s="244"/>
      <c r="C16" s="232"/>
      <c r="D16" s="232"/>
      <c r="E16" s="222"/>
    </row>
    <row r="17" spans="1:6" s="217" customFormat="1" ht="12.75" customHeight="1" x14ac:dyDescent="0.35">
      <c r="A17" s="335" t="s">
        <v>36</v>
      </c>
      <c r="B17" s="337" t="s">
        <v>103</v>
      </c>
      <c r="C17" s="339" t="s">
        <v>104</v>
      </c>
      <c r="D17" s="339" t="s">
        <v>105</v>
      </c>
      <c r="E17" s="339" t="s">
        <v>387</v>
      </c>
      <c r="F17" s="339" t="s">
        <v>106</v>
      </c>
    </row>
    <row r="18" spans="1:6" s="217" customFormat="1" ht="12.75" customHeight="1" x14ac:dyDescent="0.35">
      <c r="A18" s="336"/>
      <c r="B18" s="338"/>
      <c r="C18" s="340"/>
      <c r="D18" s="340" t="s">
        <v>107</v>
      </c>
      <c r="E18" s="340" t="s">
        <v>108</v>
      </c>
      <c r="F18" s="340" t="s">
        <v>109</v>
      </c>
    </row>
    <row r="19" spans="1:6" s="217" customFormat="1" ht="12.5" x14ac:dyDescent="0.35">
      <c r="A19" s="241"/>
      <c r="B19" s="243"/>
      <c r="C19" s="242"/>
      <c r="D19" s="242"/>
      <c r="E19" s="241"/>
      <c r="F19" s="240"/>
    </row>
    <row r="20" spans="1:6" s="217" customFormat="1" ht="15.5" x14ac:dyDescent="0.35">
      <c r="A20" s="277" t="s">
        <v>404</v>
      </c>
      <c r="B20" s="278" t="s">
        <v>76</v>
      </c>
      <c r="C20" s="84">
        <v>2</v>
      </c>
      <c r="D20" s="84">
        <v>1</v>
      </c>
      <c r="E20" s="239"/>
      <c r="F20" s="237">
        <f t="shared" ref="F20:F21" si="0">E20*D20</f>
        <v>0</v>
      </c>
    </row>
    <row r="21" spans="1:6" s="217" customFormat="1" ht="15.5" x14ac:dyDescent="0.35">
      <c r="A21" s="277" t="s">
        <v>404</v>
      </c>
      <c r="B21" s="278" t="s">
        <v>76</v>
      </c>
      <c r="C21" s="84">
        <v>2</v>
      </c>
      <c r="D21" s="84">
        <v>1</v>
      </c>
      <c r="E21" s="239"/>
      <c r="F21" s="237">
        <f t="shared" si="0"/>
        <v>0</v>
      </c>
    </row>
    <row r="22" spans="1:6" s="217" customFormat="1" ht="15.5" x14ac:dyDescent="0.35">
      <c r="A22" s="277" t="s">
        <v>404</v>
      </c>
      <c r="B22" s="278" t="s">
        <v>76</v>
      </c>
      <c r="C22" s="84">
        <v>2</v>
      </c>
      <c r="D22" s="84">
        <v>1</v>
      </c>
      <c r="E22" s="239"/>
      <c r="F22" s="237">
        <f>E22*D22</f>
        <v>0</v>
      </c>
    </row>
    <row r="23" spans="1:6" ht="15.5" x14ac:dyDescent="0.35">
      <c r="A23" s="277" t="s">
        <v>404</v>
      </c>
      <c r="B23" s="278" t="s">
        <v>76</v>
      </c>
      <c r="C23" s="84">
        <v>2</v>
      </c>
      <c r="D23" s="84">
        <v>1</v>
      </c>
      <c r="E23" s="238"/>
      <c r="F23" s="237">
        <f t="shared" ref="F23:F24" si="1">E23*D23</f>
        <v>0</v>
      </c>
    </row>
    <row r="24" spans="1:6" ht="15.5" x14ac:dyDescent="0.35">
      <c r="A24" s="277" t="s">
        <v>404</v>
      </c>
      <c r="B24" s="278" t="s">
        <v>76</v>
      </c>
      <c r="C24" s="84">
        <v>2</v>
      </c>
      <c r="D24" s="84">
        <v>1</v>
      </c>
      <c r="E24" s="238"/>
      <c r="F24" s="237">
        <f t="shared" si="1"/>
        <v>0</v>
      </c>
    </row>
    <row r="25" spans="1:6" ht="12.5" x14ac:dyDescent="0.35">
      <c r="A25" s="235"/>
      <c r="B25" s="236"/>
      <c r="C25" s="85"/>
      <c r="D25" s="85"/>
      <c r="E25" s="235"/>
      <c r="F25" s="234"/>
    </row>
    <row r="26" spans="1:6" ht="12.5" x14ac:dyDescent="0.35">
      <c r="A26" s="231"/>
      <c r="B26" s="233"/>
      <c r="C26" s="232"/>
      <c r="D26" s="232"/>
      <c r="E26" s="231"/>
      <c r="F26" s="231"/>
    </row>
    <row r="28" spans="1:6" ht="12.5" x14ac:dyDescent="0.35">
      <c r="D28" s="230" t="s">
        <v>110</v>
      </c>
      <c r="E28" s="229"/>
      <c r="F28" s="228">
        <f>SUM(F20:F24)</f>
        <v>0</v>
      </c>
    </row>
    <row r="29" spans="1:6" ht="12.5" x14ac:dyDescent="0.35">
      <c r="D29" s="138" t="s">
        <v>111</v>
      </c>
      <c r="E29" s="222"/>
      <c r="F29" s="227"/>
    </row>
    <row r="30" spans="1:6" ht="12.5" x14ac:dyDescent="0.35">
      <c r="D30" s="138" t="s">
        <v>112</v>
      </c>
      <c r="E30" s="222"/>
      <c r="F30" s="226">
        <f>F28-F28*F29</f>
        <v>0</v>
      </c>
    </row>
    <row r="31" spans="1:6" ht="12.5" x14ac:dyDescent="0.35">
      <c r="D31" s="138" t="s">
        <v>113</v>
      </c>
      <c r="E31" s="222"/>
      <c r="F31" s="225">
        <f>SUM(F30*20%)</f>
        <v>0</v>
      </c>
    </row>
    <row r="32" spans="1:6" ht="12.5" x14ac:dyDescent="0.35">
      <c r="D32" s="138"/>
      <c r="E32" s="222"/>
      <c r="F32" s="224"/>
    </row>
    <row r="33" spans="2:6" ht="13" x14ac:dyDescent="0.35">
      <c r="D33" s="223" t="s">
        <v>114</v>
      </c>
      <c r="E33" s="222"/>
      <c r="F33" s="221">
        <f>SUM(F30:F32)</f>
        <v>0</v>
      </c>
    </row>
    <row r="34" spans="2:6" ht="13" x14ac:dyDescent="0.35">
      <c r="D34" s="220"/>
      <c r="E34" s="219"/>
      <c r="F34" s="218"/>
    </row>
    <row r="38" spans="2:6" ht="12.5" x14ac:dyDescent="0.35">
      <c r="B38" s="217" t="s">
        <v>115</v>
      </c>
      <c r="D38" s="217"/>
      <c r="E38" s="216" t="s">
        <v>116</v>
      </c>
    </row>
    <row r="39" spans="2:6" ht="12.5" x14ac:dyDescent="0.35">
      <c r="C39" s="217"/>
      <c r="D39" s="217"/>
      <c r="E39" s="216"/>
    </row>
    <row r="40" spans="2:6" ht="12.5" x14ac:dyDescent="0.35">
      <c r="C40" s="217" t="s">
        <v>117</v>
      </c>
      <c r="D40" s="217"/>
      <c r="E40" s="216"/>
    </row>
    <row r="41" spans="2:6" ht="10" x14ac:dyDescent="0.35">
      <c r="B41" s="214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rintOptions horizontalCentered="1"/>
  <pageMargins left="0.39370078740157483" right="0.39370078740157483" top="0.39370078740157483" bottom="0.39370078740157483" header="0.19685039370078741" footer="0.39370078740157483"/>
  <pageSetup paperSize="9" scale="84" orientation="portrait" r:id="rId1"/>
  <headerFooter alignWithMargins="0">
    <oddFooter xml:space="preserve">&amp;L&amp;"Arial,Italique"&amp;9&amp;F&amp;R&amp;"Arial,Italique"&amp;9&amp;A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CB42A-5B18-4A18-91ED-235B926C6DC5}">
  <dimension ref="A1:E129"/>
  <sheetViews>
    <sheetView view="pageBreakPreview" topLeftCell="A115" zoomScale="77" zoomScaleNormal="100" zoomScaleSheetLayoutView="77" workbookViewId="0">
      <selection activeCell="B124" sqref="B124"/>
    </sheetView>
  </sheetViews>
  <sheetFormatPr baseColWidth="10" defaultRowHeight="14.5" x14ac:dyDescent="0.35"/>
  <cols>
    <col min="1" max="1" width="22" customWidth="1"/>
    <col min="2" max="2" width="47.453125" customWidth="1"/>
    <col min="3" max="3" width="15.81640625" customWidth="1"/>
  </cols>
  <sheetData>
    <row r="1" spans="1:5" ht="15.5" x14ac:dyDescent="0.35">
      <c r="A1" s="25" t="s">
        <v>0</v>
      </c>
      <c r="B1" s="26"/>
      <c r="C1" s="89"/>
    </row>
    <row r="2" spans="1:5" ht="15.5" x14ac:dyDescent="0.35">
      <c r="A2" s="25"/>
      <c r="B2" s="26"/>
      <c r="C2" s="29"/>
    </row>
    <row r="3" spans="1:5" ht="21.5" x14ac:dyDescent="0.35">
      <c r="A3" s="296" t="s">
        <v>1</v>
      </c>
      <c r="B3" s="297"/>
      <c r="C3" s="297"/>
    </row>
    <row r="4" spans="1:5" ht="51.75" customHeight="1" x14ac:dyDescent="0.35">
      <c r="A4" s="327" t="s">
        <v>1</v>
      </c>
      <c r="B4" s="327"/>
      <c r="C4" s="327"/>
      <c r="D4" s="327"/>
      <c r="E4" s="327"/>
    </row>
    <row r="5" spans="1:5" ht="32.5" x14ac:dyDescent="0.35">
      <c r="A5" s="31"/>
      <c r="B5" s="30"/>
      <c r="C5" s="31"/>
    </row>
    <row r="6" spans="1:5" ht="18" x14ac:dyDescent="0.35">
      <c r="A6" s="305" t="s">
        <v>145</v>
      </c>
      <c r="B6" s="305"/>
      <c r="C6" s="305"/>
    </row>
    <row r="7" spans="1:5" ht="18" x14ac:dyDescent="0.35">
      <c r="A7" s="305" t="s">
        <v>146</v>
      </c>
      <c r="B7" s="305"/>
      <c r="C7" s="305"/>
    </row>
    <row r="8" spans="1:5" ht="15.5" x14ac:dyDescent="0.35">
      <c r="A8" s="5"/>
      <c r="B8" s="148"/>
      <c r="C8" s="5"/>
    </row>
    <row r="9" spans="1:5" ht="84" customHeight="1" x14ac:dyDescent="0.35">
      <c r="A9" s="163" t="s">
        <v>386</v>
      </c>
      <c r="B9" s="164" t="s">
        <v>147</v>
      </c>
      <c r="C9" s="163" t="s">
        <v>148</v>
      </c>
    </row>
    <row r="10" spans="1:5" x14ac:dyDescent="0.35">
      <c r="A10" s="341" t="s">
        <v>401</v>
      </c>
      <c r="B10" s="272" t="s">
        <v>356</v>
      </c>
      <c r="C10" s="267"/>
      <c r="D10" s="269"/>
    </row>
    <row r="11" spans="1:5" x14ac:dyDescent="0.35">
      <c r="A11" s="342"/>
      <c r="B11" s="272" t="s">
        <v>358</v>
      </c>
      <c r="C11" s="267"/>
      <c r="D11" s="269"/>
    </row>
    <row r="12" spans="1:5" x14ac:dyDescent="0.35">
      <c r="A12" s="342"/>
      <c r="B12" s="272" t="s">
        <v>359</v>
      </c>
      <c r="C12" s="267"/>
      <c r="D12" s="269"/>
    </row>
    <row r="13" spans="1:5" x14ac:dyDescent="0.35">
      <c r="A13" s="342"/>
      <c r="B13" s="271" t="s">
        <v>360</v>
      </c>
      <c r="C13" s="267"/>
      <c r="D13" s="269"/>
    </row>
    <row r="14" spans="1:5" x14ac:dyDescent="0.35">
      <c r="A14" s="342"/>
      <c r="B14" s="271" t="s">
        <v>361</v>
      </c>
      <c r="C14" s="267"/>
      <c r="D14" s="269"/>
    </row>
    <row r="15" spans="1:5" x14ac:dyDescent="0.35">
      <c r="A15" s="342"/>
      <c r="B15" s="271" t="s">
        <v>367</v>
      </c>
      <c r="C15" s="267"/>
      <c r="D15" s="269"/>
    </row>
    <row r="16" spans="1:5" x14ac:dyDescent="0.35">
      <c r="A16" s="342"/>
      <c r="B16" s="271" t="s">
        <v>368</v>
      </c>
      <c r="C16" s="267"/>
      <c r="D16" s="269"/>
    </row>
    <row r="17" spans="1:4" x14ac:dyDescent="0.35">
      <c r="A17" s="342"/>
      <c r="B17" s="271" t="s">
        <v>369</v>
      </c>
      <c r="C17" s="267"/>
      <c r="D17" s="269"/>
    </row>
    <row r="18" spans="1:4" x14ac:dyDescent="0.35">
      <c r="A18" s="342"/>
      <c r="B18" s="271" t="s">
        <v>370</v>
      </c>
      <c r="C18" s="267"/>
      <c r="D18" s="269"/>
    </row>
    <row r="19" spans="1:4" ht="29.25" customHeight="1" x14ac:dyDescent="0.35">
      <c r="A19" s="342"/>
      <c r="B19" s="273" t="s">
        <v>371</v>
      </c>
      <c r="C19" s="267"/>
      <c r="D19" s="269"/>
    </row>
    <row r="20" spans="1:4" x14ac:dyDescent="0.35">
      <c r="A20" s="341" t="s">
        <v>149</v>
      </c>
      <c r="B20" s="273" t="s">
        <v>372</v>
      </c>
      <c r="C20" s="267"/>
      <c r="D20" s="269"/>
    </row>
    <row r="21" spans="1:4" x14ac:dyDescent="0.35">
      <c r="A21" s="341"/>
      <c r="B21" s="273" t="s">
        <v>356</v>
      </c>
      <c r="C21" s="267"/>
      <c r="D21" s="269"/>
    </row>
    <row r="22" spans="1:4" x14ac:dyDescent="0.35">
      <c r="A22" s="341"/>
      <c r="B22" s="273" t="s">
        <v>358</v>
      </c>
      <c r="C22" s="267"/>
      <c r="D22" s="269"/>
    </row>
    <row r="23" spans="1:4" x14ac:dyDescent="0.35">
      <c r="A23" s="341"/>
      <c r="B23" s="273" t="s">
        <v>359</v>
      </c>
      <c r="C23" s="267"/>
      <c r="D23" s="269"/>
    </row>
    <row r="24" spans="1:4" x14ac:dyDescent="0.35">
      <c r="A24" s="342"/>
      <c r="B24" s="273" t="s">
        <v>360</v>
      </c>
      <c r="C24" s="267"/>
      <c r="D24" s="269"/>
    </row>
    <row r="25" spans="1:4" x14ac:dyDescent="0.35">
      <c r="A25" s="342"/>
      <c r="B25" s="271" t="s">
        <v>361</v>
      </c>
      <c r="C25" s="267"/>
      <c r="D25" s="269"/>
    </row>
    <row r="26" spans="1:4" x14ac:dyDescent="0.35">
      <c r="A26" s="342"/>
      <c r="B26" s="271" t="s">
        <v>367</v>
      </c>
      <c r="C26" s="267"/>
      <c r="D26" s="269"/>
    </row>
    <row r="27" spans="1:4" x14ac:dyDescent="0.35">
      <c r="A27" s="342"/>
      <c r="B27" s="272" t="s">
        <v>368</v>
      </c>
      <c r="C27" s="267"/>
      <c r="D27" s="269"/>
    </row>
    <row r="28" spans="1:4" x14ac:dyDescent="0.35">
      <c r="A28" s="342"/>
      <c r="B28" s="273" t="s">
        <v>369</v>
      </c>
      <c r="C28" s="267"/>
      <c r="D28" s="269"/>
    </row>
    <row r="29" spans="1:4" x14ac:dyDescent="0.35">
      <c r="A29" s="342"/>
      <c r="B29" s="273" t="s">
        <v>370</v>
      </c>
      <c r="C29" s="267"/>
      <c r="D29" s="269"/>
    </row>
    <row r="30" spans="1:4" x14ac:dyDescent="0.35">
      <c r="A30" s="342"/>
      <c r="B30" s="273" t="s">
        <v>371</v>
      </c>
      <c r="C30" s="267"/>
      <c r="D30" s="269"/>
    </row>
    <row r="31" spans="1:4" x14ac:dyDescent="0.35">
      <c r="A31" s="341" t="s">
        <v>150</v>
      </c>
      <c r="B31" s="273" t="s">
        <v>355</v>
      </c>
      <c r="C31" s="267"/>
      <c r="D31" s="269"/>
    </row>
    <row r="32" spans="1:4" x14ac:dyDescent="0.35">
      <c r="A32" s="341"/>
      <c r="B32" s="272" t="s">
        <v>356</v>
      </c>
      <c r="C32" s="267"/>
      <c r="D32" s="269"/>
    </row>
    <row r="33" spans="1:4" x14ac:dyDescent="0.35">
      <c r="A33" s="341"/>
      <c r="B33" s="272" t="s">
        <v>358</v>
      </c>
      <c r="C33" s="267"/>
      <c r="D33" s="269"/>
    </row>
    <row r="34" spans="1:4" x14ac:dyDescent="0.35">
      <c r="A34" s="341"/>
      <c r="B34" s="272" t="s">
        <v>359</v>
      </c>
      <c r="C34" s="267"/>
      <c r="D34" s="269"/>
    </row>
    <row r="35" spans="1:4" x14ac:dyDescent="0.35">
      <c r="A35" s="342"/>
      <c r="B35" s="272" t="s">
        <v>360</v>
      </c>
      <c r="C35" s="267"/>
      <c r="D35" s="269"/>
    </row>
    <row r="36" spans="1:4" x14ac:dyDescent="0.35">
      <c r="A36" s="342"/>
      <c r="B36" s="272" t="s">
        <v>361</v>
      </c>
      <c r="C36" s="267"/>
      <c r="D36" s="269"/>
    </row>
    <row r="37" spans="1:4" x14ac:dyDescent="0.35">
      <c r="A37" s="342"/>
      <c r="B37" s="272" t="s">
        <v>362</v>
      </c>
      <c r="C37" s="267"/>
      <c r="D37" s="269"/>
    </row>
    <row r="38" spans="1:4" x14ac:dyDescent="0.35">
      <c r="A38" s="342"/>
      <c r="B38" s="272" t="s">
        <v>363</v>
      </c>
      <c r="C38" s="267"/>
      <c r="D38" s="269"/>
    </row>
    <row r="39" spans="1:4" x14ac:dyDescent="0.35">
      <c r="A39" s="342"/>
      <c r="B39" s="272" t="s">
        <v>364</v>
      </c>
      <c r="C39" s="267"/>
      <c r="D39" s="269"/>
    </row>
    <row r="40" spans="1:4" x14ac:dyDescent="0.35">
      <c r="A40" s="342"/>
      <c r="B40" s="272" t="s">
        <v>365</v>
      </c>
      <c r="C40" s="267"/>
      <c r="D40" s="269"/>
    </row>
    <row r="41" spans="1:4" x14ac:dyDescent="0.35">
      <c r="A41" s="342"/>
      <c r="B41" s="272" t="s">
        <v>366</v>
      </c>
      <c r="C41" s="267"/>
      <c r="D41" s="269"/>
    </row>
    <row r="42" spans="1:4" x14ac:dyDescent="0.35">
      <c r="A42" s="342"/>
      <c r="B42" s="272" t="s">
        <v>367</v>
      </c>
      <c r="C42" s="267"/>
      <c r="D42" s="269"/>
    </row>
    <row r="43" spans="1:4" x14ac:dyDescent="0.35">
      <c r="A43" s="342"/>
      <c r="B43" s="272" t="s">
        <v>368</v>
      </c>
      <c r="C43" s="267"/>
      <c r="D43" s="269"/>
    </row>
    <row r="44" spans="1:4" x14ac:dyDescent="0.35">
      <c r="A44" s="342"/>
      <c r="B44" s="272" t="s">
        <v>369</v>
      </c>
      <c r="C44" s="267"/>
      <c r="D44" s="269"/>
    </row>
    <row r="45" spans="1:4" x14ac:dyDescent="0.35">
      <c r="A45" s="342"/>
      <c r="B45" s="272" t="s">
        <v>370</v>
      </c>
      <c r="C45" s="267"/>
      <c r="D45" s="269"/>
    </row>
    <row r="46" spans="1:4" x14ac:dyDescent="0.35">
      <c r="A46" s="342"/>
      <c r="B46" s="272" t="s">
        <v>371</v>
      </c>
      <c r="C46" s="267"/>
      <c r="D46" s="269"/>
    </row>
    <row r="47" spans="1:4" x14ac:dyDescent="0.35">
      <c r="A47" s="343" t="s">
        <v>151</v>
      </c>
      <c r="B47" s="273" t="s">
        <v>355</v>
      </c>
      <c r="C47" s="267"/>
      <c r="D47" s="269"/>
    </row>
    <row r="48" spans="1:4" x14ac:dyDescent="0.35">
      <c r="A48" s="343"/>
      <c r="B48" s="272" t="s">
        <v>356</v>
      </c>
      <c r="C48" s="267"/>
      <c r="D48" s="269"/>
    </row>
    <row r="49" spans="1:4" x14ac:dyDescent="0.35">
      <c r="A49" s="343"/>
      <c r="B49" s="272" t="s">
        <v>358</v>
      </c>
      <c r="C49" s="267"/>
      <c r="D49" s="269"/>
    </row>
    <row r="50" spans="1:4" x14ac:dyDescent="0.35">
      <c r="A50" s="343"/>
      <c r="B50" s="272" t="s">
        <v>359</v>
      </c>
      <c r="C50" s="267"/>
      <c r="D50" s="269"/>
    </row>
    <row r="51" spans="1:4" x14ac:dyDescent="0.35">
      <c r="A51" s="344"/>
      <c r="B51" s="272" t="s">
        <v>360</v>
      </c>
      <c r="C51" s="267"/>
      <c r="D51" s="269"/>
    </row>
    <row r="52" spans="1:4" x14ac:dyDescent="0.35">
      <c r="A52" s="344"/>
      <c r="B52" s="272" t="s">
        <v>361</v>
      </c>
      <c r="C52" s="267"/>
      <c r="D52" s="269"/>
    </row>
    <row r="53" spans="1:4" x14ac:dyDescent="0.35">
      <c r="A53" s="344"/>
      <c r="B53" s="273" t="s">
        <v>362</v>
      </c>
      <c r="C53" s="267"/>
      <c r="D53" s="269"/>
    </row>
    <row r="54" spans="1:4" x14ac:dyDescent="0.35">
      <c r="A54" s="344"/>
      <c r="B54" s="273" t="s">
        <v>363</v>
      </c>
      <c r="C54" s="267"/>
      <c r="D54" s="269"/>
    </row>
    <row r="55" spans="1:4" x14ac:dyDescent="0.35">
      <c r="A55" s="344"/>
      <c r="B55" s="273" t="s">
        <v>364</v>
      </c>
      <c r="C55" s="267"/>
      <c r="D55" s="269"/>
    </row>
    <row r="56" spans="1:4" x14ac:dyDescent="0.35">
      <c r="A56" s="344"/>
      <c r="B56" s="273" t="s">
        <v>365</v>
      </c>
      <c r="C56" s="267"/>
      <c r="D56" s="269"/>
    </row>
    <row r="57" spans="1:4" x14ac:dyDescent="0.35">
      <c r="A57" s="344"/>
      <c r="B57" s="273" t="s">
        <v>366</v>
      </c>
      <c r="C57" s="267"/>
      <c r="D57" s="269"/>
    </row>
    <row r="58" spans="1:4" x14ac:dyDescent="0.35">
      <c r="A58" s="344"/>
      <c r="B58" s="273" t="s">
        <v>367</v>
      </c>
      <c r="C58" s="267"/>
      <c r="D58" s="269"/>
    </row>
    <row r="59" spans="1:4" x14ac:dyDescent="0.35">
      <c r="A59" s="344"/>
      <c r="B59" s="273" t="s">
        <v>368</v>
      </c>
      <c r="C59" s="267"/>
      <c r="D59" s="269"/>
    </row>
    <row r="60" spans="1:4" x14ac:dyDescent="0.35">
      <c r="A60" s="344"/>
      <c r="B60" s="273" t="s">
        <v>369</v>
      </c>
      <c r="C60" s="267"/>
      <c r="D60" s="269"/>
    </row>
    <row r="61" spans="1:4" x14ac:dyDescent="0.35">
      <c r="A61" s="344"/>
      <c r="B61" s="273" t="s">
        <v>370</v>
      </c>
      <c r="C61" s="267"/>
      <c r="D61" s="269"/>
    </row>
    <row r="62" spans="1:4" x14ac:dyDescent="0.35">
      <c r="A62" s="344"/>
      <c r="B62" s="273" t="s">
        <v>371</v>
      </c>
      <c r="C62" s="267"/>
      <c r="D62" s="269"/>
    </row>
    <row r="63" spans="1:4" x14ac:dyDescent="0.35">
      <c r="A63" s="345" t="s">
        <v>42</v>
      </c>
      <c r="B63" s="273" t="s">
        <v>372</v>
      </c>
      <c r="C63" s="267"/>
      <c r="D63" s="269"/>
    </row>
    <row r="64" spans="1:4" x14ac:dyDescent="0.35">
      <c r="A64" s="346"/>
      <c r="B64" s="273" t="s">
        <v>356</v>
      </c>
      <c r="C64" s="267"/>
      <c r="D64" s="269"/>
    </row>
    <row r="65" spans="1:4" x14ac:dyDescent="0.35">
      <c r="A65" s="346"/>
      <c r="B65" s="273" t="s">
        <v>358</v>
      </c>
      <c r="C65" s="267"/>
      <c r="D65" s="269"/>
    </row>
    <row r="66" spans="1:4" x14ac:dyDescent="0.35">
      <c r="A66" s="346"/>
      <c r="B66" s="273" t="s">
        <v>359</v>
      </c>
      <c r="C66" s="267"/>
      <c r="D66" s="269"/>
    </row>
    <row r="67" spans="1:4" x14ac:dyDescent="0.35">
      <c r="A67" s="346"/>
      <c r="B67" s="273" t="s">
        <v>360</v>
      </c>
      <c r="C67" s="267"/>
      <c r="D67" s="269"/>
    </row>
    <row r="68" spans="1:4" x14ac:dyDescent="0.35">
      <c r="A68" s="346"/>
      <c r="B68" s="273" t="s">
        <v>361</v>
      </c>
      <c r="C68" s="267"/>
      <c r="D68" s="269"/>
    </row>
    <row r="69" spans="1:4" x14ac:dyDescent="0.35">
      <c r="A69" s="346"/>
      <c r="B69" s="273" t="s">
        <v>362</v>
      </c>
      <c r="C69" s="267"/>
      <c r="D69" s="269"/>
    </row>
    <row r="70" spans="1:4" x14ac:dyDescent="0.35">
      <c r="A70" s="346"/>
      <c r="B70" s="273" t="s">
        <v>367</v>
      </c>
      <c r="C70" s="267"/>
      <c r="D70" s="269"/>
    </row>
    <row r="71" spans="1:4" x14ac:dyDescent="0.35">
      <c r="A71" s="346"/>
      <c r="B71" s="273" t="s">
        <v>368</v>
      </c>
      <c r="C71" s="267"/>
      <c r="D71" s="269"/>
    </row>
    <row r="72" spans="1:4" x14ac:dyDescent="0.35">
      <c r="A72" s="346"/>
      <c r="B72" s="273" t="s">
        <v>369</v>
      </c>
      <c r="C72" s="267"/>
      <c r="D72" s="269"/>
    </row>
    <row r="73" spans="1:4" x14ac:dyDescent="0.35">
      <c r="A73" s="346"/>
      <c r="B73" s="273" t="s">
        <v>370</v>
      </c>
      <c r="C73" s="267"/>
      <c r="D73" s="269"/>
    </row>
    <row r="74" spans="1:4" x14ac:dyDescent="0.35">
      <c r="A74" s="347"/>
      <c r="B74" s="273" t="s">
        <v>371</v>
      </c>
      <c r="C74" s="267"/>
      <c r="D74" s="269"/>
    </row>
    <row r="75" spans="1:4" x14ac:dyDescent="0.35">
      <c r="A75" s="345" t="s">
        <v>43</v>
      </c>
      <c r="B75" s="273" t="s">
        <v>372</v>
      </c>
      <c r="C75" s="267"/>
      <c r="D75" s="269"/>
    </row>
    <row r="76" spans="1:4" x14ac:dyDescent="0.35">
      <c r="A76" s="346"/>
      <c r="B76" s="273" t="s">
        <v>356</v>
      </c>
      <c r="C76" s="267"/>
      <c r="D76" s="269"/>
    </row>
    <row r="77" spans="1:4" x14ac:dyDescent="0.35">
      <c r="A77" s="346"/>
      <c r="B77" s="272" t="s">
        <v>358</v>
      </c>
      <c r="C77" s="267"/>
      <c r="D77" s="269"/>
    </row>
    <row r="78" spans="1:4" x14ac:dyDescent="0.35">
      <c r="A78" s="346"/>
      <c r="B78" s="272" t="s">
        <v>359</v>
      </c>
      <c r="C78" s="267"/>
      <c r="D78" s="269"/>
    </row>
    <row r="79" spans="1:4" x14ac:dyDescent="0.35">
      <c r="A79" s="346"/>
      <c r="B79" s="271" t="s">
        <v>360</v>
      </c>
      <c r="C79" s="267"/>
      <c r="D79" s="269"/>
    </row>
    <row r="80" spans="1:4" x14ac:dyDescent="0.35">
      <c r="A80" s="346"/>
      <c r="B80" s="271" t="s">
        <v>361</v>
      </c>
      <c r="C80" s="267"/>
      <c r="D80" s="269"/>
    </row>
    <row r="81" spans="1:4" x14ac:dyDescent="0.35">
      <c r="A81" s="346"/>
      <c r="B81" s="271" t="s">
        <v>367</v>
      </c>
      <c r="C81" s="267"/>
      <c r="D81" s="269"/>
    </row>
    <row r="82" spans="1:4" x14ac:dyDescent="0.35">
      <c r="A82" s="346"/>
      <c r="B82" s="272" t="s">
        <v>368</v>
      </c>
      <c r="C82" s="267"/>
      <c r="D82" s="269"/>
    </row>
    <row r="83" spans="1:4" x14ac:dyDescent="0.35">
      <c r="A83" s="346"/>
      <c r="B83" s="272" t="s">
        <v>369</v>
      </c>
      <c r="C83" s="267"/>
      <c r="D83" s="269"/>
    </row>
    <row r="84" spans="1:4" x14ac:dyDescent="0.35">
      <c r="A84" s="346"/>
      <c r="B84" s="273" t="s">
        <v>370</v>
      </c>
      <c r="C84" s="267"/>
      <c r="D84" s="269"/>
    </row>
    <row r="85" spans="1:4" x14ac:dyDescent="0.35">
      <c r="A85" s="347"/>
      <c r="B85" s="273" t="s">
        <v>371</v>
      </c>
      <c r="C85" s="267"/>
      <c r="D85" s="269"/>
    </row>
    <row r="86" spans="1:4" x14ac:dyDescent="0.35">
      <c r="A86" s="341" t="s">
        <v>57</v>
      </c>
      <c r="B86" s="273" t="s">
        <v>355</v>
      </c>
      <c r="C86" s="267"/>
      <c r="D86" s="269"/>
    </row>
    <row r="87" spans="1:4" x14ac:dyDescent="0.35">
      <c r="A87" s="341"/>
      <c r="B87" s="273" t="s">
        <v>356</v>
      </c>
      <c r="C87" s="267"/>
      <c r="D87" s="269"/>
    </row>
    <row r="88" spans="1:4" x14ac:dyDescent="0.35">
      <c r="A88" s="341"/>
      <c r="B88" s="262" t="s">
        <v>357</v>
      </c>
      <c r="C88" s="267"/>
      <c r="D88" s="269"/>
    </row>
    <row r="89" spans="1:4" x14ac:dyDescent="0.35">
      <c r="A89" s="341"/>
      <c r="B89" s="273" t="s">
        <v>358</v>
      </c>
      <c r="C89" s="267"/>
      <c r="D89" s="269"/>
    </row>
    <row r="90" spans="1:4" x14ac:dyDescent="0.35">
      <c r="A90" s="341"/>
      <c r="B90" s="273" t="s">
        <v>359</v>
      </c>
      <c r="C90" s="267"/>
      <c r="D90" s="269"/>
    </row>
    <row r="91" spans="1:4" x14ac:dyDescent="0.35">
      <c r="A91" s="342"/>
      <c r="B91" s="273" t="s">
        <v>360</v>
      </c>
      <c r="C91" s="267"/>
      <c r="D91" s="269"/>
    </row>
    <row r="92" spans="1:4" x14ac:dyDescent="0.35">
      <c r="A92" s="342"/>
      <c r="B92" s="271" t="s">
        <v>361</v>
      </c>
      <c r="C92" s="267"/>
      <c r="D92" s="269"/>
    </row>
    <row r="93" spans="1:4" x14ac:dyDescent="0.35">
      <c r="A93" s="342"/>
      <c r="B93" s="165" t="s">
        <v>362</v>
      </c>
      <c r="C93" s="267"/>
      <c r="D93" s="269"/>
    </row>
    <row r="94" spans="1:4" x14ac:dyDescent="0.35">
      <c r="A94" s="342"/>
      <c r="B94" s="165" t="s">
        <v>363</v>
      </c>
      <c r="C94" s="267"/>
      <c r="D94" s="269"/>
    </row>
    <row r="95" spans="1:4" x14ac:dyDescent="0.35">
      <c r="A95" s="342"/>
      <c r="B95" s="165" t="s">
        <v>364</v>
      </c>
      <c r="C95" s="267"/>
      <c r="D95" s="269"/>
    </row>
    <row r="96" spans="1:4" x14ac:dyDescent="0.35">
      <c r="A96" s="342"/>
      <c r="B96" s="165" t="s">
        <v>365</v>
      </c>
      <c r="C96" s="267"/>
      <c r="D96" s="269"/>
    </row>
    <row r="97" spans="1:4" x14ac:dyDescent="0.35">
      <c r="A97" s="342"/>
      <c r="B97" s="165" t="s">
        <v>366</v>
      </c>
      <c r="C97" s="267"/>
      <c r="D97" s="269"/>
    </row>
    <row r="98" spans="1:4" x14ac:dyDescent="0.35">
      <c r="A98" s="342"/>
      <c r="B98" s="271" t="s">
        <v>367</v>
      </c>
      <c r="C98" s="267"/>
      <c r="D98" s="269"/>
    </row>
    <row r="99" spans="1:4" x14ac:dyDescent="0.35">
      <c r="A99" s="342"/>
      <c r="B99" s="272" t="s">
        <v>368</v>
      </c>
      <c r="C99" s="267"/>
      <c r="D99" s="269"/>
    </row>
    <row r="100" spans="1:4" x14ac:dyDescent="0.35">
      <c r="A100" s="342"/>
      <c r="B100" s="272" t="s">
        <v>369</v>
      </c>
      <c r="C100" s="267"/>
      <c r="D100" s="269"/>
    </row>
    <row r="101" spans="1:4" x14ac:dyDescent="0.35">
      <c r="A101" s="342"/>
      <c r="B101" s="272" t="s">
        <v>370</v>
      </c>
      <c r="C101" s="267"/>
      <c r="D101" s="269"/>
    </row>
    <row r="102" spans="1:4" x14ac:dyDescent="0.35">
      <c r="A102" s="342"/>
      <c r="B102" s="272" t="s">
        <v>371</v>
      </c>
      <c r="C102" s="267"/>
      <c r="D102" s="269"/>
    </row>
    <row r="103" spans="1:4" x14ac:dyDescent="0.35">
      <c r="A103" s="37"/>
      <c r="B103" s="270"/>
      <c r="C103" s="270"/>
      <c r="D103" s="269"/>
    </row>
    <row r="104" spans="1:4" x14ac:dyDescent="0.35">
      <c r="A104" s="153"/>
      <c r="B104" s="154"/>
      <c r="C104" s="166"/>
      <c r="D104" s="269"/>
    </row>
    <row r="105" spans="1:4" x14ac:dyDescent="0.35">
      <c r="A105" s="167" t="s">
        <v>152</v>
      </c>
      <c r="B105" s="168"/>
      <c r="C105" s="169" t="s">
        <v>153</v>
      </c>
      <c r="D105" s="269"/>
    </row>
    <row r="106" spans="1:4" ht="25" x14ac:dyDescent="0.35">
      <c r="A106" s="153"/>
      <c r="B106" s="268" t="s">
        <v>379</v>
      </c>
      <c r="C106" s="275"/>
      <c r="D106" s="269"/>
    </row>
    <row r="107" spans="1:4" ht="25" x14ac:dyDescent="0.35">
      <c r="A107" s="153"/>
      <c r="B107" s="268" t="s">
        <v>378</v>
      </c>
      <c r="C107" s="275"/>
      <c r="D107" s="269"/>
    </row>
    <row r="108" spans="1:4" x14ac:dyDescent="0.35">
      <c r="A108" s="153"/>
      <c r="B108" s="168"/>
      <c r="C108" s="40"/>
      <c r="D108" s="269"/>
    </row>
    <row r="109" spans="1:4" ht="26" x14ac:dyDescent="0.35">
      <c r="A109" s="167" t="s">
        <v>154</v>
      </c>
      <c r="B109" s="168"/>
      <c r="C109" s="169" t="s">
        <v>153</v>
      </c>
      <c r="D109" s="269"/>
    </row>
    <row r="110" spans="1:4" x14ac:dyDescent="0.35">
      <c r="A110" s="167"/>
      <c r="B110" s="268" t="s">
        <v>155</v>
      </c>
      <c r="C110" s="275"/>
      <c r="D110" s="269"/>
    </row>
    <row r="111" spans="1:4" x14ac:dyDescent="0.35">
      <c r="A111" s="167"/>
      <c r="B111" s="268" t="s">
        <v>380</v>
      </c>
      <c r="C111" s="275"/>
      <c r="D111" s="269"/>
    </row>
    <row r="112" spans="1:4" x14ac:dyDescent="0.35">
      <c r="A112" s="167"/>
      <c r="B112" s="268" t="s">
        <v>381</v>
      </c>
      <c r="C112" s="275"/>
      <c r="D112" s="269"/>
    </row>
    <row r="113" spans="1:4" x14ac:dyDescent="0.35">
      <c r="A113" s="167"/>
      <c r="B113" s="268" t="s">
        <v>382</v>
      </c>
      <c r="C113" s="275"/>
      <c r="D113" s="269"/>
    </row>
    <row r="114" spans="1:4" x14ac:dyDescent="0.35">
      <c r="A114" s="167"/>
      <c r="B114" s="268" t="s">
        <v>383</v>
      </c>
      <c r="C114" s="275"/>
      <c r="D114" s="269"/>
    </row>
    <row r="115" spans="1:4" x14ac:dyDescent="0.35">
      <c r="A115" s="167"/>
      <c r="B115" s="268" t="s">
        <v>384</v>
      </c>
      <c r="C115" s="275"/>
      <c r="D115" s="269"/>
    </row>
    <row r="116" spans="1:4" ht="25" x14ac:dyDescent="0.35">
      <c r="A116" s="167"/>
      <c r="B116" s="268" t="s">
        <v>385</v>
      </c>
      <c r="C116" s="275"/>
      <c r="D116" s="269"/>
    </row>
    <row r="117" spans="1:4" x14ac:dyDescent="0.35">
      <c r="A117" s="167"/>
      <c r="B117" s="268" t="s">
        <v>410</v>
      </c>
      <c r="C117" s="275"/>
      <c r="D117" s="269"/>
    </row>
    <row r="118" spans="1:4" x14ac:dyDescent="0.35">
      <c r="A118" s="167"/>
      <c r="B118" s="268" t="s">
        <v>402</v>
      </c>
      <c r="C118" s="275"/>
      <c r="D118" s="269"/>
    </row>
    <row r="119" spans="1:4" x14ac:dyDescent="0.35">
      <c r="A119" s="153"/>
      <c r="B119" s="266"/>
      <c r="C119" s="40"/>
      <c r="D119" s="269"/>
    </row>
    <row r="120" spans="1:4" ht="26" x14ac:dyDescent="0.35">
      <c r="A120" s="167" t="s">
        <v>156</v>
      </c>
      <c r="B120" s="168"/>
      <c r="C120" s="40"/>
      <c r="D120" s="269"/>
    </row>
    <row r="121" spans="1:4" ht="37.5" x14ac:dyDescent="0.35">
      <c r="A121" s="153"/>
      <c r="B121" s="268" t="s">
        <v>157</v>
      </c>
      <c r="C121" s="169"/>
      <c r="D121" s="269"/>
    </row>
    <row r="122" spans="1:4" x14ac:dyDescent="0.35">
      <c r="A122" s="153"/>
      <c r="B122" s="168"/>
      <c r="C122" s="40"/>
      <c r="D122" s="269"/>
    </row>
    <row r="123" spans="1:4" x14ac:dyDescent="0.35">
      <c r="A123" s="167" t="s">
        <v>158</v>
      </c>
      <c r="B123" s="168"/>
      <c r="C123" s="169" t="s">
        <v>153</v>
      </c>
      <c r="D123" s="269"/>
    </row>
    <row r="124" spans="1:4" ht="25" x14ac:dyDescent="0.35">
      <c r="A124" s="167"/>
      <c r="B124" s="282" t="s">
        <v>389</v>
      </c>
      <c r="C124" s="169"/>
      <c r="D124" s="269"/>
    </row>
    <row r="125" spans="1:4" x14ac:dyDescent="0.35">
      <c r="A125" s="153"/>
      <c r="B125" s="168"/>
      <c r="C125" s="40"/>
    </row>
    <row r="126" spans="1:4" x14ac:dyDescent="0.35">
      <c r="A126" s="153"/>
      <c r="B126" s="168"/>
      <c r="C126" s="40"/>
    </row>
    <row r="127" spans="1:4" x14ac:dyDescent="0.35">
      <c r="A127" s="153"/>
      <c r="B127" s="70" t="s">
        <v>115</v>
      </c>
      <c r="C127" s="40"/>
    </row>
    <row r="128" spans="1:4" x14ac:dyDescent="0.35">
      <c r="A128" s="153"/>
      <c r="B128" s="70"/>
      <c r="C128" s="40"/>
    </row>
    <row r="129" spans="1:3" x14ac:dyDescent="0.35">
      <c r="A129" s="153"/>
      <c r="B129" s="70" t="s">
        <v>117</v>
      </c>
      <c r="C129" s="40"/>
    </row>
  </sheetData>
  <mergeCells count="11">
    <mergeCell ref="A86:A102"/>
    <mergeCell ref="A20:A30"/>
    <mergeCell ref="A3:C3"/>
    <mergeCell ref="A6:C6"/>
    <mergeCell ref="A7:C7"/>
    <mergeCell ref="A10:A19"/>
    <mergeCell ref="A4:E4"/>
    <mergeCell ref="A31:A46"/>
    <mergeCell ref="A47:A62"/>
    <mergeCell ref="A63:A74"/>
    <mergeCell ref="A75:A8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EFF20-7E6C-4084-9F32-6D956C62AEC9}">
  <dimension ref="A1:F47"/>
  <sheetViews>
    <sheetView view="pageBreakPreview" topLeftCell="A32" zoomScaleNormal="100" zoomScaleSheetLayoutView="100" workbookViewId="0">
      <selection activeCell="B40" sqref="B40"/>
    </sheetView>
  </sheetViews>
  <sheetFormatPr baseColWidth="10" defaultRowHeight="14.5" x14ac:dyDescent="0.35"/>
  <cols>
    <col min="1" max="1" width="17.453125" customWidth="1"/>
    <col min="2" max="2" width="19.26953125" customWidth="1"/>
    <col min="3" max="3" width="8.81640625" customWidth="1"/>
    <col min="4" max="4" width="8" customWidth="1"/>
    <col min="5" max="5" width="10" customWidth="1"/>
    <col min="6" max="6" width="13.81640625" bestFit="1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6" customHeight="1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7.5" customHeight="1" x14ac:dyDescent="0.35">
      <c r="A4" s="29"/>
      <c r="B4" s="30"/>
      <c r="C4" s="29"/>
      <c r="D4" s="29"/>
      <c r="E4" s="29"/>
      <c r="F4" s="4"/>
    </row>
    <row r="5" spans="1:6" ht="50.25" customHeight="1" x14ac:dyDescent="0.35">
      <c r="A5" s="288" t="s">
        <v>2</v>
      </c>
      <c r="B5" s="288"/>
      <c r="C5" s="288"/>
      <c r="D5" s="288"/>
      <c r="E5" s="288"/>
      <c r="F5" s="288"/>
    </row>
    <row r="6" spans="1:6" ht="8.2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100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6.75" customHeight="1" x14ac:dyDescent="0.35">
      <c r="A9" s="32"/>
      <c r="B9" s="33"/>
      <c r="C9" s="32"/>
      <c r="D9" s="32"/>
      <c r="E9" s="32"/>
      <c r="F9" s="32"/>
    </row>
    <row r="10" spans="1:6" ht="30" customHeight="1" x14ac:dyDescent="0.35">
      <c r="A10" s="306" t="s">
        <v>418</v>
      </c>
      <c r="B10" s="307"/>
      <c r="C10" s="35"/>
      <c r="D10" s="36"/>
      <c r="E10" s="308" t="s">
        <v>102</v>
      </c>
      <c r="F10" s="308"/>
    </row>
    <row r="11" spans="1:6" ht="7.5" customHeight="1" thickBot="1" x14ac:dyDescent="0.4">
      <c r="A11" s="37"/>
      <c r="B11" s="38"/>
      <c r="C11" s="39"/>
      <c r="D11" s="39"/>
      <c r="E11" s="37"/>
      <c r="F11" s="37"/>
    </row>
    <row r="12" spans="1:6" ht="53.2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8.25" customHeight="1" x14ac:dyDescent="0.35">
      <c r="A13" s="37"/>
      <c r="B13" s="38"/>
      <c r="C13" s="39"/>
      <c r="D13" s="39"/>
      <c r="E13" s="40"/>
      <c r="F13" s="40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34" customHeight="1" x14ac:dyDescent="0.35">
      <c r="A15" s="313" t="s">
        <v>412</v>
      </c>
      <c r="B15" s="313"/>
      <c r="C15" s="314"/>
      <c r="D15" s="314"/>
      <c r="E15" s="314"/>
      <c r="F15" s="314"/>
    </row>
    <row r="16" spans="1:6" hidden="1" x14ac:dyDescent="0.35">
      <c r="A16" s="8"/>
      <c r="B16" s="42"/>
      <c r="C16" s="37"/>
      <c r="D16" s="40"/>
      <c r="E16" s="40"/>
      <c r="F16" s="7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21" t="s">
        <v>106</v>
      </c>
    </row>
    <row r="18" spans="1:6" ht="22.5" customHeight="1" x14ac:dyDescent="0.35">
      <c r="A18" s="316"/>
      <c r="B18" s="318"/>
      <c r="C18" s="320"/>
      <c r="D18" s="320" t="s">
        <v>107</v>
      </c>
      <c r="E18" s="320" t="s">
        <v>108</v>
      </c>
      <c r="F18" s="321" t="s">
        <v>109</v>
      </c>
    </row>
    <row r="19" spans="1:6" ht="8" customHeight="1" x14ac:dyDescent="0.35">
      <c r="A19" s="82"/>
      <c r="B19" s="97"/>
      <c r="C19" s="177"/>
      <c r="D19" s="177"/>
      <c r="E19" s="179"/>
      <c r="F19" s="177"/>
    </row>
    <row r="20" spans="1:6" x14ac:dyDescent="0.35">
      <c r="A20" s="184" t="s">
        <v>41</v>
      </c>
      <c r="B20" s="107" t="s">
        <v>42</v>
      </c>
      <c r="C20" s="48">
        <v>2</v>
      </c>
      <c r="D20" s="48">
        <v>1</v>
      </c>
      <c r="E20" s="7"/>
      <c r="F20" s="50">
        <f t="shared" ref="F20:F31" si="0">SUM(E20*D20)</f>
        <v>0</v>
      </c>
    </row>
    <row r="21" spans="1:6" x14ac:dyDescent="0.35">
      <c r="A21" s="184" t="s">
        <v>41</v>
      </c>
      <c r="B21" s="107" t="s">
        <v>43</v>
      </c>
      <c r="C21" s="48">
        <v>2</v>
      </c>
      <c r="D21" s="48">
        <v>1</v>
      </c>
      <c r="E21" s="181"/>
      <c r="F21" s="50">
        <f t="shared" si="0"/>
        <v>0</v>
      </c>
    </row>
    <row r="22" spans="1:6" x14ac:dyDescent="0.35">
      <c r="A22" s="184" t="s">
        <v>41</v>
      </c>
      <c r="B22" s="107" t="s">
        <v>43</v>
      </c>
      <c r="C22" s="48">
        <v>2</v>
      </c>
      <c r="D22" s="48">
        <v>1</v>
      </c>
      <c r="E22" s="57"/>
      <c r="F22" s="50">
        <f t="shared" si="0"/>
        <v>0</v>
      </c>
    </row>
    <row r="23" spans="1:6" x14ac:dyDescent="0.35">
      <c r="A23" s="184" t="s">
        <v>44</v>
      </c>
      <c r="B23" s="107" t="s">
        <v>43</v>
      </c>
      <c r="C23" s="48">
        <v>2</v>
      </c>
      <c r="D23" s="48">
        <v>1</v>
      </c>
      <c r="E23" s="57"/>
      <c r="F23" s="50">
        <f t="shared" si="0"/>
        <v>0</v>
      </c>
    </row>
    <row r="24" spans="1:6" x14ac:dyDescent="0.35">
      <c r="A24" s="184" t="s">
        <v>44</v>
      </c>
      <c r="B24" s="107" t="s">
        <v>45</v>
      </c>
      <c r="C24" s="48">
        <v>2</v>
      </c>
      <c r="D24" s="48">
        <v>1</v>
      </c>
      <c r="E24" s="57"/>
      <c r="F24" s="50">
        <f t="shared" si="0"/>
        <v>0</v>
      </c>
    </row>
    <row r="25" spans="1:6" x14ac:dyDescent="0.35">
      <c r="A25" s="184" t="s">
        <v>41</v>
      </c>
      <c r="B25" s="107" t="s">
        <v>45</v>
      </c>
      <c r="C25" s="48">
        <v>2</v>
      </c>
      <c r="D25" s="48">
        <v>1</v>
      </c>
      <c r="E25" s="57"/>
      <c r="F25" s="50">
        <f t="shared" si="0"/>
        <v>0</v>
      </c>
    </row>
    <row r="26" spans="1:6" x14ac:dyDescent="0.35">
      <c r="A26" s="184" t="s">
        <v>41</v>
      </c>
      <c r="B26" s="107" t="s">
        <v>46</v>
      </c>
      <c r="C26" s="48">
        <v>2</v>
      </c>
      <c r="D26" s="48">
        <v>1</v>
      </c>
      <c r="E26" s="57"/>
      <c r="F26" s="50">
        <f t="shared" si="0"/>
        <v>0</v>
      </c>
    </row>
    <row r="27" spans="1:6" x14ac:dyDescent="0.35">
      <c r="A27" s="184" t="s">
        <v>44</v>
      </c>
      <c r="B27" s="107" t="s">
        <v>47</v>
      </c>
      <c r="C27" s="48">
        <v>2</v>
      </c>
      <c r="D27" s="48">
        <v>1</v>
      </c>
      <c r="E27" s="57"/>
      <c r="F27" s="50">
        <f t="shared" si="0"/>
        <v>0</v>
      </c>
    </row>
    <row r="28" spans="1:6" x14ac:dyDescent="0.35">
      <c r="A28" s="184" t="s">
        <v>44</v>
      </c>
      <c r="B28" s="107" t="s">
        <v>48</v>
      </c>
      <c r="C28" s="48">
        <v>2</v>
      </c>
      <c r="D28" s="48">
        <v>1</v>
      </c>
      <c r="E28" s="57"/>
      <c r="F28" s="50">
        <f t="shared" si="0"/>
        <v>0</v>
      </c>
    </row>
    <row r="29" spans="1:6" x14ac:dyDescent="0.35">
      <c r="A29" s="184" t="s">
        <v>44</v>
      </c>
      <c r="B29" s="107" t="s">
        <v>47</v>
      </c>
      <c r="C29" s="48">
        <v>2</v>
      </c>
      <c r="D29" s="48">
        <v>1</v>
      </c>
      <c r="E29" s="57"/>
      <c r="F29" s="50">
        <f t="shared" si="0"/>
        <v>0</v>
      </c>
    </row>
    <row r="30" spans="1:6" x14ac:dyDescent="0.35">
      <c r="A30" s="184" t="s">
        <v>41</v>
      </c>
      <c r="B30" s="107" t="s">
        <v>49</v>
      </c>
      <c r="C30" s="48">
        <v>2</v>
      </c>
      <c r="D30" s="48">
        <v>1</v>
      </c>
      <c r="E30" s="57"/>
      <c r="F30" s="50">
        <f t="shared" si="0"/>
        <v>0</v>
      </c>
    </row>
    <row r="31" spans="1:6" x14ac:dyDescent="0.35">
      <c r="A31" s="184" t="s">
        <v>44</v>
      </c>
      <c r="B31" s="107" t="s">
        <v>49</v>
      </c>
      <c r="C31" s="48">
        <v>2</v>
      </c>
      <c r="D31" s="48">
        <v>1</v>
      </c>
      <c r="E31" s="57"/>
      <c r="F31" s="50">
        <f t="shared" si="0"/>
        <v>0</v>
      </c>
    </row>
    <row r="32" spans="1:6" x14ac:dyDescent="0.35">
      <c r="A32" s="122"/>
      <c r="B32" s="185"/>
      <c r="C32" s="54"/>
      <c r="D32" s="54"/>
      <c r="E32" s="127"/>
      <c r="F32" s="55"/>
    </row>
    <row r="33" spans="1:6" x14ac:dyDescent="0.35">
      <c r="A33" s="46"/>
      <c r="B33" s="56"/>
      <c r="C33" s="40"/>
      <c r="D33" s="40"/>
      <c r="E33" s="57"/>
      <c r="F33" s="57"/>
    </row>
    <row r="34" spans="1:6" x14ac:dyDescent="0.35">
      <c r="A34" s="46"/>
      <c r="B34" s="56"/>
      <c r="C34" s="40"/>
      <c r="D34" s="40"/>
      <c r="E34" s="57"/>
      <c r="F34" s="57"/>
    </row>
    <row r="35" spans="1:6" x14ac:dyDescent="0.35">
      <c r="A35" s="46"/>
      <c r="B35" s="58"/>
      <c r="C35" s="59"/>
      <c r="D35" s="60" t="s">
        <v>110</v>
      </c>
      <c r="E35" s="61"/>
      <c r="F35" s="62">
        <f>SUM(F20:F31)</f>
        <v>0</v>
      </c>
    </row>
    <row r="36" spans="1:6" x14ac:dyDescent="0.35">
      <c r="A36" s="63"/>
      <c r="B36" s="64"/>
      <c r="C36" s="65"/>
      <c r="D36" s="66" t="s">
        <v>111</v>
      </c>
      <c r="E36" s="7"/>
      <c r="F36" s="67"/>
    </row>
    <row r="37" spans="1:6" x14ac:dyDescent="0.35">
      <c r="A37" s="63"/>
      <c r="B37" s="58"/>
      <c r="C37" s="68"/>
      <c r="D37" s="66" t="s">
        <v>112</v>
      </c>
      <c r="E37" s="7"/>
      <c r="F37" s="69">
        <f>F35-F35*F36</f>
        <v>0</v>
      </c>
    </row>
    <row r="38" spans="1:6" x14ac:dyDescent="0.35">
      <c r="A38" s="63"/>
      <c r="B38" s="70"/>
      <c r="C38" s="71"/>
      <c r="D38" s="66" t="s">
        <v>113</v>
      </c>
      <c r="E38" s="7"/>
      <c r="F38" s="72">
        <f>SUM(F37*20%)</f>
        <v>0</v>
      </c>
    </row>
    <row r="39" spans="1:6" x14ac:dyDescent="0.35">
      <c r="A39" s="63"/>
      <c r="B39" s="70"/>
      <c r="C39" s="71"/>
      <c r="D39" s="66"/>
      <c r="E39" s="7"/>
      <c r="F39" s="73"/>
    </row>
    <row r="40" spans="1:6" x14ac:dyDescent="0.35">
      <c r="A40" s="41"/>
      <c r="B40" s="70"/>
      <c r="C40" s="71"/>
      <c r="D40" s="74" t="s">
        <v>114</v>
      </c>
      <c r="E40" s="7"/>
      <c r="F40" s="75">
        <f>SUM(F37:F39)</f>
        <v>0</v>
      </c>
    </row>
    <row r="41" spans="1:6" x14ac:dyDescent="0.35">
      <c r="A41" s="41"/>
      <c r="B41" s="76"/>
      <c r="C41" s="71"/>
      <c r="D41" s="77"/>
      <c r="E41" s="78"/>
      <c r="F41" s="79"/>
    </row>
    <row r="42" spans="1:6" x14ac:dyDescent="0.35">
      <c r="A42" s="41"/>
      <c r="B42" s="70"/>
      <c r="C42" s="41"/>
      <c r="D42" s="41"/>
      <c r="E42" s="80"/>
      <c r="F42" s="41"/>
    </row>
    <row r="43" spans="1:6" x14ac:dyDescent="0.35">
      <c r="A43" s="41"/>
      <c r="B43" s="70"/>
      <c r="C43" s="22"/>
      <c r="D43" s="22"/>
      <c r="E43" s="22"/>
      <c r="F43" s="22"/>
    </row>
    <row r="44" spans="1:6" x14ac:dyDescent="0.35">
      <c r="A44" s="41"/>
      <c r="B44" s="41" t="s">
        <v>115</v>
      </c>
      <c r="C44" s="22"/>
      <c r="D44" s="41"/>
      <c r="E44" s="80" t="s">
        <v>116</v>
      </c>
      <c r="F44" s="81"/>
    </row>
    <row r="45" spans="1:6" x14ac:dyDescent="0.35">
      <c r="A45" s="41"/>
      <c r="B45" s="70"/>
      <c r="C45" s="41" t="s">
        <v>117</v>
      </c>
      <c r="D45" s="41"/>
      <c r="E45" s="80"/>
      <c r="F45" s="22"/>
    </row>
    <row r="46" spans="1:6" x14ac:dyDescent="0.35">
      <c r="A46" s="71"/>
      <c r="B46" s="70"/>
      <c r="D46" s="41"/>
      <c r="E46" s="80"/>
      <c r="F46" s="22"/>
    </row>
    <row r="47" spans="1:6" x14ac:dyDescent="0.35">
      <c r="A47" s="41"/>
      <c r="B47" s="70"/>
      <c r="C47" s="22"/>
      <c r="D47" s="22"/>
      <c r="E47" s="22"/>
      <c r="F47" s="22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CFA7B-A4B6-4385-B3F2-4EE846B1264C}">
  <dimension ref="A1:F44"/>
  <sheetViews>
    <sheetView view="pageBreakPreview" topLeftCell="A22" zoomScale="89" zoomScaleNormal="100" zoomScaleSheetLayoutView="89" workbookViewId="0">
      <selection activeCell="A29" sqref="A29"/>
    </sheetView>
  </sheetViews>
  <sheetFormatPr baseColWidth="10" defaultRowHeight="14.5" x14ac:dyDescent="0.35"/>
  <cols>
    <col min="1" max="1" width="26" customWidth="1"/>
    <col min="2" max="2" width="19.81640625" customWidth="1"/>
    <col min="3" max="3" width="10.7265625" customWidth="1"/>
    <col min="4" max="4" width="8.54296875" customWidth="1"/>
    <col min="6" max="6" width="8.453125" bestFit="1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75" customHeight="1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9.5" customHeight="1" x14ac:dyDescent="0.35">
      <c r="A5" s="288" t="s">
        <v>2</v>
      </c>
      <c r="B5" s="288"/>
      <c r="C5" s="288"/>
      <c r="D5" s="288"/>
      <c r="E5" s="288"/>
      <c r="F5" s="288"/>
    </row>
    <row r="6" spans="1:6" ht="32.5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118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07" t="s">
        <v>119</v>
      </c>
      <c r="B10" s="307"/>
      <c r="C10" s="2"/>
      <c r="D10" s="4"/>
      <c r="E10" s="4"/>
      <c r="F10" s="27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54.7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40.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ht="30.75" customHeight="1" x14ac:dyDescent="0.35">
      <c r="A17" s="82" t="s">
        <v>36</v>
      </c>
      <c r="B17" s="82" t="s">
        <v>103</v>
      </c>
      <c r="C17" s="86" t="s">
        <v>104</v>
      </c>
      <c r="D17" s="86" t="s">
        <v>105</v>
      </c>
      <c r="E17" s="86" t="s">
        <v>387</v>
      </c>
      <c r="F17" s="86" t="s">
        <v>106</v>
      </c>
    </row>
    <row r="18" spans="1:6" x14ac:dyDescent="0.35">
      <c r="A18" s="45"/>
      <c r="B18" s="112"/>
      <c r="C18" s="45"/>
      <c r="D18" s="45"/>
      <c r="E18" s="45"/>
      <c r="F18" s="90"/>
    </row>
    <row r="19" spans="1:6" x14ac:dyDescent="0.35">
      <c r="A19" s="143" t="s">
        <v>44</v>
      </c>
      <c r="B19" s="84" t="s">
        <v>51</v>
      </c>
      <c r="C19" s="48">
        <v>2</v>
      </c>
      <c r="D19" s="48">
        <v>1</v>
      </c>
      <c r="E19" s="50"/>
      <c r="F19" s="50">
        <f t="shared" ref="F19:F24" si="0">SUM(E19*D19)</f>
        <v>0</v>
      </c>
    </row>
    <row r="20" spans="1:6" x14ac:dyDescent="0.35">
      <c r="A20" s="143" t="s">
        <v>44</v>
      </c>
      <c r="B20" s="84"/>
      <c r="C20" s="48">
        <v>2</v>
      </c>
      <c r="D20" s="48">
        <v>1</v>
      </c>
      <c r="E20" s="50"/>
      <c r="F20" s="50">
        <f t="shared" si="0"/>
        <v>0</v>
      </c>
    </row>
    <row r="21" spans="1:6" x14ac:dyDescent="0.35">
      <c r="A21" s="143" t="s">
        <v>44</v>
      </c>
      <c r="B21" s="84" t="s">
        <v>52</v>
      </c>
      <c r="C21" s="91">
        <v>2</v>
      </c>
      <c r="D21" s="91">
        <v>1</v>
      </c>
      <c r="E21" s="92"/>
      <c r="F21" s="92">
        <f t="shared" si="0"/>
        <v>0</v>
      </c>
    </row>
    <row r="22" spans="1:6" x14ac:dyDescent="0.35">
      <c r="A22" s="143" t="s">
        <v>44</v>
      </c>
      <c r="B22" s="84" t="s">
        <v>52</v>
      </c>
      <c r="C22" s="91">
        <v>2</v>
      </c>
      <c r="D22" s="91">
        <v>1</v>
      </c>
      <c r="E22" s="93"/>
      <c r="F22" s="92">
        <f t="shared" si="0"/>
        <v>0</v>
      </c>
    </row>
    <row r="23" spans="1:6" x14ac:dyDescent="0.35">
      <c r="A23" s="143" t="s">
        <v>44</v>
      </c>
      <c r="B23" s="84" t="s">
        <v>53</v>
      </c>
      <c r="C23" s="48">
        <v>2</v>
      </c>
      <c r="D23" s="48">
        <v>1</v>
      </c>
      <c r="E23" s="146"/>
      <c r="F23" s="50">
        <f t="shared" si="0"/>
        <v>0</v>
      </c>
    </row>
    <row r="24" spans="1:6" x14ac:dyDescent="0.35">
      <c r="A24" s="143" t="s">
        <v>44</v>
      </c>
      <c r="B24" s="84" t="s">
        <v>54</v>
      </c>
      <c r="C24" s="48">
        <v>2</v>
      </c>
      <c r="D24" s="48">
        <v>1</v>
      </c>
      <c r="E24" s="50"/>
      <c r="F24" s="50">
        <f t="shared" si="0"/>
        <v>0</v>
      </c>
    </row>
    <row r="25" spans="1:6" x14ac:dyDescent="0.35">
      <c r="A25" s="144"/>
      <c r="B25" s="85"/>
      <c r="C25" s="54"/>
      <c r="D25" s="54"/>
      <c r="E25" s="55"/>
      <c r="F25" s="55"/>
    </row>
    <row r="26" spans="1:6" ht="6.5" customHeight="1" x14ac:dyDescent="0.35">
      <c r="A26" s="96"/>
      <c r="B26" s="97"/>
      <c r="C26" s="40"/>
      <c r="D26" s="57"/>
      <c r="E26" s="57"/>
      <c r="F26" s="41"/>
    </row>
    <row r="27" spans="1:6" ht="5.5" customHeight="1" x14ac:dyDescent="0.35">
      <c r="A27" s="96"/>
      <c r="B27" s="97"/>
      <c r="C27" s="40"/>
      <c r="D27" s="57"/>
      <c r="E27" s="57"/>
      <c r="F27" s="41"/>
    </row>
    <row r="28" spans="1:6" x14ac:dyDescent="0.35">
      <c r="A28" s="96"/>
      <c r="B28" s="97"/>
      <c r="C28" s="40"/>
      <c r="D28" s="60" t="s">
        <v>110</v>
      </c>
      <c r="E28" s="61"/>
      <c r="F28" s="62">
        <f>SUM(F19:F27)</f>
        <v>0</v>
      </c>
    </row>
    <row r="29" spans="1:6" x14ac:dyDescent="0.35">
      <c r="A29" s="96"/>
      <c r="B29" s="97"/>
      <c r="C29" s="40"/>
      <c r="D29" s="66" t="s">
        <v>111</v>
      </c>
      <c r="E29" s="7"/>
      <c r="F29" s="67"/>
    </row>
    <row r="30" spans="1:6" x14ac:dyDescent="0.35">
      <c r="A30" s="96"/>
      <c r="B30" s="97"/>
      <c r="C30" s="40"/>
      <c r="D30" s="66" t="s">
        <v>112</v>
      </c>
      <c r="E30" s="7"/>
      <c r="F30" s="69">
        <f>F28-F28*F29</f>
        <v>0</v>
      </c>
    </row>
    <row r="31" spans="1:6" x14ac:dyDescent="0.35">
      <c r="A31" s="96"/>
      <c r="B31" s="97"/>
      <c r="C31" s="40"/>
      <c r="D31" s="66" t="s">
        <v>113</v>
      </c>
      <c r="E31" s="7"/>
      <c r="F31" s="72">
        <f>SUM(F30*20%)</f>
        <v>0</v>
      </c>
    </row>
    <row r="32" spans="1:6" x14ac:dyDescent="0.35">
      <c r="A32" s="96"/>
      <c r="B32" s="98"/>
      <c r="C32" s="41"/>
      <c r="D32" s="66"/>
      <c r="E32" s="7"/>
      <c r="F32" s="73"/>
    </row>
    <row r="33" spans="1:6" x14ac:dyDescent="0.35">
      <c r="A33" s="41"/>
      <c r="B33" s="99"/>
      <c r="C33" s="41"/>
      <c r="D33" s="74" t="s">
        <v>114</v>
      </c>
      <c r="E33" s="7"/>
      <c r="F33" s="75">
        <f>SUM(F30:F32)</f>
        <v>0</v>
      </c>
    </row>
    <row r="34" spans="1:6" x14ac:dyDescent="0.35">
      <c r="A34" s="71"/>
      <c r="B34" s="76"/>
      <c r="C34" s="41"/>
      <c r="D34" s="77"/>
      <c r="E34" s="78"/>
      <c r="F34" s="79"/>
    </row>
    <row r="35" spans="1:6" x14ac:dyDescent="0.35">
      <c r="A35" s="41"/>
      <c r="B35" s="70"/>
      <c r="C35" s="41"/>
      <c r="D35" s="80"/>
      <c r="E35" s="41"/>
      <c r="F35" s="41"/>
    </row>
    <row r="36" spans="1:6" x14ac:dyDescent="0.35">
      <c r="A36" s="41"/>
      <c r="B36" s="70"/>
      <c r="C36" s="41"/>
      <c r="D36" s="80"/>
      <c r="E36" s="41"/>
      <c r="F36" s="41"/>
    </row>
    <row r="37" spans="1:6" x14ac:dyDescent="0.35">
      <c r="A37" s="41"/>
      <c r="B37" s="70"/>
      <c r="C37" s="41"/>
      <c r="D37" s="80"/>
      <c r="E37" s="41"/>
      <c r="F37" s="41"/>
    </row>
    <row r="38" spans="1:6" x14ac:dyDescent="0.35">
      <c r="A38" s="22"/>
      <c r="B38" s="70"/>
      <c r="C38" s="22"/>
      <c r="D38" s="22" t="s">
        <v>388</v>
      </c>
      <c r="E38" s="22" t="s">
        <v>116</v>
      </c>
      <c r="F38" s="22"/>
    </row>
    <row r="39" spans="1:6" x14ac:dyDescent="0.35">
      <c r="A39" s="22"/>
      <c r="B39" s="41"/>
      <c r="C39" s="22"/>
      <c r="D39" s="41"/>
      <c r="E39" s="80"/>
      <c r="F39" s="81"/>
    </row>
    <row r="40" spans="1:6" x14ac:dyDescent="0.35">
      <c r="A40" s="22"/>
      <c r="B40" s="70"/>
      <c r="C40" s="41"/>
      <c r="D40" s="41" t="s">
        <v>117</v>
      </c>
      <c r="E40" s="80"/>
      <c r="F40" s="22"/>
    </row>
    <row r="41" spans="1:6" x14ac:dyDescent="0.35">
      <c r="A41" s="22"/>
      <c r="B41" s="70"/>
      <c r="C41" s="41"/>
      <c r="D41" s="41"/>
      <c r="E41" s="80"/>
      <c r="F41" s="22"/>
    </row>
    <row r="42" spans="1:6" x14ac:dyDescent="0.35">
      <c r="A42" s="22"/>
      <c r="B42" s="70"/>
      <c r="C42" s="22"/>
      <c r="D42" s="22"/>
      <c r="E42" s="22"/>
      <c r="F42" s="22"/>
    </row>
    <row r="43" spans="1:6" x14ac:dyDescent="0.35">
      <c r="A43" s="22"/>
      <c r="B43" s="70"/>
      <c r="C43" s="22"/>
      <c r="D43" s="22"/>
      <c r="E43" s="22"/>
      <c r="F43" s="22"/>
    </row>
    <row r="44" spans="1:6" x14ac:dyDescent="0.35">
      <c r="A44" s="41"/>
      <c r="B44" s="70"/>
      <c r="C44" s="22"/>
      <c r="D44" s="22"/>
      <c r="E44" s="22"/>
      <c r="F44" s="22"/>
    </row>
  </sheetData>
  <mergeCells count="8">
    <mergeCell ref="C12:F12"/>
    <mergeCell ref="A14:E14"/>
    <mergeCell ref="A15:F15"/>
    <mergeCell ref="A3:F3"/>
    <mergeCell ref="A5:F5"/>
    <mergeCell ref="A7:F7"/>
    <mergeCell ref="A8:F8"/>
    <mergeCell ref="A10:B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E3456-9AA5-4AAE-93F6-82BF6106052A}">
  <dimension ref="A1:F44"/>
  <sheetViews>
    <sheetView view="pageBreakPreview" zoomScale="98" zoomScaleNormal="100" zoomScaleSheetLayoutView="98" workbookViewId="0">
      <selection activeCell="C12" sqref="C12:F12"/>
    </sheetView>
  </sheetViews>
  <sheetFormatPr baseColWidth="10" defaultRowHeight="14.5" x14ac:dyDescent="0.35"/>
  <cols>
    <col min="1" max="1" width="23.1796875" customWidth="1"/>
    <col min="2" max="2" width="17.26953125" customWidth="1"/>
    <col min="3" max="3" width="9.54296875" customWidth="1"/>
    <col min="4" max="4" width="8.1796875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4.25" customHeight="1" x14ac:dyDescent="0.35">
      <c r="A5" s="288" t="s">
        <v>2</v>
      </c>
      <c r="B5" s="288"/>
      <c r="C5" s="288"/>
      <c r="D5" s="288"/>
      <c r="E5" s="288"/>
      <c r="F5" s="288"/>
    </row>
    <row r="6" spans="1:6" ht="12.75" customHeight="1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172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6.75" customHeight="1" x14ac:dyDescent="0.35">
      <c r="A9" s="32"/>
      <c r="B9" s="33"/>
      <c r="C9" s="32"/>
      <c r="D9" s="32"/>
      <c r="E9" s="100"/>
      <c r="F9" s="100"/>
    </row>
    <row r="10" spans="1:6" ht="27" customHeight="1" x14ac:dyDescent="0.35">
      <c r="A10" s="306" t="s">
        <v>417</v>
      </c>
      <c r="B10" s="307"/>
      <c r="C10" s="2"/>
      <c r="D10" s="4"/>
      <c r="E10" s="307"/>
      <c r="F10" s="307"/>
    </row>
    <row r="11" spans="1:6" ht="2.25" customHeight="1" thickBot="1" x14ac:dyDescent="0.4">
      <c r="A11" s="2"/>
      <c r="B11" s="88"/>
      <c r="C11" s="2"/>
      <c r="D11" s="2"/>
      <c r="E11" s="2"/>
      <c r="F11" s="4"/>
    </row>
    <row r="12" spans="1:6" ht="63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88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6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ht="11" customHeight="1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ht="22.5" customHeight="1" x14ac:dyDescent="0.35">
      <c r="A18" s="322"/>
      <c r="B18" s="318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43"/>
      <c r="B19" s="112"/>
      <c r="C19" s="61"/>
      <c r="D19" s="45"/>
      <c r="E19" s="45"/>
      <c r="F19" s="90"/>
    </row>
    <row r="20" spans="1:6" x14ac:dyDescent="0.35">
      <c r="A20" s="138" t="s">
        <v>44</v>
      </c>
      <c r="B20" s="113" t="s">
        <v>43</v>
      </c>
      <c r="C20" s="109">
        <v>2</v>
      </c>
      <c r="D20" s="48">
        <v>1</v>
      </c>
      <c r="E20" s="182"/>
      <c r="F20" s="50">
        <f t="shared" ref="F20:F29" si="0">SUM(E20*D20)</f>
        <v>0</v>
      </c>
    </row>
    <row r="21" spans="1:6" x14ac:dyDescent="0.35">
      <c r="A21" s="138" t="s">
        <v>44</v>
      </c>
      <c r="B21" s="113" t="s">
        <v>43</v>
      </c>
      <c r="C21" s="109">
        <v>2</v>
      </c>
      <c r="D21" s="48">
        <v>1</v>
      </c>
      <c r="E21" s="182"/>
      <c r="F21" s="50">
        <f t="shared" si="0"/>
        <v>0</v>
      </c>
    </row>
    <row r="22" spans="1:6" x14ac:dyDescent="0.35">
      <c r="A22" s="138" t="s">
        <v>44</v>
      </c>
      <c r="B22" s="113" t="s">
        <v>43</v>
      </c>
      <c r="C22" s="109">
        <v>2</v>
      </c>
      <c r="D22" s="48">
        <v>1</v>
      </c>
      <c r="E22" s="182"/>
      <c r="F22" s="50">
        <f t="shared" si="0"/>
        <v>0</v>
      </c>
    </row>
    <row r="23" spans="1:6" x14ac:dyDescent="0.35">
      <c r="A23" s="138" t="s">
        <v>44</v>
      </c>
      <c r="B23" s="113" t="s">
        <v>43</v>
      </c>
      <c r="C23" s="109">
        <v>2</v>
      </c>
      <c r="D23" s="48">
        <v>1</v>
      </c>
      <c r="E23" s="182"/>
      <c r="F23" s="50">
        <f t="shared" si="0"/>
        <v>0</v>
      </c>
    </row>
    <row r="24" spans="1:6" x14ac:dyDescent="0.35">
      <c r="A24" s="138" t="s">
        <v>44</v>
      </c>
      <c r="B24" s="113" t="s">
        <v>43</v>
      </c>
      <c r="C24" s="110">
        <v>2</v>
      </c>
      <c r="D24" s="91">
        <v>1</v>
      </c>
      <c r="E24" s="186"/>
      <c r="F24" s="50">
        <f t="shared" si="0"/>
        <v>0</v>
      </c>
    </row>
    <row r="25" spans="1:6" x14ac:dyDescent="0.35">
      <c r="A25" s="138" t="s">
        <v>44</v>
      </c>
      <c r="B25" s="113" t="s">
        <v>43</v>
      </c>
      <c r="C25" s="110">
        <v>2</v>
      </c>
      <c r="D25" s="91">
        <v>1</v>
      </c>
      <c r="E25" s="186"/>
      <c r="F25" s="50">
        <f t="shared" si="0"/>
        <v>0</v>
      </c>
    </row>
    <row r="26" spans="1:6" x14ac:dyDescent="0.35">
      <c r="A26" s="138" t="s">
        <v>44</v>
      </c>
      <c r="B26" s="113" t="s">
        <v>43</v>
      </c>
      <c r="C26" s="110">
        <v>2</v>
      </c>
      <c r="D26" s="91">
        <v>1</v>
      </c>
      <c r="E26" s="186"/>
      <c r="F26" s="50">
        <f t="shared" si="0"/>
        <v>0</v>
      </c>
    </row>
    <row r="27" spans="1:6" x14ac:dyDescent="0.35">
      <c r="A27" s="138" t="s">
        <v>41</v>
      </c>
      <c r="B27" s="113" t="s">
        <v>56</v>
      </c>
      <c r="C27" s="110">
        <v>2</v>
      </c>
      <c r="D27" s="91">
        <v>1</v>
      </c>
      <c r="E27" s="186"/>
      <c r="F27" s="50">
        <f t="shared" si="0"/>
        <v>0</v>
      </c>
    </row>
    <row r="28" spans="1:6" x14ac:dyDescent="0.35">
      <c r="A28" s="138" t="s">
        <v>41</v>
      </c>
      <c r="B28" s="113" t="s">
        <v>56</v>
      </c>
      <c r="C28" s="110">
        <v>2</v>
      </c>
      <c r="D28" s="91">
        <v>1</v>
      </c>
      <c r="E28" s="186"/>
      <c r="F28" s="50">
        <f t="shared" si="0"/>
        <v>0</v>
      </c>
    </row>
    <row r="29" spans="1:6" x14ac:dyDescent="0.35">
      <c r="A29" s="145" t="s">
        <v>44</v>
      </c>
      <c r="B29" s="113" t="s">
        <v>57</v>
      </c>
      <c r="C29" s="109">
        <v>2</v>
      </c>
      <c r="D29" s="48">
        <v>1</v>
      </c>
      <c r="E29" s="50"/>
      <c r="F29" s="50">
        <f t="shared" si="0"/>
        <v>0</v>
      </c>
    </row>
    <row r="30" spans="1:6" x14ac:dyDescent="0.35">
      <c r="A30" s="52"/>
      <c r="B30" s="53"/>
      <c r="C30" s="111"/>
      <c r="D30" s="54"/>
      <c r="E30" s="55"/>
      <c r="F30" s="55"/>
    </row>
    <row r="31" spans="1:6" ht="4.5" customHeight="1" x14ac:dyDescent="0.35">
      <c r="A31" s="63"/>
      <c r="B31" s="103"/>
      <c r="C31" s="40"/>
      <c r="D31" s="40"/>
      <c r="E31" s="57"/>
      <c r="F31" s="57"/>
    </row>
    <row r="32" spans="1:6" x14ac:dyDescent="0.35">
      <c r="A32" s="63"/>
      <c r="B32" s="103"/>
      <c r="C32" s="40"/>
      <c r="D32" s="40"/>
      <c r="E32" s="57"/>
      <c r="F32" s="57"/>
    </row>
    <row r="33" spans="1:6" x14ac:dyDescent="0.35">
      <c r="A33" s="96"/>
      <c r="B33" s="97"/>
      <c r="C33" s="41"/>
      <c r="D33" s="83"/>
      <c r="E33" s="105"/>
      <c r="F33" s="106"/>
    </row>
    <row r="34" spans="1:6" x14ac:dyDescent="0.35">
      <c r="A34" s="96"/>
      <c r="B34" s="98"/>
      <c r="C34" s="41"/>
      <c r="D34" s="66" t="s">
        <v>110</v>
      </c>
      <c r="E34" s="7"/>
      <c r="F34" s="72">
        <f>SUM(F20:F33)</f>
        <v>0</v>
      </c>
    </row>
    <row r="35" spans="1:6" x14ac:dyDescent="0.35">
      <c r="A35" s="41"/>
      <c r="B35" s="99"/>
      <c r="C35" s="41"/>
      <c r="D35" s="66" t="s">
        <v>111</v>
      </c>
      <c r="E35" s="7"/>
      <c r="F35" s="67"/>
    </row>
    <row r="36" spans="1:6" x14ac:dyDescent="0.35">
      <c r="A36" s="71"/>
      <c r="B36" s="76"/>
      <c r="C36" s="41"/>
      <c r="D36" s="66" t="s">
        <v>112</v>
      </c>
      <c r="E36" s="7"/>
      <c r="F36" s="69">
        <f>F34-F34*F35</f>
        <v>0</v>
      </c>
    </row>
    <row r="37" spans="1:6" x14ac:dyDescent="0.35">
      <c r="A37" s="71"/>
      <c r="B37" s="76"/>
      <c r="C37" s="41"/>
      <c r="D37" s="66" t="s">
        <v>113</v>
      </c>
      <c r="E37" s="7"/>
      <c r="F37" s="72">
        <f>SUM(F36*20%)</f>
        <v>0</v>
      </c>
    </row>
    <row r="38" spans="1:6" x14ac:dyDescent="0.35">
      <c r="A38" s="71"/>
      <c r="B38" s="76"/>
      <c r="C38" s="41"/>
      <c r="D38" s="66"/>
      <c r="E38" s="7"/>
      <c r="F38" s="73"/>
    </row>
    <row r="39" spans="1:6" x14ac:dyDescent="0.35">
      <c r="A39" s="71"/>
      <c r="B39" s="76"/>
      <c r="C39" s="41"/>
      <c r="D39" s="74" t="s">
        <v>114</v>
      </c>
      <c r="E39" s="7"/>
      <c r="F39" s="75">
        <f>SUM(F36:F38)</f>
        <v>0</v>
      </c>
    </row>
    <row r="40" spans="1:6" x14ac:dyDescent="0.35">
      <c r="A40" s="71"/>
      <c r="B40" s="76"/>
      <c r="C40" s="41"/>
      <c r="D40" s="77"/>
      <c r="E40" s="78"/>
      <c r="F40" s="79"/>
    </row>
    <row r="41" spans="1:6" x14ac:dyDescent="0.35">
      <c r="A41" s="22"/>
      <c r="B41" s="70"/>
      <c r="C41" s="22"/>
      <c r="D41" s="22"/>
      <c r="E41" s="22"/>
      <c r="F41" s="22"/>
    </row>
    <row r="42" spans="1:6" x14ac:dyDescent="0.35">
      <c r="A42" s="22"/>
      <c r="B42" s="41" t="s">
        <v>115</v>
      </c>
      <c r="C42" s="22"/>
      <c r="D42" s="41"/>
      <c r="E42" s="80" t="s">
        <v>116</v>
      </c>
      <c r="F42" s="81"/>
    </row>
    <row r="43" spans="1:6" x14ac:dyDescent="0.35">
      <c r="A43" s="22"/>
      <c r="B43" s="70"/>
      <c r="C43" s="41"/>
      <c r="D43" s="41"/>
      <c r="E43" s="80"/>
      <c r="F43" s="22"/>
    </row>
    <row r="44" spans="1:6" x14ac:dyDescent="0.35">
      <c r="A44" s="22"/>
      <c r="B44" s="70"/>
      <c r="C44" s="41" t="s">
        <v>117</v>
      </c>
      <c r="D44" s="41"/>
      <c r="E44" s="80"/>
      <c r="F44" s="22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9D6B1-E0F5-4549-90E6-1B748A2C8C39}">
  <dimension ref="A1:F42"/>
  <sheetViews>
    <sheetView view="pageBreakPreview" topLeftCell="A10" zoomScaleNormal="100" zoomScaleSheetLayoutView="100" workbookViewId="0">
      <selection activeCell="A15" sqref="A15:F15"/>
    </sheetView>
  </sheetViews>
  <sheetFormatPr baseColWidth="10" defaultRowHeight="14.5" x14ac:dyDescent="0.35"/>
  <cols>
    <col min="1" max="1" width="24.7265625" customWidth="1"/>
    <col min="2" max="2" width="15" bestFit="1" customWidth="1"/>
    <col min="3" max="3" width="7.81640625" customWidth="1"/>
    <col min="4" max="4" width="9" customWidth="1"/>
    <col min="6" max="6" width="13.81640625" bestFit="1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29.25" customHeight="1" x14ac:dyDescent="0.35">
      <c r="A5" s="288" t="s">
        <v>2</v>
      </c>
      <c r="B5" s="288"/>
      <c r="C5" s="288"/>
      <c r="D5" s="288"/>
      <c r="E5" s="288"/>
      <c r="F5" s="288"/>
    </row>
    <row r="6" spans="1:6" ht="32.5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120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07" t="s">
        <v>122</v>
      </c>
      <c r="B10" s="307"/>
      <c r="C10" s="2"/>
      <c r="D10" s="307"/>
      <c r="E10" s="307"/>
      <c r="F10" s="4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55.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88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39.7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14"/>
      <c r="B16" s="115"/>
      <c r="C16" s="116"/>
      <c r="D16" s="116"/>
      <c r="E16" s="116"/>
      <c r="F16" s="41"/>
    </row>
    <row r="17" spans="1:6" x14ac:dyDescent="0.35">
      <c r="A17" s="8"/>
      <c r="B17" s="38"/>
      <c r="C17" s="40"/>
      <c r="D17" s="40"/>
      <c r="E17" s="7"/>
      <c r="F17" s="41"/>
    </row>
    <row r="18" spans="1:6" x14ac:dyDescent="0.35">
      <c r="A18" s="315" t="s">
        <v>36</v>
      </c>
      <c r="B18" s="317" t="s">
        <v>103</v>
      </c>
      <c r="C18" s="319" t="s">
        <v>104</v>
      </c>
      <c r="D18" s="319" t="s">
        <v>105</v>
      </c>
      <c r="E18" s="319" t="s">
        <v>387</v>
      </c>
      <c r="F18" s="319" t="s">
        <v>106</v>
      </c>
    </row>
    <row r="19" spans="1:6" x14ac:dyDescent="0.35">
      <c r="A19" s="316"/>
      <c r="B19" s="323"/>
      <c r="C19" s="320"/>
      <c r="D19" s="320" t="s">
        <v>107</v>
      </c>
      <c r="E19" s="320" t="s">
        <v>108</v>
      </c>
      <c r="F19" s="320" t="s">
        <v>109</v>
      </c>
    </row>
    <row r="20" spans="1:6" x14ac:dyDescent="0.35">
      <c r="A20" s="43"/>
      <c r="B20" s="112"/>
      <c r="C20" s="61"/>
      <c r="D20" s="45"/>
      <c r="E20" s="43"/>
      <c r="F20" s="90"/>
    </row>
    <row r="21" spans="1:6" x14ac:dyDescent="0.35">
      <c r="A21" s="138" t="s">
        <v>41</v>
      </c>
      <c r="B21" s="113" t="s">
        <v>45</v>
      </c>
      <c r="C21" s="109">
        <v>2</v>
      </c>
      <c r="D21" s="49">
        <v>1</v>
      </c>
      <c r="E21" s="51"/>
      <c r="F21" s="50">
        <f t="shared" ref="F21:F26" si="0">SUM(D21*E21)</f>
        <v>0</v>
      </c>
    </row>
    <row r="22" spans="1:6" x14ac:dyDescent="0.35">
      <c r="A22" s="138" t="s">
        <v>41</v>
      </c>
      <c r="B22" s="113" t="s">
        <v>59</v>
      </c>
      <c r="C22" s="109">
        <v>2</v>
      </c>
      <c r="D22" s="49">
        <v>1</v>
      </c>
      <c r="E22" s="51"/>
      <c r="F22" s="50">
        <f t="shared" si="0"/>
        <v>0</v>
      </c>
    </row>
    <row r="23" spans="1:6" x14ac:dyDescent="0.35">
      <c r="A23" s="138" t="s">
        <v>41</v>
      </c>
      <c r="B23" s="113" t="s">
        <v>59</v>
      </c>
      <c r="C23" s="109">
        <v>2</v>
      </c>
      <c r="D23" s="49">
        <v>1</v>
      </c>
      <c r="E23" s="51"/>
      <c r="F23" s="50">
        <f t="shared" si="0"/>
        <v>0</v>
      </c>
    </row>
    <row r="24" spans="1:6" x14ac:dyDescent="0.35">
      <c r="A24" s="138" t="s">
        <v>41</v>
      </c>
      <c r="B24" s="113" t="s">
        <v>59</v>
      </c>
      <c r="C24" s="109">
        <v>2</v>
      </c>
      <c r="D24" s="49">
        <v>1</v>
      </c>
      <c r="E24" s="51"/>
      <c r="F24" s="50">
        <f t="shared" si="0"/>
        <v>0</v>
      </c>
    </row>
    <row r="25" spans="1:6" x14ac:dyDescent="0.35">
      <c r="A25" s="138" t="s">
        <v>41</v>
      </c>
      <c r="B25" s="113" t="s">
        <v>46</v>
      </c>
      <c r="C25" s="109">
        <v>2</v>
      </c>
      <c r="D25" s="49">
        <v>1</v>
      </c>
      <c r="E25" s="51"/>
      <c r="F25" s="50">
        <f t="shared" si="0"/>
        <v>0</v>
      </c>
    </row>
    <row r="26" spans="1:6" x14ac:dyDescent="0.35">
      <c r="A26" s="138" t="s">
        <v>41</v>
      </c>
      <c r="B26" s="113" t="s">
        <v>46</v>
      </c>
      <c r="C26" s="109">
        <v>2</v>
      </c>
      <c r="D26" s="49">
        <v>1</v>
      </c>
      <c r="E26" s="51"/>
      <c r="F26" s="50">
        <f t="shared" si="0"/>
        <v>0</v>
      </c>
    </row>
    <row r="27" spans="1:6" x14ac:dyDescent="0.35">
      <c r="A27" s="52"/>
      <c r="B27" s="53"/>
      <c r="C27" s="111"/>
      <c r="D27" s="87"/>
      <c r="E27" s="95"/>
      <c r="F27" s="55"/>
    </row>
    <row r="28" spans="1:6" x14ac:dyDescent="0.35">
      <c r="A28" s="96"/>
      <c r="B28" s="97"/>
      <c r="C28" s="40"/>
      <c r="D28" s="57"/>
      <c r="E28" s="57"/>
      <c r="F28" s="41"/>
    </row>
    <row r="29" spans="1:6" x14ac:dyDescent="0.35">
      <c r="A29" s="96"/>
      <c r="B29" s="97"/>
      <c r="C29" s="40"/>
      <c r="D29" s="57"/>
      <c r="E29" s="57"/>
      <c r="F29" s="41"/>
    </row>
    <row r="30" spans="1:6" x14ac:dyDescent="0.35">
      <c r="A30" s="96"/>
      <c r="B30" s="97"/>
      <c r="C30" s="40"/>
      <c r="D30" s="60" t="s">
        <v>110</v>
      </c>
      <c r="E30" s="61"/>
      <c r="F30" s="62">
        <f>SUM(F21:F29)</f>
        <v>0</v>
      </c>
    </row>
    <row r="31" spans="1:6" x14ac:dyDescent="0.35">
      <c r="A31" s="96"/>
      <c r="B31" s="97"/>
      <c r="C31" s="40"/>
      <c r="D31" s="66" t="s">
        <v>111</v>
      </c>
      <c r="E31" s="7"/>
      <c r="F31" s="67"/>
    </row>
    <row r="32" spans="1:6" x14ac:dyDescent="0.35">
      <c r="A32" s="96"/>
      <c r="B32" s="97"/>
      <c r="C32" s="40"/>
      <c r="D32" s="66" t="s">
        <v>112</v>
      </c>
      <c r="E32" s="7"/>
      <c r="F32" s="69">
        <f>F30-F30*F31</f>
        <v>0</v>
      </c>
    </row>
    <row r="33" spans="1:6" x14ac:dyDescent="0.35">
      <c r="A33" s="96"/>
      <c r="B33" s="97"/>
      <c r="C33" s="40"/>
      <c r="D33" s="66" t="s">
        <v>113</v>
      </c>
      <c r="E33" s="7"/>
      <c r="F33" s="72">
        <f>SUM(F32*20%)</f>
        <v>0</v>
      </c>
    </row>
    <row r="34" spans="1:6" x14ac:dyDescent="0.35">
      <c r="A34" s="96"/>
      <c r="B34" s="98"/>
      <c r="C34" s="41"/>
      <c r="D34" s="66"/>
      <c r="E34" s="7"/>
      <c r="F34" s="73"/>
    </row>
    <row r="35" spans="1:6" x14ac:dyDescent="0.35">
      <c r="A35" s="41"/>
      <c r="B35" s="99"/>
      <c r="C35" s="41"/>
      <c r="D35" s="74" t="s">
        <v>114</v>
      </c>
      <c r="E35" s="7"/>
      <c r="F35" s="75">
        <f>SUM(F32:F34)</f>
        <v>0</v>
      </c>
    </row>
    <row r="36" spans="1:6" x14ac:dyDescent="0.35">
      <c r="A36" s="71"/>
      <c r="B36" s="76"/>
      <c r="C36" s="41"/>
      <c r="D36" s="77"/>
      <c r="E36" s="78"/>
      <c r="F36" s="79"/>
    </row>
    <row r="37" spans="1:6" x14ac:dyDescent="0.35">
      <c r="A37" s="71"/>
      <c r="B37" s="76"/>
      <c r="C37" s="41"/>
      <c r="D37" s="117"/>
      <c r="E37" s="14"/>
      <c r="F37" s="118"/>
    </row>
    <row r="38" spans="1:6" x14ac:dyDescent="0.35">
      <c r="A38" s="41"/>
      <c r="B38" s="70"/>
      <c r="C38" s="41"/>
      <c r="D38" s="41"/>
      <c r="E38" s="80"/>
      <c r="F38" s="41"/>
    </row>
    <row r="39" spans="1:6" x14ac:dyDescent="0.35">
      <c r="A39" s="22"/>
      <c r="B39" s="70"/>
      <c r="C39" s="22"/>
      <c r="D39" s="22"/>
      <c r="E39" s="22"/>
      <c r="F39" s="22"/>
    </row>
    <row r="40" spans="1:6" x14ac:dyDescent="0.35">
      <c r="A40" s="22"/>
      <c r="B40" s="41" t="s">
        <v>115</v>
      </c>
      <c r="C40" s="22"/>
      <c r="D40" s="41"/>
      <c r="E40" s="80" t="s">
        <v>116</v>
      </c>
      <c r="F40" s="81"/>
    </row>
    <row r="41" spans="1:6" x14ac:dyDescent="0.35">
      <c r="A41" s="22"/>
      <c r="B41" s="70"/>
      <c r="C41" s="41"/>
      <c r="D41" s="41"/>
      <c r="E41" s="80"/>
      <c r="F41" s="22"/>
    </row>
    <row r="42" spans="1:6" x14ac:dyDescent="0.35">
      <c r="A42" s="22"/>
      <c r="B42" s="70"/>
      <c r="C42" s="41" t="s">
        <v>117</v>
      </c>
      <c r="D42" s="41"/>
      <c r="E42" s="80"/>
      <c r="F42" s="22"/>
    </row>
  </sheetData>
  <mergeCells count="15">
    <mergeCell ref="C12:F12"/>
    <mergeCell ref="A14:E14"/>
    <mergeCell ref="A15:F15"/>
    <mergeCell ref="A18:A19"/>
    <mergeCell ref="B18:B19"/>
    <mergeCell ref="C18:C19"/>
    <mergeCell ref="D18:D19"/>
    <mergeCell ref="E18:E19"/>
    <mergeCell ref="F18:F19"/>
    <mergeCell ref="A3:F3"/>
    <mergeCell ref="A5:F5"/>
    <mergeCell ref="A7:F7"/>
    <mergeCell ref="A8:F8"/>
    <mergeCell ref="A10:B10"/>
    <mergeCell ref="D10:E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7894D-3DA9-4906-A473-EDF18CDCFEB5}">
  <dimension ref="A1:F70"/>
  <sheetViews>
    <sheetView view="pageBreakPreview" topLeftCell="A4" zoomScale="98" zoomScaleNormal="100" zoomScaleSheetLayoutView="98" workbookViewId="0">
      <selection activeCell="A15" sqref="A15:F15"/>
    </sheetView>
  </sheetViews>
  <sheetFormatPr baseColWidth="10" defaultRowHeight="14.5" x14ac:dyDescent="0.35"/>
  <cols>
    <col min="1" max="1" width="24.26953125" customWidth="1"/>
    <col min="2" max="2" width="22.54296875" customWidth="1"/>
    <col min="3" max="3" width="8" customWidth="1"/>
    <col min="4" max="4" width="9" customWidth="1"/>
    <col min="5" max="5" width="8.54296875" customWidth="1"/>
    <col min="6" max="6" width="9.81640625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54" customHeight="1" x14ac:dyDescent="0.35">
      <c r="A5" s="288" t="s">
        <v>2</v>
      </c>
      <c r="B5" s="288"/>
      <c r="C5" s="288"/>
      <c r="D5" s="288"/>
      <c r="E5" s="288"/>
      <c r="F5" s="288"/>
    </row>
    <row r="6" spans="1:6" ht="32.5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121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07" t="s">
        <v>124</v>
      </c>
      <c r="B10" s="307"/>
      <c r="C10" s="2"/>
      <c r="D10" s="4"/>
      <c r="E10" s="307"/>
      <c r="F10" s="307"/>
    </row>
    <row r="11" spans="1:6" ht="16" thickBot="1" x14ac:dyDescent="0.4">
      <c r="A11" s="4"/>
      <c r="B11" s="70"/>
      <c r="C11" s="4"/>
      <c r="D11" s="4"/>
      <c r="E11" s="4"/>
      <c r="F11" s="4"/>
    </row>
    <row r="12" spans="1:6" ht="55.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5.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ht="27.75" customHeight="1" x14ac:dyDescent="0.35">
      <c r="A18" s="316"/>
      <c r="B18" s="323"/>
      <c r="C18" s="324"/>
      <c r="D18" s="324" t="s">
        <v>107</v>
      </c>
      <c r="E18" s="324" t="s">
        <v>108</v>
      </c>
      <c r="F18" s="324" t="s">
        <v>109</v>
      </c>
    </row>
    <row r="19" spans="1:6" x14ac:dyDescent="0.35">
      <c r="A19" s="45"/>
      <c r="B19" s="112"/>
      <c r="C19" s="45"/>
      <c r="D19" s="45"/>
      <c r="E19" s="45"/>
      <c r="F19" s="125"/>
    </row>
    <row r="20" spans="1:6" x14ac:dyDescent="0.35">
      <c r="A20" s="143" t="s">
        <v>44</v>
      </c>
      <c r="B20" s="113" t="s">
        <v>57</v>
      </c>
      <c r="C20" s="48">
        <v>2</v>
      </c>
      <c r="D20" s="48">
        <v>1</v>
      </c>
      <c r="E20" s="50"/>
      <c r="F20" s="126">
        <f>SUM(D20*E20)</f>
        <v>0</v>
      </c>
    </row>
    <row r="21" spans="1:6" x14ac:dyDescent="0.35">
      <c r="A21" s="143" t="s">
        <v>44</v>
      </c>
      <c r="B21" s="113" t="s">
        <v>57</v>
      </c>
      <c r="C21" s="48">
        <v>2</v>
      </c>
      <c r="D21" s="48">
        <v>1</v>
      </c>
      <c r="E21" s="50"/>
      <c r="F21" s="126">
        <f t="shared" ref="F21:F54" si="0">SUM(D21*E21)</f>
        <v>0</v>
      </c>
    </row>
    <row r="22" spans="1:6" x14ac:dyDescent="0.35">
      <c r="A22" s="143" t="s">
        <v>44</v>
      </c>
      <c r="B22" s="113" t="s">
        <v>57</v>
      </c>
      <c r="C22" s="48">
        <v>2</v>
      </c>
      <c r="D22" s="48">
        <v>1</v>
      </c>
      <c r="E22" s="50"/>
      <c r="F22" s="126">
        <f t="shared" si="0"/>
        <v>0</v>
      </c>
    </row>
    <row r="23" spans="1:6" x14ac:dyDescent="0.35">
      <c r="A23" s="143" t="s">
        <v>44</v>
      </c>
      <c r="B23" s="113" t="s">
        <v>57</v>
      </c>
      <c r="C23" s="48">
        <v>2</v>
      </c>
      <c r="D23" s="48">
        <v>1</v>
      </c>
      <c r="E23" s="50"/>
      <c r="F23" s="126">
        <f t="shared" si="0"/>
        <v>0</v>
      </c>
    </row>
    <row r="24" spans="1:6" x14ac:dyDescent="0.35">
      <c r="A24" s="143" t="s">
        <v>44</v>
      </c>
      <c r="B24" s="113" t="s">
        <v>57</v>
      </c>
      <c r="C24" s="48">
        <v>2</v>
      </c>
      <c r="D24" s="48">
        <v>1</v>
      </c>
      <c r="E24" s="50"/>
      <c r="F24" s="126">
        <f t="shared" si="0"/>
        <v>0</v>
      </c>
    </row>
    <row r="25" spans="1:6" x14ac:dyDescent="0.35">
      <c r="A25" s="143" t="s">
        <v>44</v>
      </c>
      <c r="B25" s="113" t="s">
        <v>57</v>
      </c>
      <c r="C25" s="48">
        <v>2</v>
      </c>
      <c r="D25" s="48">
        <v>1</v>
      </c>
      <c r="E25" s="50"/>
      <c r="F25" s="126">
        <f t="shared" si="0"/>
        <v>0</v>
      </c>
    </row>
    <row r="26" spans="1:6" x14ac:dyDescent="0.35">
      <c r="A26" s="143" t="s">
        <v>44</v>
      </c>
      <c r="B26" s="113" t="s">
        <v>57</v>
      </c>
      <c r="C26" s="48">
        <v>2</v>
      </c>
      <c r="D26" s="48">
        <v>1</v>
      </c>
      <c r="E26" s="50"/>
      <c r="F26" s="126">
        <f t="shared" si="0"/>
        <v>0</v>
      </c>
    </row>
    <row r="27" spans="1:6" x14ac:dyDescent="0.35">
      <c r="A27" s="143" t="s">
        <v>44</v>
      </c>
      <c r="B27" s="113" t="s">
        <v>57</v>
      </c>
      <c r="C27" s="48">
        <v>2</v>
      </c>
      <c r="D27" s="48">
        <v>1</v>
      </c>
      <c r="E27" s="50"/>
      <c r="F27" s="126">
        <f t="shared" si="0"/>
        <v>0</v>
      </c>
    </row>
    <row r="28" spans="1:6" x14ac:dyDescent="0.35">
      <c r="A28" s="143" t="s">
        <v>44</v>
      </c>
      <c r="B28" s="113" t="s">
        <v>57</v>
      </c>
      <c r="C28" s="48">
        <v>2</v>
      </c>
      <c r="D28" s="48">
        <v>1</v>
      </c>
      <c r="E28" s="50"/>
      <c r="F28" s="126">
        <f t="shared" si="0"/>
        <v>0</v>
      </c>
    </row>
    <row r="29" spans="1:6" x14ac:dyDescent="0.35">
      <c r="A29" s="143" t="s">
        <v>44</v>
      </c>
      <c r="B29" s="113" t="s">
        <v>57</v>
      </c>
      <c r="C29" s="48">
        <v>2</v>
      </c>
      <c r="D29" s="48">
        <v>1</v>
      </c>
      <c r="E29" s="50"/>
      <c r="F29" s="126">
        <f t="shared" si="0"/>
        <v>0</v>
      </c>
    </row>
    <row r="30" spans="1:6" x14ac:dyDescent="0.35">
      <c r="A30" s="143" t="s">
        <v>44</v>
      </c>
      <c r="B30" s="113" t="s">
        <v>57</v>
      </c>
      <c r="C30" s="48">
        <v>2</v>
      </c>
      <c r="D30" s="48">
        <v>1</v>
      </c>
      <c r="E30" s="50"/>
      <c r="F30" s="126">
        <f t="shared" si="0"/>
        <v>0</v>
      </c>
    </row>
    <row r="31" spans="1:6" x14ac:dyDescent="0.35">
      <c r="A31" s="143" t="s">
        <v>44</v>
      </c>
      <c r="B31" s="113" t="s">
        <v>57</v>
      </c>
      <c r="C31" s="48">
        <v>2</v>
      </c>
      <c r="D31" s="48">
        <v>1</v>
      </c>
      <c r="E31" s="50"/>
      <c r="F31" s="126">
        <f t="shared" si="0"/>
        <v>0</v>
      </c>
    </row>
    <row r="32" spans="1:6" x14ac:dyDescent="0.35">
      <c r="A32" s="143" t="s">
        <v>44</v>
      </c>
      <c r="B32" s="113" t="s">
        <v>57</v>
      </c>
      <c r="C32" s="48">
        <v>2</v>
      </c>
      <c r="D32" s="48">
        <v>1</v>
      </c>
      <c r="E32" s="50"/>
      <c r="F32" s="126">
        <f t="shared" si="0"/>
        <v>0</v>
      </c>
    </row>
    <row r="33" spans="1:6" x14ac:dyDescent="0.35">
      <c r="A33" s="143" t="s">
        <v>44</v>
      </c>
      <c r="B33" s="113" t="s">
        <v>57</v>
      </c>
      <c r="C33" s="48">
        <v>2</v>
      </c>
      <c r="D33" s="48">
        <v>1</v>
      </c>
      <c r="E33" s="50"/>
      <c r="F33" s="126">
        <f t="shared" si="0"/>
        <v>0</v>
      </c>
    </row>
    <row r="34" spans="1:6" x14ac:dyDescent="0.35">
      <c r="A34" s="143" t="s">
        <v>44</v>
      </c>
      <c r="B34" s="113" t="s">
        <v>57</v>
      </c>
      <c r="C34" s="48">
        <v>2</v>
      </c>
      <c r="D34" s="48">
        <v>1</v>
      </c>
      <c r="E34" s="50"/>
      <c r="F34" s="126">
        <f t="shared" si="0"/>
        <v>0</v>
      </c>
    </row>
    <row r="35" spans="1:6" x14ac:dyDescent="0.35">
      <c r="A35" s="143" t="s">
        <v>41</v>
      </c>
      <c r="B35" s="113" t="s">
        <v>61</v>
      </c>
      <c r="C35" s="48">
        <v>2</v>
      </c>
      <c r="D35" s="48">
        <v>1</v>
      </c>
      <c r="E35" s="50"/>
      <c r="F35" s="126">
        <f t="shared" si="0"/>
        <v>0</v>
      </c>
    </row>
    <row r="36" spans="1:6" x14ac:dyDescent="0.35">
      <c r="A36" s="143" t="s">
        <v>41</v>
      </c>
      <c r="B36" s="113" t="s">
        <v>61</v>
      </c>
      <c r="C36" s="48">
        <v>2</v>
      </c>
      <c r="D36" s="48">
        <v>1</v>
      </c>
      <c r="E36" s="50"/>
      <c r="F36" s="126">
        <f t="shared" si="0"/>
        <v>0</v>
      </c>
    </row>
    <row r="37" spans="1:6" x14ac:dyDescent="0.35">
      <c r="A37" s="143" t="s">
        <v>41</v>
      </c>
      <c r="B37" s="113" t="s">
        <v>61</v>
      </c>
      <c r="C37" s="48">
        <v>2</v>
      </c>
      <c r="D37" s="48">
        <v>1</v>
      </c>
      <c r="E37" s="50"/>
      <c r="F37" s="126">
        <f t="shared" si="0"/>
        <v>0</v>
      </c>
    </row>
    <row r="38" spans="1:6" x14ac:dyDescent="0.35">
      <c r="A38" s="143" t="s">
        <v>41</v>
      </c>
      <c r="B38" s="113" t="s">
        <v>61</v>
      </c>
      <c r="C38" s="48">
        <v>2</v>
      </c>
      <c r="D38" s="48">
        <v>1</v>
      </c>
      <c r="E38" s="50"/>
      <c r="F38" s="126">
        <f t="shared" si="0"/>
        <v>0</v>
      </c>
    </row>
    <row r="39" spans="1:6" x14ac:dyDescent="0.35">
      <c r="A39" s="143" t="s">
        <v>41</v>
      </c>
      <c r="B39" s="113" t="s">
        <v>61</v>
      </c>
      <c r="C39" s="48">
        <v>2</v>
      </c>
      <c r="D39" s="48">
        <v>1</v>
      </c>
      <c r="E39" s="50"/>
      <c r="F39" s="126">
        <f t="shared" si="0"/>
        <v>0</v>
      </c>
    </row>
    <row r="40" spans="1:6" x14ac:dyDescent="0.35">
      <c r="A40" s="143" t="s">
        <v>41</v>
      </c>
      <c r="B40" s="113" t="s">
        <v>61</v>
      </c>
      <c r="C40" s="48">
        <v>2</v>
      </c>
      <c r="D40" s="48">
        <v>1</v>
      </c>
      <c r="E40" s="50"/>
      <c r="F40" s="126">
        <f t="shared" si="0"/>
        <v>0</v>
      </c>
    </row>
    <row r="41" spans="1:6" x14ac:dyDescent="0.35">
      <c r="A41" s="143" t="s">
        <v>41</v>
      </c>
      <c r="B41" s="113" t="s">
        <v>61</v>
      </c>
      <c r="C41" s="48">
        <v>2</v>
      </c>
      <c r="D41" s="48">
        <v>1</v>
      </c>
      <c r="E41" s="50"/>
      <c r="F41" s="126">
        <f t="shared" si="0"/>
        <v>0</v>
      </c>
    </row>
    <row r="42" spans="1:6" x14ac:dyDescent="0.35">
      <c r="A42" s="143" t="s">
        <v>41</v>
      </c>
      <c r="B42" s="113" t="s">
        <v>61</v>
      </c>
      <c r="C42" s="48">
        <v>2</v>
      </c>
      <c r="D42" s="48">
        <v>1</v>
      </c>
      <c r="E42" s="50"/>
      <c r="F42" s="126">
        <f t="shared" si="0"/>
        <v>0</v>
      </c>
    </row>
    <row r="43" spans="1:6" x14ac:dyDescent="0.35">
      <c r="A43" s="143" t="s">
        <v>41</v>
      </c>
      <c r="B43" s="113" t="s">
        <v>61</v>
      </c>
      <c r="C43" s="48">
        <v>2</v>
      </c>
      <c r="D43" s="48">
        <v>1</v>
      </c>
      <c r="E43" s="50"/>
      <c r="F43" s="126">
        <f t="shared" si="0"/>
        <v>0</v>
      </c>
    </row>
    <row r="44" spans="1:6" x14ac:dyDescent="0.35">
      <c r="A44" s="143" t="s">
        <v>41</v>
      </c>
      <c r="B44" s="113" t="s">
        <v>62</v>
      </c>
      <c r="C44" s="48">
        <v>2</v>
      </c>
      <c r="D44" s="48">
        <v>1</v>
      </c>
      <c r="E44" s="50"/>
      <c r="F44" s="126">
        <f t="shared" si="0"/>
        <v>0</v>
      </c>
    </row>
    <row r="45" spans="1:6" x14ac:dyDescent="0.35">
      <c r="A45" s="143" t="s">
        <v>41</v>
      </c>
      <c r="B45" s="113" t="s">
        <v>63</v>
      </c>
      <c r="C45" s="48">
        <v>2</v>
      </c>
      <c r="D45" s="48">
        <v>1</v>
      </c>
      <c r="E45" s="50"/>
      <c r="F45" s="126">
        <f t="shared" si="0"/>
        <v>0</v>
      </c>
    </row>
    <row r="46" spans="1:6" x14ac:dyDescent="0.35">
      <c r="A46" s="143" t="s">
        <v>41</v>
      </c>
      <c r="B46" s="113" t="s">
        <v>64</v>
      </c>
      <c r="C46" s="48">
        <v>2</v>
      </c>
      <c r="D46" s="48">
        <v>1</v>
      </c>
      <c r="E46" s="50"/>
      <c r="F46" s="126">
        <f t="shared" si="0"/>
        <v>0</v>
      </c>
    </row>
    <row r="47" spans="1:6" x14ac:dyDescent="0.35">
      <c r="A47" s="143" t="s">
        <v>41</v>
      </c>
      <c r="B47" s="113" t="s">
        <v>65</v>
      </c>
      <c r="C47" s="48">
        <v>2</v>
      </c>
      <c r="D47" s="48">
        <v>1</v>
      </c>
      <c r="E47" s="50"/>
      <c r="F47" s="126">
        <f t="shared" si="0"/>
        <v>0</v>
      </c>
    </row>
    <row r="48" spans="1:6" x14ac:dyDescent="0.35">
      <c r="A48" s="143" t="s">
        <v>41</v>
      </c>
      <c r="B48" s="113" t="s">
        <v>66</v>
      </c>
      <c r="C48" s="48">
        <v>2</v>
      </c>
      <c r="D48" s="48">
        <v>1</v>
      </c>
      <c r="E48" s="50"/>
      <c r="F48" s="126">
        <f t="shared" si="0"/>
        <v>0</v>
      </c>
    </row>
    <row r="49" spans="1:6" x14ac:dyDescent="0.35">
      <c r="A49" s="143" t="s">
        <v>41</v>
      </c>
      <c r="B49" s="113" t="s">
        <v>67</v>
      </c>
      <c r="C49" s="48">
        <v>2</v>
      </c>
      <c r="D49" s="48">
        <v>1</v>
      </c>
      <c r="E49" s="50"/>
      <c r="F49" s="126">
        <f t="shared" si="0"/>
        <v>0</v>
      </c>
    </row>
    <row r="50" spans="1:6" x14ac:dyDescent="0.35">
      <c r="A50" s="143" t="s">
        <v>41</v>
      </c>
      <c r="B50" s="113" t="s">
        <v>68</v>
      </c>
      <c r="C50" s="48">
        <v>2</v>
      </c>
      <c r="D50" s="48">
        <v>1</v>
      </c>
      <c r="E50" s="50"/>
      <c r="F50" s="126">
        <f t="shared" si="0"/>
        <v>0</v>
      </c>
    </row>
    <row r="51" spans="1:6" x14ac:dyDescent="0.35">
      <c r="A51" s="143" t="s">
        <v>41</v>
      </c>
      <c r="B51" s="113" t="s">
        <v>69</v>
      </c>
      <c r="C51" s="48">
        <v>2</v>
      </c>
      <c r="D51" s="48">
        <v>1</v>
      </c>
      <c r="E51" s="50"/>
      <c r="F51" s="126">
        <f t="shared" si="0"/>
        <v>0</v>
      </c>
    </row>
    <row r="52" spans="1:6" x14ac:dyDescent="0.35">
      <c r="A52" s="143" t="s">
        <v>41</v>
      </c>
      <c r="B52" s="113" t="s">
        <v>70</v>
      </c>
      <c r="C52" s="48">
        <v>2</v>
      </c>
      <c r="D52" s="48">
        <v>1</v>
      </c>
      <c r="E52" s="50"/>
      <c r="F52" s="126">
        <f t="shared" si="0"/>
        <v>0</v>
      </c>
    </row>
    <row r="53" spans="1:6" x14ac:dyDescent="0.35">
      <c r="A53" s="147" t="s">
        <v>41</v>
      </c>
      <c r="B53" s="129" t="s">
        <v>71</v>
      </c>
      <c r="C53" s="48">
        <v>2</v>
      </c>
      <c r="D53" s="48">
        <v>1</v>
      </c>
      <c r="E53" s="50"/>
      <c r="F53" s="126">
        <f t="shared" si="0"/>
        <v>0</v>
      </c>
    </row>
    <row r="54" spans="1:6" x14ac:dyDescent="0.35">
      <c r="A54" s="143" t="s">
        <v>41</v>
      </c>
      <c r="B54" s="113" t="s">
        <v>72</v>
      </c>
      <c r="C54" s="48">
        <v>2</v>
      </c>
      <c r="D54" s="48">
        <v>1</v>
      </c>
      <c r="E54" s="50"/>
      <c r="F54" s="126">
        <f t="shared" si="0"/>
        <v>0</v>
      </c>
    </row>
    <row r="55" spans="1:6" x14ac:dyDescent="0.35">
      <c r="A55" s="85"/>
      <c r="B55" s="119"/>
      <c r="C55" s="54"/>
      <c r="D55" s="54"/>
      <c r="E55" s="55"/>
      <c r="F55" s="128"/>
    </row>
    <row r="56" spans="1:6" x14ac:dyDescent="0.35">
      <c r="A56" s="96"/>
      <c r="B56" s="97"/>
      <c r="C56" s="40"/>
      <c r="D56" s="57"/>
      <c r="E56" s="57"/>
      <c r="F56" s="41"/>
    </row>
    <row r="57" spans="1:6" x14ac:dyDescent="0.35">
      <c r="A57" s="96"/>
      <c r="B57" s="97"/>
      <c r="C57" s="40"/>
      <c r="D57" s="57"/>
      <c r="E57" s="57"/>
      <c r="F57" s="41"/>
    </row>
    <row r="58" spans="1:6" x14ac:dyDescent="0.35">
      <c r="A58" s="96"/>
      <c r="B58" s="97"/>
      <c r="C58" s="40"/>
      <c r="D58" s="60" t="s">
        <v>110</v>
      </c>
      <c r="E58" s="61"/>
      <c r="F58" s="62">
        <f>SUM(F20:F57)</f>
        <v>0</v>
      </c>
    </row>
    <row r="59" spans="1:6" x14ac:dyDescent="0.35">
      <c r="A59" s="96"/>
      <c r="B59" s="97"/>
      <c r="C59" s="40"/>
      <c r="D59" s="66" t="s">
        <v>111</v>
      </c>
      <c r="E59" s="7"/>
      <c r="F59" s="67"/>
    </row>
    <row r="60" spans="1:6" x14ac:dyDescent="0.35">
      <c r="A60" s="96"/>
      <c r="B60" s="97"/>
      <c r="C60" s="40"/>
      <c r="D60" s="66" t="s">
        <v>112</v>
      </c>
      <c r="E60" s="7"/>
      <c r="F60" s="69">
        <f>F58-F58*F59</f>
        <v>0</v>
      </c>
    </row>
    <row r="61" spans="1:6" x14ac:dyDescent="0.35">
      <c r="A61" s="96"/>
      <c r="B61" s="97"/>
      <c r="C61" s="40"/>
      <c r="D61" s="66" t="s">
        <v>113</v>
      </c>
      <c r="E61" s="7"/>
      <c r="F61" s="72">
        <f>SUM(F60*20%)</f>
        <v>0</v>
      </c>
    </row>
    <row r="62" spans="1:6" x14ac:dyDescent="0.35">
      <c r="A62" s="96"/>
      <c r="B62" s="98"/>
      <c r="C62" s="41"/>
      <c r="D62" s="66"/>
      <c r="E62" s="7"/>
      <c r="F62" s="73"/>
    </row>
    <row r="63" spans="1:6" x14ac:dyDescent="0.35">
      <c r="A63" s="41"/>
      <c r="B63" s="99"/>
      <c r="C63" s="41"/>
      <c r="D63" s="74" t="s">
        <v>114</v>
      </c>
      <c r="E63" s="7"/>
      <c r="F63" s="75">
        <f>SUM(F60:F62)</f>
        <v>0</v>
      </c>
    </row>
    <row r="64" spans="1:6" x14ac:dyDescent="0.35">
      <c r="A64" s="71"/>
      <c r="B64" s="76"/>
      <c r="C64" s="41"/>
      <c r="D64" s="77"/>
      <c r="E64" s="78"/>
      <c r="F64" s="79"/>
    </row>
    <row r="65" spans="1:6" x14ac:dyDescent="0.35">
      <c r="A65" s="71"/>
      <c r="B65" s="76"/>
      <c r="C65" s="117"/>
      <c r="D65" s="14"/>
      <c r="E65" s="118"/>
      <c r="F65" s="41"/>
    </row>
    <row r="66" spans="1:6" x14ac:dyDescent="0.35">
      <c r="A66" s="41"/>
      <c r="B66" s="70"/>
      <c r="C66" s="41"/>
      <c r="D66" s="41"/>
      <c r="E66" s="80"/>
      <c r="F66" s="41"/>
    </row>
    <row r="67" spans="1:6" x14ac:dyDescent="0.35">
      <c r="A67" s="22"/>
      <c r="B67" s="70"/>
      <c r="C67" s="22"/>
      <c r="D67" s="22"/>
      <c r="E67" s="22"/>
      <c r="F67" s="22"/>
    </row>
    <row r="68" spans="1:6" x14ac:dyDescent="0.35">
      <c r="A68" s="22"/>
      <c r="B68" s="41" t="s">
        <v>115</v>
      </c>
      <c r="C68" s="22"/>
      <c r="D68" s="41"/>
      <c r="E68" s="80" t="s">
        <v>116</v>
      </c>
      <c r="F68" s="81"/>
    </row>
    <row r="69" spans="1:6" x14ac:dyDescent="0.35">
      <c r="A69" s="22"/>
      <c r="B69" s="70"/>
      <c r="C69" s="41"/>
      <c r="D69" s="41"/>
      <c r="E69" s="80"/>
      <c r="F69" s="22"/>
    </row>
    <row r="70" spans="1:6" x14ac:dyDescent="0.35">
      <c r="A70" s="22"/>
      <c r="B70" s="70"/>
      <c r="C70" s="41" t="s">
        <v>117</v>
      </c>
      <c r="D70" s="41"/>
      <c r="E70" s="80"/>
      <c r="F70" s="22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E7A8E-B3B2-49C5-8705-21805E542045}">
  <dimension ref="A1:F38"/>
  <sheetViews>
    <sheetView view="pageBreakPreview" zoomScale="112" zoomScaleNormal="100" zoomScaleSheetLayoutView="112" workbookViewId="0">
      <selection activeCell="C12" sqref="C12:F12"/>
    </sheetView>
  </sheetViews>
  <sheetFormatPr baseColWidth="10" defaultRowHeight="14.5" x14ac:dyDescent="0.35"/>
  <cols>
    <col min="1" max="1" width="24.1796875" bestFit="1" customWidth="1"/>
    <col min="2" max="2" width="15" bestFit="1" customWidth="1"/>
    <col min="4" max="4" width="10.453125" customWidth="1"/>
    <col min="5" max="5" width="10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54" customHeight="1" x14ac:dyDescent="0.35">
      <c r="A5" s="288" t="s">
        <v>2</v>
      </c>
      <c r="B5" s="288"/>
      <c r="C5" s="288"/>
      <c r="D5" s="288"/>
      <c r="E5" s="288"/>
      <c r="F5" s="288"/>
    </row>
    <row r="6" spans="1:6" ht="32.5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123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07" t="s">
        <v>126</v>
      </c>
      <c r="B10" s="307"/>
      <c r="C10" s="2"/>
      <c r="D10" s="4"/>
      <c r="E10" s="307"/>
      <c r="F10" s="307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60.7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53.2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130"/>
      <c r="B16" s="131"/>
      <c r="C16" s="130"/>
      <c r="D16" s="130"/>
      <c r="E16" s="130"/>
      <c r="F16" s="130"/>
    </row>
    <row r="17" spans="1:6" x14ac:dyDescent="0.35">
      <c r="A17" s="8"/>
      <c r="B17" s="38"/>
      <c r="C17" s="40"/>
      <c r="D17" s="40"/>
      <c r="E17" s="7"/>
      <c r="F17" s="41"/>
    </row>
    <row r="18" spans="1:6" x14ac:dyDescent="0.35">
      <c r="A18" s="315" t="s">
        <v>36</v>
      </c>
      <c r="B18" s="317" t="s">
        <v>103</v>
      </c>
      <c r="C18" s="319" t="s">
        <v>104</v>
      </c>
      <c r="D18" s="319" t="s">
        <v>105</v>
      </c>
      <c r="E18" s="319" t="s">
        <v>387</v>
      </c>
      <c r="F18" s="319" t="s">
        <v>106</v>
      </c>
    </row>
    <row r="19" spans="1:6" ht="24.75" customHeight="1" x14ac:dyDescent="0.35">
      <c r="A19" s="322"/>
      <c r="B19" s="318"/>
      <c r="C19" s="320"/>
      <c r="D19" s="320" t="s">
        <v>107</v>
      </c>
      <c r="E19" s="320" t="s">
        <v>108</v>
      </c>
      <c r="F19" s="320" t="s">
        <v>109</v>
      </c>
    </row>
    <row r="20" spans="1:6" x14ac:dyDescent="0.35">
      <c r="A20" s="43"/>
      <c r="B20" s="44"/>
      <c r="C20" s="43"/>
      <c r="D20" s="45"/>
      <c r="E20" s="43"/>
      <c r="F20" s="90"/>
    </row>
    <row r="21" spans="1:6" ht="23" x14ac:dyDescent="0.35">
      <c r="A21" s="46" t="s">
        <v>44</v>
      </c>
      <c r="B21" s="47" t="s">
        <v>74</v>
      </c>
      <c r="C21" s="48">
        <v>2</v>
      </c>
      <c r="D21" s="49">
        <v>1</v>
      </c>
      <c r="E21" s="51"/>
      <c r="F21" s="50">
        <f>SUM(D21*E21)</f>
        <v>0</v>
      </c>
    </row>
    <row r="22" spans="1:6" ht="24" customHeight="1" x14ac:dyDescent="0.35">
      <c r="A22" s="46" t="s">
        <v>44</v>
      </c>
      <c r="B22" s="47" t="s">
        <v>74</v>
      </c>
      <c r="C22" s="48">
        <v>2</v>
      </c>
      <c r="D22" s="49">
        <v>1</v>
      </c>
      <c r="E22" s="51"/>
      <c r="F22" s="50">
        <f>SUM(D22*E22)</f>
        <v>0</v>
      </c>
    </row>
    <row r="23" spans="1:6" x14ac:dyDescent="0.35">
      <c r="A23" s="52"/>
      <c r="B23" s="94"/>
      <c r="C23" s="54"/>
      <c r="D23" s="87"/>
      <c r="E23" s="95"/>
      <c r="F23" s="55"/>
    </row>
    <row r="24" spans="1:6" x14ac:dyDescent="0.35">
      <c r="A24" s="96"/>
      <c r="B24" s="97"/>
      <c r="C24" s="40"/>
      <c r="D24" s="57"/>
      <c r="E24" s="57"/>
      <c r="F24" s="41"/>
    </row>
    <row r="25" spans="1:6" x14ac:dyDescent="0.35">
      <c r="A25" s="96"/>
      <c r="B25" s="97"/>
      <c r="C25" s="40"/>
      <c r="D25" s="57"/>
      <c r="E25" s="57"/>
      <c r="F25" s="41"/>
    </row>
    <row r="26" spans="1:6" x14ac:dyDescent="0.35">
      <c r="A26" s="96"/>
      <c r="B26" s="97"/>
      <c r="C26" s="40"/>
      <c r="D26" s="60" t="s">
        <v>110</v>
      </c>
      <c r="E26" s="61"/>
      <c r="F26" s="62">
        <f>SUM(F21:F25)</f>
        <v>0</v>
      </c>
    </row>
    <row r="27" spans="1:6" x14ac:dyDescent="0.35">
      <c r="A27" s="96"/>
      <c r="B27" s="97"/>
      <c r="C27" s="40"/>
      <c r="D27" s="66" t="s">
        <v>111</v>
      </c>
      <c r="E27" s="7"/>
      <c r="F27" s="67"/>
    </row>
    <row r="28" spans="1:6" x14ac:dyDescent="0.35">
      <c r="A28" s="96"/>
      <c r="B28" s="97"/>
      <c r="C28" s="40"/>
      <c r="D28" s="66" t="s">
        <v>112</v>
      </c>
      <c r="E28" s="7"/>
      <c r="F28" s="69">
        <f>F26-F26*F27</f>
        <v>0</v>
      </c>
    </row>
    <row r="29" spans="1:6" x14ac:dyDescent="0.35">
      <c r="A29" s="96"/>
      <c r="B29" s="97"/>
      <c r="C29" s="40"/>
      <c r="D29" s="66" t="s">
        <v>113</v>
      </c>
      <c r="E29" s="7"/>
      <c r="F29" s="72">
        <f>SUM(F28*20%)</f>
        <v>0</v>
      </c>
    </row>
    <row r="30" spans="1:6" x14ac:dyDescent="0.35">
      <c r="A30" s="96"/>
      <c r="B30" s="98"/>
      <c r="C30" s="41"/>
      <c r="D30" s="66"/>
      <c r="E30" s="7"/>
      <c r="F30" s="73"/>
    </row>
    <row r="31" spans="1:6" x14ac:dyDescent="0.35">
      <c r="A31" s="41"/>
      <c r="B31" s="99"/>
      <c r="C31" s="41"/>
      <c r="D31" s="74" t="s">
        <v>114</v>
      </c>
      <c r="E31" s="7"/>
      <c r="F31" s="75">
        <f>SUM(F28:F30)</f>
        <v>0</v>
      </c>
    </row>
    <row r="32" spans="1:6" x14ac:dyDescent="0.35">
      <c r="A32" s="71"/>
      <c r="B32" s="76"/>
      <c r="C32" s="41"/>
      <c r="D32" s="77"/>
      <c r="E32" s="78"/>
      <c r="F32" s="79"/>
    </row>
    <row r="33" spans="1:6" ht="4.5" customHeight="1" x14ac:dyDescent="0.35">
      <c r="A33" s="41"/>
      <c r="B33" s="70"/>
      <c r="C33" s="41"/>
      <c r="D33" s="80"/>
      <c r="E33" s="41"/>
      <c r="F33" s="41"/>
    </row>
    <row r="34" spans="1:6" x14ac:dyDescent="0.35">
      <c r="A34" s="41"/>
      <c r="B34" s="70"/>
      <c r="C34" s="41"/>
      <c r="D34" s="41"/>
      <c r="E34" s="80"/>
      <c r="F34" s="41"/>
    </row>
    <row r="35" spans="1:6" x14ac:dyDescent="0.35">
      <c r="A35" s="22"/>
      <c r="B35" s="70"/>
      <c r="C35" s="22"/>
      <c r="D35" s="22"/>
      <c r="E35" s="22"/>
      <c r="F35" s="22"/>
    </row>
    <row r="36" spans="1:6" x14ac:dyDescent="0.35">
      <c r="A36" s="22"/>
      <c r="B36" s="41" t="s">
        <v>115</v>
      </c>
      <c r="C36" s="22"/>
      <c r="D36" s="41"/>
      <c r="E36" s="80" t="s">
        <v>116</v>
      </c>
      <c r="F36" s="81"/>
    </row>
    <row r="37" spans="1:6" x14ac:dyDescent="0.35">
      <c r="A37" s="22"/>
      <c r="B37" s="70"/>
      <c r="C37" s="41"/>
      <c r="D37" s="41"/>
      <c r="E37" s="80"/>
      <c r="F37" s="22"/>
    </row>
    <row r="38" spans="1:6" x14ac:dyDescent="0.35">
      <c r="A38" s="22"/>
      <c r="B38" s="70"/>
      <c r="C38" s="41" t="s">
        <v>117</v>
      </c>
      <c r="D38" s="41"/>
      <c r="E38" s="80"/>
      <c r="F38" s="22"/>
    </row>
  </sheetData>
  <mergeCells count="15">
    <mergeCell ref="C12:F12"/>
    <mergeCell ref="A14:E14"/>
    <mergeCell ref="A15:F15"/>
    <mergeCell ref="A18:A19"/>
    <mergeCell ref="B18:B19"/>
    <mergeCell ref="C18:C19"/>
    <mergeCell ref="D18:D19"/>
    <mergeCell ref="E18:E19"/>
    <mergeCell ref="F18:F19"/>
    <mergeCell ref="A3:F3"/>
    <mergeCell ref="A5:F5"/>
    <mergeCell ref="A7:F7"/>
    <mergeCell ref="A8:F8"/>
    <mergeCell ref="A10:B10"/>
    <mergeCell ref="E10:F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63CB-EBFE-4069-8922-2D8131C8D60E}">
  <dimension ref="A1:F35"/>
  <sheetViews>
    <sheetView view="pageBreakPreview" topLeftCell="A7" zoomScale="93" zoomScaleNormal="100" zoomScaleSheetLayoutView="93" workbookViewId="0">
      <selection activeCell="A15" sqref="A15:F15"/>
    </sheetView>
  </sheetViews>
  <sheetFormatPr baseColWidth="10" defaultRowHeight="14.5" x14ac:dyDescent="0.35"/>
  <cols>
    <col min="1" max="1" width="24.1796875" bestFit="1" customWidth="1"/>
    <col min="2" max="2" width="15" bestFit="1" customWidth="1"/>
  </cols>
  <sheetData>
    <row r="1" spans="1:6" ht="15.5" x14ac:dyDescent="0.35">
      <c r="A1" s="25" t="s">
        <v>0</v>
      </c>
      <c r="B1" s="26"/>
      <c r="C1" s="20"/>
      <c r="D1" s="20"/>
      <c r="E1" s="27"/>
      <c r="F1" s="27"/>
    </row>
    <row r="2" spans="1:6" ht="15.5" x14ac:dyDescent="0.35">
      <c r="A2" s="25"/>
      <c r="B2" s="26"/>
      <c r="C2" s="25"/>
      <c r="D2" s="4"/>
      <c r="E2" s="28"/>
      <c r="F2" s="10"/>
    </row>
    <row r="3" spans="1:6" ht="21.5" x14ac:dyDescent="0.35">
      <c r="A3" s="296" t="s">
        <v>1</v>
      </c>
      <c r="B3" s="297"/>
      <c r="C3" s="297"/>
      <c r="D3" s="297"/>
      <c r="E3" s="297"/>
      <c r="F3" s="297"/>
    </row>
    <row r="4" spans="1:6" ht="15.5" x14ac:dyDescent="0.35">
      <c r="A4" s="29"/>
      <c r="B4" s="30"/>
      <c r="C4" s="29"/>
      <c r="D4" s="29"/>
      <c r="E4" s="29"/>
      <c r="F4" s="4"/>
    </row>
    <row r="5" spans="1:6" ht="45.75" customHeight="1" x14ac:dyDescent="0.35">
      <c r="A5" s="288" t="s">
        <v>2</v>
      </c>
      <c r="B5" s="288"/>
      <c r="C5" s="288"/>
      <c r="D5" s="288"/>
      <c r="E5" s="288"/>
      <c r="F5" s="288"/>
    </row>
    <row r="6" spans="1:6" ht="32.5" x14ac:dyDescent="0.35">
      <c r="A6" s="31"/>
      <c r="B6" s="30"/>
      <c r="C6" s="31"/>
      <c r="D6" s="31"/>
      <c r="E6" s="31"/>
      <c r="F6" s="31"/>
    </row>
    <row r="7" spans="1:6" ht="18" x14ac:dyDescent="0.35">
      <c r="A7" s="305" t="s">
        <v>125</v>
      </c>
      <c r="B7" s="305"/>
      <c r="C7" s="305"/>
      <c r="D7" s="305"/>
      <c r="E7" s="305"/>
      <c r="F7" s="305"/>
    </row>
    <row r="8" spans="1:6" ht="15.5" x14ac:dyDescent="0.35">
      <c r="A8" s="300" t="s">
        <v>101</v>
      </c>
      <c r="B8" s="300"/>
      <c r="C8" s="300"/>
      <c r="D8" s="300"/>
      <c r="E8" s="300"/>
      <c r="F8" s="300"/>
    </row>
    <row r="9" spans="1:6" ht="15.5" x14ac:dyDescent="0.35">
      <c r="A9" s="32"/>
      <c r="B9" s="33"/>
      <c r="C9" s="32"/>
      <c r="D9" s="32"/>
      <c r="E9" s="32"/>
      <c r="F9" s="32"/>
    </row>
    <row r="10" spans="1:6" ht="15.5" x14ac:dyDescent="0.35">
      <c r="A10" s="307" t="s">
        <v>128</v>
      </c>
      <c r="B10" s="307"/>
      <c r="C10" s="2"/>
      <c r="D10" s="4"/>
      <c r="E10" s="307"/>
      <c r="F10" s="307"/>
    </row>
    <row r="11" spans="1:6" ht="16" thickBot="1" x14ac:dyDescent="0.4">
      <c r="A11" s="2"/>
      <c r="B11" s="88"/>
      <c r="C11" s="2"/>
      <c r="D11" s="2"/>
      <c r="E11" s="2"/>
      <c r="F11" s="4"/>
    </row>
    <row r="12" spans="1:6" ht="46.5" customHeight="1" thickBot="1" x14ac:dyDescent="0.4">
      <c r="A12" s="37"/>
      <c r="B12" s="38"/>
      <c r="C12" s="309" t="s">
        <v>413</v>
      </c>
      <c r="D12" s="310"/>
      <c r="E12" s="310"/>
      <c r="F12" s="311"/>
    </row>
    <row r="13" spans="1:6" ht="15.5" x14ac:dyDescent="0.35">
      <c r="A13" s="2"/>
      <c r="B13" s="30"/>
      <c r="C13" s="89"/>
      <c r="D13" s="2"/>
      <c r="E13" s="40"/>
      <c r="F13" s="4"/>
    </row>
    <row r="14" spans="1:6" x14ac:dyDescent="0.35">
      <c r="A14" s="312" t="s">
        <v>353</v>
      </c>
      <c r="B14" s="312"/>
      <c r="C14" s="312"/>
      <c r="D14" s="312"/>
      <c r="E14" s="312"/>
      <c r="F14" s="41"/>
    </row>
    <row r="15" spans="1:6" ht="27.75" customHeight="1" x14ac:dyDescent="0.35">
      <c r="A15" s="313" t="s">
        <v>412</v>
      </c>
      <c r="B15" s="313"/>
      <c r="C15" s="314"/>
      <c r="D15" s="314"/>
      <c r="E15" s="314"/>
      <c r="F15" s="314"/>
    </row>
    <row r="16" spans="1:6" x14ac:dyDescent="0.35">
      <c r="A16" s="8"/>
      <c r="B16" s="38"/>
      <c r="C16" s="40"/>
      <c r="D16" s="40"/>
      <c r="E16" s="7"/>
      <c r="F16" s="41"/>
    </row>
    <row r="17" spans="1:6" x14ac:dyDescent="0.35">
      <c r="A17" s="315" t="s">
        <v>36</v>
      </c>
      <c r="B17" s="317" t="s">
        <v>103</v>
      </c>
      <c r="C17" s="319" t="s">
        <v>104</v>
      </c>
      <c r="D17" s="319" t="s">
        <v>105</v>
      </c>
      <c r="E17" s="319" t="s">
        <v>387</v>
      </c>
      <c r="F17" s="319" t="s">
        <v>106</v>
      </c>
    </row>
    <row r="18" spans="1:6" x14ac:dyDescent="0.35">
      <c r="A18" s="322"/>
      <c r="B18" s="318"/>
      <c r="C18" s="320"/>
      <c r="D18" s="320" t="s">
        <v>107</v>
      </c>
      <c r="E18" s="320" t="s">
        <v>108</v>
      </c>
      <c r="F18" s="320" t="s">
        <v>109</v>
      </c>
    </row>
    <row r="19" spans="1:6" x14ac:dyDescent="0.35">
      <c r="A19" s="43"/>
      <c r="B19" s="44"/>
      <c r="C19" s="43"/>
      <c r="D19" s="45"/>
      <c r="E19" s="43"/>
      <c r="F19" s="90"/>
    </row>
    <row r="20" spans="1:6" x14ac:dyDescent="0.35">
      <c r="A20" s="46" t="s">
        <v>44</v>
      </c>
      <c r="B20" s="47" t="s">
        <v>76</v>
      </c>
      <c r="C20" s="48">
        <v>2</v>
      </c>
      <c r="D20" s="49">
        <v>1</v>
      </c>
      <c r="E20" s="51"/>
      <c r="F20" s="50">
        <f>SUM(D20*E20)</f>
        <v>0</v>
      </c>
    </row>
    <row r="21" spans="1:6" x14ac:dyDescent="0.35">
      <c r="A21" s="52"/>
      <c r="B21" s="94"/>
      <c r="C21" s="54"/>
      <c r="D21" s="87"/>
      <c r="E21" s="95"/>
      <c r="F21" s="55"/>
    </row>
    <row r="22" spans="1:6" x14ac:dyDescent="0.35">
      <c r="A22" s="96"/>
      <c r="B22" s="97"/>
      <c r="C22" s="40"/>
      <c r="D22" s="57"/>
      <c r="E22" s="57"/>
      <c r="F22" s="41"/>
    </row>
    <row r="23" spans="1:6" x14ac:dyDescent="0.35">
      <c r="A23" s="96"/>
      <c r="B23" s="97"/>
      <c r="C23" s="40"/>
      <c r="D23" s="57"/>
      <c r="E23" s="57"/>
      <c r="F23" s="41"/>
    </row>
    <row r="24" spans="1:6" x14ac:dyDescent="0.35">
      <c r="A24" s="41"/>
      <c r="B24" s="58"/>
      <c r="C24" s="40"/>
      <c r="D24" s="60" t="s">
        <v>110</v>
      </c>
      <c r="E24" s="61"/>
      <c r="F24" s="62">
        <f>SUM(F20:F23)</f>
        <v>0</v>
      </c>
    </row>
    <row r="25" spans="1:6" x14ac:dyDescent="0.35">
      <c r="A25" s="41"/>
      <c r="B25" s="70"/>
      <c r="C25" s="40"/>
      <c r="D25" s="66" t="s">
        <v>111</v>
      </c>
      <c r="E25" s="7"/>
      <c r="F25" s="67"/>
    </row>
    <row r="26" spans="1:6" x14ac:dyDescent="0.35">
      <c r="A26" s="41"/>
      <c r="B26" s="58"/>
      <c r="C26" s="40"/>
      <c r="D26" s="66" t="s">
        <v>112</v>
      </c>
      <c r="E26" s="7"/>
      <c r="F26" s="69">
        <f>F24-F24*F25</f>
        <v>0</v>
      </c>
    </row>
    <row r="27" spans="1:6" x14ac:dyDescent="0.35">
      <c r="A27" s="41"/>
      <c r="B27" s="70"/>
      <c r="C27" s="40"/>
      <c r="D27" s="66" t="s">
        <v>129</v>
      </c>
      <c r="E27" s="7"/>
      <c r="F27" s="72">
        <f>SUM(F26*10%)</f>
        <v>0</v>
      </c>
    </row>
    <row r="28" spans="1:6" x14ac:dyDescent="0.35">
      <c r="A28" s="96"/>
      <c r="B28" s="98"/>
      <c r="C28" s="41"/>
      <c r="D28" s="66"/>
      <c r="E28" s="7"/>
      <c r="F28" s="73"/>
    </row>
    <row r="29" spans="1:6" x14ac:dyDescent="0.35">
      <c r="A29" s="41"/>
      <c r="B29" s="99"/>
      <c r="C29" s="41"/>
      <c r="D29" s="74" t="s">
        <v>114</v>
      </c>
      <c r="E29" s="7"/>
      <c r="F29" s="75">
        <f>SUM(F26:F28)</f>
        <v>0</v>
      </c>
    </row>
    <row r="30" spans="1:6" x14ac:dyDescent="0.35">
      <c r="A30" s="71"/>
      <c r="B30" s="76"/>
      <c r="C30" s="41"/>
      <c r="D30" s="77"/>
      <c r="E30" s="78"/>
      <c r="F30" s="79"/>
    </row>
    <row r="31" spans="1:6" x14ac:dyDescent="0.35">
      <c r="A31" s="71"/>
      <c r="B31" s="76"/>
      <c r="C31" s="41"/>
      <c r="D31" s="117"/>
      <c r="E31" s="14"/>
      <c r="F31" s="118"/>
    </row>
    <row r="32" spans="1:6" x14ac:dyDescent="0.35">
      <c r="A32" s="22"/>
      <c r="B32" s="70"/>
      <c r="C32" s="22"/>
      <c r="D32" s="22"/>
      <c r="E32" s="22"/>
      <c r="F32" s="22"/>
    </row>
    <row r="33" spans="1:6" x14ac:dyDescent="0.35">
      <c r="A33" s="22"/>
      <c r="B33" s="41" t="s">
        <v>115</v>
      </c>
      <c r="C33" s="22"/>
      <c r="D33" s="41"/>
      <c r="E33" s="80" t="s">
        <v>116</v>
      </c>
      <c r="F33" s="81"/>
    </row>
    <row r="34" spans="1:6" x14ac:dyDescent="0.35">
      <c r="A34" s="22"/>
      <c r="B34" s="70"/>
      <c r="C34" s="41"/>
      <c r="D34" s="41"/>
      <c r="E34" s="80"/>
      <c r="F34" s="22"/>
    </row>
    <row r="35" spans="1:6" x14ac:dyDescent="0.35">
      <c r="A35" s="22"/>
      <c r="B35" s="70"/>
      <c r="C35" s="41" t="s">
        <v>117</v>
      </c>
      <c r="D35" s="41"/>
      <c r="E35" s="80"/>
      <c r="F35" s="22"/>
    </row>
  </sheetData>
  <mergeCells count="15">
    <mergeCell ref="C12:F12"/>
    <mergeCell ref="A14:E14"/>
    <mergeCell ref="A15:F15"/>
    <mergeCell ref="A17:A18"/>
    <mergeCell ref="B17:B18"/>
    <mergeCell ref="C17:C18"/>
    <mergeCell ref="D17:D18"/>
    <mergeCell ref="E17:E18"/>
    <mergeCell ref="F17:F18"/>
    <mergeCell ref="A3:F3"/>
    <mergeCell ref="A5:F5"/>
    <mergeCell ref="A7:F7"/>
    <mergeCell ref="A8:F8"/>
    <mergeCell ref="A10:B10"/>
    <mergeCell ref="E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25</vt:i4>
      </vt:variant>
      <vt:variant>
        <vt:lpstr>Plages nommées</vt:lpstr>
      </vt:variant>
      <vt:variant>
        <vt:i4>8</vt:i4>
      </vt:variant>
    </vt:vector>
  </HeadingPairs>
  <TitlesOfParts>
    <vt:vector size="33" baseType="lpstr">
      <vt:lpstr>Sommaire</vt:lpstr>
      <vt:lpstr>A - Etat matériels</vt:lpstr>
      <vt:lpstr>B - HRD</vt:lpstr>
      <vt:lpstr>B1 - Garage central</vt:lpstr>
      <vt:lpstr>B2 - Bâtiment des urgences</vt:lpstr>
      <vt:lpstr>B3 - HMB</vt:lpstr>
      <vt:lpstr>B4 - Pôle Logistique</vt:lpstr>
      <vt:lpstr>B5 - AMH2</vt:lpstr>
      <vt:lpstr>B6 - Résidence Roux</vt:lpstr>
      <vt:lpstr>B7 - Parking Silo</vt:lpstr>
      <vt:lpstr>B8 - Ondontologie</vt:lpstr>
      <vt:lpstr>B9 - Nouveau Roederer</vt:lpstr>
      <vt:lpstr>B10 - Christian Cabrol NH1</vt:lpstr>
      <vt:lpstr>B11 - Pôle Biologie</vt:lpstr>
      <vt:lpstr>C - Récap. Feuilles Décompte</vt:lpstr>
      <vt:lpstr>D - CH EPERNAY</vt:lpstr>
      <vt:lpstr>E - EHPAD AVIZE</vt:lpstr>
      <vt:lpstr>F - CH ARGONNE</vt:lpstr>
      <vt:lpstr>G - CH CHALONS</vt:lpstr>
      <vt:lpstr>H - CH DE FISMES</vt:lpstr>
      <vt:lpstr>I - EPSMM</vt:lpstr>
      <vt:lpstr>J - GIP LOGISTIQUE</vt:lpstr>
      <vt:lpstr>K - EHPAD SUD ARDENNAIS</vt:lpstr>
      <vt:lpstr>L - CH MONTMIRAIL</vt:lpstr>
      <vt:lpstr>M - Bordereau des Prix Unitaire</vt:lpstr>
      <vt:lpstr>'A - Etat matériels'!Zone_d_impression</vt:lpstr>
      <vt:lpstr>'B1 - Garage central'!Zone_d_impression</vt:lpstr>
      <vt:lpstr>'B2 - Bâtiment des urgences'!Zone_d_impression</vt:lpstr>
      <vt:lpstr>'I - EPSMM'!Zone_d_impression</vt:lpstr>
      <vt:lpstr>'K - EHPAD SUD ARDENNAIS'!Zone_d_impression</vt:lpstr>
      <vt:lpstr>'L - CH MONTMIRAIL'!Zone_d_impression</vt:lpstr>
      <vt:lpstr>'M - Bordereau des Prix Unitaire'!Zone_d_impression</vt:lpstr>
      <vt:lpstr>Sommaire!Zone_d_impression</vt:lpstr>
    </vt:vector>
  </TitlesOfParts>
  <Company>CHU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Noémie NOUVELET</dc:creator>
  <cp:lastModifiedBy>Sylvie BRIMEUX</cp:lastModifiedBy>
  <cp:lastPrinted>2025-06-12T14:36:51Z</cp:lastPrinted>
  <dcterms:created xsi:type="dcterms:W3CDTF">2024-11-26T08:39:12Z</dcterms:created>
  <dcterms:modified xsi:type="dcterms:W3CDTF">2025-06-12T14:37:05Z</dcterms:modified>
</cp:coreProperties>
</file>