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ST MAINT\GENIE ELECTRIQUE\Portes et barrières\06-AO-2025-2029 GHUC\01-Préparation\02-DCE\01-DCE Définitif\"/>
    </mc:Choice>
  </mc:AlternateContent>
  <xr:revisionPtr revIDLastSave="0" documentId="13_ncr:1_{06B6A015-8978-4C9F-96DC-F6288161CE3D}" xr6:coauthVersionLast="36" xr6:coauthVersionMax="36" xr10:uidLastSave="{00000000-0000-0000-0000-000000000000}"/>
  <bookViews>
    <workbookView xWindow="0" yWindow="0" windowWidth="28800" windowHeight="12110" xr2:uid="{BB46E096-2D0F-457D-BBB9-C993249BCFD0}"/>
  </bookViews>
  <sheets>
    <sheet name="Sommaire" sheetId="2" r:id="rId1"/>
    <sheet name="A - Etat matériels" sheetId="3" r:id="rId2"/>
    <sheet name="B - HRD" sheetId="4" r:id="rId3"/>
    <sheet name="B1 - HMB" sheetId="5" r:id="rId4"/>
    <sheet name="B2 - Parking silo" sheetId="6" r:id="rId5"/>
    <sheet name="B3 - ODONTOLOGIE" sheetId="7" r:id="rId6"/>
    <sheet name="B4 - AMH2" sheetId="8" r:id="rId7"/>
    <sheet name="B5 - Parking Ex-IRF" sheetId="9" r:id="rId8"/>
    <sheet name="B6 - Hôpital SEBASTOPOL" sheetId="12" r:id="rId9"/>
    <sheet name="B7 - Pôle Logistique" sheetId="13" r:id="rId10"/>
    <sheet name="B8 - Lgt fonction Roux" sheetId="14" r:id="rId11"/>
    <sheet name="B9 - Psychiatrie Adulte" sheetId="15" r:id="rId12"/>
    <sheet name="B10 - Clinique de CHAMP" sheetId="16" r:id="rId13"/>
    <sheet name="B11- Christian Cabrol NH1" sheetId="17" r:id="rId14"/>
    <sheet name="B12 - Pôle Biologie" sheetId="18" r:id="rId15"/>
    <sheet name="B13 - Résidence Roux" sheetId="19" r:id="rId16"/>
    <sheet name="B14 - Batiment énergie" sheetId="20" r:id="rId17"/>
    <sheet name="C - Récap. Feuilles Décompte" sheetId="21" r:id="rId18"/>
    <sheet name="D - CH EPERNAY" sheetId="22" r:id="rId19"/>
    <sheet name="E - EHPAD AVIZE" sheetId="25" r:id="rId20"/>
    <sheet name="F - CH ARGONNE" sheetId="28" r:id="rId21"/>
    <sheet name="G - EHPAD SUD ARDENNAIS" sheetId="29" r:id="rId22"/>
    <sheet name="H - CH CHALONS" sheetId="30" r:id="rId23"/>
    <sheet name="I - CH FISMES" sheetId="31" r:id="rId24"/>
    <sheet name="J - EPSMM" sheetId="33" r:id="rId25"/>
    <sheet name="K - CH MONTMIRAIL" sheetId="36" r:id="rId26"/>
    <sheet name="L - Bordereau de Prix" sheetId="34" r:id="rId27"/>
  </sheets>
  <definedNames>
    <definedName name="AOUT" localSheetId="3">#REF!</definedName>
    <definedName name="AOUT" localSheetId="12">#REF!</definedName>
    <definedName name="AOUT" localSheetId="13">#REF!</definedName>
    <definedName name="AOUT" localSheetId="14">#REF!</definedName>
    <definedName name="AOUT" localSheetId="15">#REF!</definedName>
    <definedName name="AOUT" localSheetId="16">#REF!</definedName>
    <definedName name="AOUT" localSheetId="18">#REF!</definedName>
    <definedName name="AOUT" localSheetId="19">#REF!</definedName>
    <definedName name="AOUT" localSheetId="20">#REF!</definedName>
    <definedName name="AOUT" localSheetId="21">#REF!</definedName>
    <definedName name="AOUT" localSheetId="22">#REF!</definedName>
    <definedName name="AOUT" localSheetId="23">#REF!</definedName>
    <definedName name="AOUT" localSheetId="24">#REF!</definedName>
    <definedName name="AOUT" localSheetId="25">#REF!</definedName>
    <definedName name="AOUT">#REF!</definedName>
    <definedName name="AVRIL" localSheetId="3">#REF!</definedName>
    <definedName name="AVRIL" localSheetId="12">#REF!</definedName>
    <definedName name="AVRIL" localSheetId="13">#REF!</definedName>
    <definedName name="AVRIL" localSheetId="14">#REF!</definedName>
    <definedName name="AVRIL" localSheetId="15">#REF!</definedName>
    <definedName name="AVRIL" localSheetId="16">#REF!</definedName>
    <definedName name="AVRIL" localSheetId="18">#REF!</definedName>
    <definedName name="AVRIL" localSheetId="19">#REF!</definedName>
    <definedName name="AVRIL" localSheetId="20">#REF!</definedName>
    <definedName name="AVRIL" localSheetId="21">#REF!</definedName>
    <definedName name="AVRIL" localSheetId="22">#REF!</definedName>
    <definedName name="AVRIL" localSheetId="23">#REF!</definedName>
    <definedName name="AVRIL" localSheetId="24">#REF!</definedName>
    <definedName name="AVRIL" localSheetId="25">#REF!</definedName>
    <definedName name="AVRIL">#REF!</definedName>
    <definedName name="Coût_Unitaire" localSheetId="3">#REF!</definedName>
    <definedName name="Coût_Unitaire" localSheetId="12">#REF!</definedName>
    <definedName name="Coût_Unitaire" localSheetId="13">#REF!</definedName>
    <definedName name="Coût_Unitaire" localSheetId="14">#REF!</definedName>
    <definedName name="Coût_Unitaire" localSheetId="15">#REF!</definedName>
    <definedName name="Coût_Unitaire" localSheetId="16">#REF!</definedName>
    <definedName name="Coût_Unitaire" localSheetId="18">#REF!</definedName>
    <definedName name="Coût_Unitaire" localSheetId="19">#REF!</definedName>
    <definedName name="Coût_Unitaire" localSheetId="20">#REF!</definedName>
    <definedName name="Coût_Unitaire" localSheetId="21">#REF!</definedName>
    <definedName name="Coût_Unitaire" localSheetId="22">#REF!</definedName>
    <definedName name="Coût_Unitaire" localSheetId="23">#REF!</definedName>
    <definedName name="Coût_Unitaire" localSheetId="24">#REF!</definedName>
    <definedName name="Coût_Unitaire" localSheetId="25">#REF!</definedName>
    <definedName name="Coût_Unitaire">#REF!</definedName>
    <definedName name="DECEMBRE" localSheetId="3">#REF!</definedName>
    <definedName name="DECEMBRE" localSheetId="12">#REF!</definedName>
    <definedName name="DECEMBRE" localSheetId="13">#REF!</definedName>
    <definedName name="DECEMBRE" localSheetId="14">#REF!</definedName>
    <definedName name="DECEMBRE" localSheetId="15">#REF!</definedName>
    <definedName name="DECEMBRE" localSheetId="16">#REF!</definedName>
    <definedName name="DECEMBRE" localSheetId="18">#REF!</definedName>
    <definedName name="DECEMBRE" localSheetId="19">#REF!</definedName>
    <definedName name="DECEMBRE" localSheetId="20">#REF!</definedName>
    <definedName name="DECEMBRE" localSheetId="21">#REF!</definedName>
    <definedName name="DECEMBRE" localSheetId="22">#REF!</definedName>
    <definedName name="DECEMBRE" localSheetId="23">#REF!</definedName>
    <definedName name="DECEMBRE" localSheetId="24">#REF!</definedName>
    <definedName name="DECEMBRE" localSheetId="25">#REF!</definedName>
    <definedName name="DECEMBRE">#REF!</definedName>
    <definedName name="FEVRIER" localSheetId="3">#REF!</definedName>
    <definedName name="FEVRIER" localSheetId="12">#REF!</definedName>
    <definedName name="FEVRIER" localSheetId="13">#REF!</definedName>
    <definedName name="FEVRIER" localSheetId="14">#REF!</definedName>
    <definedName name="FEVRIER" localSheetId="15">#REF!</definedName>
    <definedName name="FEVRIER" localSheetId="16">#REF!</definedName>
    <definedName name="FEVRIER" localSheetId="18">#REF!</definedName>
    <definedName name="FEVRIER" localSheetId="19">#REF!</definedName>
    <definedName name="FEVRIER" localSheetId="20">#REF!</definedName>
    <definedName name="FEVRIER" localSheetId="21">#REF!</definedName>
    <definedName name="FEVRIER" localSheetId="22">#REF!</definedName>
    <definedName name="FEVRIER" localSheetId="23">#REF!</definedName>
    <definedName name="FEVRIER" localSheetId="24">#REF!</definedName>
    <definedName name="FEVRIER" localSheetId="25">#REF!</definedName>
    <definedName name="FEVRIER">#REF!</definedName>
    <definedName name="JANVIER" localSheetId="3">#REF!</definedName>
    <definedName name="JANVIER" localSheetId="12">#REF!</definedName>
    <definedName name="JANVIER" localSheetId="13">#REF!</definedName>
    <definedName name="JANVIER" localSheetId="14">#REF!</definedName>
    <definedName name="JANVIER" localSheetId="15">#REF!</definedName>
    <definedName name="JANVIER" localSheetId="16">#REF!</definedName>
    <definedName name="JANVIER" localSheetId="18">#REF!</definedName>
    <definedName name="JANVIER" localSheetId="19">#REF!</definedName>
    <definedName name="JANVIER" localSheetId="20">#REF!</definedName>
    <definedName name="JANVIER" localSheetId="21">#REF!</definedName>
    <definedName name="JANVIER" localSheetId="22">#REF!</definedName>
    <definedName name="JANVIER" localSheetId="23">#REF!</definedName>
    <definedName name="JANVIER" localSheetId="24">#REF!</definedName>
    <definedName name="JANVIER" localSheetId="25">#REF!</definedName>
    <definedName name="JANVIER">#REF!</definedName>
    <definedName name="JUILLET" localSheetId="3">#REF!</definedName>
    <definedName name="JUILLET" localSheetId="12">#REF!</definedName>
    <definedName name="JUILLET" localSheetId="13">#REF!</definedName>
    <definedName name="JUILLET" localSheetId="14">#REF!</definedName>
    <definedName name="JUILLET" localSheetId="15">#REF!</definedName>
    <definedName name="JUILLET" localSheetId="16">#REF!</definedName>
    <definedName name="JUILLET" localSheetId="18">#REF!</definedName>
    <definedName name="JUILLET" localSheetId="19">#REF!</definedName>
    <definedName name="JUILLET" localSheetId="20">#REF!</definedName>
    <definedName name="JUILLET" localSheetId="21">#REF!</definedName>
    <definedName name="JUILLET" localSheetId="22">#REF!</definedName>
    <definedName name="JUILLET" localSheetId="23">#REF!</definedName>
    <definedName name="JUILLET" localSheetId="24">#REF!</definedName>
    <definedName name="JUILLET" localSheetId="25">#REF!</definedName>
    <definedName name="JUILLET">#REF!</definedName>
    <definedName name="JUIN" localSheetId="3">#REF!</definedName>
    <definedName name="JUIN" localSheetId="12">#REF!</definedName>
    <definedName name="JUIN" localSheetId="13">#REF!</definedName>
    <definedName name="JUIN" localSheetId="14">#REF!</definedName>
    <definedName name="JUIN" localSheetId="15">#REF!</definedName>
    <definedName name="JUIN" localSheetId="16">#REF!</definedName>
    <definedName name="JUIN" localSheetId="18">#REF!</definedName>
    <definedName name="JUIN" localSheetId="19">#REF!</definedName>
    <definedName name="JUIN" localSheetId="20">#REF!</definedName>
    <definedName name="JUIN" localSheetId="21">#REF!</definedName>
    <definedName name="JUIN" localSheetId="22">#REF!</definedName>
    <definedName name="JUIN" localSheetId="23">#REF!</definedName>
    <definedName name="JUIN" localSheetId="24">#REF!</definedName>
    <definedName name="JUIN" localSheetId="25">#REF!</definedName>
    <definedName name="JUIN">#REF!</definedName>
    <definedName name="MAI" localSheetId="3">#REF!</definedName>
    <definedName name="MAI" localSheetId="12">#REF!</definedName>
    <definedName name="MAI" localSheetId="13">#REF!</definedName>
    <definedName name="MAI" localSheetId="14">#REF!</definedName>
    <definedName name="MAI" localSheetId="15">#REF!</definedName>
    <definedName name="MAI" localSheetId="16">#REF!</definedName>
    <definedName name="MAI" localSheetId="18">#REF!</definedName>
    <definedName name="MAI" localSheetId="19">#REF!</definedName>
    <definedName name="MAI" localSheetId="20">#REF!</definedName>
    <definedName name="MAI" localSheetId="21">#REF!</definedName>
    <definedName name="MAI" localSheetId="22">#REF!</definedName>
    <definedName name="MAI" localSheetId="23">#REF!</definedName>
    <definedName name="MAI" localSheetId="24">#REF!</definedName>
    <definedName name="MAI" localSheetId="25">#REF!</definedName>
    <definedName name="MAI">#REF!</definedName>
    <definedName name="MARS" localSheetId="3">#REF!</definedName>
    <definedName name="MARS" localSheetId="12">#REF!</definedName>
    <definedName name="MARS" localSheetId="13">#REF!</definedName>
    <definedName name="MARS" localSheetId="14">#REF!</definedName>
    <definedName name="MARS" localSheetId="15">#REF!</definedName>
    <definedName name="MARS" localSheetId="16">#REF!</definedName>
    <definedName name="MARS" localSheetId="18">#REF!</definedName>
    <definedName name="MARS" localSheetId="19">#REF!</definedName>
    <definedName name="MARS" localSheetId="20">#REF!</definedName>
    <definedName name="MARS" localSheetId="21">#REF!</definedName>
    <definedName name="MARS" localSheetId="22">#REF!</definedName>
    <definedName name="MARS" localSheetId="23">#REF!</definedName>
    <definedName name="MARS" localSheetId="24">#REF!</definedName>
    <definedName name="MARS" localSheetId="25">#REF!</definedName>
    <definedName name="MARS">#REF!</definedName>
    <definedName name="NOVEMBRE" localSheetId="3">#REF!</definedName>
    <definedName name="NOVEMBRE" localSheetId="12">#REF!</definedName>
    <definedName name="NOVEMBRE" localSheetId="13">#REF!</definedName>
    <definedName name="NOVEMBRE" localSheetId="14">#REF!</definedName>
    <definedName name="NOVEMBRE" localSheetId="15">#REF!</definedName>
    <definedName name="NOVEMBRE" localSheetId="16">#REF!</definedName>
    <definedName name="NOVEMBRE" localSheetId="18">#REF!</definedName>
    <definedName name="NOVEMBRE" localSheetId="19">#REF!</definedName>
    <definedName name="NOVEMBRE" localSheetId="20">#REF!</definedName>
    <definedName name="NOVEMBRE" localSheetId="21">#REF!</definedName>
    <definedName name="NOVEMBRE" localSheetId="22">#REF!</definedName>
    <definedName name="NOVEMBRE" localSheetId="23">#REF!</definedName>
    <definedName name="NOVEMBRE" localSheetId="24">#REF!</definedName>
    <definedName name="NOVEMBRE" localSheetId="25">#REF!</definedName>
    <definedName name="NOVEMBRE">#REF!</definedName>
    <definedName name="OCTOBRE" localSheetId="3">#REF!</definedName>
    <definedName name="OCTOBRE" localSheetId="12">#REF!</definedName>
    <definedName name="OCTOBRE" localSheetId="13">#REF!</definedName>
    <definedName name="OCTOBRE" localSheetId="14">#REF!</definedName>
    <definedName name="OCTOBRE" localSheetId="15">#REF!</definedName>
    <definedName name="OCTOBRE" localSheetId="16">#REF!</definedName>
    <definedName name="OCTOBRE" localSheetId="18">#REF!</definedName>
    <definedName name="OCTOBRE" localSheetId="19">#REF!</definedName>
    <definedName name="OCTOBRE" localSheetId="20">#REF!</definedName>
    <definedName name="OCTOBRE" localSheetId="21">#REF!</definedName>
    <definedName name="OCTOBRE" localSheetId="22">#REF!</definedName>
    <definedName name="OCTOBRE" localSheetId="23">#REF!</definedName>
    <definedName name="OCTOBRE" localSheetId="24">#REF!</definedName>
    <definedName name="OCTOBRE" localSheetId="25">#REF!</definedName>
    <definedName name="OCTOBRE">#REF!</definedName>
    <definedName name="SEPTEMBRE" localSheetId="3">#REF!</definedName>
    <definedName name="SEPTEMBRE" localSheetId="12">#REF!</definedName>
    <definedName name="SEPTEMBRE" localSheetId="13">#REF!</definedName>
    <definedName name="SEPTEMBRE" localSheetId="14">#REF!</definedName>
    <definedName name="SEPTEMBRE" localSheetId="15">#REF!</definedName>
    <definedName name="SEPTEMBRE" localSheetId="16">#REF!</definedName>
    <definedName name="SEPTEMBRE" localSheetId="18">#REF!</definedName>
    <definedName name="SEPTEMBRE" localSheetId="19">#REF!</definedName>
    <definedName name="SEPTEMBRE" localSheetId="20">#REF!</definedName>
    <definedName name="SEPTEMBRE" localSheetId="21">#REF!</definedName>
    <definedName name="SEPTEMBRE" localSheetId="22">#REF!</definedName>
    <definedName name="SEPTEMBRE" localSheetId="23">#REF!</definedName>
    <definedName name="SEPTEMBRE" localSheetId="24">#REF!</definedName>
    <definedName name="SEPTEMBRE" localSheetId="25">#REF!</definedName>
    <definedName name="SEPTEMBRE">#REF!</definedName>
    <definedName name="_xlnm.Print_Area" localSheetId="1">'A - Etat matériels'!$A$1:$H$112</definedName>
    <definedName name="_xlnm.Print_Area" localSheetId="3">'B1 - HMB'!$A$1:$F$50</definedName>
    <definedName name="_xlnm.Print_Area" localSheetId="0">Sommaire!$A$1:$F$41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36" l="1"/>
  <c r="F27" i="36" s="1"/>
  <c r="F28" i="36" s="1"/>
  <c r="F30" i="36" s="1"/>
  <c r="F21" i="36"/>
  <c r="F20" i="36"/>
  <c r="D33" i="21" l="1"/>
  <c r="D30" i="21"/>
  <c r="D29" i="21"/>
  <c r="D26" i="21" l="1"/>
  <c r="D25" i="21"/>
  <c r="D24" i="21"/>
  <c r="D23" i="21"/>
  <c r="D22" i="21"/>
  <c r="D21" i="21"/>
  <c r="D20" i="21"/>
  <c r="D19" i="21"/>
  <c r="D18" i="21"/>
  <c r="D17" i="21"/>
  <c r="D16" i="21"/>
  <c r="D15" i="21"/>
  <c r="D14" i="21"/>
  <c r="D13" i="21"/>
  <c r="D12" i="21"/>
  <c r="F21" i="22" l="1"/>
  <c r="F33" i="33"/>
  <c r="F29" i="31"/>
  <c r="F32" i="30"/>
  <c r="F29" i="29"/>
  <c r="F23" i="33"/>
  <c r="F24" i="33"/>
  <c r="F25" i="33"/>
  <c r="F26" i="33"/>
  <c r="F32" i="33"/>
  <c r="F30" i="33"/>
  <c r="F22" i="33"/>
  <c r="F21" i="33"/>
  <c r="F20" i="33"/>
  <c r="F26" i="31"/>
  <c r="F28" i="31" s="1"/>
  <c r="F22" i="31"/>
  <c r="F21" i="31"/>
  <c r="F20" i="31"/>
  <c r="F28" i="22" l="1"/>
  <c r="F32" i="22" s="1"/>
  <c r="F35" i="33"/>
  <c r="F31" i="31"/>
  <c r="F22" i="22"/>
  <c r="F23" i="22"/>
  <c r="F27" i="25"/>
  <c r="F22" i="28" l="1"/>
  <c r="F22" i="29"/>
  <c r="F20" i="30"/>
  <c r="F21" i="30"/>
  <c r="F22" i="30"/>
  <c r="F23" i="30"/>
  <c r="F24" i="30"/>
  <c r="F25" i="30" l="1"/>
  <c r="F21" i="29"/>
  <c r="F20" i="29"/>
  <c r="F21" i="28"/>
  <c r="F20" i="28"/>
  <c r="F26" i="28" s="1"/>
  <c r="F28" i="28" s="1"/>
  <c r="F20" i="25"/>
  <c r="F24" i="25"/>
  <c r="F26" i="25" s="1"/>
  <c r="F20" i="22"/>
  <c r="F27" i="22" s="1"/>
  <c r="F30" i="22" l="1"/>
  <c r="F31" i="22"/>
  <c r="F26" i="29"/>
  <c r="F28" i="29" s="1"/>
  <c r="F29" i="30"/>
  <c r="F31" i="30" s="1"/>
  <c r="F34" i="30" s="1"/>
  <c r="F31" i="29"/>
  <c r="F29" i="28"/>
  <c r="F31" i="28" s="1"/>
  <c r="F29" i="25"/>
  <c r="F25" i="20"/>
  <c r="F21" i="20"/>
  <c r="F20" i="20"/>
  <c r="F27" i="20" s="1"/>
  <c r="F21" i="19"/>
  <c r="F20" i="19"/>
  <c r="F25" i="19" s="1"/>
  <c r="F27" i="19" s="1"/>
  <c r="F21" i="18"/>
  <c r="F24" i="17"/>
  <c r="F28" i="17" s="1"/>
  <c r="F30" i="17" s="1"/>
  <c r="F20" i="17"/>
  <c r="F21" i="17"/>
  <c r="F22" i="17"/>
  <c r="F23" i="17"/>
  <c r="F20" i="18"/>
  <c r="F25" i="18" s="1"/>
  <c r="F27" i="18" s="1"/>
  <c r="F20" i="16"/>
  <c r="F24" i="16" s="1"/>
  <c r="F26" i="16" s="1"/>
  <c r="F20" i="15"/>
  <c r="F24" i="15" s="1"/>
  <c r="F26" i="15" s="1"/>
  <c r="F20" i="14"/>
  <c r="F24" i="14" s="1"/>
  <c r="F26" i="14" s="1"/>
  <c r="F20" i="13"/>
  <c r="F24" i="13" s="1"/>
  <c r="F26" i="13" s="1"/>
  <c r="F21" i="12"/>
  <c r="F20" i="12"/>
  <c r="F25" i="12" s="1"/>
  <c r="F27" i="12" s="1"/>
  <c r="F23" i="9"/>
  <c r="F22" i="9"/>
  <c r="F21" i="9"/>
  <c r="F20" i="9"/>
  <c r="F24" i="8"/>
  <c r="F23" i="8"/>
  <c r="F22" i="8"/>
  <c r="F21" i="8"/>
  <c r="F20" i="7"/>
  <c r="F19" i="7"/>
  <c r="F24" i="7" s="1"/>
  <c r="F26" i="7" s="1"/>
  <c r="F22" i="6"/>
  <c r="F21" i="6"/>
  <c r="F20" i="6"/>
  <c r="F26" i="6" s="1"/>
  <c r="F28" i="6" s="1"/>
  <c r="F31" i="5"/>
  <c r="F30" i="5"/>
  <c r="F29" i="5"/>
  <c r="F28" i="5"/>
  <c r="F27" i="5"/>
  <c r="F26" i="5"/>
  <c r="F25" i="5"/>
  <c r="F24" i="5"/>
  <c r="F23" i="5"/>
  <c r="F22" i="5"/>
  <c r="F21" i="5"/>
  <c r="F20" i="5"/>
  <c r="F35" i="5" s="1"/>
  <c r="F37" i="5" s="1"/>
  <c r="F19" i="5"/>
  <c r="F31" i="4"/>
  <c r="F25" i="4"/>
  <c r="F27" i="4"/>
  <c r="F26" i="4"/>
  <c r="F24" i="4"/>
  <c r="F23" i="4"/>
  <c r="F22" i="4"/>
  <c r="F21" i="4"/>
  <c r="F20" i="4"/>
  <c r="F34" i="22" l="1"/>
  <c r="D28" i="21"/>
  <c r="F27" i="9"/>
  <c r="F29" i="9" s="1"/>
  <c r="F28" i="8"/>
  <c r="F30" i="8" s="1"/>
  <c r="F31" i="8" s="1"/>
  <c r="F33" i="8" s="1"/>
  <c r="F28" i="20"/>
  <c r="F30" i="20" s="1"/>
  <c r="F30" i="19"/>
  <c r="F28" i="19"/>
  <c r="F28" i="18"/>
  <c r="F30" i="18" s="1"/>
  <c r="F31" i="17"/>
  <c r="F33" i="17" s="1"/>
  <c r="F27" i="16"/>
  <c r="F29" i="16" s="1"/>
  <c r="F27" i="15"/>
  <c r="F29" i="15" s="1"/>
  <c r="F27" i="14"/>
  <c r="F29" i="14" s="1"/>
  <c r="F27" i="13"/>
  <c r="F29" i="13" s="1"/>
  <c r="F28" i="12"/>
  <c r="F30" i="12" s="1"/>
  <c r="F30" i="9"/>
  <c r="F32" i="9" s="1"/>
  <c r="F27" i="7"/>
  <c r="F29" i="7" s="1"/>
  <c r="F29" i="6"/>
  <c r="F31" i="6" s="1"/>
  <c r="F38" i="5"/>
  <c r="F40" i="5" s="1"/>
  <c r="F33" i="4"/>
  <c r="F34" i="4" s="1"/>
  <c r="F36" i="4" s="1"/>
</calcChain>
</file>

<file path=xl/sharedStrings.xml><?xml version="1.0" encoding="utf-8"?>
<sst xmlns="http://schemas.openxmlformats.org/spreadsheetml/2006/main" count="1270" uniqueCount="396">
  <si>
    <t>MARCHE PUBLIC N°</t>
  </si>
  <si>
    <t>Groupement Hospitalier Universitaire de Champagne</t>
  </si>
  <si>
    <t>ANNEXE 1 A L'ACTE D'ENGAGEMENT</t>
  </si>
  <si>
    <t>SOMMAIRE</t>
  </si>
  <si>
    <t xml:space="preserve">Feuille A : </t>
  </si>
  <si>
    <r>
      <t xml:space="preserve">PRESTATIONS DE MAINTENANCE PREVENTIVE &amp; CORRECTIVE
</t>
    </r>
    <r>
      <rPr>
        <b/>
        <sz val="10"/>
        <rFont val="Arial"/>
        <family val="2"/>
      </rPr>
      <t>Selon les termes des articles  4.1. à 4.2. du C.C.T.P.</t>
    </r>
  </si>
  <si>
    <t>Feuille B</t>
  </si>
  <si>
    <t>Feuille de décompte des prix n° 1</t>
  </si>
  <si>
    <t xml:space="preserve">Feuille B1 : </t>
  </si>
  <si>
    <t>Feuille de décompte des prix n° 2</t>
  </si>
  <si>
    <t xml:space="preserve">Feuille B2 : </t>
  </si>
  <si>
    <t>Feuille de décompte des prix n° 3</t>
  </si>
  <si>
    <t xml:space="preserve">Feuille B3 : </t>
  </si>
  <si>
    <t>Feuille de décompte des prix n° 4</t>
  </si>
  <si>
    <t xml:space="preserve">Feuille B4 : </t>
  </si>
  <si>
    <t>Feuille de décompte des prix n° 5</t>
  </si>
  <si>
    <t xml:space="preserve">Feuille B5 : </t>
  </si>
  <si>
    <t>Feuille de décompte des prix n° 6</t>
  </si>
  <si>
    <t xml:space="preserve">Feuille B7 : </t>
  </si>
  <si>
    <t>Feuille de décompte des prix n° 8</t>
  </si>
  <si>
    <t xml:space="preserve">Feuille B8 : </t>
  </si>
  <si>
    <t>Feuille de décompte des prix n° 9</t>
  </si>
  <si>
    <t xml:space="preserve">Feuille B9 : </t>
  </si>
  <si>
    <t>Feuille de décompte des prix n° 10</t>
  </si>
  <si>
    <t xml:space="preserve">Feuille B10 : </t>
  </si>
  <si>
    <t>Feuille de décompte des prix n° 11</t>
  </si>
  <si>
    <t>Feuille B11 :</t>
  </si>
  <si>
    <t>Feuille de décompte des prix n° 12</t>
  </si>
  <si>
    <t>Feuille C Récap</t>
  </si>
  <si>
    <t>Feuille de décompte récapitulative CHU DE REIMS</t>
  </si>
  <si>
    <t>FEUILLE A</t>
  </si>
  <si>
    <t>Désignation des matériels</t>
  </si>
  <si>
    <t>Marque</t>
  </si>
  <si>
    <t>Modèle - Références</t>
  </si>
  <si>
    <t>Nombre de matériels</t>
  </si>
  <si>
    <t>N° de Série</t>
  </si>
  <si>
    <t>N° GMAO</t>
  </si>
  <si>
    <t>Date de mise
en service</t>
  </si>
  <si>
    <t>CHU DE REIMS - HOPITAL ROBERT DEBRE (feuille de décompte n°1)</t>
  </si>
  <si>
    <t>Barrière automatique</t>
  </si>
  <si>
    <t>Automatic System</t>
  </si>
  <si>
    <t>Type 29</t>
  </si>
  <si>
    <t>nc</t>
  </si>
  <si>
    <t>Entrée HRD loge gardien</t>
  </si>
  <si>
    <t>Sortie HRD loge gardien</t>
  </si>
  <si>
    <t>LBA</t>
  </si>
  <si>
    <t>LBA 91476</t>
  </si>
  <si>
    <t>Quai 1 Robert Debré</t>
  </si>
  <si>
    <t>63PG</t>
  </si>
  <si>
    <t>Entrée parkig coté hélistation</t>
  </si>
  <si>
    <t>Sortie parking coté hélistation</t>
  </si>
  <si>
    <t>CHU DE REIMS - HMB (feuille de décompte n°2)</t>
  </si>
  <si>
    <t>LBA 7</t>
  </si>
  <si>
    <t>Parking Neurologie accès Alix de Champagne</t>
  </si>
  <si>
    <t>Came</t>
  </si>
  <si>
    <t>Entrée cour IRF / néphrologie</t>
  </si>
  <si>
    <t>Magnetic Autocontrol</t>
  </si>
  <si>
    <t>Access L-</t>
  </si>
  <si>
    <t>Entrée parking face Inserm</t>
  </si>
  <si>
    <t>Access RA03000</t>
  </si>
  <si>
    <t>Sortie parking face Inserm</t>
  </si>
  <si>
    <t>INSERM</t>
  </si>
  <si>
    <t>Access LA03000</t>
  </si>
  <si>
    <t>FA05494902</t>
  </si>
  <si>
    <t>39526A</t>
  </si>
  <si>
    <t>Entrée parking EFS</t>
  </si>
  <si>
    <t>FA05494901</t>
  </si>
  <si>
    <t>39526B</t>
  </si>
  <si>
    <t>Entrée parking payant visiteur HMB</t>
  </si>
  <si>
    <t>Access LA00000</t>
  </si>
  <si>
    <t>Sortie parking payant visiteur HMB</t>
  </si>
  <si>
    <t>LBA6</t>
  </si>
  <si>
    <t>Entrée Maison Blanche</t>
  </si>
  <si>
    <t>Sortie Maison Blanche</t>
  </si>
  <si>
    <t>Access L-LA04500</t>
  </si>
  <si>
    <t>FA05494903</t>
  </si>
  <si>
    <t>Entrée / Sortie cour d'honneur</t>
  </si>
  <si>
    <t>Entrée principale CHU PL</t>
  </si>
  <si>
    <t>Entrée principale CHU VL</t>
  </si>
  <si>
    <t>CHU DE REIMS - PARKING SILO (feuille de décompte n°3)</t>
  </si>
  <si>
    <t>Sortie CHU Parking Silo</t>
  </si>
  <si>
    <t>Entrée CHU Parking Silo</t>
  </si>
  <si>
    <t>Portail</t>
  </si>
  <si>
    <t>Roger Technology</t>
  </si>
  <si>
    <t>BG30/2204</t>
  </si>
  <si>
    <t>Portail entrée/sortie CHU Parking Silo</t>
  </si>
  <si>
    <t>CHU DE REIMS - POLE ODONTOLOGIE (feuille de décompte n°4)</t>
  </si>
  <si>
    <t>BFT</t>
  </si>
  <si>
    <t>MAXIMA ULTRA 68</t>
  </si>
  <si>
    <t>Odontologie entrée</t>
  </si>
  <si>
    <t>Odontologie sortie</t>
  </si>
  <si>
    <t>CHU DE REIMS - AMH2 (feuille de décompte n°5)</t>
  </si>
  <si>
    <t>Roger Technologie</t>
  </si>
  <si>
    <t>Entrée AMH2 loge gardien</t>
  </si>
  <si>
    <t>Access RA03500</t>
  </si>
  <si>
    <t>FA05494905</t>
  </si>
  <si>
    <t>Sortie AMH2 loge gardien</t>
  </si>
  <si>
    <t>LBA4</t>
  </si>
  <si>
    <t>Livraison oxygène</t>
  </si>
  <si>
    <t>Entrée des médecins (ancien AMH)</t>
  </si>
  <si>
    <t>CHU DE REIMS - PARKING EX-IRF (feuille de décompte n°6)</t>
  </si>
  <si>
    <t>Acess Pro LA</t>
  </si>
  <si>
    <t>Entrée parking coté odontologie</t>
  </si>
  <si>
    <t>Sortie Parking coté odontologie</t>
  </si>
  <si>
    <t>Acess Pro RA</t>
  </si>
  <si>
    <t>Entrée parking coté urgence</t>
  </si>
  <si>
    <t>Sortie Parking coté urgence</t>
  </si>
  <si>
    <t>Access Pro-L-RA00000</t>
  </si>
  <si>
    <t>Entrée principale</t>
  </si>
  <si>
    <t xml:space="preserve">Sortie principale </t>
  </si>
  <si>
    <t>Portail entrée/sortie</t>
  </si>
  <si>
    <t>Feuille B12 :</t>
  </si>
  <si>
    <t>Feuille B13 :</t>
  </si>
  <si>
    <t>Feuille de décompte des prix n° 13</t>
  </si>
  <si>
    <t>Feuille de décompte des prix n° 14</t>
  </si>
  <si>
    <t>CHU DE REIMS - CHRISTIAN CABROL NH1</t>
  </si>
  <si>
    <t>CHU DE REIMS - POLE BIOLOGIE</t>
  </si>
  <si>
    <t>Feuille de décompte des prix n° 15</t>
  </si>
  <si>
    <t>Feuille de décompte des prix n° 16</t>
  </si>
  <si>
    <t>Feuille B14 :</t>
  </si>
  <si>
    <t>Feuille B15 :</t>
  </si>
  <si>
    <t>CHU DE REIMS - RESIDENCE ROUX</t>
  </si>
  <si>
    <t>CHU DE REIMS - BATIMENT ENERGIE</t>
  </si>
  <si>
    <t>5100126/001</t>
  </si>
  <si>
    <t>Barrière SAS entrée loge HRD</t>
  </si>
  <si>
    <t>BKV15AGE</t>
  </si>
  <si>
    <t>Portail entrée SAS entrée loge HRD</t>
  </si>
  <si>
    <t>Portail de sortie loge HRD</t>
  </si>
  <si>
    <t>Carion</t>
  </si>
  <si>
    <t>710/EL3424</t>
  </si>
  <si>
    <t>ZVL36901</t>
  </si>
  <si>
    <t>092484005000-001</t>
  </si>
  <si>
    <t>Access Pro-L-RA00001</t>
  </si>
  <si>
    <t>REVERSI</t>
  </si>
  <si>
    <t>095256005000-001</t>
  </si>
  <si>
    <t>70666</t>
  </si>
  <si>
    <t>SITE HOPITAL CHRISTIAN CABROL</t>
  </si>
  <si>
    <t>095256005000-002</t>
  </si>
  <si>
    <t>70667</t>
  </si>
  <si>
    <t>ONE-C</t>
  </si>
  <si>
    <t>2220117</t>
  </si>
  <si>
    <t>63739</t>
  </si>
  <si>
    <t>HOPITAL CHRISTIAN CABROL</t>
  </si>
  <si>
    <t>1565212</t>
  </si>
  <si>
    <t>63990</t>
  </si>
  <si>
    <t>PORTAIL QUAI LOGISTIQUE CÔTÉ GAUCHE</t>
  </si>
  <si>
    <t>1565211</t>
  </si>
  <si>
    <t>63991</t>
  </si>
  <si>
    <t>PORTAIL QUAI LOGISTIQUE CÔTÉ DROIT</t>
  </si>
  <si>
    <t>Entrée Pole de Biologie</t>
  </si>
  <si>
    <t>Roger Techologie</t>
  </si>
  <si>
    <t>VI/006</t>
  </si>
  <si>
    <t>Sortie Pole de Biologie</t>
  </si>
  <si>
    <t>Entrée Parking</t>
  </si>
  <si>
    <t>Sortie Parking</t>
  </si>
  <si>
    <t>Barrière entrée pôle énergie</t>
  </si>
  <si>
    <t>Barrière sortie pôle énergie</t>
  </si>
  <si>
    <t>MAINTENANCE DE PORTES, PORTAILS ET BARRIERES
LOT 3 : MAINTENANCE PREVENTIVE ET CORRECTIVE DES PORTAILS, BARRIERES AUTOMATIQUES ET BORNES RETRACTABLES</t>
  </si>
  <si>
    <t>FEUILLE DE DECOMPTE DE PRIX N° 1</t>
  </si>
  <si>
    <t>PRESTATIONS DE MAINTENANCE PREVENTIVE</t>
  </si>
  <si>
    <t>CHU DE REIMS - HOPITAL ROBERT DEBRE</t>
  </si>
  <si>
    <t>TOUS SERVICES</t>
  </si>
  <si>
    <t>Type de matériels</t>
  </si>
  <si>
    <t>Nbre de visite/an</t>
  </si>
  <si>
    <t>Nbre de matériels</t>
  </si>
  <si>
    <t>Prix total HT/an</t>
  </si>
  <si>
    <t>MATERIELS</t>
  </si>
  <si>
    <t xml:space="preserve"> </t>
  </si>
  <si>
    <t>ANNUEL HT</t>
  </si>
  <si>
    <t>TOTAL H.T……………………..</t>
  </si>
  <si>
    <t>REMISE CONSENTIE  %</t>
  </si>
  <si>
    <t>TOTAL NET H.T……………….</t>
  </si>
  <si>
    <t>T.V.A au taux de 20,00%</t>
  </si>
  <si>
    <t>TOTAL T.T.C……..…..……….</t>
  </si>
  <si>
    <t xml:space="preserve">A </t>
  </si>
  <si>
    <t>Le</t>
  </si>
  <si>
    <t>Le Titulaire</t>
  </si>
  <si>
    <t>FEUILLE DE DECOMPTE DE PRIX N° 2</t>
  </si>
  <si>
    <t>CHU DE REIMS - HMB</t>
  </si>
  <si>
    <t>FEUILLE DE DECOMPTE DE PRIX N° 3</t>
  </si>
  <si>
    <t>CHU DE REIMS - PARKING SILO</t>
  </si>
  <si>
    <t>FEUILLE DE DECOMPTE DE PRIX N° 4</t>
  </si>
  <si>
    <t>CHU DE REIMS - ODONTOLOGIE</t>
  </si>
  <si>
    <t>FEUILLE DE DECOMPTE DE PRIX N° 5</t>
  </si>
  <si>
    <t>PRESTATIONS ET DE MAINTENANCE PREVENTIVE</t>
  </si>
  <si>
    <t>CHU DE REIMS - AMH2</t>
  </si>
  <si>
    <t>FEUILLE DE DECOMPTE DE PRIX N° 6</t>
  </si>
  <si>
    <t>CHU DE REIMS - PARKING EX-IRF</t>
  </si>
  <si>
    <t>FEUILLE DE DECOMPTE DE PRIX N° 7</t>
  </si>
  <si>
    <t>FEUILLE DE DECOMPTE DE PRIX N° 8</t>
  </si>
  <si>
    <t>CHU DE REIMS - HOPITAL SEBASTOPOL</t>
  </si>
  <si>
    <t>FEUILLE DE DECOMPTE DE PRIX N° 9</t>
  </si>
  <si>
    <t>CHU DE REIMS - POLE LOGISTIQUE</t>
  </si>
  <si>
    <t>FEUILLE DE DECOMPTE DE PRIX N° 10</t>
  </si>
  <si>
    <t>CHU DE REIMS - LOGEMENT DE FONCTION BD. ROUX</t>
  </si>
  <si>
    <t>T.V.A au taux de 10,00%</t>
  </si>
  <si>
    <t>FEUILLE DE DECOMPTE DE PRIX N° 11</t>
  </si>
  <si>
    <t>CHU DE REIMS - PSYCHIATRIE ADULTE</t>
  </si>
  <si>
    <t>FEUILLE DE DECOMPTE DE PRIX N° 12</t>
  </si>
  <si>
    <t>CHU DE REIMS - CLINIQUE DE CHAMPAGNE</t>
  </si>
  <si>
    <t>FEUILLE DE DECOMPTE DE PRIX N° 13</t>
  </si>
  <si>
    <t>FEUILLE DE DECOMPTE DE PRIX N° 14</t>
  </si>
  <si>
    <t>FEUILLE DE DECOMPTE DE PRIX N° 15</t>
  </si>
  <si>
    <t>FEUILLE DE DECOMPTE DE PRIX RECAPITULATIVE CHU DE REIMS</t>
  </si>
  <si>
    <t>TABLEAU RECAPITULATIF DES FEUILLES DE DECOMPTES DE PRIX</t>
  </si>
  <si>
    <t>N° DE FEUILLE DECOMPTE</t>
  </si>
  <si>
    <t>ETABLISSEMENT</t>
  </si>
  <si>
    <t>PRIX TOTAL NET
ANNUEL H.T.</t>
  </si>
  <si>
    <t>TOTAL NET ANNUEL H.T.</t>
  </si>
  <si>
    <t>T.V.A au taux de 10,00 %</t>
  </si>
  <si>
    <t>TOTAL T.T.C ANNUEL</t>
  </si>
  <si>
    <t>Feuille de décompte des prix n° 17</t>
  </si>
  <si>
    <t>Feuille de décompte des prix n° 18</t>
  </si>
  <si>
    <t>Feuille de décompte des prix n° 19</t>
  </si>
  <si>
    <t>Portail Motorisé</t>
  </si>
  <si>
    <t>Parking logistique</t>
  </si>
  <si>
    <t>Portail automatique</t>
  </si>
  <si>
    <t>EHPAD AVIZE</t>
  </si>
  <si>
    <t>ENTREE</t>
  </si>
  <si>
    <t>CAME</t>
  </si>
  <si>
    <t>CH ARGONNE</t>
  </si>
  <si>
    <t>GEL61</t>
  </si>
  <si>
    <t>GFN33</t>
  </si>
  <si>
    <t>GFN34</t>
  </si>
  <si>
    <t>RDC</t>
  </si>
  <si>
    <t>EHPAD SUD ARDENNAIS</t>
  </si>
  <si>
    <t>Portail coulissant</t>
  </si>
  <si>
    <t>Entrée principale -  Site linard</t>
  </si>
  <si>
    <t>Entrée principale - site Les vignes</t>
  </si>
  <si>
    <t>Entrée livraison - site les vignes</t>
  </si>
  <si>
    <t>Portail rue Commandant Derrien</t>
  </si>
  <si>
    <t>Portail entrée chemin de bouy</t>
  </si>
  <si>
    <t>Portail sortie chemin de bouy</t>
  </si>
  <si>
    <t>Portail parking Corbineau</t>
  </si>
  <si>
    <t>Barrière Levante entrée parking médecin</t>
  </si>
  <si>
    <t>Barrière Levante sortie parking médecin</t>
  </si>
  <si>
    <t>Entrée Principale sur rue</t>
  </si>
  <si>
    <t>Entrée chemin de Bouy</t>
  </si>
  <si>
    <t>Sortie chemin de Bouy</t>
  </si>
  <si>
    <t>Parking Corbineau</t>
  </si>
  <si>
    <t>Entrée parking médecin</t>
  </si>
  <si>
    <t>Sortie parking médecin</t>
  </si>
  <si>
    <t>EMT00046</t>
  </si>
  <si>
    <t>EMT00047</t>
  </si>
  <si>
    <t>EMT00048</t>
  </si>
  <si>
    <t>EMT00049</t>
  </si>
  <si>
    <t>EMT00040</t>
  </si>
  <si>
    <t>EMT00041</t>
  </si>
  <si>
    <t>FADINI HYDRAULIQUE</t>
  </si>
  <si>
    <t xml:space="preserve">KEY </t>
  </si>
  <si>
    <t>axo model : AX5024</t>
  </si>
  <si>
    <t xml:space="preserve"> BX</t>
  </si>
  <si>
    <t>BKV</t>
  </si>
  <si>
    <t>Feuille de décompte des prix n° 20</t>
  </si>
  <si>
    <t>CH CHALONS</t>
  </si>
  <si>
    <t>CH EPERNAY</t>
  </si>
  <si>
    <t>SITE LINARD - SITE LES VIGNES</t>
  </si>
  <si>
    <t xml:space="preserve">Portail </t>
  </si>
  <si>
    <t xml:space="preserve">Barrière Levante </t>
  </si>
  <si>
    <t>Porte semi</t>
  </si>
  <si>
    <t>Portail motorisé</t>
  </si>
  <si>
    <t>FEUILLE DE DECOMPTE DE PRIX N° 16</t>
  </si>
  <si>
    <t>FEUILLE DE DECOMPTE DE PRIX N° 17</t>
  </si>
  <si>
    <t>FEUILLE DE DECOMPTE DE PRIX N° 18</t>
  </si>
  <si>
    <t>FEUILLE DE DECOMPTE DE PRIX N° 19</t>
  </si>
  <si>
    <t>FEUILLE DE DECOMPTE DE PRIX N° 20</t>
  </si>
  <si>
    <t>Borne retractables</t>
  </si>
  <si>
    <t>Portail sortie parking CHA GFN34</t>
  </si>
  <si>
    <t>Portail entrée parking CHA GFN33</t>
  </si>
  <si>
    <t>Portail livraison GEL61</t>
  </si>
  <si>
    <t>CHU DE REIMS - HOPITAL SEBASTOPOL (feuille de décompte n°7)</t>
  </si>
  <si>
    <t>CHU DE REIMS - POLE LOGISTIQUE (feuille de décompte n°8)</t>
  </si>
  <si>
    <t>CHU DE REIMS - LOGEMENT DE FONCTION BOULEVARD ROUX (feuille de décompte n°9)</t>
  </si>
  <si>
    <t>CHU DE REIMS - PSYCHIATRIE ADULTE (feuille de décompte n°10)</t>
  </si>
  <si>
    <t>CHU DE REIMS - CLINIQUE DE CHAMPAGNE (feuille de décompte n°11)</t>
  </si>
  <si>
    <t>CHU DE REIMS - CHRISTIAN CABROL NH1  (feuille de décompte n°12)</t>
  </si>
  <si>
    <t>CHU DE REIMS - POLE BIOLOGIE  (feuille de décompte n°13)</t>
  </si>
  <si>
    <t>RESIDENCE ROUX  (feuille de décompte n°14)</t>
  </si>
  <si>
    <t>BATIMENT ENERGIE (feuille de décompte n°15)</t>
  </si>
  <si>
    <t>CH EPERNAY (feuille de décompte n°16)</t>
  </si>
  <si>
    <t>Feuille de décompte des prix n° 7</t>
  </si>
  <si>
    <t>Etat indicatif des matériels, équipements et installations en service en 2025</t>
  </si>
  <si>
    <t>Feuille F :</t>
  </si>
  <si>
    <t>Feuille G :</t>
  </si>
  <si>
    <t xml:space="preserve">Feuille H : </t>
  </si>
  <si>
    <t xml:space="preserve">Feuille D : </t>
  </si>
  <si>
    <t xml:space="preserve">Feuille E : </t>
  </si>
  <si>
    <t>ETAT INDICATIF DES MATERIELS, EQUIPEMENTS &amp; INSTALLATIONS EN SERVICE EN 2025</t>
  </si>
  <si>
    <t>EHPAD DORMANS / EHPAD HAMEAU CHAMPENOIS</t>
  </si>
  <si>
    <t>Entrée logistique EHPAD DORMANS</t>
  </si>
  <si>
    <t>Entrée visiteurs EHPAD DORMANS</t>
  </si>
  <si>
    <t>accès logistique HAMEAU CHAMPENOIS</t>
  </si>
  <si>
    <t>EHPAD AVIZE (feuille de décompte n°17)</t>
  </si>
  <si>
    <t>CH ARGONNE (feuille de décompte n°18)</t>
  </si>
  <si>
    <t>EHPAD SUD ARDENNAIS (feuille de décompte n°19)</t>
  </si>
  <si>
    <t>CH DE CHALONS (feuille de décompte n°20)</t>
  </si>
  <si>
    <t>Localisation / niveau</t>
  </si>
  <si>
    <t>Borne rétractables</t>
  </si>
  <si>
    <t>CH DE FISMES (feuille de décompte n°21)</t>
  </si>
  <si>
    <t>GYR15</t>
  </si>
  <si>
    <t>GYR16</t>
  </si>
  <si>
    <t>extérieur - entrée principale</t>
  </si>
  <si>
    <t>extérieur - entrée parking</t>
  </si>
  <si>
    <t>extérieur - intérieur parking</t>
  </si>
  <si>
    <t>Portail 2 battants entrée principale</t>
  </si>
  <si>
    <t>Portail coulissant parking</t>
  </si>
  <si>
    <t>Barrière intérieure parking</t>
  </si>
  <si>
    <t>Feuille de décompte des prix n° 21</t>
  </si>
  <si>
    <t xml:space="preserve">Feuille I : </t>
  </si>
  <si>
    <t>CH FISMES</t>
  </si>
  <si>
    <t xml:space="preserve">Portail 2 battants </t>
  </si>
  <si>
    <t>Barrière</t>
  </si>
  <si>
    <t xml:space="preserve">Feuille J : </t>
  </si>
  <si>
    <t>Feuille de décompte des prix n° 22</t>
  </si>
  <si>
    <t>EPSMM (feuille de décompte n°22)</t>
  </si>
  <si>
    <t>Portail Entrée</t>
  </si>
  <si>
    <t>Barrières Entrée</t>
  </si>
  <si>
    <t xml:space="preserve">Portail Logistique </t>
  </si>
  <si>
    <t>Portail 58 Avenue Sarrail</t>
  </si>
  <si>
    <t>FAAC</t>
  </si>
  <si>
    <t>EPSMM - 1 Chemin de Bouy - Châlons en Champagne</t>
  </si>
  <si>
    <t>Clinique Henri EY - 8 rue Roger Aubry - Reims</t>
  </si>
  <si>
    <t>BY15100</t>
  </si>
  <si>
    <t xml:space="preserve"> CAME</t>
  </si>
  <si>
    <t xml:space="preserve"> HERAS</t>
  </si>
  <si>
    <t>HERAS</t>
  </si>
  <si>
    <t xml:space="preserve"> FAAC</t>
  </si>
  <si>
    <t>EPSMM</t>
  </si>
  <si>
    <t>Barrières</t>
  </si>
  <si>
    <t>Portail MAS Livraison</t>
  </si>
  <si>
    <t>Portail MAS Entrée</t>
  </si>
  <si>
    <t>Portail 2 vantaux</t>
  </si>
  <si>
    <t>FEUILLE DE DECOMPTE DE PRIX N° 22</t>
  </si>
  <si>
    <t>Visites de maintenance préventive (art 4,1 du CCTP)</t>
  </si>
  <si>
    <t>Visites de maintenance préventive(art 4,1 du CCTP)</t>
  </si>
  <si>
    <t>Prestations de maintenance corrective</t>
  </si>
  <si>
    <t>PORTAILS ET BARRIERES AUTOMATIQUES</t>
  </si>
  <si>
    <t>Automatic Systèm</t>
  </si>
  <si>
    <t>Lisse 4m</t>
  </si>
  <si>
    <t xml:space="preserve">LBA </t>
  </si>
  <si>
    <t>MAGNETIC AUTOCONTROL</t>
  </si>
  <si>
    <t>ROGER TECHNOLOGIE</t>
  </si>
  <si>
    <t xml:space="preserve">Cellule de barrage </t>
  </si>
  <si>
    <t>Ampli de boucle</t>
  </si>
  <si>
    <t>Moteur</t>
  </si>
  <si>
    <t>Carte électronique de contrôles</t>
  </si>
  <si>
    <t xml:space="preserve">Axe et reducteur </t>
  </si>
  <si>
    <t>Fin de course</t>
  </si>
  <si>
    <t xml:space="preserve">Main d'oeuvre </t>
  </si>
  <si>
    <t>en € HT</t>
  </si>
  <si>
    <t>Déplacements et séjours</t>
  </si>
  <si>
    <t>Forfait par intervention Reims</t>
  </si>
  <si>
    <t>Pièces détachées hors BPU</t>
  </si>
  <si>
    <t>Coefficient majorateur appliqué par le titulaire sur le tarif des pièces détachées pratiqué par son (ses) fournisseurs (exprimé en pourcentage)</t>
  </si>
  <si>
    <t>Matériels divers</t>
  </si>
  <si>
    <t>Coût horaire en dehors heure et jours ouvrés (selon créneau et condition définis dans le C.C.T.P.)</t>
  </si>
  <si>
    <t>Coût horaire durant heure et jours ouvrés (selon créneau et condition définis dans le C.C.T.P.)</t>
  </si>
  <si>
    <t>Forfait par intervention Châlons</t>
  </si>
  <si>
    <t>Forfait par intervention Fismes</t>
  </si>
  <si>
    <t>Forfait par intervention Argonne</t>
  </si>
  <si>
    <t>Forfait par intervention Epernay</t>
  </si>
  <si>
    <t>Forfait par intervention Avize</t>
  </si>
  <si>
    <t>Forfait par intervention Saint Germainmont / Château-Porcien</t>
  </si>
  <si>
    <t xml:space="preserve">Bordereau des Prix </t>
  </si>
  <si>
    <t>Désignation - pièces détachées principales</t>
  </si>
  <si>
    <t>Prix en € HT</t>
  </si>
  <si>
    <t>Bordereau des Prix Unitaires      -      Maintenance corrective</t>
  </si>
  <si>
    <t>Marque &amp;Type de matériels principaux, équipements et installations / Prestations</t>
  </si>
  <si>
    <t>Prix HT forfaitisé</t>
  </si>
  <si>
    <t xml:space="preserve">Prix HT forfaitisé </t>
  </si>
  <si>
    <t>Prix HT  forfaitisé</t>
  </si>
  <si>
    <t>FOURNITURE, MISE EN PLACE ET EXPLOITATION DES ENGIN DE LEVAGE DE TYPE NACELLE en heure</t>
  </si>
  <si>
    <t>MAINTENANCE DE PORTES, PORTAILS ET BARRIERES
LOT 3 : MAINTENANCE PREVENTIVE ET CORRECTIVE DES PORTAILS ET BARRIERES AUTOMATIQUES</t>
  </si>
  <si>
    <t>CHU DE REIMS - CHRISTIAN CABROL NH1 (feuille de décompte n°12)</t>
  </si>
  <si>
    <t>CHU DE REIMS - POLE BIOLOGIE (feuille de décompte n°13)</t>
  </si>
  <si>
    <t>CHU DE REIMS - RESIDENCE ROUX (feuille de décompte n°14)</t>
  </si>
  <si>
    <t>CHU DE REIMS - BATIMENT ENERGIE (feuille de décompte n°15)</t>
  </si>
  <si>
    <t>Forfait par intervention EPSMM</t>
  </si>
  <si>
    <t xml:space="preserve">Feuille K : </t>
  </si>
  <si>
    <t>Feuille de décompte des prix n° 24</t>
  </si>
  <si>
    <t>CH MONTMIRAIL</t>
  </si>
  <si>
    <t>Portail principal</t>
  </si>
  <si>
    <t>Portail logistique</t>
  </si>
  <si>
    <t>FEUILLE DE DECOMPTE DE PRIX N° 23</t>
  </si>
  <si>
    <t>Forfait par intervention  Montmirail</t>
  </si>
  <si>
    <t>FEUILLE DE DECOMPTE DE PRIX N° 21</t>
  </si>
  <si>
    <t>CH D'EPERNAY  (feuille de décompte n°16)</t>
  </si>
  <si>
    <t>EHPAD AVIZE  (feuille de décompte n°17)</t>
  </si>
  <si>
    <t>CH ARGONNE  (feuille de décompte n°18)</t>
  </si>
  <si>
    <t>CH CHALONS (feuille de décompte n°20)</t>
  </si>
  <si>
    <t>CH DE FISMES  (feuille de décompte n°21)</t>
  </si>
  <si>
    <t>EPSMM  (feuille de décompte n°22)</t>
  </si>
  <si>
    <t>Prix unitaires forfaitisés par visite comprenant : la main d'œuvre, les frais de déplacement et de séjour, les moyens nécessaires à la bonne exécution des prestations</t>
  </si>
  <si>
    <t>CH MONTMIRAIL (feuille de décompte n°23)</t>
  </si>
  <si>
    <t>Feuille L :</t>
  </si>
  <si>
    <t xml:space="preserve">Prix applicables lors de la 1ère période du marché, soit 1 an à compter du 1er novembre 2025 ou de la notification si cette dernière est ultérieure.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</si>
</sst>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d\-mmm\-yy"/>
    <numFmt numFmtId="165" formatCode="#,##0.00\ &quot;€&quot;"/>
    <numFmt numFmtId="166" formatCode="#,##0.00\ [$€-1];[Red]\-#,##0.00\ [$€-1]"/>
    <numFmt numFmtId="167" formatCode="#,##0.00\ [$€-1]"/>
    <numFmt numFmtId="168" formatCode="_-* #,##0.00\ _F_-;\-* #,##0.00\ _F_-;_-* &quot;-&quot;??\ _F_-;_-@_-"/>
    <numFmt numFmtId="169" formatCode="#,##0.00_ ;\-#,##0.00\ "/>
    <numFmt numFmtId="170" formatCode="_-* #,##0\ _F_-;\-* #,##0\ _F_-;_-* &quot;-&quot;??\ _F_-;_-@_-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u/>
      <sz val="18"/>
      <color rgb="FF0070C0"/>
      <name val="Arial"/>
      <family val="2"/>
    </font>
    <font>
      <b/>
      <i/>
      <sz val="12"/>
      <color indexed="12"/>
      <name val="Arial"/>
      <family val="2"/>
    </font>
    <font>
      <b/>
      <u/>
      <sz val="18"/>
      <color rgb="FFFF0000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  <font>
      <b/>
      <sz val="12"/>
      <color indexed="12"/>
      <name val="Arial"/>
      <family val="2"/>
    </font>
    <font>
      <b/>
      <u/>
      <sz val="17"/>
      <color rgb="FF0070C0"/>
      <name val="Arial"/>
      <family val="2"/>
    </font>
    <font>
      <b/>
      <u/>
      <sz val="14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b/>
      <sz val="26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u/>
      <sz val="9"/>
      <name val="Arial"/>
      <family val="2"/>
    </font>
    <font>
      <sz val="10"/>
      <name val="MS Sans Serif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0" borderId="0"/>
  </cellStyleXfs>
  <cellXfs count="310">
    <xf numFmtId="0" fontId="0" fillId="0" borderId="0" xfId="0"/>
    <xf numFmtId="0" fontId="1" fillId="0" borderId="0" xfId="2" applyFont="1" applyBorder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" fillId="0" borderId="0" xfId="2" applyFont="1" applyBorder="1" applyAlignment="1">
      <alignment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 applyAlignment="1">
      <alignment horizontal="left" vertical="center"/>
    </xf>
    <xf numFmtId="0" fontId="8" fillId="0" borderId="0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10" fillId="3" borderId="0" xfId="2" applyFont="1" applyFill="1" applyAlignment="1">
      <alignment vertical="center"/>
    </xf>
    <xf numFmtId="0" fontId="11" fillId="0" borderId="0" xfId="2" applyFont="1" applyBorder="1" applyAlignment="1">
      <alignment horizontal="left" vertical="center"/>
    </xf>
    <xf numFmtId="0" fontId="4" fillId="0" borderId="0" xfId="2" applyFont="1" applyFill="1" applyAlignment="1">
      <alignment vertical="center"/>
    </xf>
    <xf numFmtId="0" fontId="12" fillId="0" borderId="0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vertical="center"/>
    </xf>
    <xf numFmtId="0" fontId="1" fillId="4" borderId="0" xfId="2" applyFont="1" applyFill="1" applyAlignment="1">
      <alignment vertical="center"/>
    </xf>
    <xf numFmtId="0" fontId="1" fillId="0" borderId="0" xfId="2" applyFont="1" applyFill="1" applyBorder="1" applyAlignment="1">
      <alignment horizontal="left" vertical="center"/>
    </xf>
    <xf numFmtId="4" fontId="8" fillId="0" borderId="0" xfId="2" applyNumberFormat="1" applyFont="1" applyBorder="1" applyAlignment="1">
      <alignment vertical="center"/>
    </xf>
    <xf numFmtId="3" fontId="3" fillId="0" borderId="0" xfId="2" applyNumberFormat="1" applyFont="1" applyBorder="1" applyAlignment="1">
      <alignment horizontal="left" vertical="center"/>
    </xf>
    <xf numFmtId="0" fontId="8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/>
    </xf>
    <xf numFmtId="3" fontId="3" fillId="0" borderId="0" xfId="2" applyNumberFormat="1" applyFont="1" applyBorder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2" fillId="0" borderId="0" xfId="2" applyFont="1" applyBorder="1" applyAlignment="1">
      <alignment horizontal="center" vertical="center"/>
    </xf>
    <xf numFmtId="0" fontId="4" fillId="0" borderId="0" xfId="2" applyFont="1"/>
    <xf numFmtId="0" fontId="4" fillId="0" borderId="0" xfId="2" applyFont="1" applyFill="1"/>
    <xf numFmtId="0" fontId="13" fillId="0" borderId="0" xfId="2" applyFont="1" applyAlignment="1">
      <alignment horizontal="center"/>
    </xf>
    <xf numFmtId="0" fontId="2" fillId="0" borderId="0" xfId="2" applyFont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/>
    </xf>
    <xf numFmtId="0" fontId="1" fillId="4" borderId="2" xfId="2" applyFont="1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/>
    </xf>
    <xf numFmtId="164" fontId="1" fillId="4" borderId="2" xfId="2" applyNumberFormat="1" applyFont="1" applyFill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164" fontId="1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/>
    </xf>
    <xf numFmtId="164" fontId="1" fillId="0" borderId="2" xfId="2" applyNumberFormat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0" fontId="1" fillId="0" borderId="2" xfId="1" applyNumberFormat="1" applyFont="1" applyFill="1" applyBorder="1" applyAlignment="1" applyProtection="1">
      <alignment horizontal="center" vertical="center"/>
    </xf>
    <xf numFmtId="1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7" fillId="0" borderId="0" xfId="2" applyFont="1" applyFill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2" fillId="0" borderId="0" xfId="2" quotePrefix="1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17" fillId="0" borderId="0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9" fillId="0" borderId="0" xfId="2" applyFont="1" applyBorder="1" applyAlignment="1">
      <alignment horizontal="left" vertical="center"/>
    </xf>
    <xf numFmtId="0" fontId="1" fillId="0" borderId="3" xfId="2" applyFont="1" applyBorder="1" applyAlignment="1">
      <alignment vertical="center"/>
    </xf>
    <xf numFmtId="0" fontId="19" fillId="0" borderId="3" xfId="2" applyFont="1" applyBorder="1" applyAlignment="1">
      <alignment vertical="center"/>
    </xf>
    <xf numFmtId="0" fontId="1" fillId="0" borderId="12" xfId="2" applyFont="1" applyBorder="1" applyAlignment="1">
      <alignment vertical="center"/>
    </xf>
    <xf numFmtId="0" fontId="20" fillId="0" borderId="11" xfId="4" applyFont="1" applyFill="1" applyBorder="1" applyAlignment="1">
      <alignment horizontal="left" vertical="center" wrapText="1"/>
    </xf>
    <xf numFmtId="0" fontId="21" fillId="0" borderId="11" xfId="4" applyFont="1" applyFill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165" fontId="1" fillId="0" borderId="11" xfId="2" applyNumberFormat="1" applyFont="1" applyBorder="1" applyAlignment="1">
      <alignment vertical="center"/>
    </xf>
    <xf numFmtId="166" fontId="1" fillId="0" borderId="6" xfId="2" applyNumberFormat="1" applyFont="1" applyBorder="1" applyAlignment="1">
      <alignment vertical="center"/>
    </xf>
    <xf numFmtId="166" fontId="1" fillId="0" borderId="0" xfId="2" applyNumberFormat="1" applyFont="1" applyAlignment="1">
      <alignment vertical="center"/>
    </xf>
    <xf numFmtId="166" fontId="1" fillId="0" borderId="11" xfId="2" applyNumberFormat="1" applyFont="1" applyBorder="1" applyAlignment="1">
      <alignment vertical="center"/>
    </xf>
    <xf numFmtId="0" fontId="20" fillId="0" borderId="8" xfId="4" applyFont="1" applyFill="1" applyBorder="1" applyAlignment="1">
      <alignment horizontal="left" vertical="center" wrapText="1"/>
    </xf>
    <xf numFmtId="0" fontId="1" fillId="0" borderId="8" xfId="2" applyFont="1" applyBorder="1" applyAlignment="1">
      <alignment horizontal="center" vertical="center"/>
    </xf>
    <xf numFmtId="166" fontId="1" fillId="0" borderId="8" xfId="2" applyNumberFormat="1" applyFont="1" applyBorder="1" applyAlignment="1">
      <alignment vertical="center"/>
    </xf>
    <xf numFmtId="0" fontId="21" fillId="0" borderId="0" xfId="4" applyFont="1" applyFill="1" applyBorder="1" applyAlignment="1">
      <alignment horizontal="left" vertical="center" wrapText="1"/>
    </xf>
    <xf numFmtId="166" fontId="1" fillId="0" borderId="0" xfId="2" applyNumberFormat="1" applyFont="1" applyBorder="1" applyAlignment="1">
      <alignment vertical="center"/>
    </xf>
    <xf numFmtId="167" fontId="19" fillId="0" borderId="0" xfId="2" applyNumberFormat="1" applyFont="1" applyAlignment="1">
      <alignment vertical="center"/>
    </xf>
    <xf numFmtId="2" fontId="1" fillId="0" borderId="0" xfId="2" applyNumberFormat="1" applyFont="1" applyAlignment="1">
      <alignment horizontal="center" vertical="center"/>
    </xf>
    <xf numFmtId="0" fontId="1" fillId="0" borderId="3" xfId="2" applyFont="1" applyBorder="1" applyAlignment="1">
      <alignment horizontal="left" vertical="center"/>
    </xf>
    <xf numFmtId="0" fontId="1" fillId="0" borderId="4" xfId="2" applyFont="1" applyBorder="1" applyAlignment="1">
      <alignment vertical="center"/>
    </xf>
    <xf numFmtId="167" fontId="1" fillId="0" borderId="5" xfId="2" applyNumberFormat="1" applyFont="1" applyBorder="1" applyAlignment="1">
      <alignment horizontal="right" vertical="center"/>
    </xf>
    <xf numFmtId="0" fontId="20" fillId="0" borderId="0" xfId="4" applyFont="1" applyFill="1" applyBorder="1" applyAlignment="1">
      <alignment horizontal="left" vertical="center" wrapText="1"/>
    </xf>
    <xf numFmtId="166" fontId="19" fillId="0" borderId="0" xfId="2" applyNumberFormat="1" applyFont="1" applyAlignment="1">
      <alignment vertical="center"/>
    </xf>
    <xf numFmtId="169" fontId="1" fillId="0" borderId="0" xfId="5" applyNumberFormat="1" applyFont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9" fontId="1" fillId="0" borderId="7" xfId="6" applyFont="1" applyBorder="1" applyAlignment="1">
      <alignment horizontal="right" vertical="center"/>
    </xf>
    <xf numFmtId="2" fontId="20" fillId="0" borderId="0" xfId="2" applyNumberFormat="1" applyFont="1" applyFill="1" applyBorder="1" applyAlignment="1">
      <alignment horizontal="left" vertical="center"/>
    </xf>
    <xf numFmtId="167" fontId="1" fillId="0" borderId="7" xfId="7" applyNumberFormat="1" applyFont="1" applyBorder="1" applyAlignment="1">
      <alignment horizontal="right" vertical="center"/>
    </xf>
    <xf numFmtId="0" fontId="19" fillId="0" borderId="0" xfId="2" applyFont="1" applyAlignment="1">
      <alignment vertical="center"/>
    </xf>
    <xf numFmtId="0" fontId="20" fillId="0" borderId="0" xfId="2" applyFont="1" applyFill="1" applyBorder="1" applyAlignment="1">
      <alignment horizontal="left" vertical="center"/>
    </xf>
    <xf numFmtId="167" fontId="1" fillId="0" borderId="7" xfId="2" applyNumberFormat="1" applyFont="1" applyBorder="1" applyAlignment="1">
      <alignment horizontal="right" vertical="center"/>
    </xf>
    <xf numFmtId="0" fontId="1" fillId="0" borderId="7" xfId="2" applyFont="1" applyBorder="1" applyAlignment="1">
      <alignment vertical="center"/>
    </xf>
    <xf numFmtId="0" fontId="11" fillId="0" borderId="11" xfId="2" applyFont="1" applyBorder="1" applyAlignment="1">
      <alignment horizontal="left" vertical="center"/>
    </xf>
    <xf numFmtId="167" fontId="11" fillId="0" borderId="7" xfId="2" applyNumberFormat="1" applyFont="1" applyBorder="1" applyAlignment="1">
      <alignment horizontal="right" vertical="center"/>
    </xf>
    <xf numFmtId="0" fontId="21" fillId="0" borderId="0" xfId="2" applyFont="1" applyFill="1" applyBorder="1" applyAlignment="1">
      <alignment horizontal="left" vertical="center"/>
    </xf>
    <xf numFmtId="167" fontId="1" fillId="0" borderId="17" xfId="2" applyNumberFormat="1" applyFont="1" applyBorder="1" applyAlignment="1">
      <alignment horizontal="left" vertical="center"/>
    </xf>
    <xf numFmtId="0" fontId="11" fillId="0" borderId="1" xfId="2" applyFont="1" applyBorder="1" applyAlignment="1">
      <alignment horizontal="left" vertical="center"/>
    </xf>
    <xf numFmtId="167" fontId="11" fillId="0" borderId="13" xfId="2" applyNumberFormat="1" applyFont="1" applyBorder="1" applyAlignment="1">
      <alignment horizontal="right" vertical="center"/>
    </xf>
    <xf numFmtId="170" fontId="1" fillId="0" borderId="0" xfId="5" applyNumberFormat="1" applyFont="1" applyAlignment="1">
      <alignment vertical="center"/>
    </xf>
    <xf numFmtId="0" fontId="22" fillId="0" borderId="0" xfId="2" applyFont="1" applyAlignment="1">
      <alignment vertical="center"/>
    </xf>
    <xf numFmtId="14" fontId="1" fillId="0" borderId="0" xfId="2" applyNumberFormat="1" applyFont="1" applyAlignment="1">
      <alignment vertical="center"/>
    </xf>
    <xf numFmtId="0" fontId="1" fillId="0" borderId="7" xfId="2" applyFont="1" applyBorder="1" applyAlignment="1">
      <alignment horizontal="center" vertical="center"/>
    </xf>
    <xf numFmtId="0" fontId="1" fillId="0" borderId="13" xfId="2" applyFont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166" fontId="1" fillId="0" borderId="7" xfId="2" applyNumberFormat="1" applyFont="1" applyBorder="1" applyAlignment="1">
      <alignment vertical="center"/>
    </xf>
    <xf numFmtId="0" fontId="1" fillId="0" borderId="12" xfId="2" applyFont="1" applyBorder="1" applyAlignment="1">
      <alignment vertical="center" wrapText="1"/>
    </xf>
    <xf numFmtId="0" fontId="20" fillId="0" borderId="17" xfId="4" applyFont="1" applyFill="1" applyBorder="1" applyAlignment="1">
      <alignment horizontal="left" vertical="center" wrapText="1"/>
    </xf>
    <xf numFmtId="166" fontId="1" fillId="0" borderId="1" xfId="2" applyNumberFormat="1" applyFont="1" applyBorder="1" applyAlignment="1">
      <alignment vertical="center"/>
    </xf>
    <xf numFmtId="166" fontId="1" fillId="0" borderId="13" xfId="2" applyNumberFormat="1" applyFont="1" applyBorder="1" applyAlignment="1">
      <alignment vertical="center"/>
    </xf>
    <xf numFmtId="0" fontId="19" fillId="0" borderId="12" xfId="2" applyFont="1" applyBorder="1" applyAlignment="1">
      <alignment vertical="center"/>
    </xf>
    <xf numFmtId="0" fontId="1" fillId="4" borderId="6" xfId="2" applyFont="1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 vertical="center"/>
    </xf>
    <xf numFmtId="0" fontId="21" fillId="0" borderId="8" xfId="4" applyFont="1" applyFill="1" applyBorder="1" applyAlignment="1">
      <alignment horizontal="left" vertical="center" wrapText="1"/>
    </xf>
    <xf numFmtId="0" fontId="1" fillId="0" borderId="5" xfId="2" applyFont="1" applyBorder="1" applyAlignment="1">
      <alignment vertical="center"/>
    </xf>
    <xf numFmtId="0" fontId="1" fillId="0" borderId="5" xfId="2" applyFont="1" applyBorder="1" applyAlignment="1">
      <alignment vertical="center" wrapText="1"/>
    </xf>
    <xf numFmtId="165" fontId="1" fillId="0" borderId="6" xfId="2" applyNumberFormat="1" applyFont="1" applyBorder="1" applyAlignment="1">
      <alignment vertical="center"/>
    </xf>
    <xf numFmtId="0" fontId="17" fillId="0" borderId="0" xfId="2" quotePrefix="1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1" fillId="0" borderId="12" xfId="2" applyFont="1" applyBorder="1" applyAlignment="1">
      <alignment horizontal="center" vertical="center"/>
    </xf>
    <xf numFmtId="0" fontId="19" fillId="0" borderId="12" xfId="2" applyFont="1" applyBorder="1" applyAlignment="1">
      <alignment horizontal="center" vertical="center"/>
    </xf>
    <xf numFmtId="0" fontId="1" fillId="0" borderId="12" xfId="2" applyFont="1" applyBorder="1" applyAlignment="1">
      <alignment horizontal="center" vertical="center" wrapText="1"/>
    </xf>
    <xf numFmtId="0" fontId="1" fillId="0" borderId="11" xfId="2" applyFont="1" applyBorder="1" applyAlignment="1">
      <alignment vertical="center"/>
    </xf>
    <xf numFmtId="166" fontId="1" fillId="0" borderId="6" xfId="2" applyNumberFormat="1" applyFont="1" applyFill="1" applyBorder="1" applyAlignment="1">
      <alignment vertical="center"/>
    </xf>
    <xf numFmtId="0" fontId="1" fillId="0" borderId="11" xfId="2" applyFont="1" applyFill="1" applyBorder="1" applyAlignment="1">
      <alignment horizontal="center" vertical="center"/>
    </xf>
    <xf numFmtId="166" fontId="1" fillId="0" borderId="11" xfId="2" applyNumberFormat="1" applyFont="1" applyFill="1" applyBorder="1" applyAlignment="1">
      <alignment vertical="center"/>
    </xf>
    <xf numFmtId="0" fontId="21" fillId="0" borderId="17" xfId="4" applyFont="1" applyFill="1" applyBorder="1" applyAlignment="1">
      <alignment horizontal="center" vertical="center" wrapText="1"/>
    </xf>
    <xf numFmtId="166" fontId="1" fillId="0" borderId="17" xfId="2" applyNumberFormat="1" applyFont="1" applyBorder="1" applyAlignment="1">
      <alignment vertical="center"/>
    </xf>
    <xf numFmtId="0" fontId="23" fillId="0" borderId="0" xfId="2" applyFont="1" applyFill="1" applyBorder="1" applyAlignment="1">
      <alignment horizontal="left" vertical="center"/>
    </xf>
    <xf numFmtId="0" fontId="19" fillId="0" borderId="0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4" fillId="0" borderId="0" xfId="2" applyFont="1" applyAlignment="1">
      <alignment horizontal="left" vertical="center"/>
    </xf>
    <xf numFmtId="0" fontId="1" fillId="0" borderId="7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vertical="center"/>
    </xf>
    <xf numFmtId="2" fontId="1" fillId="0" borderId="0" xfId="2" applyNumberFormat="1" applyFont="1" applyBorder="1" applyAlignment="1">
      <alignment horizontal="center" vertical="center"/>
    </xf>
    <xf numFmtId="168" fontId="1" fillId="0" borderId="0" xfId="5" applyFont="1" applyBorder="1" applyAlignment="1">
      <alignment horizontal="center" vertical="center"/>
    </xf>
    <xf numFmtId="0" fontId="21" fillId="0" borderId="0" xfId="4" applyFont="1" applyFill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/>
    </xf>
    <xf numFmtId="166" fontId="1" fillId="0" borderId="4" xfId="2" applyNumberFormat="1" applyFont="1" applyBorder="1" applyAlignment="1">
      <alignment vertical="center"/>
    </xf>
    <xf numFmtId="0" fontId="1" fillId="0" borderId="3" xfId="2" applyFont="1" applyBorder="1" applyAlignment="1">
      <alignment horizontal="center" vertical="center"/>
    </xf>
    <xf numFmtId="0" fontId="1" fillId="0" borderId="4" xfId="2" applyFont="1" applyBorder="1" applyAlignment="1">
      <alignment horizontal="left" vertical="center"/>
    </xf>
    <xf numFmtId="0" fontId="1" fillId="0" borderId="0" xfId="2" applyFont="1" applyBorder="1" applyAlignment="1">
      <alignment vertical="center" wrapText="1"/>
    </xf>
    <xf numFmtId="0" fontId="19" fillId="0" borderId="0" xfId="2" applyFont="1" applyAlignment="1">
      <alignment vertical="center" wrapText="1"/>
    </xf>
    <xf numFmtId="0" fontId="1" fillId="0" borderId="0" xfId="2" applyFont="1" applyAlignment="1">
      <alignment vertical="center" wrapText="1"/>
    </xf>
    <xf numFmtId="167" fontId="1" fillId="0" borderId="0" xfId="2" applyNumberFormat="1" applyFont="1" applyBorder="1" applyAlignment="1">
      <alignment horizontal="left" vertical="center"/>
    </xf>
    <xf numFmtId="167" fontId="11" fillId="0" borderId="0" xfId="2" applyNumberFormat="1" applyFont="1" applyBorder="1" applyAlignment="1">
      <alignment horizontal="right" vertical="center"/>
    </xf>
    <xf numFmtId="0" fontId="19" fillId="0" borderId="11" xfId="2" applyFont="1" applyBorder="1" applyAlignment="1">
      <alignment horizontal="center" vertical="center"/>
    </xf>
    <xf numFmtId="0" fontId="1" fillId="4" borderId="6" xfId="2" applyFont="1" applyFill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6" fillId="0" borderId="6" xfId="1" applyNumberFormat="1" applyFont="1" applyFill="1" applyBorder="1" applyAlignment="1" applyProtection="1">
      <alignment horizontal="left" vertical="center"/>
    </xf>
    <xf numFmtId="0" fontId="16" fillId="0" borderId="6" xfId="1" applyNumberFormat="1" applyFont="1" applyFill="1" applyBorder="1" applyAlignment="1" applyProtection="1">
      <alignment horizontal="center" vertical="center"/>
    </xf>
    <xf numFmtId="0" fontId="1" fillId="0" borderId="6" xfId="2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/>
    </xf>
    <xf numFmtId="0" fontId="20" fillId="0" borderId="8" xfId="4" applyFont="1" applyFill="1" applyBorder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/>
    </xf>
    <xf numFmtId="0" fontId="11" fillId="0" borderId="9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 wrapText="1"/>
    </xf>
    <xf numFmtId="0" fontId="1" fillId="0" borderId="0" xfId="2" applyFont="1" applyAlignment="1">
      <alignment horizontal="center" vertical="center"/>
    </xf>
    <xf numFmtId="0" fontId="19" fillId="0" borderId="0" xfId="2" applyNumberFormat="1" applyFont="1" applyBorder="1" applyAlignment="1">
      <alignment horizontal="left" vertical="center"/>
    </xf>
    <xf numFmtId="0" fontId="1" fillId="0" borderId="0" xfId="2" applyNumberFormat="1" applyFont="1" applyBorder="1" applyAlignment="1">
      <alignment horizontal="left" vertical="center"/>
    </xf>
    <xf numFmtId="0" fontId="19" fillId="8" borderId="0" xfId="2" applyFont="1" applyFill="1" applyBorder="1" applyAlignment="1">
      <alignment horizontal="center" vertical="center"/>
    </xf>
    <xf numFmtId="0" fontId="1" fillId="8" borderId="0" xfId="2" applyFont="1" applyFill="1" applyBorder="1" applyAlignment="1">
      <alignment horizontal="center" vertical="center"/>
    </xf>
    <xf numFmtId="166" fontId="1" fillId="8" borderId="0" xfId="2" applyNumberFormat="1" applyFont="1" applyFill="1" applyBorder="1" applyAlignment="1">
      <alignment vertical="center"/>
    </xf>
    <xf numFmtId="0" fontId="22" fillId="0" borderId="0" xfId="2" applyFont="1" applyAlignment="1">
      <alignment horizontal="center" vertical="center"/>
    </xf>
    <xf numFmtId="166" fontId="3" fillId="0" borderId="0" xfId="2" applyNumberFormat="1" applyFont="1" applyBorder="1" applyAlignment="1">
      <alignment vertical="center"/>
    </xf>
    <xf numFmtId="166" fontId="8" fillId="0" borderId="0" xfId="2" applyNumberFormat="1" applyFont="1" applyBorder="1" applyAlignment="1">
      <alignment vertical="center"/>
    </xf>
    <xf numFmtId="0" fontId="1" fillId="0" borderId="17" xfId="2" applyFont="1" applyBorder="1" applyAlignment="1">
      <alignment horizontal="center" vertical="center"/>
    </xf>
    <xf numFmtId="0" fontId="19" fillId="0" borderId="12" xfId="2" applyFont="1" applyBorder="1" applyAlignment="1">
      <alignment horizontal="center" vertical="center"/>
    </xf>
    <xf numFmtId="0" fontId="19" fillId="0" borderId="8" xfId="2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8" applyFont="1" applyFill="1" applyBorder="1" applyAlignment="1">
      <alignment vertical="center"/>
    </xf>
    <xf numFmtId="0" fontId="1" fillId="0" borderId="2" xfId="2" applyFont="1" applyBorder="1" applyAlignment="1">
      <alignment horizontal="left" vertical="center"/>
    </xf>
    <xf numFmtId="0" fontId="1" fillId="0" borderId="2" xfId="2" applyFont="1" applyFill="1" applyBorder="1" applyAlignment="1"/>
    <xf numFmtId="0" fontId="4" fillId="0" borderId="2" xfId="2" applyFont="1" applyBorder="1" applyAlignment="1">
      <alignment vertical="center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1" fillId="0" borderId="2" xfId="2" applyNumberFormat="1" applyFont="1" applyFill="1" applyBorder="1" applyAlignment="1">
      <alignment horizontal="center" vertical="center"/>
    </xf>
    <xf numFmtId="0" fontId="21" fillId="0" borderId="8" xfId="4" applyFont="1" applyFill="1" applyBorder="1" applyAlignment="1">
      <alignment horizontal="center" vertical="center" wrapText="1"/>
    </xf>
    <xf numFmtId="0" fontId="1" fillId="0" borderId="11" xfId="8" applyFont="1" applyFill="1" applyBorder="1" applyAlignment="1">
      <alignment vertical="center"/>
    </xf>
    <xf numFmtId="0" fontId="1" fillId="0" borderId="17" xfId="2" applyFont="1" applyBorder="1" applyAlignment="1">
      <alignment horizontal="left" vertical="center"/>
    </xf>
    <xf numFmtId="0" fontId="1" fillId="0" borderId="8" xfId="2" applyFont="1" applyFill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17" fillId="0" borderId="0" xfId="2" quotePrefix="1" applyFont="1" applyBorder="1" applyAlignment="1">
      <alignment vertical="center"/>
    </xf>
    <xf numFmtId="0" fontId="1" fillId="0" borderId="8" xfId="2" applyFont="1" applyBorder="1" applyAlignment="1">
      <alignment vertical="center"/>
    </xf>
    <xf numFmtId="0" fontId="1" fillId="0" borderId="2" xfId="2" applyFont="1" applyBorder="1" applyAlignment="1">
      <alignment vertical="center"/>
    </xf>
    <xf numFmtId="0" fontId="1" fillId="0" borderId="2" xfId="2" applyFont="1" applyBorder="1" applyAlignment="1">
      <alignment vertical="center" wrapText="1"/>
    </xf>
    <xf numFmtId="0" fontId="1" fillId="0" borderId="6" xfId="2" applyFont="1" applyBorder="1" applyAlignment="1">
      <alignment vertical="center"/>
    </xf>
    <xf numFmtId="0" fontId="20" fillId="0" borderId="6" xfId="4" applyFont="1" applyFill="1" applyBorder="1" applyAlignment="1">
      <alignment horizontal="center" vertical="center" wrapText="1"/>
    </xf>
    <xf numFmtId="0" fontId="23" fillId="0" borderId="8" xfId="2" applyFont="1" applyFill="1" applyBorder="1" applyAlignment="1">
      <alignment horizontal="left" vertical="center"/>
    </xf>
    <xf numFmtId="0" fontId="19" fillId="0" borderId="5" xfId="2" applyFont="1" applyBorder="1" applyAlignment="1">
      <alignment vertical="center"/>
    </xf>
    <xf numFmtId="0" fontId="1" fillId="0" borderId="7" xfId="2" applyFont="1" applyFill="1" applyBorder="1" applyAlignment="1">
      <alignment horizontal="center" vertical="center"/>
    </xf>
    <xf numFmtId="0" fontId="21" fillId="0" borderId="13" xfId="4" applyFont="1" applyFill="1" applyBorder="1" applyAlignment="1">
      <alignment horizontal="center" vertical="center" wrapText="1"/>
    </xf>
    <xf numFmtId="0" fontId="1" fillId="0" borderId="2" xfId="8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left" vertical="center"/>
    </xf>
    <xf numFmtId="0" fontId="1" fillId="0" borderId="2" xfId="1" applyNumberFormat="1" applyFont="1" applyFill="1" applyBorder="1" applyAlignment="1" applyProtection="1">
      <alignment horizontal="left" vertical="center"/>
    </xf>
    <xf numFmtId="0" fontId="1" fillId="4" borderId="2" xfId="2" applyFont="1" applyFill="1" applyBorder="1" applyAlignment="1">
      <alignment horizontal="left" vertical="center"/>
    </xf>
    <xf numFmtId="0" fontId="1" fillId="0" borderId="2" xfId="2" applyFont="1" applyFill="1" applyBorder="1" applyAlignment="1">
      <alignment vertical="center"/>
    </xf>
    <xf numFmtId="0" fontId="1" fillId="0" borderId="0" xfId="2" applyFont="1" applyFill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0" fontId="19" fillId="0" borderId="12" xfId="2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" fillId="0" borderId="2" xfId="2" applyFont="1" applyFill="1" applyBorder="1" applyAlignment="1">
      <alignment horizontal="left" vertical="center" indent="1"/>
    </xf>
    <xf numFmtId="0" fontId="1" fillId="0" borderId="2" xfId="2" applyFont="1" applyBorder="1" applyAlignment="1">
      <alignment horizontal="left" vertical="center" wrapText="1"/>
    </xf>
    <xf numFmtId="164" fontId="1" fillId="0" borderId="2" xfId="2" applyNumberFormat="1" applyFont="1" applyFill="1" applyBorder="1" applyAlignment="1">
      <alignment horizontal="left" vertical="center" indent="1"/>
    </xf>
    <xf numFmtId="0" fontId="1" fillId="0" borderId="2" xfId="2" applyFont="1" applyBorder="1" applyAlignment="1">
      <alignment horizontal="left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0" fontId="16" fillId="0" borderId="20" xfId="0" applyFont="1" applyBorder="1" applyAlignment="1">
      <alignment vertical="center" wrapText="1"/>
    </xf>
    <xf numFmtId="0" fontId="16" fillId="0" borderId="21" xfId="0" applyFont="1" applyBorder="1"/>
    <xf numFmtId="0" fontId="16" fillId="0" borderId="23" xfId="0" applyFont="1" applyBorder="1"/>
    <xf numFmtId="0" fontId="16" fillId="0" borderId="25" xfId="0" applyFont="1" applyBorder="1"/>
    <xf numFmtId="0" fontId="1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 indent="2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0" borderId="2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44" fontId="0" fillId="0" borderId="2" xfId="0" applyNumberFormat="1" applyBorder="1"/>
    <xf numFmtId="0" fontId="26" fillId="0" borderId="0" xfId="0" applyFont="1" applyAlignment="1">
      <alignment horizontal="left" vertical="center"/>
    </xf>
    <xf numFmtId="0" fontId="1" fillId="0" borderId="2" xfId="2" applyFont="1" applyBorder="1" applyAlignment="1">
      <alignment horizontal="center" vertical="center" wrapText="1"/>
    </xf>
    <xf numFmtId="0" fontId="4" fillId="0" borderId="10" xfId="2" applyFont="1" applyBorder="1" applyAlignment="1">
      <alignment vertical="center"/>
    </xf>
    <xf numFmtId="0" fontId="1" fillId="0" borderId="10" xfId="2" applyFont="1" applyBorder="1" applyAlignment="1">
      <alignment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0" xfId="2" applyFont="1" applyFill="1" applyBorder="1" applyAlignment="1">
      <alignment horizontal="left" vertical="center"/>
    </xf>
    <xf numFmtId="0" fontId="1" fillId="0" borderId="17" xfId="2" applyFont="1" applyBorder="1" applyAlignment="1">
      <alignment horizontal="center" vertical="center"/>
    </xf>
    <xf numFmtId="0" fontId="19" fillId="0" borderId="12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4" fillId="0" borderId="2" xfId="2" applyFont="1" applyBorder="1" applyAlignment="1">
      <alignment horizontal="left" vertical="center" indent="1"/>
    </xf>
    <xf numFmtId="0" fontId="1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2" fillId="0" borderId="0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left" vertical="center" wrapText="1"/>
    </xf>
    <xf numFmtId="0" fontId="11" fillId="7" borderId="2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5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4" xfId="3" applyFont="1" applyFill="1" applyBorder="1" applyAlignment="1">
      <alignment horizontal="center" vertical="center" wrapText="1"/>
    </xf>
    <xf numFmtId="0" fontId="1" fillId="0" borderId="15" xfId="3" applyFont="1" applyFill="1" applyBorder="1" applyAlignment="1">
      <alignment horizontal="center" vertical="center" wrapText="1"/>
    </xf>
    <xf numFmtId="0" fontId="1" fillId="0" borderId="16" xfId="3" applyFont="1" applyFill="1" applyBorder="1" applyAlignment="1">
      <alignment horizontal="center" vertical="center" wrapText="1"/>
    </xf>
    <xf numFmtId="0" fontId="12" fillId="0" borderId="0" xfId="2" applyFont="1" applyBorder="1" applyAlignment="1">
      <alignment horizontal="left" vertical="center"/>
    </xf>
    <xf numFmtId="0" fontId="1" fillId="0" borderId="0" xfId="2" applyFont="1" applyFill="1" applyBorder="1" applyAlignment="1">
      <alignment vertical="center" wrapText="1"/>
    </xf>
    <xf numFmtId="0" fontId="1" fillId="0" borderId="0" xfId="2" applyFont="1" applyFill="1" applyAlignment="1">
      <alignment vertical="center" wrapText="1"/>
    </xf>
    <xf numFmtId="0" fontId="1" fillId="0" borderId="3" xfId="2" applyFont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0" fontId="19" fillId="0" borderId="12" xfId="2" applyFont="1" applyBorder="1" applyAlignment="1">
      <alignment horizontal="center" vertical="center"/>
    </xf>
    <xf numFmtId="0" fontId="19" fillId="0" borderId="8" xfId="2" applyFont="1" applyBorder="1" applyAlignment="1">
      <alignment horizontal="center" vertical="center"/>
    </xf>
    <xf numFmtId="0" fontId="1" fillId="0" borderId="12" xfId="2" applyFont="1" applyBorder="1" applyAlignment="1">
      <alignment horizontal="center" vertical="center" wrapText="1"/>
    </xf>
    <xf numFmtId="0" fontId="1" fillId="0" borderId="8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5" fillId="6" borderId="0" xfId="2" applyFont="1" applyFill="1" applyAlignment="1">
      <alignment horizontal="center" vertical="center"/>
    </xf>
    <xf numFmtId="0" fontId="2" fillId="5" borderId="0" xfId="2" applyFont="1" applyFill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1" fillId="0" borderId="0" xfId="2" applyFont="1" applyBorder="1" applyAlignment="1">
      <alignment vertical="center" wrapText="1"/>
    </xf>
    <xf numFmtId="0" fontId="1" fillId="0" borderId="0" xfId="2" applyFont="1" applyAlignment="1">
      <alignment vertical="center" wrapText="1"/>
    </xf>
    <xf numFmtId="0" fontId="1" fillId="0" borderId="11" xfId="2" applyFont="1" applyBorder="1" applyAlignment="1">
      <alignment horizontal="center" vertical="center"/>
    </xf>
    <xf numFmtId="0" fontId="19" fillId="0" borderId="6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 wrapText="1"/>
    </xf>
    <xf numFmtId="0" fontId="3" fillId="0" borderId="0" xfId="2" applyFont="1" applyBorder="1" applyAlignment="1">
      <alignment vertical="center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</cellXfs>
  <cellStyles count="9">
    <cellStyle name="Euro" xfId="7" xr:uid="{ED8889A1-84F8-4B20-851B-001DEDB16EB6}"/>
    <cellStyle name="Milliers 2" xfId="5" xr:uid="{D90700E7-D79B-428F-8EB0-623CA56917B6}"/>
    <cellStyle name="NiveauLigne_4" xfId="1" builtinId="1" iLevel="3"/>
    <cellStyle name="Normal" xfId="0" builtinId="0"/>
    <cellStyle name="Normal 2" xfId="2" xr:uid="{977194DC-D763-43A3-8075-02CCB4561B60}"/>
    <cellStyle name="Normal_AE-Annexe 1 - EES V7" xfId="3" xr:uid="{E40DB456-6495-4553-AAEF-3D5441CC9517}"/>
    <cellStyle name="Normal_Feuil1" xfId="8" xr:uid="{D52791B6-CB06-4C1F-8E78-F3CC6C22BD98}"/>
    <cellStyle name="Normal_Page 6" xfId="4" xr:uid="{EED5A0CD-4B45-45EE-BABB-4CC353048F51}"/>
    <cellStyle name="Pourcentage 2" xfId="6" xr:uid="{FA9A7FA2-9A96-4A09-9557-CF0A020A7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38033-E368-4C53-9699-8C1323F2F263}">
  <sheetPr>
    <tabColor theme="0" tint="-0.14999847407452621"/>
    <pageSetUpPr fitToPage="1"/>
  </sheetPr>
  <dimension ref="A1:I77"/>
  <sheetViews>
    <sheetView tabSelected="1" view="pageBreakPreview" topLeftCell="A28" zoomScaleNormal="100" zoomScaleSheetLayoutView="100" workbookViewId="0">
      <selection activeCell="D37" sqref="D37"/>
    </sheetView>
  </sheetViews>
  <sheetFormatPr baseColWidth="10" defaultRowHeight="15.5" x14ac:dyDescent="0.35"/>
  <cols>
    <col min="1" max="1" width="5" style="5" customWidth="1"/>
    <col min="2" max="2" width="15.81640625" style="29" customWidth="1"/>
    <col min="3" max="3" width="31.1796875" style="5" customWidth="1"/>
    <col min="4" max="4" width="28.7265625" style="15" customWidth="1"/>
    <col min="5" max="5" width="14.26953125" style="15" customWidth="1"/>
    <col min="6" max="6" width="65.81640625" style="5" customWidth="1"/>
    <col min="7" max="256" width="11.453125" style="5"/>
    <col min="257" max="257" width="8.7265625" style="5" customWidth="1"/>
    <col min="258" max="258" width="15.81640625" style="5" customWidth="1"/>
    <col min="259" max="259" width="31.1796875" style="5" customWidth="1"/>
    <col min="260" max="260" width="11.453125" style="5"/>
    <col min="261" max="261" width="14.26953125" style="5" customWidth="1"/>
    <col min="262" max="262" width="65.81640625" style="5" customWidth="1"/>
    <col min="263" max="512" width="11.453125" style="5"/>
    <col min="513" max="513" width="8.7265625" style="5" customWidth="1"/>
    <col min="514" max="514" width="15.81640625" style="5" customWidth="1"/>
    <col min="515" max="515" width="31.1796875" style="5" customWidth="1"/>
    <col min="516" max="516" width="11.453125" style="5"/>
    <col min="517" max="517" width="14.26953125" style="5" customWidth="1"/>
    <col min="518" max="518" width="65.81640625" style="5" customWidth="1"/>
    <col min="519" max="768" width="11.453125" style="5"/>
    <col min="769" max="769" width="8.7265625" style="5" customWidth="1"/>
    <col min="770" max="770" width="15.81640625" style="5" customWidth="1"/>
    <col min="771" max="771" width="31.1796875" style="5" customWidth="1"/>
    <col min="772" max="772" width="11.453125" style="5"/>
    <col min="773" max="773" width="14.26953125" style="5" customWidth="1"/>
    <col min="774" max="774" width="65.81640625" style="5" customWidth="1"/>
    <col min="775" max="1024" width="11.453125" style="5"/>
    <col min="1025" max="1025" width="8.7265625" style="5" customWidth="1"/>
    <col min="1026" max="1026" width="15.81640625" style="5" customWidth="1"/>
    <col min="1027" max="1027" width="31.1796875" style="5" customWidth="1"/>
    <col min="1028" max="1028" width="11.453125" style="5"/>
    <col min="1029" max="1029" width="14.26953125" style="5" customWidth="1"/>
    <col min="1030" max="1030" width="65.81640625" style="5" customWidth="1"/>
    <col min="1031" max="1280" width="11.453125" style="5"/>
    <col min="1281" max="1281" width="8.7265625" style="5" customWidth="1"/>
    <col min="1282" max="1282" width="15.81640625" style="5" customWidth="1"/>
    <col min="1283" max="1283" width="31.1796875" style="5" customWidth="1"/>
    <col min="1284" max="1284" width="11.453125" style="5"/>
    <col min="1285" max="1285" width="14.26953125" style="5" customWidth="1"/>
    <col min="1286" max="1286" width="65.81640625" style="5" customWidth="1"/>
    <col min="1287" max="1536" width="11.453125" style="5"/>
    <col min="1537" max="1537" width="8.7265625" style="5" customWidth="1"/>
    <col min="1538" max="1538" width="15.81640625" style="5" customWidth="1"/>
    <col min="1539" max="1539" width="31.1796875" style="5" customWidth="1"/>
    <col min="1540" max="1540" width="11.453125" style="5"/>
    <col min="1541" max="1541" width="14.26953125" style="5" customWidth="1"/>
    <col min="1542" max="1542" width="65.81640625" style="5" customWidth="1"/>
    <col min="1543" max="1792" width="11.453125" style="5"/>
    <col min="1793" max="1793" width="8.7265625" style="5" customWidth="1"/>
    <col min="1794" max="1794" width="15.81640625" style="5" customWidth="1"/>
    <col min="1795" max="1795" width="31.1796875" style="5" customWidth="1"/>
    <col min="1796" max="1796" width="11.453125" style="5"/>
    <col min="1797" max="1797" width="14.26953125" style="5" customWidth="1"/>
    <col min="1798" max="1798" width="65.81640625" style="5" customWidth="1"/>
    <col min="1799" max="2048" width="11.453125" style="5"/>
    <col min="2049" max="2049" width="8.7265625" style="5" customWidth="1"/>
    <col min="2050" max="2050" width="15.81640625" style="5" customWidth="1"/>
    <col min="2051" max="2051" width="31.1796875" style="5" customWidth="1"/>
    <col min="2052" max="2052" width="11.453125" style="5"/>
    <col min="2053" max="2053" width="14.26953125" style="5" customWidth="1"/>
    <col min="2054" max="2054" width="65.81640625" style="5" customWidth="1"/>
    <col min="2055" max="2304" width="11.453125" style="5"/>
    <col min="2305" max="2305" width="8.7265625" style="5" customWidth="1"/>
    <col min="2306" max="2306" width="15.81640625" style="5" customWidth="1"/>
    <col min="2307" max="2307" width="31.1796875" style="5" customWidth="1"/>
    <col min="2308" max="2308" width="11.453125" style="5"/>
    <col min="2309" max="2309" width="14.26953125" style="5" customWidth="1"/>
    <col min="2310" max="2310" width="65.81640625" style="5" customWidth="1"/>
    <col min="2311" max="2560" width="11.453125" style="5"/>
    <col min="2561" max="2561" width="8.7265625" style="5" customWidth="1"/>
    <col min="2562" max="2562" width="15.81640625" style="5" customWidth="1"/>
    <col min="2563" max="2563" width="31.1796875" style="5" customWidth="1"/>
    <col min="2564" max="2564" width="11.453125" style="5"/>
    <col min="2565" max="2565" width="14.26953125" style="5" customWidth="1"/>
    <col min="2566" max="2566" width="65.81640625" style="5" customWidth="1"/>
    <col min="2567" max="2816" width="11.453125" style="5"/>
    <col min="2817" max="2817" width="8.7265625" style="5" customWidth="1"/>
    <col min="2818" max="2818" width="15.81640625" style="5" customWidth="1"/>
    <col min="2819" max="2819" width="31.1796875" style="5" customWidth="1"/>
    <col min="2820" max="2820" width="11.453125" style="5"/>
    <col min="2821" max="2821" width="14.26953125" style="5" customWidth="1"/>
    <col min="2822" max="2822" width="65.81640625" style="5" customWidth="1"/>
    <col min="2823" max="3072" width="11.453125" style="5"/>
    <col min="3073" max="3073" width="8.7265625" style="5" customWidth="1"/>
    <col min="3074" max="3074" width="15.81640625" style="5" customWidth="1"/>
    <col min="3075" max="3075" width="31.1796875" style="5" customWidth="1"/>
    <col min="3076" max="3076" width="11.453125" style="5"/>
    <col min="3077" max="3077" width="14.26953125" style="5" customWidth="1"/>
    <col min="3078" max="3078" width="65.81640625" style="5" customWidth="1"/>
    <col min="3079" max="3328" width="11.453125" style="5"/>
    <col min="3329" max="3329" width="8.7265625" style="5" customWidth="1"/>
    <col min="3330" max="3330" width="15.81640625" style="5" customWidth="1"/>
    <col min="3331" max="3331" width="31.1796875" style="5" customWidth="1"/>
    <col min="3332" max="3332" width="11.453125" style="5"/>
    <col min="3333" max="3333" width="14.26953125" style="5" customWidth="1"/>
    <col min="3334" max="3334" width="65.81640625" style="5" customWidth="1"/>
    <col min="3335" max="3584" width="11.453125" style="5"/>
    <col min="3585" max="3585" width="8.7265625" style="5" customWidth="1"/>
    <col min="3586" max="3586" width="15.81640625" style="5" customWidth="1"/>
    <col min="3587" max="3587" width="31.1796875" style="5" customWidth="1"/>
    <col min="3588" max="3588" width="11.453125" style="5"/>
    <col min="3589" max="3589" width="14.26953125" style="5" customWidth="1"/>
    <col min="3590" max="3590" width="65.81640625" style="5" customWidth="1"/>
    <col min="3591" max="3840" width="11.453125" style="5"/>
    <col min="3841" max="3841" width="8.7265625" style="5" customWidth="1"/>
    <col min="3842" max="3842" width="15.81640625" style="5" customWidth="1"/>
    <col min="3843" max="3843" width="31.1796875" style="5" customWidth="1"/>
    <col min="3844" max="3844" width="11.453125" style="5"/>
    <col min="3845" max="3845" width="14.26953125" style="5" customWidth="1"/>
    <col min="3846" max="3846" width="65.81640625" style="5" customWidth="1"/>
    <col min="3847" max="4096" width="11.453125" style="5"/>
    <col min="4097" max="4097" width="8.7265625" style="5" customWidth="1"/>
    <col min="4098" max="4098" width="15.81640625" style="5" customWidth="1"/>
    <col min="4099" max="4099" width="31.1796875" style="5" customWidth="1"/>
    <col min="4100" max="4100" width="11.453125" style="5"/>
    <col min="4101" max="4101" width="14.26953125" style="5" customWidth="1"/>
    <col min="4102" max="4102" width="65.81640625" style="5" customWidth="1"/>
    <col min="4103" max="4352" width="11.453125" style="5"/>
    <col min="4353" max="4353" width="8.7265625" style="5" customWidth="1"/>
    <col min="4354" max="4354" width="15.81640625" style="5" customWidth="1"/>
    <col min="4355" max="4355" width="31.1796875" style="5" customWidth="1"/>
    <col min="4356" max="4356" width="11.453125" style="5"/>
    <col min="4357" max="4357" width="14.26953125" style="5" customWidth="1"/>
    <col min="4358" max="4358" width="65.81640625" style="5" customWidth="1"/>
    <col min="4359" max="4608" width="11.453125" style="5"/>
    <col min="4609" max="4609" width="8.7265625" style="5" customWidth="1"/>
    <col min="4610" max="4610" width="15.81640625" style="5" customWidth="1"/>
    <col min="4611" max="4611" width="31.1796875" style="5" customWidth="1"/>
    <col min="4612" max="4612" width="11.453125" style="5"/>
    <col min="4613" max="4613" width="14.26953125" style="5" customWidth="1"/>
    <col min="4614" max="4614" width="65.81640625" style="5" customWidth="1"/>
    <col min="4615" max="4864" width="11.453125" style="5"/>
    <col min="4865" max="4865" width="8.7265625" style="5" customWidth="1"/>
    <col min="4866" max="4866" width="15.81640625" style="5" customWidth="1"/>
    <col min="4867" max="4867" width="31.1796875" style="5" customWidth="1"/>
    <col min="4868" max="4868" width="11.453125" style="5"/>
    <col min="4869" max="4869" width="14.26953125" style="5" customWidth="1"/>
    <col min="4870" max="4870" width="65.81640625" style="5" customWidth="1"/>
    <col min="4871" max="5120" width="11.453125" style="5"/>
    <col min="5121" max="5121" width="8.7265625" style="5" customWidth="1"/>
    <col min="5122" max="5122" width="15.81640625" style="5" customWidth="1"/>
    <col min="5123" max="5123" width="31.1796875" style="5" customWidth="1"/>
    <col min="5124" max="5124" width="11.453125" style="5"/>
    <col min="5125" max="5125" width="14.26953125" style="5" customWidth="1"/>
    <col min="5126" max="5126" width="65.81640625" style="5" customWidth="1"/>
    <col min="5127" max="5376" width="11.453125" style="5"/>
    <col min="5377" max="5377" width="8.7265625" style="5" customWidth="1"/>
    <col min="5378" max="5378" width="15.81640625" style="5" customWidth="1"/>
    <col min="5379" max="5379" width="31.1796875" style="5" customWidth="1"/>
    <col min="5380" max="5380" width="11.453125" style="5"/>
    <col min="5381" max="5381" width="14.26953125" style="5" customWidth="1"/>
    <col min="5382" max="5382" width="65.81640625" style="5" customWidth="1"/>
    <col min="5383" max="5632" width="11.453125" style="5"/>
    <col min="5633" max="5633" width="8.7265625" style="5" customWidth="1"/>
    <col min="5634" max="5634" width="15.81640625" style="5" customWidth="1"/>
    <col min="5635" max="5635" width="31.1796875" style="5" customWidth="1"/>
    <col min="5636" max="5636" width="11.453125" style="5"/>
    <col min="5637" max="5637" width="14.26953125" style="5" customWidth="1"/>
    <col min="5638" max="5638" width="65.81640625" style="5" customWidth="1"/>
    <col min="5639" max="5888" width="11.453125" style="5"/>
    <col min="5889" max="5889" width="8.7265625" style="5" customWidth="1"/>
    <col min="5890" max="5890" width="15.81640625" style="5" customWidth="1"/>
    <col min="5891" max="5891" width="31.1796875" style="5" customWidth="1"/>
    <col min="5892" max="5892" width="11.453125" style="5"/>
    <col min="5893" max="5893" width="14.26953125" style="5" customWidth="1"/>
    <col min="5894" max="5894" width="65.81640625" style="5" customWidth="1"/>
    <col min="5895" max="6144" width="11.453125" style="5"/>
    <col min="6145" max="6145" width="8.7265625" style="5" customWidth="1"/>
    <col min="6146" max="6146" width="15.81640625" style="5" customWidth="1"/>
    <col min="6147" max="6147" width="31.1796875" style="5" customWidth="1"/>
    <col min="6148" max="6148" width="11.453125" style="5"/>
    <col min="6149" max="6149" width="14.26953125" style="5" customWidth="1"/>
    <col min="6150" max="6150" width="65.81640625" style="5" customWidth="1"/>
    <col min="6151" max="6400" width="11.453125" style="5"/>
    <col min="6401" max="6401" width="8.7265625" style="5" customWidth="1"/>
    <col min="6402" max="6402" width="15.81640625" style="5" customWidth="1"/>
    <col min="6403" max="6403" width="31.1796875" style="5" customWidth="1"/>
    <col min="6404" max="6404" width="11.453125" style="5"/>
    <col min="6405" max="6405" width="14.26953125" style="5" customWidth="1"/>
    <col min="6406" max="6406" width="65.81640625" style="5" customWidth="1"/>
    <col min="6407" max="6656" width="11.453125" style="5"/>
    <col min="6657" max="6657" width="8.7265625" style="5" customWidth="1"/>
    <col min="6658" max="6658" width="15.81640625" style="5" customWidth="1"/>
    <col min="6659" max="6659" width="31.1796875" style="5" customWidth="1"/>
    <col min="6660" max="6660" width="11.453125" style="5"/>
    <col min="6661" max="6661" width="14.26953125" style="5" customWidth="1"/>
    <col min="6662" max="6662" width="65.81640625" style="5" customWidth="1"/>
    <col min="6663" max="6912" width="11.453125" style="5"/>
    <col min="6913" max="6913" width="8.7265625" style="5" customWidth="1"/>
    <col min="6914" max="6914" width="15.81640625" style="5" customWidth="1"/>
    <col min="6915" max="6915" width="31.1796875" style="5" customWidth="1"/>
    <col min="6916" max="6916" width="11.453125" style="5"/>
    <col min="6917" max="6917" width="14.26953125" style="5" customWidth="1"/>
    <col min="6918" max="6918" width="65.81640625" style="5" customWidth="1"/>
    <col min="6919" max="7168" width="11.453125" style="5"/>
    <col min="7169" max="7169" width="8.7265625" style="5" customWidth="1"/>
    <col min="7170" max="7170" width="15.81640625" style="5" customWidth="1"/>
    <col min="7171" max="7171" width="31.1796875" style="5" customWidth="1"/>
    <col min="7172" max="7172" width="11.453125" style="5"/>
    <col min="7173" max="7173" width="14.26953125" style="5" customWidth="1"/>
    <col min="7174" max="7174" width="65.81640625" style="5" customWidth="1"/>
    <col min="7175" max="7424" width="11.453125" style="5"/>
    <col min="7425" max="7425" width="8.7265625" style="5" customWidth="1"/>
    <col min="7426" max="7426" width="15.81640625" style="5" customWidth="1"/>
    <col min="7427" max="7427" width="31.1796875" style="5" customWidth="1"/>
    <col min="7428" max="7428" width="11.453125" style="5"/>
    <col min="7429" max="7429" width="14.26953125" style="5" customWidth="1"/>
    <col min="7430" max="7430" width="65.81640625" style="5" customWidth="1"/>
    <col min="7431" max="7680" width="11.453125" style="5"/>
    <col min="7681" max="7681" width="8.7265625" style="5" customWidth="1"/>
    <col min="7682" max="7682" width="15.81640625" style="5" customWidth="1"/>
    <col min="7683" max="7683" width="31.1796875" style="5" customWidth="1"/>
    <col min="7684" max="7684" width="11.453125" style="5"/>
    <col min="7685" max="7685" width="14.26953125" style="5" customWidth="1"/>
    <col min="7686" max="7686" width="65.81640625" style="5" customWidth="1"/>
    <col min="7687" max="7936" width="11.453125" style="5"/>
    <col min="7937" max="7937" width="8.7265625" style="5" customWidth="1"/>
    <col min="7938" max="7938" width="15.81640625" style="5" customWidth="1"/>
    <col min="7939" max="7939" width="31.1796875" style="5" customWidth="1"/>
    <col min="7940" max="7940" width="11.453125" style="5"/>
    <col min="7941" max="7941" width="14.26953125" style="5" customWidth="1"/>
    <col min="7942" max="7942" width="65.81640625" style="5" customWidth="1"/>
    <col min="7943" max="8192" width="11.453125" style="5"/>
    <col min="8193" max="8193" width="8.7265625" style="5" customWidth="1"/>
    <col min="8194" max="8194" width="15.81640625" style="5" customWidth="1"/>
    <col min="8195" max="8195" width="31.1796875" style="5" customWidth="1"/>
    <col min="8196" max="8196" width="11.453125" style="5"/>
    <col min="8197" max="8197" width="14.26953125" style="5" customWidth="1"/>
    <col min="8198" max="8198" width="65.81640625" style="5" customWidth="1"/>
    <col min="8199" max="8448" width="11.453125" style="5"/>
    <col min="8449" max="8449" width="8.7265625" style="5" customWidth="1"/>
    <col min="8450" max="8450" width="15.81640625" style="5" customWidth="1"/>
    <col min="8451" max="8451" width="31.1796875" style="5" customWidth="1"/>
    <col min="8452" max="8452" width="11.453125" style="5"/>
    <col min="8453" max="8453" width="14.26953125" style="5" customWidth="1"/>
    <col min="8454" max="8454" width="65.81640625" style="5" customWidth="1"/>
    <col min="8455" max="8704" width="11.453125" style="5"/>
    <col min="8705" max="8705" width="8.7265625" style="5" customWidth="1"/>
    <col min="8706" max="8706" width="15.81640625" style="5" customWidth="1"/>
    <col min="8707" max="8707" width="31.1796875" style="5" customWidth="1"/>
    <col min="8708" max="8708" width="11.453125" style="5"/>
    <col min="8709" max="8709" width="14.26953125" style="5" customWidth="1"/>
    <col min="8710" max="8710" width="65.81640625" style="5" customWidth="1"/>
    <col min="8711" max="8960" width="11.453125" style="5"/>
    <col min="8961" max="8961" width="8.7265625" style="5" customWidth="1"/>
    <col min="8962" max="8962" width="15.81640625" style="5" customWidth="1"/>
    <col min="8963" max="8963" width="31.1796875" style="5" customWidth="1"/>
    <col min="8964" max="8964" width="11.453125" style="5"/>
    <col min="8965" max="8965" width="14.26953125" style="5" customWidth="1"/>
    <col min="8966" max="8966" width="65.81640625" style="5" customWidth="1"/>
    <col min="8967" max="9216" width="11.453125" style="5"/>
    <col min="9217" max="9217" width="8.7265625" style="5" customWidth="1"/>
    <col min="9218" max="9218" width="15.81640625" style="5" customWidth="1"/>
    <col min="9219" max="9219" width="31.1796875" style="5" customWidth="1"/>
    <col min="9220" max="9220" width="11.453125" style="5"/>
    <col min="9221" max="9221" width="14.26953125" style="5" customWidth="1"/>
    <col min="9222" max="9222" width="65.81640625" style="5" customWidth="1"/>
    <col min="9223" max="9472" width="11.453125" style="5"/>
    <col min="9473" max="9473" width="8.7265625" style="5" customWidth="1"/>
    <col min="9474" max="9474" width="15.81640625" style="5" customWidth="1"/>
    <col min="9475" max="9475" width="31.1796875" style="5" customWidth="1"/>
    <col min="9476" max="9476" width="11.453125" style="5"/>
    <col min="9477" max="9477" width="14.26953125" style="5" customWidth="1"/>
    <col min="9478" max="9478" width="65.81640625" style="5" customWidth="1"/>
    <col min="9479" max="9728" width="11.453125" style="5"/>
    <col min="9729" max="9729" width="8.7265625" style="5" customWidth="1"/>
    <col min="9730" max="9730" width="15.81640625" style="5" customWidth="1"/>
    <col min="9731" max="9731" width="31.1796875" style="5" customWidth="1"/>
    <col min="9732" max="9732" width="11.453125" style="5"/>
    <col min="9733" max="9733" width="14.26953125" style="5" customWidth="1"/>
    <col min="9734" max="9734" width="65.81640625" style="5" customWidth="1"/>
    <col min="9735" max="9984" width="11.453125" style="5"/>
    <col min="9985" max="9985" width="8.7265625" style="5" customWidth="1"/>
    <col min="9986" max="9986" width="15.81640625" style="5" customWidth="1"/>
    <col min="9987" max="9987" width="31.1796875" style="5" customWidth="1"/>
    <col min="9988" max="9988" width="11.453125" style="5"/>
    <col min="9989" max="9989" width="14.26953125" style="5" customWidth="1"/>
    <col min="9990" max="9990" width="65.81640625" style="5" customWidth="1"/>
    <col min="9991" max="10240" width="11.453125" style="5"/>
    <col min="10241" max="10241" width="8.7265625" style="5" customWidth="1"/>
    <col min="10242" max="10242" width="15.81640625" style="5" customWidth="1"/>
    <col min="10243" max="10243" width="31.1796875" style="5" customWidth="1"/>
    <col min="10244" max="10244" width="11.453125" style="5"/>
    <col min="10245" max="10245" width="14.26953125" style="5" customWidth="1"/>
    <col min="10246" max="10246" width="65.81640625" style="5" customWidth="1"/>
    <col min="10247" max="10496" width="11.453125" style="5"/>
    <col min="10497" max="10497" width="8.7265625" style="5" customWidth="1"/>
    <col min="10498" max="10498" width="15.81640625" style="5" customWidth="1"/>
    <col min="10499" max="10499" width="31.1796875" style="5" customWidth="1"/>
    <col min="10500" max="10500" width="11.453125" style="5"/>
    <col min="10501" max="10501" width="14.26953125" style="5" customWidth="1"/>
    <col min="10502" max="10502" width="65.81640625" style="5" customWidth="1"/>
    <col min="10503" max="10752" width="11.453125" style="5"/>
    <col min="10753" max="10753" width="8.7265625" style="5" customWidth="1"/>
    <col min="10754" max="10754" width="15.81640625" style="5" customWidth="1"/>
    <col min="10755" max="10755" width="31.1796875" style="5" customWidth="1"/>
    <col min="10756" max="10756" width="11.453125" style="5"/>
    <col min="10757" max="10757" width="14.26953125" style="5" customWidth="1"/>
    <col min="10758" max="10758" width="65.81640625" style="5" customWidth="1"/>
    <col min="10759" max="11008" width="11.453125" style="5"/>
    <col min="11009" max="11009" width="8.7265625" style="5" customWidth="1"/>
    <col min="11010" max="11010" width="15.81640625" style="5" customWidth="1"/>
    <col min="11011" max="11011" width="31.1796875" style="5" customWidth="1"/>
    <col min="11012" max="11012" width="11.453125" style="5"/>
    <col min="11013" max="11013" width="14.26953125" style="5" customWidth="1"/>
    <col min="11014" max="11014" width="65.81640625" style="5" customWidth="1"/>
    <col min="11015" max="11264" width="11.453125" style="5"/>
    <col min="11265" max="11265" width="8.7265625" style="5" customWidth="1"/>
    <col min="11266" max="11266" width="15.81640625" style="5" customWidth="1"/>
    <col min="11267" max="11267" width="31.1796875" style="5" customWidth="1"/>
    <col min="11268" max="11268" width="11.453125" style="5"/>
    <col min="11269" max="11269" width="14.26953125" style="5" customWidth="1"/>
    <col min="11270" max="11270" width="65.81640625" style="5" customWidth="1"/>
    <col min="11271" max="11520" width="11.453125" style="5"/>
    <col min="11521" max="11521" width="8.7265625" style="5" customWidth="1"/>
    <col min="11522" max="11522" width="15.81640625" style="5" customWidth="1"/>
    <col min="11523" max="11523" width="31.1796875" style="5" customWidth="1"/>
    <col min="11524" max="11524" width="11.453125" style="5"/>
    <col min="11525" max="11525" width="14.26953125" style="5" customWidth="1"/>
    <col min="11526" max="11526" width="65.81640625" style="5" customWidth="1"/>
    <col min="11527" max="11776" width="11.453125" style="5"/>
    <col min="11777" max="11777" width="8.7265625" style="5" customWidth="1"/>
    <col min="11778" max="11778" width="15.81640625" style="5" customWidth="1"/>
    <col min="11779" max="11779" width="31.1796875" style="5" customWidth="1"/>
    <col min="11780" max="11780" width="11.453125" style="5"/>
    <col min="11781" max="11781" width="14.26953125" style="5" customWidth="1"/>
    <col min="11782" max="11782" width="65.81640625" style="5" customWidth="1"/>
    <col min="11783" max="12032" width="11.453125" style="5"/>
    <col min="12033" max="12033" width="8.7265625" style="5" customWidth="1"/>
    <col min="12034" max="12034" width="15.81640625" style="5" customWidth="1"/>
    <col min="12035" max="12035" width="31.1796875" style="5" customWidth="1"/>
    <col min="12036" max="12036" width="11.453125" style="5"/>
    <col min="12037" max="12037" width="14.26953125" style="5" customWidth="1"/>
    <col min="12038" max="12038" width="65.81640625" style="5" customWidth="1"/>
    <col min="12039" max="12288" width="11.453125" style="5"/>
    <col min="12289" max="12289" width="8.7265625" style="5" customWidth="1"/>
    <col min="12290" max="12290" width="15.81640625" style="5" customWidth="1"/>
    <col min="12291" max="12291" width="31.1796875" style="5" customWidth="1"/>
    <col min="12292" max="12292" width="11.453125" style="5"/>
    <col min="12293" max="12293" width="14.26953125" style="5" customWidth="1"/>
    <col min="12294" max="12294" width="65.81640625" style="5" customWidth="1"/>
    <col min="12295" max="12544" width="11.453125" style="5"/>
    <col min="12545" max="12545" width="8.7265625" style="5" customWidth="1"/>
    <col min="12546" max="12546" width="15.81640625" style="5" customWidth="1"/>
    <col min="12547" max="12547" width="31.1796875" style="5" customWidth="1"/>
    <col min="12548" max="12548" width="11.453125" style="5"/>
    <col min="12549" max="12549" width="14.26953125" style="5" customWidth="1"/>
    <col min="12550" max="12550" width="65.81640625" style="5" customWidth="1"/>
    <col min="12551" max="12800" width="11.453125" style="5"/>
    <col min="12801" max="12801" width="8.7265625" style="5" customWidth="1"/>
    <col min="12802" max="12802" width="15.81640625" style="5" customWidth="1"/>
    <col min="12803" max="12803" width="31.1796875" style="5" customWidth="1"/>
    <col min="12804" max="12804" width="11.453125" style="5"/>
    <col min="12805" max="12805" width="14.26953125" style="5" customWidth="1"/>
    <col min="12806" max="12806" width="65.81640625" style="5" customWidth="1"/>
    <col min="12807" max="13056" width="11.453125" style="5"/>
    <col min="13057" max="13057" width="8.7265625" style="5" customWidth="1"/>
    <col min="13058" max="13058" width="15.81640625" style="5" customWidth="1"/>
    <col min="13059" max="13059" width="31.1796875" style="5" customWidth="1"/>
    <col min="13060" max="13060" width="11.453125" style="5"/>
    <col min="13061" max="13061" width="14.26953125" style="5" customWidth="1"/>
    <col min="13062" max="13062" width="65.81640625" style="5" customWidth="1"/>
    <col min="13063" max="13312" width="11.453125" style="5"/>
    <col min="13313" max="13313" width="8.7265625" style="5" customWidth="1"/>
    <col min="13314" max="13314" width="15.81640625" style="5" customWidth="1"/>
    <col min="13315" max="13315" width="31.1796875" style="5" customWidth="1"/>
    <col min="13316" max="13316" width="11.453125" style="5"/>
    <col min="13317" max="13317" width="14.26953125" style="5" customWidth="1"/>
    <col min="13318" max="13318" width="65.81640625" style="5" customWidth="1"/>
    <col min="13319" max="13568" width="11.453125" style="5"/>
    <col min="13569" max="13569" width="8.7265625" style="5" customWidth="1"/>
    <col min="13570" max="13570" width="15.81640625" style="5" customWidth="1"/>
    <col min="13571" max="13571" width="31.1796875" style="5" customWidth="1"/>
    <col min="13572" max="13572" width="11.453125" style="5"/>
    <col min="13573" max="13573" width="14.26953125" style="5" customWidth="1"/>
    <col min="13574" max="13574" width="65.81640625" style="5" customWidth="1"/>
    <col min="13575" max="13824" width="11.453125" style="5"/>
    <col min="13825" max="13825" width="8.7265625" style="5" customWidth="1"/>
    <col min="13826" max="13826" width="15.81640625" style="5" customWidth="1"/>
    <col min="13827" max="13827" width="31.1796875" style="5" customWidth="1"/>
    <col min="13828" max="13828" width="11.453125" style="5"/>
    <col min="13829" max="13829" width="14.26953125" style="5" customWidth="1"/>
    <col min="13830" max="13830" width="65.81640625" style="5" customWidth="1"/>
    <col min="13831" max="14080" width="11.453125" style="5"/>
    <col min="14081" max="14081" width="8.7265625" style="5" customWidth="1"/>
    <col min="14082" max="14082" width="15.81640625" style="5" customWidth="1"/>
    <col min="14083" max="14083" width="31.1796875" style="5" customWidth="1"/>
    <col min="14084" max="14084" width="11.453125" style="5"/>
    <col min="14085" max="14085" width="14.26953125" style="5" customWidth="1"/>
    <col min="14086" max="14086" width="65.81640625" style="5" customWidth="1"/>
    <col min="14087" max="14336" width="11.453125" style="5"/>
    <col min="14337" max="14337" width="8.7265625" style="5" customWidth="1"/>
    <col min="14338" max="14338" width="15.81640625" style="5" customWidth="1"/>
    <col min="14339" max="14339" width="31.1796875" style="5" customWidth="1"/>
    <col min="14340" max="14340" width="11.453125" style="5"/>
    <col min="14341" max="14341" width="14.26953125" style="5" customWidth="1"/>
    <col min="14342" max="14342" width="65.81640625" style="5" customWidth="1"/>
    <col min="14343" max="14592" width="11.453125" style="5"/>
    <col min="14593" max="14593" width="8.7265625" style="5" customWidth="1"/>
    <col min="14594" max="14594" width="15.81640625" style="5" customWidth="1"/>
    <col min="14595" max="14595" width="31.1796875" style="5" customWidth="1"/>
    <col min="14596" max="14596" width="11.453125" style="5"/>
    <col min="14597" max="14597" width="14.26953125" style="5" customWidth="1"/>
    <col min="14598" max="14598" width="65.81640625" style="5" customWidth="1"/>
    <col min="14599" max="14848" width="11.453125" style="5"/>
    <col min="14849" max="14849" width="8.7265625" style="5" customWidth="1"/>
    <col min="14850" max="14850" width="15.81640625" style="5" customWidth="1"/>
    <col min="14851" max="14851" width="31.1796875" style="5" customWidth="1"/>
    <col min="14852" max="14852" width="11.453125" style="5"/>
    <col min="14853" max="14853" width="14.26953125" style="5" customWidth="1"/>
    <col min="14854" max="14854" width="65.81640625" style="5" customWidth="1"/>
    <col min="14855" max="15104" width="11.453125" style="5"/>
    <col min="15105" max="15105" width="8.7265625" style="5" customWidth="1"/>
    <col min="15106" max="15106" width="15.81640625" style="5" customWidth="1"/>
    <col min="15107" max="15107" width="31.1796875" style="5" customWidth="1"/>
    <col min="15108" max="15108" width="11.453125" style="5"/>
    <col min="15109" max="15109" width="14.26953125" style="5" customWidth="1"/>
    <col min="15110" max="15110" width="65.81640625" style="5" customWidth="1"/>
    <col min="15111" max="15360" width="11.453125" style="5"/>
    <col min="15361" max="15361" width="8.7265625" style="5" customWidth="1"/>
    <col min="15362" max="15362" width="15.81640625" style="5" customWidth="1"/>
    <col min="15363" max="15363" width="31.1796875" style="5" customWidth="1"/>
    <col min="15364" max="15364" width="11.453125" style="5"/>
    <col min="15365" max="15365" width="14.26953125" style="5" customWidth="1"/>
    <col min="15366" max="15366" width="65.81640625" style="5" customWidth="1"/>
    <col min="15367" max="15616" width="11.453125" style="5"/>
    <col min="15617" max="15617" width="8.7265625" style="5" customWidth="1"/>
    <col min="15618" max="15618" width="15.81640625" style="5" customWidth="1"/>
    <col min="15619" max="15619" width="31.1796875" style="5" customWidth="1"/>
    <col min="15620" max="15620" width="11.453125" style="5"/>
    <col min="15621" max="15621" width="14.26953125" style="5" customWidth="1"/>
    <col min="15622" max="15622" width="65.81640625" style="5" customWidth="1"/>
    <col min="15623" max="15872" width="11.453125" style="5"/>
    <col min="15873" max="15873" width="8.7265625" style="5" customWidth="1"/>
    <col min="15874" max="15874" width="15.81640625" style="5" customWidth="1"/>
    <col min="15875" max="15875" width="31.1796875" style="5" customWidth="1"/>
    <col min="15876" max="15876" width="11.453125" style="5"/>
    <col min="15877" max="15877" width="14.26953125" style="5" customWidth="1"/>
    <col min="15878" max="15878" width="65.81640625" style="5" customWidth="1"/>
    <col min="15879" max="16128" width="11.453125" style="5"/>
    <col min="16129" max="16129" width="8.7265625" style="5" customWidth="1"/>
    <col min="16130" max="16130" width="15.81640625" style="5" customWidth="1"/>
    <col min="16131" max="16131" width="31.1796875" style="5" customWidth="1"/>
    <col min="16132" max="16132" width="11.453125" style="5"/>
    <col min="16133" max="16133" width="14.26953125" style="5" customWidth="1"/>
    <col min="16134" max="16134" width="65.81640625" style="5" customWidth="1"/>
    <col min="16135" max="16384" width="11.453125" style="5"/>
  </cols>
  <sheetData>
    <row r="1" spans="1:6" x14ac:dyDescent="0.35">
      <c r="A1" s="261" t="s">
        <v>0</v>
      </c>
      <c r="B1" s="261"/>
      <c r="C1" s="2"/>
      <c r="D1" s="3"/>
      <c r="E1" s="4"/>
    </row>
    <row r="2" spans="1:6" ht="16.149999999999999" customHeight="1" x14ac:dyDescent="0.35">
      <c r="A2" s="6"/>
      <c r="B2" s="7"/>
      <c r="C2" s="6"/>
      <c r="D2" s="6"/>
      <c r="E2" s="6"/>
    </row>
    <row r="3" spans="1:6" ht="39" customHeight="1" x14ac:dyDescent="0.35">
      <c r="A3" s="262" t="s">
        <v>1</v>
      </c>
      <c r="B3" s="263"/>
      <c r="C3" s="263"/>
      <c r="D3" s="263"/>
      <c r="E3" s="263"/>
      <c r="F3" s="263"/>
    </row>
    <row r="4" spans="1:6" ht="54" customHeight="1" x14ac:dyDescent="0.35">
      <c r="A4" s="264" t="s">
        <v>157</v>
      </c>
      <c r="B4" s="265"/>
      <c r="C4" s="265"/>
      <c r="D4" s="265"/>
      <c r="E4" s="265"/>
      <c r="F4" s="265"/>
    </row>
    <row r="5" spans="1:6" s="11" customFormat="1" ht="31.5" customHeight="1" x14ac:dyDescent="0.35">
      <c r="A5" s="8"/>
      <c r="B5" s="9"/>
      <c r="C5" s="8"/>
      <c r="D5" s="1"/>
      <c r="E5" s="1"/>
      <c r="F5" s="1"/>
    </row>
    <row r="6" spans="1:6" ht="23" x14ac:dyDescent="0.35">
      <c r="A6" s="266" t="s">
        <v>2</v>
      </c>
      <c r="B6" s="266"/>
      <c r="C6" s="266"/>
      <c r="D6" s="266"/>
      <c r="E6" s="266"/>
      <c r="F6" s="266"/>
    </row>
    <row r="7" spans="1:6" x14ac:dyDescent="0.35">
      <c r="A7" s="12"/>
      <c r="B7" s="13"/>
      <c r="C7" s="12"/>
      <c r="D7" s="14"/>
    </row>
    <row r="8" spans="1:6" s="16" customFormat="1" ht="16.5" customHeight="1" x14ac:dyDescent="0.35">
      <c r="A8" s="267" t="s">
        <v>3</v>
      </c>
      <c r="B8" s="267"/>
      <c r="C8" s="267"/>
      <c r="D8" s="267"/>
      <c r="E8" s="267"/>
      <c r="F8" s="267"/>
    </row>
    <row r="9" spans="1:6" s="11" customFormat="1" ht="16.149999999999999" customHeight="1" x14ac:dyDescent="0.35">
      <c r="A9" s="8"/>
      <c r="B9" s="9"/>
      <c r="C9" s="8"/>
      <c r="D9" s="1"/>
      <c r="E9" s="1"/>
      <c r="F9" s="1"/>
    </row>
    <row r="10" spans="1:6" s="11" customFormat="1" ht="21" customHeight="1" x14ac:dyDescent="0.35">
      <c r="A10" s="8"/>
      <c r="B10" s="17" t="s">
        <v>4</v>
      </c>
      <c r="C10" s="1" t="s">
        <v>281</v>
      </c>
      <c r="D10" s="1"/>
      <c r="E10" s="1"/>
      <c r="F10" s="1"/>
    </row>
    <row r="11" spans="1:6" s="11" customFormat="1" ht="16.149999999999999" customHeight="1" x14ac:dyDescent="0.35">
      <c r="A11" s="8"/>
      <c r="B11" s="9"/>
      <c r="C11" s="8"/>
      <c r="D11" s="1"/>
      <c r="E11" s="1"/>
      <c r="F11" s="1"/>
    </row>
    <row r="12" spans="1:6" s="18" customFormat="1" ht="33" customHeight="1" x14ac:dyDescent="0.35">
      <c r="A12" s="268" t="s">
        <v>5</v>
      </c>
      <c r="B12" s="268"/>
      <c r="C12" s="268"/>
      <c r="D12" s="268"/>
      <c r="E12" s="268"/>
      <c r="F12" s="268"/>
    </row>
    <row r="13" spans="1:6" s="18" customFormat="1" ht="15.75" customHeight="1" x14ac:dyDescent="0.35">
      <c r="A13" s="19"/>
      <c r="B13" s="20" t="s">
        <v>6</v>
      </c>
      <c r="C13" s="21" t="s">
        <v>7</v>
      </c>
      <c r="D13" s="260" t="s">
        <v>38</v>
      </c>
      <c r="E13" s="260"/>
      <c r="F13" s="260"/>
    </row>
    <row r="14" spans="1:6" s="22" customFormat="1" ht="15.75" customHeight="1" x14ac:dyDescent="0.35">
      <c r="A14" s="21"/>
      <c r="B14" s="20" t="s">
        <v>8</v>
      </c>
      <c r="C14" s="21" t="s">
        <v>9</v>
      </c>
      <c r="D14" s="260" t="s">
        <v>51</v>
      </c>
      <c r="E14" s="260"/>
      <c r="F14" s="260"/>
    </row>
    <row r="15" spans="1:6" s="11" customFormat="1" ht="15.75" customHeight="1" x14ac:dyDescent="0.35">
      <c r="A15" s="21"/>
      <c r="B15" s="20" t="s">
        <v>10</v>
      </c>
      <c r="C15" s="21" t="s">
        <v>11</v>
      </c>
      <c r="D15" s="260" t="s">
        <v>79</v>
      </c>
      <c r="E15" s="260"/>
      <c r="F15" s="260"/>
    </row>
    <row r="16" spans="1:6" s="11" customFormat="1" ht="15.75" customHeight="1" x14ac:dyDescent="0.35">
      <c r="A16" s="21"/>
      <c r="B16" s="20" t="s">
        <v>12</v>
      </c>
      <c r="C16" s="21" t="s">
        <v>13</v>
      </c>
      <c r="D16" s="260" t="s">
        <v>86</v>
      </c>
      <c r="E16" s="260"/>
      <c r="F16" s="260"/>
    </row>
    <row r="17" spans="1:6" s="11" customFormat="1" ht="15.75" customHeight="1" x14ac:dyDescent="0.35">
      <c r="A17" s="21"/>
      <c r="B17" s="20" t="s">
        <v>14</v>
      </c>
      <c r="C17" s="21" t="s">
        <v>15</v>
      </c>
      <c r="D17" s="260" t="s">
        <v>91</v>
      </c>
      <c r="E17" s="260"/>
      <c r="F17" s="260"/>
    </row>
    <row r="18" spans="1:6" s="11" customFormat="1" ht="15.75" customHeight="1" x14ac:dyDescent="0.35">
      <c r="A18" s="21"/>
      <c r="B18" s="20" t="s">
        <v>16</v>
      </c>
      <c r="C18" s="21" t="s">
        <v>17</v>
      </c>
      <c r="D18" s="260" t="s">
        <v>100</v>
      </c>
      <c r="E18" s="260"/>
      <c r="F18" s="260"/>
    </row>
    <row r="19" spans="1:6" s="11" customFormat="1" ht="15.75" customHeight="1" x14ac:dyDescent="0.35">
      <c r="A19" s="21"/>
      <c r="B19" s="20" t="s">
        <v>18</v>
      </c>
      <c r="C19" s="21" t="s">
        <v>280</v>
      </c>
      <c r="D19" s="260" t="s">
        <v>270</v>
      </c>
      <c r="E19" s="260"/>
      <c r="F19" s="260"/>
    </row>
    <row r="20" spans="1:6" s="11" customFormat="1" ht="15.75" customHeight="1" x14ac:dyDescent="0.35">
      <c r="A20" s="21"/>
      <c r="B20" s="20" t="s">
        <v>20</v>
      </c>
      <c r="C20" s="21" t="s">
        <v>19</v>
      </c>
      <c r="D20" s="260" t="s">
        <v>271</v>
      </c>
      <c r="E20" s="260"/>
      <c r="F20" s="260"/>
    </row>
    <row r="21" spans="1:6" s="11" customFormat="1" ht="15.75" customHeight="1" x14ac:dyDescent="0.35">
      <c r="A21" s="21"/>
      <c r="B21" s="20" t="s">
        <v>22</v>
      </c>
      <c r="C21" s="21" t="s">
        <v>21</v>
      </c>
      <c r="D21" s="260" t="s">
        <v>272</v>
      </c>
      <c r="E21" s="260"/>
      <c r="F21" s="260"/>
    </row>
    <row r="22" spans="1:6" s="11" customFormat="1" ht="15.75" customHeight="1" x14ac:dyDescent="0.35">
      <c r="A22" s="21"/>
      <c r="B22" s="20" t="s">
        <v>24</v>
      </c>
      <c r="C22" s="21" t="s">
        <v>23</v>
      </c>
      <c r="D22" s="260" t="s">
        <v>273</v>
      </c>
      <c r="E22" s="260"/>
      <c r="F22" s="260"/>
    </row>
    <row r="23" spans="1:6" s="11" customFormat="1" ht="15.75" customHeight="1" x14ac:dyDescent="0.35">
      <c r="A23" s="21"/>
      <c r="B23" s="20" t="s">
        <v>26</v>
      </c>
      <c r="C23" s="21" t="s">
        <v>25</v>
      </c>
      <c r="D23" s="23" t="s">
        <v>274</v>
      </c>
      <c r="E23" s="23"/>
      <c r="F23" s="23"/>
    </row>
    <row r="24" spans="1:6" s="11" customFormat="1" ht="15.75" customHeight="1" x14ac:dyDescent="0.35">
      <c r="A24" s="21"/>
      <c r="B24" s="20" t="s">
        <v>111</v>
      </c>
      <c r="C24" s="21" t="s">
        <v>27</v>
      </c>
      <c r="D24" s="23" t="s">
        <v>275</v>
      </c>
      <c r="E24" s="23"/>
      <c r="F24" s="23"/>
    </row>
    <row r="25" spans="1:6" s="11" customFormat="1" ht="15.75" customHeight="1" x14ac:dyDescent="0.35">
      <c r="A25" s="21"/>
      <c r="B25" s="20" t="s">
        <v>112</v>
      </c>
      <c r="C25" s="21" t="s">
        <v>113</v>
      </c>
      <c r="D25" s="23" t="s">
        <v>374</v>
      </c>
      <c r="E25" s="23"/>
      <c r="F25" s="23"/>
    </row>
    <row r="26" spans="1:6" s="11" customFormat="1" ht="15.75" customHeight="1" x14ac:dyDescent="0.35">
      <c r="A26" s="21"/>
      <c r="B26" s="20" t="s">
        <v>119</v>
      </c>
      <c r="C26" s="21" t="s">
        <v>114</v>
      </c>
      <c r="D26" s="23" t="s">
        <v>375</v>
      </c>
      <c r="E26" s="23"/>
      <c r="F26" s="23"/>
    </row>
    <row r="27" spans="1:6" s="11" customFormat="1" ht="15.75" customHeight="1" x14ac:dyDescent="0.35">
      <c r="A27" s="21"/>
      <c r="B27" s="20" t="s">
        <v>120</v>
      </c>
      <c r="C27" s="21" t="s">
        <v>117</v>
      </c>
      <c r="D27" s="23" t="s">
        <v>376</v>
      </c>
      <c r="E27" s="23"/>
      <c r="F27" s="23"/>
    </row>
    <row r="28" spans="1:6" s="11" customFormat="1" ht="15.75" customHeight="1" x14ac:dyDescent="0.35">
      <c r="A28" s="21"/>
      <c r="B28" s="20"/>
      <c r="C28" s="21"/>
      <c r="D28" s="23"/>
      <c r="E28" s="23"/>
      <c r="F28" s="23"/>
    </row>
    <row r="29" spans="1:6" s="11" customFormat="1" ht="15.75" customHeight="1" x14ac:dyDescent="0.35">
      <c r="A29" s="21"/>
      <c r="B29" s="20" t="s">
        <v>28</v>
      </c>
      <c r="C29" s="21" t="s">
        <v>29</v>
      </c>
      <c r="D29" s="23"/>
      <c r="E29" s="23"/>
      <c r="F29" s="23"/>
    </row>
    <row r="30" spans="1:6" s="11" customFormat="1" ht="15.75" customHeight="1" x14ac:dyDescent="0.35">
      <c r="A30" s="21"/>
      <c r="B30" s="20" t="s">
        <v>285</v>
      </c>
      <c r="C30" s="21" t="s">
        <v>118</v>
      </c>
      <c r="D30" s="23" t="s">
        <v>386</v>
      </c>
      <c r="E30" s="23"/>
      <c r="F30" s="23"/>
    </row>
    <row r="31" spans="1:6" s="11" customFormat="1" ht="15.75" customHeight="1" x14ac:dyDescent="0.35">
      <c r="A31" s="21"/>
      <c r="B31" s="20" t="s">
        <v>286</v>
      </c>
      <c r="C31" s="21" t="s">
        <v>211</v>
      </c>
      <c r="D31" s="23" t="s">
        <v>387</v>
      </c>
      <c r="E31" s="23"/>
      <c r="F31" s="23"/>
    </row>
    <row r="32" spans="1:6" s="11" customFormat="1" ht="15.75" customHeight="1" x14ac:dyDescent="0.35">
      <c r="A32" s="21"/>
      <c r="B32" s="20" t="s">
        <v>282</v>
      </c>
      <c r="C32" s="21" t="s">
        <v>212</v>
      </c>
      <c r="D32" s="23" t="s">
        <v>388</v>
      </c>
      <c r="E32" s="23"/>
      <c r="F32" s="23"/>
    </row>
    <row r="33" spans="1:9" s="11" customFormat="1" ht="15.75" customHeight="1" x14ac:dyDescent="0.35">
      <c r="A33" s="21"/>
      <c r="B33" s="20" t="s">
        <v>283</v>
      </c>
      <c r="C33" s="21" t="s">
        <v>213</v>
      </c>
      <c r="D33" s="23" t="s">
        <v>294</v>
      </c>
      <c r="E33" s="23"/>
      <c r="F33" s="23"/>
    </row>
    <row r="34" spans="1:9" s="11" customFormat="1" ht="15.75" customHeight="1" x14ac:dyDescent="0.35">
      <c r="A34" s="21"/>
      <c r="B34" s="20" t="s">
        <v>284</v>
      </c>
      <c r="C34" s="21" t="s">
        <v>253</v>
      </c>
      <c r="D34" s="206" t="s">
        <v>389</v>
      </c>
      <c r="E34" s="23"/>
      <c r="F34" s="23"/>
    </row>
    <row r="35" spans="1:9" s="11" customFormat="1" ht="15.75" customHeight="1" x14ac:dyDescent="0.35">
      <c r="A35" s="21"/>
      <c r="B35" s="20" t="s">
        <v>308</v>
      </c>
      <c r="C35" s="21" t="s">
        <v>307</v>
      </c>
      <c r="D35" s="23" t="s">
        <v>390</v>
      </c>
      <c r="E35" s="206"/>
      <c r="F35" s="206"/>
    </row>
    <row r="36" spans="1:9" s="11" customFormat="1" ht="15.75" customHeight="1" x14ac:dyDescent="0.35">
      <c r="A36" s="21"/>
      <c r="B36" s="20" t="s">
        <v>312</v>
      </c>
      <c r="C36" s="21" t="s">
        <v>313</v>
      </c>
      <c r="D36" s="206" t="s">
        <v>391</v>
      </c>
      <c r="E36" s="206"/>
      <c r="F36" s="206"/>
    </row>
    <row r="37" spans="1:9" s="11" customFormat="1" ht="15.75" customHeight="1" x14ac:dyDescent="0.35">
      <c r="A37" s="21"/>
      <c r="B37" s="20" t="s">
        <v>378</v>
      </c>
      <c r="C37" s="21" t="s">
        <v>379</v>
      </c>
      <c r="D37" s="259" t="s">
        <v>393</v>
      </c>
      <c r="E37" s="252"/>
      <c r="F37" s="252"/>
    </row>
    <row r="38" spans="1:9" s="11" customFormat="1" ht="15.75" customHeight="1" x14ac:dyDescent="0.35">
      <c r="A38" s="21"/>
      <c r="B38" s="20"/>
      <c r="C38" s="21"/>
      <c r="D38" s="206"/>
      <c r="E38" s="206"/>
      <c r="F38" s="206"/>
    </row>
    <row r="39" spans="1:9" s="11" customFormat="1" ht="14.25" customHeight="1" x14ac:dyDescent="0.35">
      <c r="A39" s="21"/>
      <c r="B39" s="20" t="s">
        <v>394</v>
      </c>
      <c r="C39" s="21" t="s">
        <v>366</v>
      </c>
      <c r="D39" s="21"/>
      <c r="E39" s="21"/>
      <c r="F39" s="21"/>
    </row>
    <row r="40" spans="1:9" s="11" customFormat="1" ht="16.149999999999999" customHeight="1" x14ac:dyDescent="0.35">
      <c r="A40" s="21"/>
      <c r="B40" s="23"/>
      <c r="C40" s="21"/>
      <c r="D40" s="260"/>
      <c r="E40" s="260"/>
      <c r="F40" s="260"/>
    </row>
    <row r="41" spans="1:9" s="11" customFormat="1" ht="16.149999999999999" customHeight="1" x14ac:dyDescent="0.35">
      <c r="A41" s="8"/>
      <c r="B41" s="23"/>
      <c r="C41" s="21"/>
      <c r="D41" s="260"/>
      <c r="E41" s="260"/>
      <c r="F41" s="260"/>
    </row>
    <row r="42" spans="1:9" s="11" customFormat="1" ht="15.75" customHeight="1" x14ac:dyDescent="0.35">
      <c r="A42" s="24"/>
      <c r="B42" s="9"/>
      <c r="C42" s="8"/>
      <c r="D42" s="1"/>
      <c r="E42" s="1"/>
      <c r="F42" s="1"/>
    </row>
    <row r="43" spans="1:9" x14ac:dyDescent="0.35">
      <c r="A43" s="24"/>
      <c r="B43" s="25"/>
      <c r="C43" s="26"/>
      <c r="D43" s="14"/>
    </row>
    <row r="44" spans="1:9" x14ac:dyDescent="0.35">
      <c r="A44" s="14"/>
      <c r="B44" s="27"/>
      <c r="C44" s="26"/>
      <c r="D44" s="14"/>
    </row>
    <row r="45" spans="1:9" x14ac:dyDescent="0.35">
      <c r="A45" s="24"/>
      <c r="B45" s="27"/>
      <c r="C45" s="26"/>
      <c r="D45" s="14"/>
    </row>
    <row r="46" spans="1:9" s="15" customFormat="1" x14ac:dyDescent="0.35">
      <c r="A46" s="24"/>
      <c r="B46" s="25"/>
      <c r="C46" s="28"/>
      <c r="D46" s="14"/>
      <c r="F46" s="5"/>
      <c r="G46" s="5"/>
      <c r="H46" s="5"/>
      <c r="I46" s="5"/>
    </row>
    <row r="47" spans="1:9" s="15" customFormat="1" x14ac:dyDescent="0.35">
      <c r="A47" s="24"/>
      <c r="B47" s="25"/>
      <c r="C47" s="28"/>
      <c r="D47" s="14"/>
      <c r="F47" s="5"/>
      <c r="G47" s="5"/>
      <c r="H47" s="5"/>
      <c r="I47" s="5"/>
    </row>
    <row r="48" spans="1:9" s="15" customFormat="1" x14ac:dyDescent="0.35">
      <c r="A48" s="24"/>
      <c r="B48" s="25"/>
      <c r="C48" s="28"/>
      <c r="D48" s="14"/>
      <c r="F48" s="5"/>
      <c r="G48" s="5"/>
      <c r="H48" s="5"/>
      <c r="I48" s="5"/>
    </row>
    <row r="49" spans="1:9" s="15" customFormat="1" x14ac:dyDescent="0.35">
      <c r="A49" s="24"/>
      <c r="B49" s="25"/>
      <c r="C49" s="28"/>
      <c r="D49" s="14"/>
      <c r="F49" s="5"/>
      <c r="G49" s="5"/>
      <c r="H49" s="5"/>
      <c r="I49" s="5"/>
    </row>
    <row r="50" spans="1:9" s="15" customFormat="1" x14ac:dyDescent="0.35">
      <c r="A50" s="24"/>
      <c r="B50" s="25"/>
      <c r="C50" s="28"/>
      <c r="D50" s="14"/>
      <c r="F50" s="5"/>
      <c r="G50" s="5"/>
      <c r="H50" s="5"/>
      <c r="I50" s="5"/>
    </row>
    <row r="51" spans="1:9" s="15" customFormat="1" x14ac:dyDescent="0.35">
      <c r="A51" s="24"/>
      <c r="B51" s="25"/>
      <c r="C51" s="28"/>
      <c r="D51" s="14"/>
      <c r="F51" s="5"/>
      <c r="G51" s="5"/>
      <c r="H51" s="5"/>
      <c r="I51" s="5"/>
    </row>
    <row r="52" spans="1:9" s="15" customFormat="1" x14ac:dyDescent="0.35">
      <c r="A52" s="24"/>
      <c r="B52" s="25"/>
      <c r="C52" s="28"/>
      <c r="D52" s="14"/>
      <c r="F52" s="5"/>
      <c r="G52" s="5"/>
      <c r="H52" s="5"/>
      <c r="I52" s="5"/>
    </row>
    <row r="53" spans="1:9" s="15" customFormat="1" x14ac:dyDescent="0.35">
      <c r="A53" s="24"/>
      <c r="B53" s="25"/>
      <c r="C53" s="28"/>
      <c r="D53" s="14"/>
      <c r="F53" s="5"/>
      <c r="G53" s="5"/>
      <c r="H53" s="5"/>
      <c r="I53" s="5"/>
    </row>
    <row r="54" spans="1:9" s="15" customFormat="1" x14ac:dyDescent="0.35">
      <c r="A54" s="12"/>
      <c r="B54" s="25"/>
      <c r="C54" s="28"/>
      <c r="D54" s="14"/>
      <c r="F54" s="5"/>
      <c r="G54" s="5"/>
      <c r="H54" s="5"/>
      <c r="I54" s="5"/>
    </row>
    <row r="55" spans="1:9" s="15" customFormat="1" x14ac:dyDescent="0.35">
      <c r="A55" s="12"/>
      <c r="B55" s="13"/>
      <c r="C55" s="12"/>
      <c r="D55" s="14"/>
      <c r="F55" s="5"/>
      <c r="G55" s="5"/>
      <c r="H55" s="5"/>
      <c r="I55" s="5"/>
    </row>
    <row r="56" spans="1:9" s="15" customFormat="1" x14ac:dyDescent="0.35">
      <c r="A56" s="12"/>
      <c r="B56" s="13"/>
      <c r="C56" s="12"/>
      <c r="D56" s="14"/>
      <c r="F56" s="5"/>
      <c r="G56" s="5"/>
      <c r="H56" s="5"/>
      <c r="I56" s="5"/>
    </row>
    <row r="57" spans="1:9" s="15" customFormat="1" x14ac:dyDescent="0.35">
      <c r="A57" s="12"/>
      <c r="B57" s="13"/>
      <c r="C57" s="12"/>
      <c r="D57" s="14"/>
      <c r="F57" s="5"/>
      <c r="G57" s="5"/>
      <c r="H57" s="5"/>
      <c r="I57" s="5"/>
    </row>
    <row r="58" spans="1:9" s="15" customFormat="1" x14ac:dyDescent="0.35">
      <c r="A58" s="12"/>
      <c r="B58" s="13"/>
      <c r="C58" s="12"/>
      <c r="D58" s="14"/>
      <c r="F58" s="5"/>
      <c r="G58" s="5"/>
      <c r="H58" s="5"/>
      <c r="I58" s="5"/>
    </row>
    <row r="59" spans="1:9" s="15" customFormat="1" x14ac:dyDescent="0.35">
      <c r="A59" s="12"/>
      <c r="B59" s="13"/>
      <c r="C59" s="12"/>
      <c r="D59" s="14"/>
      <c r="F59" s="5"/>
      <c r="G59" s="5"/>
      <c r="H59" s="5"/>
      <c r="I59" s="5"/>
    </row>
    <row r="60" spans="1:9" s="15" customFormat="1" x14ac:dyDescent="0.35">
      <c r="A60" s="12"/>
      <c r="B60" s="13"/>
      <c r="C60" s="12"/>
      <c r="D60" s="14"/>
      <c r="F60" s="5"/>
      <c r="G60" s="5"/>
      <c r="H60" s="5"/>
      <c r="I60" s="5"/>
    </row>
    <row r="61" spans="1:9" s="15" customFormat="1" x14ac:dyDescent="0.35">
      <c r="A61" s="12"/>
      <c r="B61" s="13"/>
      <c r="C61" s="12"/>
      <c r="D61" s="14"/>
      <c r="F61" s="5"/>
      <c r="G61" s="5"/>
      <c r="H61" s="5"/>
      <c r="I61" s="5"/>
    </row>
    <row r="62" spans="1:9" s="15" customFormat="1" x14ac:dyDescent="0.35">
      <c r="A62" s="12"/>
      <c r="B62" s="13"/>
      <c r="C62" s="12"/>
      <c r="D62" s="14"/>
      <c r="F62" s="5"/>
      <c r="G62" s="5"/>
      <c r="H62" s="5"/>
      <c r="I62" s="5"/>
    </row>
    <row r="63" spans="1:9" s="15" customFormat="1" x14ac:dyDescent="0.35">
      <c r="A63" s="12"/>
      <c r="B63" s="13"/>
      <c r="C63" s="12"/>
      <c r="D63" s="14"/>
      <c r="F63" s="5"/>
      <c r="G63" s="5"/>
      <c r="H63" s="5"/>
      <c r="I63" s="5"/>
    </row>
    <row r="64" spans="1:9" s="15" customFormat="1" x14ac:dyDescent="0.35">
      <c r="A64" s="12"/>
      <c r="B64" s="13"/>
      <c r="C64" s="12"/>
      <c r="D64" s="14"/>
      <c r="F64" s="5"/>
      <c r="G64" s="5"/>
      <c r="H64" s="5"/>
      <c r="I64" s="5"/>
    </row>
    <row r="65" spans="1:9" s="15" customFormat="1" x14ac:dyDescent="0.35">
      <c r="A65" s="12"/>
      <c r="B65" s="13"/>
      <c r="C65" s="12"/>
      <c r="D65" s="14"/>
      <c r="F65" s="5"/>
      <c r="G65" s="5"/>
      <c r="H65" s="5"/>
      <c r="I65" s="5"/>
    </row>
    <row r="66" spans="1:9" s="15" customFormat="1" x14ac:dyDescent="0.35">
      <c r="A66" s="12"/>
      <c r="B66" s="13"/>
      <c r="C66" s="12"/>
      <c r="D66" s="14"/>
      <c r="F66" s="5"/>
      <c r="G66" s="5"/>
      <c r="H66" s="5"/>
      <c r="I66" s="5"/>
    </row>
    <row r="67" spans="1:9" s="15" customFormat="1" x14ac:dyDescent="0.35">
      <c r="A67" s="12"/>
      <c r="B67" s="13"/>
      <c r="C67" s="12"/>
      <c r="D67" s="14"/>
      <c r="F67" s="5"/>
      <c r="G67" s="5"/>
      <c r="H67" s="5"/>
      <c r="I67" s="5"/>
    </row>
    <row r="68" spans="1:9" s="15" customFormat="1" x14ac:dyDescent="0.35">
      <c r="A68" s="12"/>
      <c r="B68" s="13"/>
      <c r="C68" s="12"/>
      <c r="D68" s="14"/>
      <c r="F68" s="5"/>
      <c r="G68" s="5"/>
      <c r="H68" s="5"/>
      <c r="I68" s="5"/>
    </row>
    <row r="69" spans="1:9" s="15" customFormat="1" x14ac:dyDescent="0.35">
      <c r="A69" s="12"/>
      <c r="B69" s="13"/>
      <c r="C69" s="12"/>
      <c r="D69" s="14"/>
      <c r="F69" s="5"/>
      <c r="G69" s="5"/>
      <c r="H69" s="5"/>
      <c r="I69" s="5"/>
    </row>
    <row r="70" spans="1:9" s="15" customFormat="1" x14ac:dyDescent="0.35">
      <c r="A70" s="5"/>
      <c r="B70" s="13"/>
      <c r="C70" s="12"/>
      <c r="D70" s="14"/>
      <c r="F70" s="5"/>
      <c r="G70" s="5"/>
      <c r="H70" s="5"/>
      <c r="I70" s="5"/>
    </row>
    <row r="71" spans="1:9" s="15" customFormat="1" x14ac:dyDescent="0.35">
      <c r="A71" s="5"/>
      <c r="B71" s="29"/>
      <c r="C71" s="12"/>
      <c r="F71" s="5"/>
      <c r="G71" s="5"/>
      <c r="H71" s="5"/>
      <c r="I71" s="5"/>
    </row>
    <row r="72" spans="1:9" s="15" customFormat="1" x14ac:dyDescent="0.35">
      <c r="A72" s="5"/>
      <c r="B72" s="29"/>
      <c r="C72" s="12"/>
      <c r="F72" s="5"/>
      <c r="G72" s="5"/>
      <c r="H72" s="5"/>
      <c r="I72" s="5"/>
    </row>
    <row r="73" spans="1:9" s="15" customFormat="1" x14ac:dyDescent="0.35">
      <c r="A73" s="5"/>
      <c r="B73" s="29"/>
      <c r="C73" s="12"/>
      <c r="F73" s="5"/>
      <c r="G73" s="5"/>
      <c r="H73" s="5"/>
      <c r="I73" s="5"/>
    </row>
    <row r="74" spans="1:9" s="15" customFormat="1" x14ac:dyDescent="0.35">
      <c r="A74" s="5"/>
      <c r="B74" s="29"/>
      <c r="C74" s="12"/>
      <c r="F74" s="5"/>
      <c r="G74" s="5"/>
      <c r="H74" s="5"/>
      <c r="I74" s="5"/>
    </row>
    <row r="75" spans="1:9" s="15" customFormat="1" x14ac:dyDescent="0.35">
      <c r="A75" s="5"/>
      <c r="B75" s="29"/>
      <c r="C75" s="12"/>
      <c r="F75" s="5"/>
      <c r="G75" s="5"/>
      <c r="H75" s="5"/>
      <c r="I75" s="5"/>
    </row>
    <row r="76" spans="1:9" s="15" customFormat="1" x14ac:dyDescent="0.35">
      <c r="A76" s="5"/>
      <c r="B76" s="29"/>
      <c r="C76" s="12"/>
      <c r="F76" s="5"/>
      <c r="G76" s="5"/>
      <c r="H76" s="5"/>
      <c r="I76" s="5"/>
    </row>
    <row r="77" spans="1:9" s="15" customFormat="1" x14ac:dyDescent="0.35">
      <c r="A77" s="5"/>
      <c r="B77" s="29"/>
      <c r="C77" s="12"/>
      <c r="F77" s="5"/>
      <c r="G77" s="5"/>
      <c r="H77" s="5"/>
      <c r="I77" s="5"/>
    </row>
  </sheetData>
  <mergeCells count="23">
    <mergeCell ref="D14:F14"/>
    <mergeCell ref="A1:B1"/>
    <mergeCell ref="A3:F3"/>
    <mergeCell ref="A4:F4"/>
    <mergeCell ref="D5:F5"/>
    <mergeCell ref="A6:F6"/>
    <mergeCell ref="A8:F8"/>
    <mergeCell ref="D9:F9"/>
    <mergeCell ref="C10:F10"/>
    <mergeCell ref="D11:F11"/>
    <mergeCell ref="A12:F12"/>
    <mergeCell ref="D13:F13"/>
    <mergeCell ref="D42:F42"/>
    <mergeCell ref="D15:F15"/>
    <mergeCell ref="D16:F16"/>
    <mergeCell ref="D17:F17"/>
    <mergeCell ref="D18:F18"/>
    <mergeCell ref="D19:F19"/>
    <mergeCell ref="D20:F20"/>
    <mergeCell ref="D21:F21"/>
    <mergeCell ref="D22:F22"/>
    <mergeCell ref="D40:F40"/>
    <mergeCell ref="D41:F41"/>
  </mergeCells>
  <printOptions horizontalCentered="1"/>
  <pageMargins left="0.39370078740157483" right="0.39370078740157483" top="0.39370078740157483" bottom="0.19685039370078741" header="0.19685039370078741" footer="0"/>
  <pageSetup paperSize="9" scale="59" orientation="portrait" r:id="rId1"/>
  <headerFooter alignWithMargins="0">
    <oddFooter xml:space="preserve">&amp;L&amp;"Arial,Italique"&amp;9&amp;F&amp;R&amp;"Arial,Italique"&amp;9&amp;A&amp;"Arial,Normal"&amp;10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6DD35-8F60-4179-97D3-7DB2F0913AE5}">
  <dimension ref="A1:F52"/>
  <sheetViews>
    <sheetView view="pageBreakPreview" topLeftCell="A22" zoomScaleNormal="100" zoomScaleSheetLayoutView="100" workbookViewId="0">
      <selection activeCell="B23" sqref="B23"/>
    </sheetView>
  </sheetViews>
  <sheetFormatPr baseColWidth="10" defaultRowHeight="11.5" x14ac:dyDescent="0.35"/>
  <cols>
    <col min="1" max="1" width="32.7265625" style="107" customWidth="1"/>
    <col min="2" max="2" width="17.7265625" style="96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32.7265625" style="107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32.7265625" style="107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32.7265625" style="107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32.7265625" style="107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32.7265625" style="107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32.7265625" style="107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32.7265625" style="107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32.7265625" style="107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32.7265625" style="107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32.7265625" style="107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32.7265625" style="107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32.7265625" style="107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32.7265625" style="107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32.7265625" style="107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32.7265625" style="107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32.7265625" style="107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32.7265625" style="107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32.7265625" style="107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32.7265625" style="107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32.7265625" style="107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32.7265625" style="107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32.7265625" style="107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32.7265625" style="107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32.7265625" style="107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32.7265625" style="107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32.7265625" style="107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32.7265625" style="107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32.7265625" style="107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32.7265625" style="107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32.7265625" style="107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32.7265625" style="107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32.7265625" style="107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32.7265625" style="107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32.7265625" style="107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32.7265625" style="107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32.7265625" style="107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32.7265625" style="107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32.7265625" style="107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32.7265625" style="107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32.7265625" style="107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32.7265625" style="107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32.7265625" style="107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32.7265625" style="107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32.7265625" style="107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32.7265625" style="107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32.7265625" style="107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32.7265625" style="107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32.7265625" style="107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32.7265625" style="107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32.7265625" style="107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32.7265625" style="107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32.7265625" style="107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32.7265625" style="107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32.7265625" style="107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32.7265625" style="107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32.7265625" style="107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32.7265625" style="107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32.7265625" style="107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32.7265625" style="107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32.7265625" style="107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32.7265625" style="107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32.7265625" style="107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32.7265625" style="107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1.25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1.2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189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192</v>
      </c>
      <c r="B10" s="296"/>
      <c r="C10" s="3"/>
      <c r="E10" s="296"/>
      <c r="F10" s="29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43.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3"/>
      <c r="B13" s="58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3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8.75" customHeight="1" x14ac:dyDescent="0.35">
      <c r="A16" s="9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370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69"/>
      <c r="C19" s="68"/>
      <c r="D19" s="70"/>
      <c r="E19" s="68"/>
      <c r="F19" s="113"/>
    </row>
    <row r="20" spans="1:6" ht="14.25" customHeight="1" x14ac:dyDescent="0.35">
      <c r="A20" s="71" t="s">
        <v>82</v>
      </c>
      <c r="B20" s="72" t="s">
        <v>54</v>
      </c>
      <c r="C20" s="73">
        <v>2</v>
      </c>
      <c r="D20" s="74">
        <v>1</v>
      </c>
      <c r="E20" s="78"/>
      <c r="F20" s="76">
        <f>SUM(D20*E20)</f>
        <v>0</v>
      </c>
    </row>
    <row r="21" spans="1:6" s="11" customFormat="1" ht="13.5" customHeight="1" x14ac:dyDescent="0.35">
      <c r="A21" s="114"/>
      <c r="B21" s="133"/>
      <c r="C21" s="80"/>
      <c r="D21" s="111"/>
      <c r="E21" s="134"/>
      <c r="F21" s="81"/>
    </row>
    <row r="22" spans="1:6" s="11" customFormat="1" ht="13.5" customHeight="1" x14ac:dyDescent="0.35">
      <c r="A22" s="135"/>
      <c r="B22" s="136"/>
      <c r="C22" s="66"/>
      <c r="D22" s="83"/>
      <c r="E22" s="83"/>
    </row>
    <row r="23" spans="1:6" s="11" customFormat="1" ht="13.5" customHeight="1" x14ac:dyDescent="0.35">
      <c r="A23" s="135"/>
      <c r="B23" s="136"/>
      <c r="C23" s="66"/>
      <c r="D23" s="83"/>
      <c r="E23" s="83"/>
    </row>
    <row r="24" spans="1:6" s="11" customFormat="1" ht="18.75" customHeight="1" x14ac:dyDescent="0.35">
      <c r="A24" s="135"/>
      <c r="B24" s="136"/>
      <c r="C24" s="66"/>
      <c r="D24" s="86" t="s">
        <v>169</v>
      </c>
      <c r="E24" s="87"/>
      <c r="F24" s="88">
        <f>SUM(F20:F23)</f>
        <v>0</v>
      </c>
    </row>
    <row r="25" spans="1:6" s="11" customFormat="1" ht="13.5" customHeight="1" x14ac:dyDescent="0.35">
      <c r="A25" s="135"/>
      <c r="B25" s="136"/>
      <c r="C25" s="66"/>
      <c r="D25" s="92" t="s">
        <v>170</v>
      </c>
      <c r="E25" s="8"/>
      <c r="F25" s="93"/>
    </row>
    <row r="26" spans="1:6" s="11" customFormat="1" ht="13.5" customHeight="1" x14ac:dyDescent="0.35">
      <c r="A26" s="135"/>
      <c r="B26" s="136"/>
      <c r="C26" s="66"/>
      <c r="D26" s="92" t="s">
        <v>171</v>
      </c>
      <c r="E26" s="8"/>
      <c r="F26" s="95">
        <f>F24-F24*F25</f>
        <v>0</v>
      </c>
    </row>
    <row r="27" spans="1:6" s="11" customFormat="1" ht="13.5" customHeight="1" x14ac:dyDescent="0.35">
      <c r="A27" s="135"/>
      <c r="B27" s="136"/>
      <c r="C27" s="66"/>
      <c r="D27" s="92" t="s">
        <v>172</v>
      </c>
      <c r="E27" s="8"/>
      <c r="F27" s="98">
        <f>SUM(F26*20%)</f>
        <v>0</v>
      </c>
    </row>
    <row r="28" spans="1:6" s="11" customFormat="1" ht="13" x14ac:dyDescent="0.35">
      <c r="A28" s="135"/>
      <c r="B28" s="137"/>
      <c r="D28" s="92"/>
      <c r="E28" s="8"/>
      <c r="F28" s="99"/>
    </row>
    <row r="29" spans="1:6" s="11" customFormat="1" ht="13" x14ac:dyDescent="0.35">
      <c r="B29" s="138"/>
      <c r="D29" s="100" t="s">
        <v>173</v>
      </c>
      <c r="E29" s="8"/>
      <c r="F29" s="101">
        <f>SUM(F26:F28)</f>
        <v>0</v>
      </c>
    </row>
    <row r="30" spans="1:6" s="11" customFormat="1" ht="13" x14ac:dyDescent="0.35">
      <c r="A30" s="97"/>
      <c r="B30" s="102"/>
      <c r="D30" s="103"/>
      <c r="E30" s="104"/>
      <c r="F30" s="105"/>
    </row>
    <row r="31" spans="1:6" s="11" customFormat="1" ht="12.5" x14ac:dyDescent="0.35">
      <c r="B31" s="96"/>
      <c r="D31" s="106"/>
    </row>
    <row r="32" spans="1:6" s="11" customFormat="1" ht="12.5" x14ac:dyDescent="0.35">
      <c r="B32" s="96"/>
      <c r="E32" s="106"/>
    </row>
    <row r="33" spans="2:6" s="11" customFormat="1" ht="12.5" x14ac:dyDescent="0.35">
      <c r="B33" s="96"/>
      <c r="E33" s="106"/>
    </row>
    <row r="35" spans="2:6" ht="12.5" x14ac:dyDescent="0.35">
      <c r="B35" s="11" t="s">
        <v>174</v>
      </c>
      <c r="D35" s="11"/>
      <c r="E35" s="106" t="s">
        <v>175</v>
      </c>
      <c r="F35" s="108"/>
    </row>
    <row r="36" spans="2:6" ht="12.5" x14ac:dyDescent="0.35">
      <c r="C36" s="11"/>
      <c r="D36" s="11"/>
      <c r="E36" s="106"/>
    </row>
    <row r="37" spans="2:6" ht="12.5" x14ac:dyDescent="0.35">
      <c r="C37" s="11" t="s">
        <v>176</v>
      </c>
      <c r="D37" s="11"/>
      <c r="E37" s="106"/>
    </row>
    <row r="51" spans="1:1" ht="12.5" x14ac:dyDescent="0.35">
      <c r="A51" s="97"/>
    </row>
    <row r="52" spans="1:1" ht="12.5" x14ac:dyDescent="0.35">
      <c r="A52" s="97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85D91-7B06-45CD-BDB2-A4BFBDACE454}">
  <dimension ref="A1:F52"/>
  <sheetViews>
    <sheetView view="pageBreakPreview" topLeftCell="A22" zoomScaleNormal="100" zoomScaleSheetLayoutView="100" workbookViewId="0">
      <selection activeCell="E13" sqref="E13"/>
    </sheetView>
  </sheetViews>
  <sheetFormatPr baseColWidth="10" defaultRowHeight="11.5" x14ac:dyDescent="0.35"/>
  <cols>
    <col min="1" max="1" width="25.81640625" style="107" customWidth="1"/>
    <col min="2" max="2" width="19" style="96" customWidth="1"/>
    <col min="3" max="3" width="13" style="107" customWidth="1"/>
    <col min="4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34.1796875" style="107" customWidth="1"/>
    <col min="258" max="258" width="19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34.1796875" style="107" customWidth="1"/>
    <col min="514" max="514" width="19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34.1796875" style="107" customWidth="1"/>
    <col min="770" max="770" width="19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34.1796875" style="107" customWidth="1"/>
    <col min="1026" max="1026" width="19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34.1796875" style="107" customWidth="1"/>
    <col min="1282" max="1282" width="19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34.1796875" style="107" customWidth="1"/>
    <col min="1538" max="1538" width="19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34.1796875" style="107" customWidth="1"/>
    <col min="1794" max="1794" width="19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34.1796875" style="107" customWidth="1"/>
    <col min="2050" max="2050" width="19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34.1796875" style="107" customWidth="1"/>
    <col min="2306" max="2306" width="19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34.1796875" style="107" customWidth="1"/>
    <col min="2562" max="2562" width="19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34.1796875" style="107" customWidth="1"/>
    <col min="2818" max="2818" width="19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34.1796875" style="107" customWidth="1"/>
    <col min="3074" max="3074" width="19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34.1796875" style="107" customWidth="1"/>
    <col min="3330" max="3330" width="19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34.1796875" style="107" customWidth="1"/>
    <col min="3586" max="3586" width="19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34.1796875" style="107" customWidth="1"/>
    <col min="3842" max="3842" width="19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34.1796875" style="107" customWidth="1"/>
    <col min="4098" max="4098" width="19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34.1796875" style="107" customWidth="1"/>
    <col min="4354" max="4354" width="19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34.1796875" style="107" customWidth="1"/>
    <col min="4610" max="4610" width="19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34.1796875" style="107" customWidth="1"/>
    <col min="4866" max="4866" width="19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34.1796875" style="107" customWidth="1"/>
    <col min="5122" max="5122" width="19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34.1796875" style="107" customWidth="1"/>
    <col min="5378" max="5378" width="19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34.1796875" style="107" customWidth="1"/>
    <col min="5634" max="5634" width="19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34.1796875" style="107" customWidth="1"/>
    <col min="5890" max="5890" width="19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34.1796875" style="107" customWidth="1"/>
    <col min="6146" max="6146" width="19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34.1796875" style="107" customWidth="1"/>
    <col min="6402" max="6402" width="19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34.1796875" style="107" customWidth="1"/>
    <col min="6658" max="6658" width="19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34.1796875" style="107" customWidth="1"/>
    <col min="6914" max="6914" width="19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34.1796875" style="107" customWidth="1"/>
    <col min="7170" max="7170" width="19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34.1796875" style="107" customWidth="1"/>
    <col min="7426" max="7426" width="19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34.1796875" style="107" customWidth="1"/>
    <col min="7682" max="7682" width="19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34.1796875" style="107" customWidth="1"/>
    <col min="7938" max="7938" width="19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34.1796875" style="107" customWidth="1"/>
    <col min="8194" max="8194" width="19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34.1796875" style="107" customWidth="1"/>
    <col min="8450" max="8450" width="19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34.1796875" style="107" customWidth="1"/>
    <col min="8706" max="8706" width="19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34.1796875" style="107" customWidth="1"/>
    <col min="8962" max="8962" width="19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34.1796875" style="107" customWidth="1"/>
    <col min="9218" max="9218" width="19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34.1796875" style="107" customWidth="1"/>
    <col min="9474" max="9474" width="19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34.1796875" style="107" customWidth="1"/>
    <col min="9730" max="9730" width="19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34.1796875" style="107" customWidth="1"/>
    <col min="9986" max="9986" width="19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34.1796875" style="107" customWidth="1"/>
    <col min="10242" max="10242" width="19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34.1796875" style="107" customWidth="1"/>
    <col min="10498" max="10498" width="19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34.1796875" style="107" customWidth="1"/>
    <col min="10754" max="10754" width="19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34.1796875" style="107" customWidth="1"/>
    <col min="11010" max="11010" width="19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34.1796875" style="107" customWidth="1"/>
    <col min="11266" max="11266" width="19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34.1796875" style="107" customWidth="1"/>
    <col min="11522" max="11522" width="19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34.1796875" style="107" customWidth="1"/>
    <col min="11778" max="11778" width="19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34.1796875" style="107" customWidth="1"/>
    <col min="12034" max="12034" width="19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34.1796875" style="107" customWidth="1"/>
    <col min="12290" max="12290" width="19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34.1796875" style="107" customWidth="1"/>
    <col min="12546" max="12546" width="19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34.1796875" style="107" customWidth="1"/>
    <col min="12802" max="12802" width="19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34.1796875" style="107" customWidth="1"/>
    <col min="13058" max="13058" width="19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34.1796875" style="107" customWidth="1"/>
    <col min="13314" max="13314" width="19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34.1796875" style="107" customWidth="1"/>
    <col min="13570" max="13570" width="19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34.1796875" style="107" customWidth="1"/>
    <col min="13826" max="13826" width="19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34.1796875" style="107" customWidth="1"/>
    <col min="14082" max="14082" width="19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34.1796875" style="107" customWidth="1"/>
    <col min="14338" max="14338" width="19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34.1796875" style="107" customWidth="1"/>
    <col min="14594" max="14594" width="19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34.1796875" style="107" customWidth="1"/>
    <col min="14850" max="14850" width="19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34.1796875" style="107" customWidth="1"/>
    <col min="15106" max="15106" width="19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34.1796875" style="107" customWidth="1"/>
    <col min="15362" max="15362" width="19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34.1796875" style="107" customWidth="1"/>
    <col min="15618" max="15618" width="19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34.1796875" style="107" customWidth="1"/>
    <col min="15874" max="15874" width="19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34.1796875" style="107" customWidth="1"/>
    <col min="16130" max="16130" width="19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39.75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1.2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191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194</v>
      </c>
      <c r="B10" s="296"/>
      <c r="C10" s="296"/>
      <c r="D10" s="296"/>
      <c r="E10" s="29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4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3"/>
      <c r="B13" s="58"/>
      <c r="C13" s="125"/>
      <c r="D13" s="3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39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21.75" customHeight="1" x14ac:dyDescent="0.35">
      <c r="A16" s="9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69"/>
      <c r="C19" s="68"/>
      <c r="D19" s="70"/>
      <c r="E19" s="68"/>
      <c r="F19" s="113"/>
    </row>
    <row r="20" spans="1:6" s="11" customFormat="1" ht="14.25" customHeight="1" x14ac:dyDescent="0.35">
      <c r="A20" s="71" t="s">
        <v>82</v>
      </c>
      <c r="B20" s="72"/>
      <c r="C20" s="73">
        <v>2</v>
      </c>
      <c r="D20" s="74">
        <v>1</v>
      </c>
      <c r="E20" s="78"/>
      <c r="F20" s="76">
        <f>SUM(D20*E20)</f>
        <v>0</v>
      </c>
    </row>
    <row r="21" spans="1:6" s="11" customFormat="1" ht="15" customHeight="1" x14ac:dyDescent="0.35">
      <c r="A21" s="114"/>
      <c r="B21" s="133"/>
      <c r="C21" s="80"/>
      <c r="D21" s="111"/>
      <c r="E21" s="134"/>
      <c r="F21" s="81"/>
    </row>
    <row r="22" spans="1:6" s="11" customFormat="1" ht="15" customHeight="1" x14ac:dyDescent="0.35">
      <c r="A22" s="135"/>
      <c r="B22" s="136"/>
      <c r="C22" s="66"/>
      <c r="D22" s="83"/>
      <c r="E22" s="83"/>
    </row>
    <row r="23" spans="1:6" s="11" customFormat="1" ht="15" customHeight="1" x14ac:dyDescent="0.35">
      <c r="A23" s="135"/>
      <c r="B23" s="136"/>
      <c r="C23" s="66"/>
      <c r="D23" s="83"/>
      <c r="E23" s="83"/>
    </row>
    <row r="24" spans="1:6" s="11" customFormat="1" ht="17.25" customHeight="1" x14ac:dyDescent="0.35">
      <c r="B24" s="84"/>
      <c r="C24" s="141"/>
      <c r="D24" s="86" t="s">
        <v>169</v>
      </c>
      <c r="E24" s="87"/>
      <c r="F24" s="88">
        <f>SUM(F20:F23)</f>
        <v>0</v>
      </c>
    </row>
    <row r="25" spans="1:6" s="11" customFormat="1" ht="13.5" customHeight="1" x14ac:dyDescent="0.35">
      <c r="B25" s="96"/>
      <c r="C25" s="142"/>
      <c r="D25" s="92" t="s">
        <v>170</v>
      </c>
      <c r="E25" s="8"/>
      <c r="F25" s="93"/>
    </row>
    <row r="26" spans="1:6" s="11" customFormat="1" ht="13.5" customHeight="1" x14ac:dyDescent="0.35">
      <c r="B26" s="84"/>
      <c r="C26" s="141"/>
      <c r="D26" s="92" t="s">
        <v>171</v>
      </c>
      <c r="E26" s="8"/>
      <c r="F26" s="95">
        <f>F24-F24*F25</f>
        <v>0</v>
      </c>
    </row>
    <row r="27" spans="1:6" s="11" customFormat="1" ht="13" x14ac:dyDescent="0.35">
      <c r="A27" s="135"/>
      <c r="B27" s="136"/>
      <c r="C27" s="66"/>
      <c r="D27" s="92" t="s">
        <v>195</v>
      </c>
      <c r="E27" s="8"/>
      <c r="F27" s="98">
        <f>SUM(F26*10%)</f>
        <v>0</v>
      </c>
    </row>
    <row r="28" spans="1:6" s="11" customFormat="1" ht="13" x14ac:dyDescent="0.35">
      <c r="A28" s="135"/>
      <c r="B28" s="137"/>
      <c r="D28" s="92"/>
      <c r="E28" s="8"/>
      <c r="F28" s="99"/>
    </row>
    <row r="29" spans="1:6" s="11" customFormat="1" ht="13" x14ac:dyDescent="0.35">
      <c r="B29" s="138"/>
      <c r="D29" s="100" t="s">
        <v>173</v>
      </c>
      <c r="E29" s="8"/>
      <c r="F29" s="101">
        <f>SUM(F26:F28)</f>
        <v>0</v>
      </c>
    </row>
    <row r="30" spans="1:6" s="11" customFormat="1" ht="13" x14ac:dyDescent="0.35">
      <c r="A30" s="97"/>
      <c r="B30" s="102"/>
      <c r="D30" s="103"/>
      <c r="E30" s="104"/>
      <c r="F30" s="105"/>
    </row>
    <row r="31" spans="1:6" s="11" customFormat="1" ht="12.5" x14ac:dyDescent="0.35">
      <c r="B31" s="96"/>
      <c r="D31" s="106"/>
    </row>
    <row r="32" spans="1:6" s="11" customFormat="1" ht="12.5" x14ac:dyDescent="0.35">
      <c r="B32" s="96"/>
      <c r="E32" s="106"/>
    </row>
    <row r="34" spans="2:6" ht="12.5" x14ac:dyDescent="0.35">
      <c r="B34" s="11" t="s">
        <v>174</v>
      </c>
      <c r="D34" s="11"/>
      <c r="E34" s="106" t="s">
        <v>175</v>
      </c>
      <c r="F34" s="108"/>
    </row>
    <row r="35" spans="2:6" ht="12.5" x14ac:dyDescent="0.35">
      <c r="C35" s="11"/>
      <c r="D35" s="11"/>
      <c r="E35" s="106"/>
    </row>
    <row r="36" spans="2:6" ht="12.5" x14ac:dyDescent="0.35">
      <c r="C36" s="11" t="s">
        <v>176</v>
      </c>
      <c r="D36" s="11"/>
      <c r="E36" s="106"/>
    </row>
    <row r="52" spans="1:6" s="96" customFormat="1" ht="12.5" x14ac:dyDescent="0.35">
      <c r="A52" s="97"/>
      <c r="C52" s="107"/>
      <c r="D52" s="107"/>
      <c r="E52" s="107"/>
      <c r="F52" s="107"/>
    </row>
  </sheetData>
  <mergeCells count="15">
    <mergeCell ref="A3:F3"/>
    <mergeCell ref="A5:F5"/>
    <mergeCell ref="A7:F7"/>
    <mergeCell ref="A8:F8"/>
    <mergeCell ref="A10:C10"/>
    <mergeCell ref="D10:E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2E8A6-B7E7-42AF-8D49-F640A67FCA4E}">
  <dimension ref="A1:F52"/>
  <sheetViews>
    <sheetView view="pageBreakPreview" topLeftCell="A19" zoomScaleNormal="100" zoomScaleSheetLayoutView="100" workbookViewId="0">
      <selection activeCell="A14" sqref="A14:E14"/>
    </sheetView>
  </sheetViews>
  <sheetFormatPr baseColWidth="10" defaultRowHeight="11.5" x14ac:dyDescent="0.35"/>
  <cols>
    <col min="1" max="1" width="31.54296875" style="107" customWidth="1"/>
    <col min="2" max="2" width="17.7265625" style="96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4.2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193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3" t="s">
        <v>197</v>
      </c>
      <c r="B10" s="124"/>
      <c r="C10" s="3"/>
      <c r="E10" s="296"/>
      <c r="F10" s="29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4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3"/>
      <c r="B13" s="58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9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69"/>
      <c r="C19" s="68"/>
      <c r="D19" s="70"/>
      <c r="E19" s="68"/>
      <c r="F19" s="113"/>
    </row>
    <row r="20" spans="1:6" s="11" customFormat="1" ht="14.25" customHeight="1" x14ac:dyDescent="0.35">
      <c r="A20" s="71" t="s">
        <v>82</v>
      </c>
      <c r="B20" s="72"/>
      <c r="C20" s="73">
        <v>2</v>
      </c>
      <c r="D20" s="74">
        <v>1</v>
      </c>
      <c r="E20" s="78"/>
      <c r="F20" s="76">
        <f>SUM(D20*E20)</f>
        <v>0</v>
      </c>
    </row>
    <row r="21" spans="1:6" s="11" customFormat="1" ht="12.5" x14ac:dyDescent="0.35">
      <c r="A21" s="114"/>
      <c r="B21" s="133"/>
      <c r="C21" s="80"/>
      <c r="D21" s="111"/>
      <c r="E21" s="134"/>
      <c r="F21" s="81"/>
    </row>
    <row r="22" spans="1:6" s="11" customFormat="1" ht="13" x14ac:dyDescent="0.35">
      <c r="A22" s="135"/>
      <c r="B22" s="136"/>
      <c r="C22" s="66"/>
      <c r="D22" s="83"/>
      <c r="E22" s="83"/>
    </row>
    <row r="23" spans="1:6" s="11" customFormat="1" ht="13.5" customHeight="1" x14ac:dyDescent="0.35">
      <c r="A23" s="135"/>
      <c r="B23" s="136"/>
      <c r="C23" s="66"/>
      <c r="D23" s="83"/>
      <c r="E23" s="83"/>
    </row>
    <row r="24" spans="1:6" s="11" customFormat="1" ht="13.5" customHeight="1" x14ac:dyDescent="0.35">
      <c r="B24" s="84"/>
      <c r="C24" s="66"/>
      <c r="D24" s="86" t="s">
        <v>169</v>
      </c>
      <c r="E24" s="87"/>
      <c r="F24" s="88">
        <f>SUM(F20:F23)</f>
        <v>0</v>
      </c>
    </row>
    <row r="25" spans="1:6" s="11" customFormat="1" ht="13.5" customHeight="1" x14ac:dyDescent="0.35">
      <c r="B25" s="90"/>
      <c r="C25" s="66"/>
      <c r="D25" s="92" t="s">
        <v>170</v>
      </c>
      <c r="E25" s="8"/>
      <c r="F25" s="93"/>
    </row>
    <row r="26" spans="1:6" s="11" customFormat="1" ht="13.5" customHeight="1" x14ac:dyDescent="0.35">
      <c r="B26" s="84"/>
      <c r="C26" s="66"/>
      <c r="D26" s="92" t="s">
        <v>171</v>
      </c>
      <c r="E26" s="8"/>
      <c r="F26" s="95">
        <f>F24-F24*F25</f>
        <v>0</v>
      </c>
    </row>
    <row r="27" spans="1:6" s="11" customFormat="1" ht="13.5" customHeight="1" x14ac:dyDescent="0.35">
      <c r="B27" s="96"/>
      <c r="C27" s="66"/>
      <c r="D27" s="92" t="s">
        <v>172</v>
      </c>
      <c r="E27" s="8"/>
      <c r="F27" s="98">
        <f>SUM(F26*20%)</f>
        <v>0</v>
      </c>
    </row>
    <row r="28" spans="1:6" s="11" customFormat="1" ht="13.5" customHeight="1" x14ac:dyDescent="0.35">
      <c r="A28" s="135"/>
      <c r="B28" s="137"/>
      <c r="D28" s="92"/>
      <c r="E28" s="8"/>
      <c r="F28" s="99"/>
    </row>
    <row r="29" spans="1:6" s="11" customFormat="1" ht="13.5" customHeight="1" x14ac:dyDescent="0.35">
      <c r="B29" s="138"/>
      <c r="D29" s="100" t="s">
        <v>173</v>
      </c>
      <c r="E29" s="8"/>
      <c r="F29" s="101">
        <f>SUM(F26:F28)</f>
        <v>0</v>
      </c>
    </row>
    <row r="30" spans="1:6" s="11" customFormat="1" ht="13" x14ac:dyDescent="0.35">
      <c r="A30" s="97"/>
      <c r="B30" s="102"/>
      <c r="D30" s="103"/>
      <c r="E30" s="104"/>
      <c r="F30" s="105"/>
    </row>
    <row r="31" spans="1:6" s="11" customFormat="1" ht="12.5" x14ac:dyDescent="0.35">
      <c r="B31" s="96"/>
      <c r="D31" s="106"/>
    </row>
    <row r="32" spans="1:6" s="11" customFormat="1" ht="12.5" x14ac:dyDescent="0.35">
      <c r="B32" s="96"/>
      <c r="D32" s="106"/>
    </row>
    <row r="33" spans="2:6" s="11" customFormat="1" ht="12.5" x14ac:dyDescent="0.35">
      <c r="B33" s="96"/>
      <c r="E33" s="106"/>
    </row>
    <row r="35" spans="2:6" ht="12.5" x14ac:dyDescent="0.35">
      <c r="B35" s="11" t="s">
        <v>174</v>
      </c>
      <c r="D35" s="11"/>
      <c r="E35" s="106" t="s">
        <v>175</v>
      </c>
      <c r="F35" s="108"/>
    </row>
    <row r="36" spans="2:6" ht="12.5" x14ac:dyDescent="0.35">
      <c r="C36" s="11"/>
      <c r="D36" s="11"/>
      <c r="E36" s="106"/>
    </row>
    <row r="37" spans="2:6" ht="12.5" x14ac:dyDescent="0.35">
      <c r="C37" s="11" t="s">
        <v>176</v>
      </c>
      <c r="D37" s="11"/>
      <c r="E37" s="106"/>
    </row>
    <row r="52" spans="1:6" s="96" customFormat="1" ht="12.5" x14ac:dyDescent="0.35">
      <c r="A52" s="97"/>
      <c r="C52" s="107"/>
      <c r="D52" s="107"/>
      <c r="E52" s="107"/>
      <c r="F52" s="107"/>
    </row>
  </sheetData>
  <mergeCells count="14">
    <mergeCell ref="C12:F12"/>
    <mergeCell ref="A3:F3"/>
    <mergeCell ref="A5:F5"/>
    <mergeCell ref="A7:F7"/>
    <mergeCell ref="A8:F8"/>
    <mergeCell ref="E10:F10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5ACE0-C745-4589-8233-D2942BDD7B70}">
  <dimension ref="A1:F52"/>
  <sheetViews>
    <sheetView view="pageBreakPreview" topLeftCell="A22" zoomScaleNormal="100" zoomScaleSheetLayoutView="100" workbookViewId="0">
      <selection activeCell="A12" sqref="A12"/>
    </sheetView>
  </sheetViews>
  <sheetFormatPr baseColWidth="10" defaultRowHeight="11.5" x14ac:dyDescent="0.35"/>
  <cols>
    <col min="1" max="1" width="32.54296875" style="107" customWidth="1"/>
    <col min="2" max="2" width="17.7265625" style="96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196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199</v>
      </c>
      <c r="B10" s="296"/>
      <c r="C10" s="3"/>
      <c r="E10" s="296"/>
      <c r="F10" s="29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36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3"/>
      <c r="B13" s="58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9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69"/>
      <c r="C19" s="68"/>
      <c r="D19" s="70"/>
      <c r="E19" s="68"/>
      <c r="F19" s="113"/>
    </row>
    <row r="20" spans="1:6" s="11" customFormat="1" ht="14.25" customHeight="1" x14ac:dyDescent="0.35">
      <c r="A20" s="71" t="s">
        <v>82</v>
      </c>
      <c r="B20" s="72"/>
      <c r="C20" s="73">
        <v>2</v>
      </c>
      <c r="D20" s="74">
        <v>1</v>
      </c>
      <c r="E20" s="78"/>
      <c r="F20" s="76">
        <f>SUM(D20*E20)</f>
        <v>0</v>
      </c>
    </row>
    <row r="21" spans="1:6" s="11" customFormat="1" ht="12.5" x14ac:dyDescent="0.35">
      <c r="A21" s="114"/>
      <c r="B21" s="133"/>
      <c r="C21" s="80"/>
      <c r="D21" s="111"/>
      <c r="E21" s="134"/>
      <c r="F21" s="81"/>
    </row>
    <row r="22" spans="1:6" s="11" customFormat="1" ht="13" x14ac:dyDescent="0.35">
      <c r="A22" s="135"/>
      <c r="B22" s="136"/>
      <c r="C22" s="66"/>
      <c r="D22" s="83"/>
      <c r="E22" s="83"/>
    </row>
    <row r="23" spans="1:6" s="11" customFormat="1" ht="13.5" customHeight="1" x14ac:dyDescent="0.35">
      <c r="A23" s="135"/>
      <c r="B23" s="136"/>
      <c r="C23" s="66"/>
      <c r="D23" s="83"/>
      <c r="E23" s="83"/>
    </row>
    <row r="24" spans="1:6" s="11" customFormat="1" ht="13.5" customHeight="1" x14ac:dyDescent="0.35">
      <c r="B24" s="84"/>
      <c r="C24" s="66"/>
      <c r="D24" s="86" t="s">
        <v>169</v>
      </c>
      <c r="E24" s="87"/>
      <c r="F24" s="88">
        <f>SUM(F20:F23)</f>
        <v>0</v>
      </c>
    </row>
    <row r="25" spans="1:6" s="11" customFormat="1" ht="13.5" customHeight="1" x14ac:dyDescent="0.35">
      <c r="B25" s="90"/>
      <c r="C25" s="66"/>
      <c r="D25" s="92" t="s">
        <v>170</v>
      </c>
      <c r="E25" s="8"/>
      <c r="F25" s="93"/>
    </row>
    <row r="26" spans="1:6" s="11" customFormat="1" ht="13.5" customHeight="1" x14ac:dyDescent="0.35">
      <c r="B26" s="84"/>
      <c r="C26" s="66"/>
      <c r="D26" s="92" t="s">
        <v>171</v>
      </c>
      <c r="E26" s="8"/>
      <c r="F26" s="95">
        <f>F24-F24*F25</f>
        <v>0</v>
      </c>
    </row>
    <row r="27" spans="1:6" s="11" customFormat="1" ht="13.5" customHeight="1" x14ac:dyDescent="0.35">
      <c r="B27" s="96"/>
      <c r="C27" s="66"/>
      <c r="D27" s="92" t="s">
        <v>172</v>
      </c>
      <c r="E27" s="8"/>
      <c r="F27" s="98">
        <f>SUM(F26*20%)</f>
        <v>0</v>
      </c>
    </row>
    <row r="28" spans="1:6" s="11" customFormat="1" ht="13.5" customHeight="1" x14ac:dyDescent="0.35">
      <c r="A28" s="135"/>
      <c r="B28" s="137"/>
      <c r="D28" s="92"/>
      <c r="E28" s="8"/>
      <c r="F28" s="99"/>
    </row>
    <row r="29" spans="1:6" s="11" customFormat="1" ht="13.5" customHeight="1" x14ac:dyDescent="0.35">
      <c r="B29" s="138"/>
      <c r="D29" s="100" t="s">
        <v>173</v>
      </c>
      <c r="E29" s="8"/>
      <c r="F29" s="101">
        <f>SUM(F26:F28)</f>
        <v>0</v>
      </c>
    </row>
    <row r="30" spans="1:6" s="11" customFormat="1" ht="13" x14ac:dyDescent="0.35">
      <c r="A30" s="97"/>
      <c r="B30" s="102"/>
      <c r="D30" s="103"/>
      <c r="E30" s="104"/>
      <c r="F30" s="105"/>
    </row>
    <row r="31" spans="1:6" s="11" customFormat="1" ht="12.5" x14ac:dyDescent="0.35">
      <c r="B31" s="96"/>
      <c r="D31" s="106"/>
    </row>
    <row r="32" spans="1:6" s="11" customFormat="1" ht="12.5" x14ac:dyDescent="0.35">
      <c r="B32" s="96"/>
      <c r="D32" s="106"/>
    </row>
    <row r="33" spans="2:6" s="11" customFormat="1" ht="12.5" x14ac:dyDescent="0.35">
      <c r="B33" s="96"/>
      <c r="E33" s="106"/>
    </row>
    <row r="35" spans="2:6" ht="12.5" x14ac:dyDescent="0.35">
      <c r="B35" s="11" t="s">
        <v>174</v>
      </c>
      <c r="D35" s="11"/>
      <c r="E35" s="106" t="s">
        <v>175</v>
      </c>
      <c r="F35" s="108"/>
    </row>
    <row r="36" spans="2:6" ht="12.5" x14ac:dyDescent="0.35">
      <c r="C36" s="11"/>
      <c r="D36" s="11"/>
      <c r="E36" s="106"/>
    </row>
    <row r="37" spans="2:6" ht="12.5" x14ac:dyDescent="0.35">
      <c r="C37" s="11" t="s">
        <v>176</v>
      </c>
      <c r="D37" s="11"/>
      <c r="E37" s="106"/>
    </row>
    <row r="52" spans="1:6" s="96" customFormat="1" ht="12.5" x14ac:dyDescent="0.35">
      <c r="A52" s="97"/>
      <c r="C52" s="107"/>
      <c r="D52" s="107"/>
      <c r="E52" s="107"/>
      <c r="F52" s="107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1B2FA-4450-424F-A894-40CCBD16E68C}">
  <dimension ref="A1:F56"/>
  <sheetViews>
    <sheetView view="pageBreakPreview" topLeftCell="A22" zoomScaleNormal="100" zoomScaleSheetLayoutView="100" workbookViewId="0">
      <selection activeCell="A12" sqref="A12"/>
    </sheetView>
  </sheetViews>
  <sheetFormatPr baseColWidth="10" defaultRowHeight="11.5" x14ac:dyDescent="0.35"/>
  <cols>
    <col min="1" max="1" width="35.7265625" style="107" customWidth="1"/>
    <col min="2" max="2" width="17.7265625" style="96" customWidth="1"/>
    <col min="3" max="4" width="9.7265625" style="107" customWidth="1"/>
    <col min="5" max="5" width="14.179687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198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115</v>
      </c>
      <c r="B10" s="296"/>
      <c r="C10" s="3"/>
      <c r="E10" s="296"/>
      <c r="F10" s="29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37.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3"/>
      <c r="B13" s="58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9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70"/>
      <c r="B19" s="70"/>
      <c r="C19" s="87"/>
      <c r="D19" s="70"/>
      <c r="E19" s="68"/>
      <c r="F19" s="113"/>
    </row>
    <row r="20" spans="1:6" s="11" customFormat="1" ht="12.5" x14ac:dyDescent="0.35">
      <c r="A20" s="156" t="s">
        <v>39</v>
      </c>
      <c r="B20" s="157" t="s">
        <v>45</v>
      </c>
      <c r="C20" s="109">
        <v>2</v>
      </c>
      <c r="D20" s="74">
        <v>1</v>
      </c>
      <c r="E20" s="129"/>
      <c r="F20" s="76">
        <f t="shared" ref="F20:F24" si="0">SUM(D20*E20)</f>
        <v>0</v>
      </c>
    </row>
    <row r="21" spans="1:6" s="11" customFormat="1" ht="12.5" x14ac:dyDescent="0.35">
      <c r="A21" s="156" t="s">
        <v>39</v>
      </c>
      <c r="B21" s="157" t="s">
        <v>45</v>
      </c>
      <c r="C21" s="109">
        <v>2</v>
      </c>
      <c r="D21" s="74">
        <v>1</v>
      </c>
      <c r="E21" s="129"/>
      <c r="F21" s="76">
        <f t="shared" si="0"/>
        <v>0</v>
      </c>
    </row>
    <row r="22" spans="1:6" s="11" customFormat="1" ht="12.5" x14ac:dyDescent="0.35">
      <c r="A22" s="156" t="s">
        <v>297</v>
      </c>
      <c r="B22" s="157" t="s">
        <v>139</v>
      </c>
      <c r="C22" s="109">
        <v>2</v>
      </c>
      <c r="D22" s="74">
        <v>1</v>
      </c>
      <c r="E22" s="129"/>
      <c r="F22" s="76">
        <f t="shared" si="0"/>
        <v>0</v>
      </c>
    </row>
    <row r="23" spans="1:6" s="11" customFormat="1" ht="14.25" customHeight="1" x14ac:dyDescent="0.25">
      <c r="A23" s="158" t="s">
        <v>82</v>
      </c>
      <c r="B23" s="159"/>
      <c r="C23" s="109">
        <v>2</v>
      </c>
      <c r="D23" s="74">
        <v>1</v>
      </c>
      <c r="E23" s="78"/>
      <c r="F23" s="76">
        <f>SUM(D23*E23)</f>
        <v>0</v>
      </c>
    </row>
    <row r="24" spans="1:6" s="11" customFormat="1" ht="12.5" x14ac:dyDescent="0.25">
      <c r="A24" s="158" t="s">
        <v>82</v>
      </c>
      <c r="B24" s="159"/>
      <c r="C24" s="109">
        <v>2</v>
      </c>
      <c r="D24" s="74">
        <v>1</v>
      </c>
      <c r="E24" s="78"/>
      <c r="F24" s="76">
        <f t="shared" si="0"/>
        <v>0</v>
      </c>
    </row>
    <row r="25" spans="1:6" s="11" customFormat="1" ht="12.5" x14ac:dyDescent="0.35">
      <c r="A25" s="79"/>
      <c r="B25" s="160"/>
      <c r="C25" s="110"/>
      <c r="D25" s="111"/>
      <c r="E25" s="134"/>
      <c r="F25" s="81"/>
    </row>
    <row r="26" spans="1:6" s="11" customFormat="1" ht="13" x14ac:dyDescent="0.35">
      <c r="A26" s="135"/>
      <c r="B26" s="136"/>
      <c r="C26" s="66"/>
      <c r="D26" s="83"/>
      <c r="E26" s="83"/>
    </row>
    <row r="27" spans="1:6" s="11" customFormat="1" ht="13.5" customHeight="1" x14ac:dyDescent="0.35">
      <c r="A27" s="135"/>
      <c r="B27" s="136"/>
      <c r="C27" s="66"/>
      <c r="D27" s="83"/>
      <c r="E27" s="83"/>
    </row>
    <row r="28" spans="1:6" s="11" customFormat="1" ht="13.5" customHeight="1" x14ac:dyDescent="0.35">
      <c r="B28" s="84"/>
      <c r="C28" s="66"/>
      <c r="D28" s="86" t="s">
        <v>169</v>
      </c>
      <c r="E28" s="87"/>
      <c r="F28" s="88">
        <f>SUM(F23:F27)</f>
        <v>0</v>
      </c>
    </row>
    <row r="29" spans="1:6" s="11" customFormat="1" ht="13.5" customHeight="1" x14ac:dyDescent="0.35">
      <c r="B29" s="90"/>
      <c r="C29" s="66"/>
      <c r="D29" s="92" t="s">
        <v>170</v>
      </c>
      <c r="E29" s="8"/>
      <c r="F29" s="93"/>
    </row>
    <row r="30" spans="1:6" s="11" customFormat="1" ht="13.5" customHeight="1" x14ac:dyDescent="0.35">
      <c r="B30" s="84"/>
      <c r="C30" s="66"/>
      <c r="D30" s="92" t="s">
        <v>171</v>
      </c>
      <c r="E30" s="8"/>
      <c r="F30" s="95">
        <f>F28-F28*F29</f>
        <v>0</v>
      </c>
    </row>
    <row r="31" spans="1:6" s="11" customFormat="1" ht="13.5" customHeight="1" x14ac:dyDescent="0.35">
      <c r="B31" s="96"/>
      <c r="C31" s="66"/>
      <c r="D31" s="92" t="s">
        <v>172</v>
      </c>
      <c r="E31" s="8"/>
      <c r="F31" s="98">
        <f>SUM(F30*20%)</f>
        <v>0</v>
      </c>
    </row>
    <row r="32" spans="1:6" s="11" customFormat="1" ht="13.5" customHeight="1" x14ac:dyDescent="0.35">
      <c r="A32" s="135"/>
      <c r="B32" s="137"/>
      <c r="D32" s="92"/>
      <c r="E32" s="8"/>
      <c r="F32" s="99"/>
    </row>
    <row r="33" spans="1:6" s="11" customFormat="1" ht="13.5" customHeight="1" x14ac:dyDescent="0.35">
      <c r="B33" s="138"/>
      <c r="D33" s="100" t="s">
        <v>173</v>
      </c>
      <c r="E33" s="8"/>
      <c r="F33" s="101">
        <f>SUM(F30:F32)</f>
        <v>0</v>
      </c>
    </row>
    <row r="34" spans="1:6" s="11" customFormat="1" ht="13" x14ac:dyDescent="0.35">
      <c r="A34" s="97"/>
      <c r="B34" s="102"/>
      <c r="D34" s="103"/>
      <c r="E34" s="104"/>
      <c r="F34" s="105"/>
    </row>
    <row r="35" spans="1:6" s="11" customFormat="1" ht="12.5" x14ac:dyDescent="0.35">
      <c r="B35" s="96"/>
      <c r="D35" s="106"/>
    </row>
    <row r="36" spans="1:6" s="11" customFormat="1" ht="12.5" x14ac:dyDescent="0.35">
      <c r="B36" s="96"/>
      <c r="D36" s="106"/>
    </row>
    <row r="37" spans="1:6" s="11" customFormat="1" ht="12.5" x14ac:dyDescent="0.35">
      <c r="B37" s="96"/>
      <c r="E37" s="106"/>
    </row>
    <row r="39" spans="1:6" ht="12.5" x14ac:dyDescent="0.35">
      <c r="B39" s="11" t="s">
        <v>174</v>
      </c>
      <c r="D39" s="11"/>
      <c r="E39" s="106" t="s">
        <v>175</v>
      </c>
      <c r="F39" s="108"/>
    </row>
    <row r="40" spans="1:6" ht="12.5" x14ac:dyDescent="0.35">
      <c r="C40" s="11"/>
      <c r="D40" s="11"/>
      <c r="E40" s="106"/>
    </row>
    <row r="41" spans="1:6" ht="12.5" x14ac:dyDescent="0.35">
      <c r="C41" s="11" t="s">
        <v>176</v>
      </c>
      <c r="D41" s="11"/>
      <c r="E41" s="106"/>
    </row>
    <row r="56" spans="1:6" s="96" customFormat="1" ht="12.5" x14ac:dyDescent="0.35">
      <c r="A56" s="97"/>
      <c r="C56" s="107"/>
      <c r="D56" s="107"/>
      <c r="E56" s="107"/>
      <c r="F56" s="107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B1CC7-4EF4-4986-9CCB-AC070EF830DA}">
  <dimension ref="A1:F53"/>
  <sheetViews>
    <sheetView view="pageBreakPreview" topLeftCell="A19" zoomScaleNormal="100" zoomScaleSheetLayoutView="100" workbookViewId="0">
      <selection activeCell="B16" sqref="B16"/>
    </sheetView>
  </sheetViews>
  <sheetFormatPr baseColWidth="10" defaultRowHeight="11.5" x14ac:dyDescent="0.35"/>
  <cols>
    <col min="1" max="1" width="32" style="107" customWidth="1"/>
    <col min="2" max="2" width="17.7265625" style="96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200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116</v>
      </c>
      <c r="B10" s="296"/>
      <c r="C10" s="3"/>
      <c r="E10" s="296"/>
      <c r="F10" s="29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42.7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3"/>
      <c r="B13" s="58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9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69"/>
      <c r="C19" s="68"/>
      <c r="D19" s="70"/>
      <c r="E19" s="68"/>
      <c r="F19" s="113"/>
    </row>
    <row r="20" spans="1:6" s="11" customFormat="1" ht="14.25" customHeight="1" x14ac:dyDescent="0.35">
      <c r="A20" s="92" t="s">
        <v>39</v>
      </c>
      <c r="B20" s="131" t="s">
        <v>54</v>
      </c>
      <c r="C20" s="73">
        <v>2</v>
      </c>
      <c r="D20" s="74">
        <v>1</v>
      </c>
      <c r="E20" s="78"/>
      <c r="F20" s="76">
        <f>SUM(D20*E20)</f>
        <v>0</v>
      </c>
    </row>
    <row r="21" spans="1:6" s="11" customFormat="1" ht="12.5" x14ac:dyDescent="0.35">
      <c r="A21" s="92" t="s">
        <v>39</v>
      </c>
      <c r="B21" s="131" t="s">
        <v>150</v>
      </c>
      <c r="C21" s="73">
        <v>2</v>
      </c>
      <c r="D21" s="74">
        <v>1</v>
      </c>
      <c r="E21" s="78"/>
      <c r="F21" s="76">
        <f>SUM(D21*E21)</f>
        <v>0</v>
      </c>
    </row>
    <row r="22" spans="1:6" s="11" customFormat="1" ht="12.5" x14ac:dyDescent="0.35">
      <c r="A22" s="114"/>
      <c r="B22" s="133"/>
      <c r="C22" s="80"/>
      <c r="D22" s="111"/>
      <c r="E22" s="134"/>
      <c r="F22" s="81"/>
    </row>
    <row r="23" spans="1:6" s="11" customFormat="1" ht="13" x14ac:dyDescent="0.35">
      <c r="A23" s="135"/>
      <c r="B23" s="136"/>
      <c r="C23" s="66"/>
      <c r="D23" s="83"/>
      <c r="E23" s="83"/>
    </row>
    <row r="24" spans="1:6" s="11" customFormat="1" ht="13.5" customHeight="1" x14ac:dyDescent="0.35">
      <c r="A24" s="135"/>
      <c r="B24" s="136"/>
      <c r="C24" s="66"/>
      <c r="D24" s="83"/>
      <c r="E24" s="83"/>
    </row>
    <row r="25" spans="1:6" s="11" customFormat="1" ht="13.5" customHeight="1" x14ac:dyDescent="0.35">
      <c r="B25" s="84"/>
      <c r="C25" s="66"/>
      <c r="D25" s="86" t="s">
        <v>169</v>
      </c>
      <c r="E25" s="87"/>
      <c r="F25" s="88">
        <f>SUM(F20:F24)</f>
        <v>0</v>
      </c>
    </row>
    <row r="26" spans="1:6" s="11" customFormat="1" ht="13.5" customHeight="1" x14ac:dyDescent="0.35">
      <c r="B26" s="90"/>
      <c r="C26" s="66"/>
      <c r="D26" s="92" t="s">
        <v>170</v>
      </c>
      <c r="E26" s="8"/>
      <c r="F26" s="93"/>
    </row>
    <row r="27" spans="1:6" s="11" customFormat="1" ht="13.5" customHeight="1" x14ac:dyDescent="0.35">
      <c r="B27" s="84"/>
      <c r="C27" s="66"/>
      <c r="D27" s="92" t="s">
        <v>171</v>
      </c>
      <c r="E27" s="8"/>
      <c r="F27" s="95">
        <f>F25-F25*F26</f>
        <v>0</v>
      </c>
    </row>
    <row r="28" spans="1:6" s="11" customFormat="1" ht="13.5" customHeight="1" x14ac:dyDescent="0.35">
      <c r="B28" s="96"/>
      <c r="C28" s="66"/>
      <c r="D28" s="92" t="s">
        <v>172</v>
      </c>
      <c r="E28" s="8"/>
      <c r="F28" s="98">
        <f>SUM(F27*20%)</f>
        <v>0</v>
      </c>
    </row>
    <row r="29" spans="1:6" s="11" customFormat="1" ht="13.5" customHeight="1" x14ac:dyDescent="0.35">
      <c r="A29" s="135"/>
      <c r="B29" s="137"/>
      <c r="D29" s="92"/>
      <c r="E29" s="8"/>
      <c r="F29" s="99"/>
    </row>
    <row r="30" spans="1:6" s="11" customFormat="1" ht="13.5" customHeight="1" x14ac:dyDescent="0.35">
      <c r="B30" s="138"/>
      <c r="D30" s="100" t="s">
        <v>173</v>
      </c>
      <c r="E30" s="8"/>
      <c r="F30" s="101">
        <f>SUM(F27:F29)</f>
        <v>0</v>
      </c>
    </row>
    <row r="31" spans="1:6" s="11" customFormat="1" ht="13" x14ac:dyDescent="0.35">
      <c r="A31" s="97"/>
      <c r="B31" s="102"/>
      <c r="D31" s="103"/>
      <c r="E31" s="104"/>
      <c r="F31" s="105"/>
    </row>
    <row r="32" spans="1:6" s="11" customFormat="1" ht="12.5" x14ac:dyDescent="0.35">
      <c r="B32" s="96"/>
      <c r="D32" s="106"/>
    </row>
    <row r="33" spans="2:6" s="11" customFormat="1" ht="12.5" x14ac:dyDescent="0.35">
      <c r="B33" s="96"/>
      <c r="D33" s="106"/>
    </row>
    <row r="34" spans="2:6" s="11" customFormat="1" ht="12.5" x14ac:dyDescent="0.35">
      <c r="B34" s="96"/>
      <c r="E34" s="106"/>
    </row>
    <row r="36" spans="2:6" ht="12.5" x14ac:dyDescent="0.35">
      <c r="B36" s="11" t="s">
        <v>174</v>
      </c>
      <c r="D36" s="11"/>
      <c r="E36" s="106" t="s">
        <v>175</v>
      </c>
      <c r="F36" s="108"/>
    </row>
    <row r="37" spans="2:6" ht="12.5" x14ac:dyDescent="0.35">
      <c r="C37" s="11"/>
      <c r="D37" s="11"/>
      <c r="E37" s="106"/>
    </row>
    <row r="38" spans="2:6" ht="12.5" x14ac:dyDescent="0.35">
      <c r="C38" s="11" t="s">
        <v>176</v>
      </c>
      <c r="D38" s="11"/>
      <c r="E38" s="106"/>
    </row>
    <row r="53" spans="1:1" ht="12.5" x14ac:dyDescent="0.35">
      <c r="A53" s="97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D8660-1706-490E-862C-8AF15CAFE257}">
  <dimension ref="A1:F53"/>
  <sheetViews>
    <sheetView view="pageBreakPreview" topLeftCell="A26" zoomScaleNormal="100" zoomScaleSheetLayoutView="100" workbookViewId="0">
      <selection activeCell="A15" sqref="A15:F15"/>
    </sheetView>
  </sheetViews>
  <sheetFormatPr baseColWidth="10" defaultRowHeight="11.5" x14ac:dyDescent="0.35"/>
  <cols>
    <col min="1" max="1" width="32.26953125" style="107" customWidth="1"/>
    <col min="2" max="2" width="17.7265625" style="96" customWidth="1"/>
    <col min="3" max="4" width="9.7265625" style="107" customWidth="1"/>
    <col min="5" max="5" width="13.4531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201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121</v>
      </c>
      <c r="B10" s="296"/>
      <c r="C10" s="3"/>
      <c r="E10" s="296"/>
      <c r="F10" s="29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39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3"/>
      <c r="B13" s="58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9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69"/>
      <c r="C19" s="68"/>
      <c r="D19" s="70"/>
      <c r="E19" s="68"/>
      <c r="F19" s="113"/>
    </row>
    <row r="20" spans="1:6" s="11" customFormat="1" ht="14.25" customHeight="1" x14ac:dyDescent="0.35">
      <c r="A20" s="92" t="s">
        <v>39</v>
      </c>
      <c r="B20" s="131" t="s">
        <v>45</v>
      </c>
      <c r="C20" s="73">
        <v>2</v>
      </c>
      <c r="D20" s="74">
        <v>1</v>
      </c>
      <c r="E20" s="78"/>
      <c r="F20" s="76">
        <f>SUM(D20*E20)</f>
        <v>0</v>
      </c>
    </row>
    <row r="21" spans="1:6" s="11" customFormat="1" ht="12.5" x14ac:dyDescent="0.35">
      <c r="A21" s="92" t="s">
        <v>39</v>
      </c>
      <c r="B21" s="131" t="s">
        <v>45</v>
      </c>
      <c r="C21" s="73">
        <v>2</v>
      </c>
      <c r="D21" s="74">
        <v>1</v>
      </c>
      <c r="E21" s="78"/>
      <c r="F21" s="76">
        <f>SUM(D21*E21)</f>
        <v>0</v>
      </c>
    </row>
    <row r="22" spans="1:6" s="11" customFormat="1" ht="12.5" x14ac:dyDescent="0.35">
      <c r="A22" s="114"/>
      <c r="B22" s="133"/>
      <c r="C22" s="80"/>
      <c r="D22" s="111"/>
      <c r="E22" s="134"/>
      <c r="F22" s="81"/>
    </row>
    <row r="23" spans="1:6" s="11" customFormat="1" ht="13" x14ac:dyDescent="0.35">
      <c r="A23" s="135"/>
      <c r="B23" s="136"/>
      <c r="C23" s="66"/>
      <c r="D23" s="83"/>
      <c r="E23" s="83"/>
    </row>
    <row r="24" spans="1:6" s="11" customFormat="1" ht="13.5" customHeight="1" x14ac:dyDescent="0.35">
      <c r="A24" s="135"/>
      <c r="B24" s="136"/>
      <c r="C24" s="66"/>
      <c r="D24" s="83"/>
      <c r="E24" s="83"/>
    </row>
    <row r="25" spans="1:6" s="11" customFormat="1" ht="13.5" customHeight="1" x14ac:dyDescent="0.35">
      <c r="B25" s="84"/>
      <c r="C25" s="66"/>
      <c r="D25" s="86" t="s">
        <v>169</v>
      </c>
      <c r="E25" s="87"/>
      <c r="F25" s="88">
        <f>SUM(F20:F24)</f>
        <v>0</v>
      </c>
    </row>
    <row r="26" spans="1:6" s="11" customFormat="1" ht="13.5" customHeight="1" x14ac:dyDescent="0.35">
      <c r="B26" s="90"/>
      <c r="C26" s="66"/>
      <c r="D26" s="92" t="s">
        <v>170</v>
      </c>
      <c r="E26" s="8"/>
      <c r="F26" s="93"/>
    </row>
    <row r="27" spans="1:6" s="11" customFormat="1" ht="13.5" customHeight="1" x14ac:dyDescent="0.35">
      <c r="B27" s="84"/>
      <c r="C27" s="66"/>
      <c r="D27" s="92" t="s">
        <v>171</v>
      </c>
      <c r="E27" s="8"/>
      <c r="F27" s="95">
        <f>F25-F25*F26</f>
        <v>0</v>
      </c>
    </row>
    <row r="28" spans="1:6" s="11" customFormat="1" ht="13.5" customHeight="1" x14ac:dyDescent="0.35">
      <c r="B28" s="96"/>
      <c r="C28" s="66"/>
      <c r="D28" s="92" t="s">
        <v>195</v>
      </c>
      <c r="E28" s="8"/>
      <c r="F28" s="98">
        <f>SUM(F27*20%)</f>
        <v>0</v>
      </c>
    </row>
    <row r="29" spans="1:6" s="11" customFormat="1" ht="13.5" customHeight="1" x14ac:dyDescent="0.35">
      <c r="A29" s="135"/>
      <c r="B29" s="137"/>
      <c r="D29" s="92"/>
      <c r="E29" s="8"/>
      <c r="F29" s="99"/>
    </row>
    <row r="30" spans="1:6" s="11" customFormat="1" ht="13.5" customHeight="1" x14ac:dyDescent="0.35">
      <c r="B30" s="138"/>
      <c r="D30" s="100" t="s">
        <v>173</v>
      </c>
      <c r="E30" s="8"/>
      <c r="F30" s="101">
        <f>SUM(F27:F29)</f>
        <v>0</v>
      </c>
    </row>
    <row r="31" spans="1:6" s="11" customFormat="1" ht="13" x14ac:dyDescent="0.35">
      <c r="A31" s="97"/>
      <c r="B31" s="102"/>
      <c r="D31" s="103"/>
      <c r="E31" s="104"/>
      <c r="F31" s="105"/>
    </row>
    <row r="32" spans="1:6" s="11" customFormat="1" ht="12.5" x14ac:dyDescent="0.35">
      <c r="B32" s="96"/>
      <c r="D32" s="106"/>
    </row>
    <row r="33" spans="2:6" s="11" customFormat="1" ht="12.5" x14ac:dyDescent="0.35">
      <c r="B33" s="96"/>
      <c r="D33" s="106"/>
    </row>
    <row r="34" spans="2:6" s="11" customFormat="1" ht="12.5" x14ac:dyDescent="0.35">
      <c r="B34" s="96"/>
      <c r="E34" s="106"/>
    </row>
    <row r="36" spans="2:6" ht="12.5" x14ac:dyDescent="0.35">
      <c r="B36" s="11" t="s">
        <v>174</v>
      </c>
      <c r="D36" s="11"/>
      <c r="E36" s="106" t="s">
        <v>175</v>
      </c>
      <c r="F36" s="108"/>
    </row>
    <row r="37" spans="2:6" ht="12.5" x14ac:dyDescent="0.35">
      <c r="C37" s="11"/>
      <c r="D37" s="11"/>
      <c r="E37" s="106"/>
    </row>
    <row r="38" spans="2:6" ht="12.5" x14ac:dyDescent="0.35">
      <c r="C38" s="11" t="s">
        <v>176</v>
      </c>
      <c r="D38" s="11"/>
      <c r="E38" s="106"/>
    </row>
    <row r="53" spans="1:1" ht="12.5" x14ac:dyDescent="0.35">
      <c r="A53" s="97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9B89F-1C05-4A00-9BFD-89FD209CFD05}">
  <dimension ref="A1:F53"/>
  <sheetViews>
    <sheetView view="pageBreakPreview" topLeftCell="A25" zoomScaleNormal="100" zoomScaleSheetLayoutView="100" workbookViewId="0">
      <selection activeCell="A10" sqref="A10:B10"/>
    </sheetView>
  </sheetViews>
  <sheetFormatPr baseColWidth="10" defaultRowHeight="11.5" x14ac:dyDescent="0.35"/>
  <cols>
    <col min="1" max="1" width="31.1796875" style="107" customWidth="1"/>
    <col min="2" max="2" width="17.7265625" style="96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202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122</v>
      </c>
      <c r="B10" s="296"/>
      <c r="C10" s="3"/>
      <c r="E10" s="296"/>
      <c r="F10" s="29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39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3"/>
      <c r="B13" s="58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9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69"/>
      <c r="C19" s="68"/>
      <c r="D19" s="70"/>
      <c r="E19" s="68"/>
      <c r="F19" s="113"/>
    </row>
    <row r="20" spans="1:6" s="11" customFormat="1" ht="14.25" customHeight="1" x14ac:dyDescent="0.35">
      <c r="A20" s="92" t="s">
        <v>39</v>
      </c>
      <c r="B20" s="131" t="s">
        <v>45</v>
      </c>
      <c r="C20" s="73">
        <v>2</v>
      </c>
      <c r="D20" s="74">
        <v>1</v>
      </c>
      <c r="E20" s="78"/>
      <c r="F20" s="76">
        <f>SUM(D20*E20)</f>
        <v>0</v>
      </c>
    </row>
    <row r="21" spans="1:6" s="11" customFormat="1" ht="12.5" x14ac:dyDescent="0.35">
      <c r="A21" s="92" t="s">
        <v>39</v>
      </c>
      <c r="B21" s="131" t="s">
        <v>45</v>
      </c>
      <c r="C21" s="73">
        <v>2</v>
      </c>
      <c r="D21" s="74">
        <v>1</v>
      </c>
      <c r="E21" s="78"/>
      <c r="F21" s="76">
        <f>SUM(D21*E21)</f>
        <v>0</v>
      </c>
    </row>
    <row r="22" spans="1:6" s="11" customFormat="1" ht="12.5" x14ac:dyDescent="0.35">
      <c r="A22" s="114"/>
      <c r="B22" s="133"/>
      <c r="C22" s="80"/>
      <c r="D22" s="111"/>
      <c r="E22" s="134"/>
      <c r="F22" s="81"/>
    </row>
    <row r="23" spans="1:6" s="11" customFormat="1" ht="13" x14ac:dyDescent="0.35">
      <c r="A23" s="135"/>
      <c r="B23" s="136"/>
      <c r="C23" s="66"/>
      <c r="D23" s="83"/>
      <c r="E23" s="83"/>
    </row>
    <row r="24" spans="1:6" s="11" customFormat="1" ht="13.5" customHeight="1" x14ac:dyDescent="0.35">
      <c r="A24" s="135"/>
      <c r="B24" s="136"/>
      <c r="C24" s="66"/>
      <c r="D24" s="83"/>
      <c r="E24" s="83"/>
    </row>
    <row r="25" spans="1:6" s="11" customFormat="1" ht="13.5" customHeight="1" x14ac:dyDescent="0.35">
      <c r="B25" s="84"/>
      <c r="C25" s="66"/>
      <c r="D25" s="86" t="s">
        <v>169</v>
      </c>
      <c r="E25" s="87"/>
      <c r="F25" s="88">
        <f>SUM(F20:F24)</f>
        <v>0</v>
      </c>
    </row>
    <row r="26" spans="1:6" s="11" customFormat="1" ht="13.5" customHeight="1" x14ac:dyDescent="0.35">
      <c r="B26" s="90"/>
      <c r="C26" s="66"/>
      <c r="D26" s="92" t="s">
        <v>170</v>
      </c>
      <c r="E26" s="8"/>
      <c r="F26" s="93"/>
    </row>
    <row r="27" spans="1:6" s="11" customFormat="1" ht="13.5" customHeight="1" x14ac:dyDescent="0.35">
      <c r="B27" s="84"/>
      <c r="C27" s="66"/>
      <c r="D27" s="92" t="s">
        <v>171</v>
      </c>
      <c r="E27" s="8"/>
      <c r="F27" s="95">
        <f>F25-F25*F26</f>
        <v>0</v>
      </c>
    </row>
    <row r="28" spans="1:6" s="11" customFormat="1" ht="13.5" customHeight="1" x14ac:dyDescent="0.35">
      <c r="B28" s="96"/>
      <c r="C28" s="66"/>
      <c r="D28" s="92" t="s">
        <v>172</v>
      </c>
      <c r="E28" s="8"/>
      <c r="F28" s="98">
        <f>SUM(F27*20%)</f>
        <v>0</v>
      </c>
    </row>
    <row r="29" spans="1:6" s="11" customFormat="1" ht="13.5" customHeight="1" x14ac:dyDescent="0.35">
      <c r="A29" s="135"/>
      <c r="B29" s="137"/>
      <c r="D29" s="92"/>
      <c r="E29" s="8"/>
      <c r="F29" s="99"/>
    </row>
    <row r="30" spans="1:6" s="11" customFormat="1" ht="13.5" customHeight="1" x14ac:dyDescent="0.35">
      <c r="B30" s="138"/>
      <c r="D30" s="100" t="s">
        <v>173</v>
      </c>
      <c r="E30" s="8"/>
      <c r="F30" s="101">
        <f>SUM(F27:F29)</f>
        <v>0</v>
      </c>
    </row>
    <row r="31" spans="1:6" s="11" customFormat="1" ht="13" x14ac:dyDescent="0.35">
      <c r="A31" s="97"/>
      <c r="B31" s="102"/>
      <c r="D31" s="103"/>
      <c r="E31" s="104"/>
      <c r="F31" s="105"/>
    </row>
    <row r="32" spans="1:6" s="11" customFormat="1" ht="12.5" x14ac:dyDescent="0.35">
      <c r="B32" s="96"/>
      <c r="D32" s="106"/>
    </row>
    <row r="33" spans="2:6" s="11" customFormat="1" ht="12.5" x14ac:dyDescent="0.35">
      <c r="B33" s="96"/>
      <c r="D33" s="106"/>
    </row>
    <row r="34" spans="2:6" s="11" customFormat="1" ht="12.5" x14ac:dyDescent="0.35">
      <c r="B34" s="96"/>
      <c r="E34" s="106"/>
    </row>
    <row r="36" spans="2:6" ht="12.5" x14ac:dyDescent="0.35">
      <c r="B36" s="11" t="s">
        <v>174</v>
      </c>
      <c r="D36" s="11"/>
      <c r="E36" s="106" t="s">
        <v>175</v>
      </c>
      <c r="F36" s="108"/>
    </row>
    <row r="37" spans="2:6" ht="12.5" x14ac:dyDescent="0.35">
      <c r="C37" s="11"/>
      <c r="D37" s="11"/>
      <c r="E37" s="106"/>
    </row>
    <row r="38" spans="2:6" ht="12.5" x14ac:dyDescent="0.35">
      <c r="C38" s="11" t="s">
        <v>176</v>
      </c>
      <c r="D38" s="11"/>
      <c r="E38" s="106"/>
    </row>
    <row r="53" spans="1:1" ht="12.5" x14ac:dyDescent="0.35">
      <c r="A53" s="97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70091-E25F-404E-879C-59D333DBDE99}">
  <dimension ref="A1:D410"/>
  <sheetViews>
    <sheetView view="pageBreakPreview" zoomScaleNormal="100" zoomScaleSheetLayoutView="100" workbookViewId="0">
      <selection activeCell="B27" sqref="B27"/>
    </sheetView>
  </sheetViews>
  <sheetFormatPr baseColWidth="10" defaultRowHeight="11.5" x14ac:dyDescent="0.35"/>
  <cols>
    <col min="1" max="1" width="15.81640625" style="107" customWidth="1"/>
    <col min="2" max="2" width="15.81640625" style="96" customWidth="1"/>
    <col min="3" max="3" width="51.7265625" style="107" customWidth="1"/>
    <col min="4" max="4" width="26.26953125" style="107" customWidth="1"/>
    <col min="5" max="256" width="11.453125" style="107"/>
    <col min="257" max="257" width="24.453125" style="107" customWidth="1"/>
    <col min="258" max="258" width="32.54296875" style="107" customWidth="1"/>
    <col min="259" max="259" width="51.7265625" style="107" customWidth="1"/>
    <col min="260" max="260" width="26.26953125" style="107" customWidth="1"/>
    <col min="261" max="512" width="11.453125" style="107"/>
    <col min="513" max="513" width="24.453125" style="107" customWidth="1"/>
    <col min="514" max="514" width="32.54296875" style="107" customWidth="1"/>
    <col min="515" max="515" width="51.7265625" style="107" customWidth="1"/>
    <col min="516" max="516" width="26.26953125" style="107" customWidth="1"/>
    <col min="517" max="768" width="11.453125" style="107"/>
    <col min="769" max="769" width="24.453125" style="107" customWidth="1"/>
    <col min="770" max="770" width="32.54296875" style="107" customWidth="1"/>
    <col min="771" max="771" width="51.7265625" style="107" customWidth="1"/>
    <col min="772" max="772" width="26.26953125" style="107" customWidth="1"/>
    <col min="773" max="1024" width="11.453125" style="107"/>
    <col min="1025" max="1025" width="24.453125" style="107" customWidth="1"/>
    <col min="1026" max="1026" width="32.54296875" style="107" customWidth="1"/>
    <col min="1027" max="1027" width="51.7265625" style="107" customWidth="1"/>
    <col min="1028" max="1028" width="26.26953125" style="107" customWidth="1"/>
    <col min="1029" max="1280" width="11.453125" style="107"/>
    <col min="1281" max="1281" width="24.453125" style="107" customWidth="1"/>
    <col min="1282" max="1282" width="32.54296875" style="107" customWidth="1"/>
    <col min="1283" max="1283" width="51.7265625" style="107" customWidth="1"/>
    <col min="1284" max="1284" width="26.26953125" style="107" customWidth="1"/>
    <col min="1285" max="1536" width="11.453125" style="107"/>
    <col min="1537" max="1537" width="24.453125" style="107" customWidth="1"/>
    <col min="1538" max="1538" width="32.54296875" style="107" customWidth="1"/>
    <col min="1539" max="1539" width="51.7265625" style="107" customWidth="1"/>
    <col min="1540" max="1540" width="26.26953125" style="107" customWidth="1"/>
    <col min="1541" max="1792" width="11.453125" style="107"/>
    <col min="1793" max="1793" width="24.453125" style="107" customWidth="1"/>
    <col min="1794" max="1794" width="32.54296875" style="107" customWidth="1"/>
    <col min="1795" max="1795" width="51.7265625" style="107" customWidth="1"/>
    <col min="1796" max="1796" width="26.26953125" style="107" customWidth="1"/>
    <col min="1797" max="2048" width="11.453125" style="107"/>
    <col min="2049" max="2049" width="24.453125" style="107" customWidth="1"/>
    <col min="2050" max="2050" width="32.54296875" style="107" customWidth="1"/>
    <col min="2051" max="2051" width="51.7265625" style="107" customWidth="1"/>
    <col min="2052" max="2052" width="26.26953125" style="107" customWidth="1"/>
    <col min="2053" max="2304" width="11.453125" style="107"/>
    <col min="2305" max="2305" width="24.453125" style="107" customWidth="1"/>
    <col min="2306" max="2306" width="32.54296875" style="107" customWidth="1"/>
    <col min="2307" max="2307" width="51.7265625" style="107" customWidth="1"/>
    <col min="2308" max="2308" width="26.26953125" style="107" customWidth="1"/>
    <col min="2309" max="2560" width="11.453125" style="107"/>
    <col min="2561" max="2561" width="24.453125" style="107" customWidth="1"/>
    <col min="2562" max="2562" width="32.54296875" style="107" customWidth="1"/>
    <col min="2563" max="2563" width="51.7265625" style="107" customWidth="1"/>
    <col min="2564" max="2564" width="26.26953125" style="107" customWidth="1"/>
    <col min="2565" max="2816" width="11.453125" style="107"/>
    <col min="2817" max="2817" width="24.453125" style="107" customWidth="1"/>
    <col min="2818" max="2818" width="32.54296875" style="107" customWidth="1"/>
    <col min="2819" max="2819" width="51.7265625" style="107" customWidth="1"/>
    <col min="2820" max="2820" width="26.26953125" style="107" customWidth="1"/>
    <col min="2821" max="3072" width="11.453125" style="107"/>
    <col min="3073" max="3073" width="24.453125" style="107" customWidth="1"/>
    <col min="3074" max="3074" width="32.54296875" style="107" customWidth="1"/>
    <col min="3075" max="3075" width="51.7265625" style="107" customWidth="1"/>
    <col min="3076" max="3076" width="26.26953125" style="107" customWidth="1"/>
    <col min="3077" max="3328" width="11.453125" style="107"/>
    <col min="3329" max="3329" width="24.453125" style="107" customWidth="1"/>
    <col min="3330" max="3330" width="32.54296875" style="107" customWidth="1"/>
    <col min="3331" max="3331" width="51.7265625" style="107" customWidth="1"/>
    <col min="3332" max="3332" width="26.26953125" style="107" customWidth="1"/>
    <col min="3333" max="3584" width="11.453125" style="107"/>
    <col min="3585" max="3585" width="24.453125" style="107" customWidth="1"/>
    <col min="3586" max="3586" width="32.54296875" style="107" customWidth="1"/>
    <col min="3587" max="3587" width="51.7265625" style="107" customWidth="1"/>
    <col min="3588" max="3588" width="26.26953125" style="107" customWidth="1"/>
    <col min="3589" max="3840" width="11.453125" style="107"/>
    <col min="3841" max="3841" width="24.453125" style="107" customWidth="1"/>
    <col min="3842" max="3842" width="32.54296875" style="107" customWidth="1"/>
    <col min="3843" max="3843" width="51.7265625" style="107" customWidth="1"/>
    <col min="3844" max="3844" width="26.26953125" style="107" customWidth="1"/>
    <col min="3845" max="4096" width="11.453125" style="107"/>
    <col min="4097" max="4097" width="24.453125" style="107" customWidth="1"/>
    <col min="4098" max="4098" width="32.54296875" style="107" customWidth="1"/>
    <col min="4099" max="4099" width="51.7265625" style="107" customWidth="1"/>
    <col min="4100" max="4100" width="26.26953125" style="107" customWidth="1"/>
    <col min="4101" max="4352" width="11.453125" style="107"/>
    <col min="4353" max="4353" width="24.453125" style="107" customWidth="1"/>
    <col min="4354" max="4354" width="32.54296875" style="107" customWidth="1"/>
    <col min="4355" max="4355" width="51.7265625" style="107" customWidth="1"/>
    <col min="4356" max="4356" width="26.26953125" style="107" customWidth="1"/>
    <col min="4357" max="4608" width="11.453125" style="107"/>
    <col min="4609" max="4609" width="24.453125" style="107" customWidth="1"/>
    <col min="4610" max="4610" width="32.54296875" style="107" customWidth="1"/>
    <col min="4611" max="4611" width="51.7265625" style="107" customWidth="1"/>
    <col min="4612" max="4612" width="26.26953125" style="107" customWidth="1"/>
    <col min="4613" max="4864" width="11.453125" style="107"/>
    <col min="4865" max="4865" width="24.453125" style="107" customWidth="1"/>
    <col min="4866" max="4866" width="32.54296875" style="107" customWidth="1"/>
    <col min="4867" max="4867" width="51.7265625" style="107" customWidth="1"/>
    <col min="4868" max="4868" width="26.26953125" style="107" customWidth="1"/>
    <col min="4869" max="5120" width="11.453125" style="107"/>
    <col min="5121" max="5121" width="24.453125" style="107" customWidth="1"/>
    <col min="5122" max="5122" width="32.54296875" style="107" customWidth="1"/>
    <col min="5123" max="5123" width="51.7265625" style="107" customWidth="1"/>
    <col min="5124" max="5124" width="26.26953125" style="107" customWidth="1"/>
    <col min="5125" max="5376" width="11.453125" style="107"/>
    <col min="5377" max="5377" width="24.453125" style="107" customWidth="1"/>
    <col min="5378" max="5378" width="32.54296875" style="107" customWidth="1"/>
    <col min="5379" max="5379" width="51.7265625" style="107" customWidth="1"/>
    <col min="5380" max="5380" width="26.26953125" style="107" customWidth="1"/>
    <col min="5381" max="5632" width="11.453125" style="107"/>
    <col min="5633" max="5633" width="24.453125" style="107" customWidth="1"/>
    <col min="5634" max="5634" width="32.54296875" style="107" customWidth="1"/>
    <col min="5635" max="5635" width="51.7265625" style="107" customWidth="1"/>
    <col min="5636" max="5636" width="26.26953125" style="107" customWidth="1"/>
    <col min="5637" max="5888" width="11.453125" style="107"/>
    <col min="5889" max="5889" width="24.453125" style="107" customWidth="1"/>
    <col min="5890" max="5890" width="32.54296875" style="107" customWidth="1"/>
    <col min="5891" max="5891" width="51.7265625" style="107" customWidth="1"/>
    <col min="5892" max="5892" width="26.26953125" style="107" customWidth="1"/>
    <col min="5893" max="6144" width="11.453125" style="107"/>
    <col min="6145" max="6145" width="24.453125" style="107" customWidth="1"/>
    <col min="6146" max="6146" width="32.54296875" style="107" customWidth="1"/>
    <col min="6147" max="6147" width="51.7265625" style="107" customWidth="1"/>
    <col min="6148" max="6148" width="26.26953125" style="107" customWidth="1"/>
    <col min="6149" max="6400" width="11.453125" style="107"/>
    <col min="6401" max="6401" width="24.453125" style="107" customWidth="1"/>
    <col min="6402" max="6402" width="32.54296875" style="107" customWidth="1"/>
    <col min="6403" max="6403" width="51.7265625" style="107" customWidth="1"/>
    <col min="6404" max="6404" width="26.26953125" style="107" customWidth="1"/>
    <col min="6405" max="6656" width="11.453125" style="107"/>
    <col min="6657" max="6657" width="24.453125" style="107" customWidth="1"/>
    <col min="6658" max="6658" width="32.54296875" style="107" customWidth="1"/>
    <col min="6659" max="6659" width="51.7265625" style="107" customWidth="1"/>
    <col min="6660" max="6660" width="26.26953125" style="107" customWidth="1"/>
    <col min="6661" max="6912" width="11.453125" style="107"/>
    <col min="6913" max="6913" width="24.453125" style="107" customWidth="1"/>
    <col min="6914" max="6914" width="32.54296875" style="107" customWidth="1"/>
    <col min="6915" max="6915" width="51.7265625" style="107" customWidth="1"/>
    <col min="6916" max="6916" width="26.26953125" style="107" customWidth="1"/>
    <col min="6917" max="7168" width="11.453125" style="107"/>
    <col min="7169" max="7169" width="24.453125" style="107" customWidth="1"/>
    <col min="7170" max="7170" width="32.54296875" style="107" customWidth="1"/>
    <col min="7171" max="7171" width="51.7265625" style="107" customWidth="1"/>
    <col min="7172" max="7172" width="26.26953125" style="107" customWidth="1"/>
    <col min="7173" max="7424" width="11.453125" style="107"/>
    <col min="7425" max="7425" width="24.453125" style="107" customWidth="1"/>
    <col min="7426" max="7426" width="32.54296875" style="107" customWidth="1"/>
    <col min="7427" max="7427" width="51.7265625" style="107" customWidth="1"/>
    <col min="7428" max="7428" width="26.26953125" style="107" customWidth="1"/>
    <col min="7429" max="7680" width="11.453125" style="107"/>
    <col min="7681" max="7681" width="24.453125" style="107" customWidth="1"/>
    <col min="7682" max="7682" width="32.54296875" style="107" customWidth="1"/>
    <col min="7683" max="7683" width="51.7265625" style="107" customWidth="1"/>
    <col min="7684" max="7684" width="26.26953125" style="107" customWidth="1"/>
    <col min="7685" max="7936" width="11.453125" style="107"/>
    <col min="7937" max="7937" width="24.453125" style="107" customWidth="1"/>
    <col min="7938" max="7938" width="32.54296875" style="107" customWidth="1"/>
    <col min="7939" max="7939" width="51.7265625" style="107" customWidth="1"/>
    <col min="7940" max="7940" width="26.26953125" style="107" customWidth="1"/>
    <col min="7941" max="8192" width="11.453125" style="107"/>
    <col min="8193" max="8193" width="24.453125" style="107" customWidth="1"/>
    <col min="8194" max="8194" width="32.54296875" style="107" customWidth="1"/>
    <col min="8195" max="8195" width="51.7265625" style="107" customWidth="1"/>
    <col min="8196" max="8196" width="26.26953125" style="107" customWidth="1"/>
    <col min="8197" max="8448" width="11.453125" style="107"/>
    <col min="8449" max="8449" width="24.453125" style="107" customWidth="1"/>
    <col min="8450" max="8450" width="32.54296875" style="107" customWidth="1"/>
    <col min="8451" max="8451" width="51.7265625" style="107" customWidth="1"/>
    <col min="8452" max="8452" width="26.26953125" style="107" customWidth="1"/>
    <col min="8453" max="8704" width="11.453125" style="107"/>
    <col min="8705" max="8705" width="24.453125" style="107" customWidth="1"/>
    <col min="8706" max="8706" width="32.54296875" style="107" customWidth="1"/>
    <col min="8707" max="8707" width="51.7265625" style="107" customWidth="1"/>
    <col min="8708" max="8708" width="26.26953125" style="107" customWidth="1"/>
    <col min="8709" max="8960" width="11.453125" style="107"/>
    <col min="8961" max="8961" width="24.453125" style="107" customWidth="1"/>
    <col min="8962" max="8962" width="32.54296875" style="107" customWidth="1"/>
    <col min="8963" max="8963" width="51.7265625" style="107" customWidth="1"/>
    <col min="8964" max="8964" width="26.26953125" style="107" customWidth="1"/>
    <col min="8965" max="9216" width="11.453125" style="107"/>
    <col min="9217" max="9217" width="24.453125" style="107" customWidth="1"/>
    <col min="9218" max="9218" width="32.54296875" style="107" customWidth="1"/>
    <col min="9219" max="9219" width="51.7265625" style="107" customWidth="1"/>
    <col min="9220" max="9220" width="26.26953125" style="107" customWidth="1"/>
    <col min="9221" max="9472" width="11.453125" style="107"/>
    <col min="9473" max="9473" width="24.453125" style="107" customWidth="1"/>
    <col min="9474" max="9474" width="32.54296875" style="107" customWidth="1"/>
    <col min="9475" max="9475" width="51.7265625" style="107" customWidth="1"/>
    <col min="9476" max="9476" width="26.26953125" style="107" customWidth="1"/>
    <col min="9477" max="9728" width="11.453125" style="107"/>
    <col min="9729" max="9729" width="24.453125" style="107" customWidth="1"/>
    <col min="9730" max="9730" width="32.54296875" style="107" customWidth="1"/>
    <col min="9731" max="9731" width="51.7265625" style="107" customWidth="1"/>
    <col min="9732" max="9732" width="26.26953125" style="107" customWidth="1"/>
    <col min="9733" max="9984" width="11.453125" style="107"/>
    <col min="9985" max="9985" width="24.453125" style="107" customWidth="1"/>
    <col min="9986" max="9986" width="32.54296875" style="107" customWidth="1"/>
    <col min="9987" max="9987" width="51.7265625" style="107" customWidth="1"/>
    <col min="9988" max="9988" width="26.26953125" style="107" customWidth="1"/>
    <col min="9989" max="10240" width="11.453125" style="107"/>
    <col min="10241" max="10241" width="24.453125" style="107" customWidth="1"/>
    <col min="10242" max="10242" width="32.54296875" style="107" customWidth="1"/>
    <col min="10243" max="10243" width="51.7265625" style="107" customWidth="1"/>
    <col min="10244" max="10244" width="26.26953125" style="107" customWidth="1"/>
    <col min="10245" max="10496" width="11.453125" style="107"/>
    <col min="10497" max="10497" width="24.453125" style="107" customWidth="1"/>
    <col min="10498" max="10498" width="32.54296875" style="107" customWidth="1"/>
    <col min="10499" max="10499" width="51.7265625" style="107" customWidth="1"/>
    <col min="10500" max="10500" width="26.26953125" style="107" customWidth="1"/>
    <col min="10501" max="10752" width="11.453125" style="107"/>
    <col min="10753" max="10753" width="24.453125" style="107" customWidth="1"/>
    <col min="10754" max="10754" width="32.54296875" style="107" customWidth="1"/>
    <col min="10755" max="10755" width="51.7265625" style="107" customWidth="1"/>
    <col min="10756" max="10756" width="26.26953125" style="107" customWidth="1"/>
    <col min="10757" max="11008" width="11.453125" style="107"/>
    <col min="11009" max="11009" width="24.453125" style="107" customWidth="1"/>
    <col min="11010" max="11010" width="32.54296875" style="107" customWidth="1"/>
    <col min="11011" max="11011" width="51.7265625" style="107" customWidth="1"/>
    <col min="11012" max="11012" width="26.26953125" style="107" customWidth="1"/>
    <col min="11013" max="11264" width="11.453125" style="107"/>
    <col min="11265" max="11265" width="24.453125" style="107" customWidth="1"/>
    <col min="11266" max="11266" width="32.54296875" style="107" customWidth="1"/>
    <col min="11267" max="11267" width="51.7265625" style="107" customWidth="1"/>
    <col min="11268" max="11268" width="26.26953125" style="107" customWidth="1"/>
    <col min="11269" max="11520" width="11.453125" style="107"/>
    <col min="11521" max="11521" width="24.453125" style="107" customWidth="1"/>
    <col min="11522" max="11522" width="32.54296875" style="107" customWidth="1"/>
    <col min="11523" max="11523" width="51.7265625" style="107" customWidth="1"/>
    <col min="11524" max="11524" width="26.26953125" style="107" customWidth="1"/>
    <col min="11525" max="11776" width="11.453125" style="107"/>
    <col min="11777" max="11777" width="24.453125" style="107" customWidth="1"/>
    <col min="11778" max="11778" width="32.54296875" style="107" customWidth="1"/>
    <col min="11779" max="11779" width="51.7265625" style="107" customWidth="1"/>
    <col min="11780" max="11780" width="26.26953125" style="107" customWidth="1"/>
    <col min="11781" max="12032" width="11.453125" style="107"/>
    <col min="12033" max="12033" width="24.453125" style="107" customWidth="1"/>
    <col min="12034" max="12034" width="32.54296875" style="107" customWidth="1"/>
    <col min="12035" max="12035" width="51.7265625" style="107" customWidth="1"/>
    <col min="12036" max="12036" width="26.26953125" style="107" customWidth="1"/>
    <col min="12037" max="12288" width="11.453125" style="107"/>
    <col min="12289" max="12289" width="24.453125" style="107" customWidth="1"/>
    <col min="12290" max="12290" width="32.54296875" style="107" customWidth="1"/>
    <col min="12291" max="12291" width="51.7265625" style="107" customWidth="1"/>
    <col min="12292" max="12292" width="26.26953125" style="107" customWidth="1"/>
    <col min="12293" max="12544" width="11.453125" style="107"/>
    <col min="12545" max="12545" width="24.453125" style="107" customWidth="1"/>
    <col min="12546" max="12546" width="32.54296875" style="107" customWidth="1"/>
    <col min="12547" max="12547" width="51.7265625" style="107" customWidth="1"/>
    <col min="12548" max="12548" width="26.26953125" style="107" customWidth="1"/>
    <col min="12549" max="12800" width="11.453125" style="107"/>
    <col min="12801" max="12801" width="24.453125" style="107" customWidth="1"/>
    <col min="12802" max="12802" width="32.54296875" style="107" customWidth="1"/>
    <col min="12803" max="12803" width="51.7265625" style="107" customWidth="1"/>
    <col min="12804" max="12804" width="26.26953125" style="107" customWidth="1"/>
    <col min="12805" max="13056" width="11.453125" style="107"/>
    <col min="13057" max="13057" width="24.453125" style="107" customWidth="1"/>
    <col min="13058" max="13058" width="32.54296875" style="107" customWidth="1"/>
    <col min="13059" max="13059" width="51.7265625" style="107" customWidth="1"/>
    <col min="13060" max="13060" width="26.26953125" style="107" customWidth="1"/>
    <col min="13061" max="13312" width="11.453125" style="107"/>
    <col min="13313" max="13313" width="24.453125" style="107" customWidth="1"/>
    <col min="13314" max="13314" width="32.54296875" style="107" customWidth="1"/>
    <col min="13315" max="13315" width="51.7265625" style="107" customWidth="1"/>
    <col min="13316" max="13316" width="26.26953125" style="107" customWidth="1"/>
    <col min="13317" max="13568" width="11.453125" style="107"/>
    <col min="13569" max="13569" width="24.453125" style="107" customWidth="1"/>
    <col min="13570" max="13570" width="32.54296875" style="107" customWidth="1"/>
    <col min="13571" max="13571" width="51.7265625" style="107" customWidth="1"/>
    <col min="13572" max="13572" width="26.26953125" style="107" customWidth="1"/>
    <col min="13573" max="13824" width="11.453125" style="107"/>
    <col min="13825" max="13825" width="24.453125" style="107" customWidth="1"/>
    <col min="13826" max="13826" width="32.54296875" style="107" customWidth="1"/>
    <col min="13827" max="13827" width="51.7265625" style="107" customWidth="1"/>
    <col min="13828" max="13828" width="26.26953125" style="107" customWidth="1"/>
    <col min="13829" max="14080" width="11.453125" style="107"/>
    <col min="14081" max="14081" width="24.453125" style="107" customWidth="1"/>
    <col min="14082" max="14082" width="32.54296875" style="107" customWidth="1"/>
    <col min="14083" max="14083" width="51.7265625" style="107" customWidth="1"/>
    <col min="14084" max="14084" width="26.26953125" style="107" customWidth="1"/>
    <col min="14085" max="14336" width="11.453125" style="107"/>
    <col min="14337" max="14337" width="24.453125" style="107" customWidth="1"/>
    <col min="14338" max="14338" width="32.54296875" style="107" customWidth="1"/>
    <col min="14339" max="14339" width="51.7265625" style="107" customWidth="1"/>
    <col min="14340" max="14340" width="26.26953125" style="107" customWidth="1"/>
    <col min="14341" max="14592" width="11.453125" style="107"/>
    <col min="14593" max="14593" width="24.453125" style="107" customWidth="1"/>
    <col min="14594" max="14594" width="32.54296875" style="107" customWidth="1"/>
    <col min="14595" max="14595" width="51.7265625" style="107" customWidth="1"/>
    <col min="14596" max="14596" width="26.26953125" style="107" customWidth="1"/>
    <col min="14597" max="14848" width="11.453125" style="107"/>
    <col min="14849" max="14849" width="24.453125" style="107" customWidth="1"/>
    <col min="14850" max="14850" width="32.54296875" style="107" customWidth="1"/>
    <col min="14851" max="14851" width="51.7265625" style="107" customWidth="1"/>
    <col min="14852" max="14852" width="26.26953125" style="107" customWidth="1"/>
    <col min="14853" max="15104" width="11.453125" style="107"/>
    <col min="15105" max="15105" width="24.453125" style="107" customWidth="1"/>
    <col min="15106" max="15106" width="32.54296875" style="107" customWidth="1"/>
    <col min="15107" max="15107" width="51.7265625" style="107" customWidth="1"/>
    <col min="15108" max="15108" width="26.26953125" style="107" customWidth="1"/>
    <col min="15109" max="15360" width="11.453125" style="107"/>
    <col min="15361" max="15361" width="24.453125" style="107" customWidth="1"/>
    <col min="15362" max="15362" width="32.54296875" style="107" customWidth="1"/>
    <col min="15363" max="15363" width="51.7265625" style="107" customWidth="1"/>
    <col min="15364" max="15364" width="26.26953125" style="107" customWidth="1"/>
    <col min="15365" max="15616" width="11.453125" style="107"/>
    <col min="15617" max="15617" width="24.453125" style="107" customWidth="1"/>
    <col min="15618" max="15618" width="32.54296875" style="107" customWidth="1"/>
    <col min="15619" max="15619" width="51.7265625" style="107" customWidth="1"/>
    <col min="15620" max="15620" width="26.26953125" style="107" customWidth="1"/>
    <col min="15621" max="15872" width="11.453125" style="107"/>
    <col min="15873" max="15873" width="24.453125" style="107" customWidth="1"/>
    <col min="15874" max="15874" width="32.54296875" style="107" customWidth="1"/>
    <col min="15875" max="15875" width="51.7265625" style="107" customWidth="1"/>
    <col min="15876" max="15876" width="26.26953125" style="107" customWidth="1"/>
    <col min="15877" max="16128" width="11.453125" style="107"/>
    <col min="16129" max="16129" width="24.453125" style="107" customWidth="1"/>
    <col min="16130" max="16130" width="32.54296875" style="107" customWidth="1"/>
    <col min="16131" max="16131" width="51.7265625" style="107" customWidth="1"/>
    <col min="16132" max="16132" width="26.26953125" style="107" customWidth="1"/>
    <col min="16133" max="16384" width="11.453125" style="107"/>
  </cols>
  <sheetData>
    <row r="1" spans="1:4" s="5" customFormat="1" ht="21" customHeight="1" x14ac:dyDescent="0.35">
      <c r="A1" s="53" t="s">
        <v>0</v>
      </c>
      <c r="B1" s="54"/>
      <c r="C1" s="55"/>
      <c r="D1" s="55"/>
    </row>
    <row r="2" spans="1:4" s="5" customFormat="1" ht="15.75" customHeight="1" x14ac:dyDescent="0.35">
      <c r="A2" s="53"/>
      <c r="B2" s="54"/>
      <c r="C2" s="53"/>
    </row>
    <row r="3" spans="1:4" s="5" customFormat="1" ht="46.5" customHeight="1" x14ac:dyDescent="0.35">
      <c r="A3" s="292" t="s">
        <v>1</v>
      </c>
      <c r="B3" s="293"/>
      <c r="C3" s="293"/>
      <c r="D3" s="293"/>
    </row>
    <row r="4" spans="1:4" s="5" customFormat="1" ht="15.5" x14ac:dyDescent="0.35">
      <c r="A4" s="34"/>
      <c r="B4" s="58"/>
      <c r="C4" s="34"/>
      <c r="D4" s="34"/>
    </row>
    <row r="5" spans="1:4" s="5" customFormat="1" ht="45.75" customHeight="1" x14ac:dyDescent="0.35">
      <c r="A5" s="264" t="s">
        <v>372</v>
      </c>
      <c r="B5" s="264"/>
      <c r="C5" s="264"/>
      <c r="D5" s="264"/>
    </row>
    <row r="6" spans="1:4" s="5" customFormat="1" ht="19.899999999999999" customHeight="1" x14ac:dyDescent="0.35">
      <c r="A6" s="59"/>
      <c r="B6" s="58"/>
      <c r="C6" s="59"/>
      <c r="D6" s="59"/>
    </row>
    <row r="7" spans="1:4" s="5" customFormat="1" ht="18" customHeight="1" x14ac:dyDescent="0.35">
      <c r="A7" s="294" t="s">
        <v>203</v>
      </c>
      <c r="B7" s="294"/>
      <c r="C7" s="294"/>
      <c r="D7" s="294"/>
    </row>
    <row r="8" spans="1:4" s="5" customFormat="1" ht="18.75" customHeight="1" x14ac:dyDescent="0.35">
      <c r="A8" s="295" t="s">
        <v>204</v>
      </c>
      <c r="B8" s="295"/>
      <c r="C8" s="295"/>
      <c r="D8" s="295"/>
    </row>
    <row r="9" spans="1:4" ht="18.75" customHeight="1" x14ac:dyDescent="0.35">
      <c r="A9" s="6"/>
      <c r="B9" s="161"/>
      <c r="C9" s="6"/>
      <c r="D9" s="6"/>
    </row>
    <row r="10" spans="1:4" s="11" customFormat="1" ht="28.5" customHeight="1" x14ac:dyDescent="0.35">
      <c r="A10" s="162" t="s">
        <v>205</v>
      </c>
      <c r="B10" s="163" t="s">
        <v>206</v>
      </c>
      <c r="C10" s="164"/>
      <c r="D10" s="162" t="s">
        <v>207</v>
      </c>
    </row>
    <row r="11" spans="1:4" s="11" customFormat="1" ht="28.5" customHeight="1" x14ac:dyDescent="0.35">
      <c r="A11" s="165"/>
      <c r="B11" s="64"/>
      <c r="C11" s="63"/>
      <c r="D11" s="165"/>
    </row>
    <row r="12" spans="1:4" s="11" customFormat="1" ht="14.25" customHeight="1" x14ac:dyDescent="0.35">
      <c r="A12" s="166">
        <v>1</v>
      </c>
      <c r="B12" s="167" t="s">
        <v>38</v>
      </c>
      <c r="C12" s="168"/>
      <c r="D12" s="77">
        <f>'B - HRD'!F33</f>
        <v>0</v>
      </c>
    </row>
    <row r="13" spans="1:4" s="11" customFormat="1" ht="14.25" customHeight="1" x14ac:dyDescent="0.35">
      <c r="A13" s="166">
        <v>2</v>
      </c>
      <c r="B13" s="167" t="s">
        <v>51</v>
      </c>
      <c r="C13" s="168"/>
      <c r="D13" s="77">
        <f>'B1 - HMB'!F37</f>
        <v>0</v>
      </c>
    </row>
    <row r="14" spans="1:4" s="11" customFormat="1" ht="14.25" customHeight="1" x14ac:dyDescent="0.35">
      <c r="A14" s="166">
        <v>3</v>
      </c>
      <c r="B14" s="167" t="s">
        <v>79</v>
      </c>
      <c r="C14" s="8"/>
      <c r="D14" s="77">
        <f>'B2 - Parking silo'!F28</f>
        <v>0</v>
      </c>
    </row>
    <row r="15" spans="1:4" s="11" customFormat="1" ht="14.25" customHeight="1" x14ac:dyDescent="0.35">
      <c r="A15" s="166">
        <v>4</v>
      </c>
      <c r="B15" s="167" t="s">
        <v>86</v>
      </c>
      <c r="C15" s="8"/>
      <c r="D15" s="77">
        <f>'B3 - ODONTOLOGIE'!F26</f>
        <v>0</v>
      </c>
    </row>
    <row r="16" spans="1:4" s="11" customFormat="1" ht="14.25" customHeight="1" x14ac:dyDescent="0.35">
      <c r="A16" s="166">
        <v>5</v>
      </c>
      <c r="B16" s="167" t="s">
        <v>91</v>
      </c>
      <c r="C16" s="8"/>
      <c r="D16" s="77">
        <f>'B4 - AMH2'!F30</f>
        <v>0</v>
      </c>
    </row>
    <row r="17" spans="1:4" s="11" customFormat="1" ht="14.25" customHeight="1" x14ac:dyDescent="0.35">
      <c r="A17" s="166">
        <v>6</v>
      </c>
      <c r="B17" s="167" t="s">
        <v>100</v>
      </c>
      <c r="C17" s="8"/>
      <c r="D17" s="77">
        <f>'B5 - Parking Ex-IRF'!F29</f>
        <v>0</v>
      </c>
    </row>
    <row r="18" spans="1:4" s="11" customFormat="1" ht="14.25" customHeight="1" x14ac:dyDescent="0.35">
      <c r="A18" s="166">
        <v>7</v>
      </c>
      <c r="B18" s="167" t="s">
        <v>270</v>
      </c>
      <c r="C18" s="8"/>
      <c r="D18" s="77">
        <f>'B6 - Hôpital SEBASTOPOL'!F27</f>
        <v>0</v>
      </c>
    </row>
    <row r="19" spans="1:4" s="11" customFormat="1" ht="14.25" customHeight="1" x14ac:dyDescent="0.35">
      <c r="A19" s="166">
        <v>8</v>
      </c>
      <c r="B19" s="167" t="s">
        <v>271</v>
      </c>
      <c r="C19" s="8"/>
      <c r="D19" s="77">
        <f>'B7 - Pôle Logistique'!F26</f>
        <v>0</v>
      </c>
    </row>
    <row r="20" spans="1:4" s="11" customFormat="1" ht="14.25" customHeight="1" x14ac:dyDescent="0.35">
      <c r="A20" s="166">
        <v>9</v>
      </c>
      <c r="B20" s="167" t="s">
        <v>272</v>
      </c>
      <c r="C20" s="8"/>
      <c r="D20" s="77">
        <f>'B8 - Lgt fonction Roux'!F26</f>
        <v>0</v>
      </c>
    </row>
    <row r="21" spans="1:4" s="11" customFormat="1" ht="14.25" customHeight="1" x14ac:dyDescent="0.35">
      <c r="A21" s="166">
        <v>10</v>
      </c>
      <c r="B21" s="167" t="s">
        <v>273</v>
      </c>
      <c r="C21" s="8"/>
      <c r="D21" s="77">
        <f>'B9 - Psychiatrie Adulte'!F26</f>
        <v>0</v>
      </c>
    </row>
    <row r="22" spans="1:4" s="11" customFormat="1" ht="14.25" customHeight="1" x14ac:dyDescent="0.35">
      <c r="A22" s="166">
        <v>11</v>
      </c>
      <c r="B22" s="167" t="s">
        <v>274</v>
      </c>
      <c r="C22" s="8"/>
      <c r="D22" s="77">
        <f>'B10 - Clinique de CHAMP'!F26</f>
        <v>0</v>
      </c>
    </row>
    <row r="23" spans="1:4" s="11" customFormat="1" ht="14.25" customHeight="1" x14ac:dyDescent="0.35">
      <c r="A23" s="166">
        <v>12</v>
      </c>
      <c r="B23" s="23" t="s">
        <v>373</v>
      </c>
      <c r="C23" s="23"/>
      <c r="D23" s="77">
        <f>'B11- Christian Cabrol NH1'!F30</f>
        <v>0</v>
      </c>
    </row>
    <row r="24" spans="1:4" s="11" customFormat="1" ht="14.25" customHeight="1" x14ac:dyDescent="0.35">
      <c r="A24" s="166">
        <v>13</v>
      </c>
      <c r="B24" s="23" t="s">
        <v>374</v>
      </c>
      <c r="C24" s="23"/>
      <c r="D24" s="77">
        <f>'B12 - Pôle Biologie'!F27</f>
        <v>0</v>
      </c>
    </row>
    <row r="25" spans="1:4" s="11" customFormat="1" ht="14.25" customHeight="1" x14ac:dyDescent="0.35">
      <c r="A25" s="166">
        <v>14</v>
      </c>
      <c r="B25" s="23" t="s">
        <v>375</v>
      </c>
      <c r="C25" s="23"/>
      <c r="D25" s="77">
        <f>'B13 - Résidence Roux'!F27</f>
        <v>0</v>
      </c>
    </row>
    <row r="26" spans="1:4" s="11" customFormat="1" ht="14.25" customHeight="1" x14ac:dyDescent="0.35">
      <c r="A26" s="166">
        <v>15</v>
      </c>
      <c r="B26" s="23" t="s">
        <v>376</v>
      </c>
      <c r="C26" s="23"/>
      <c r="D26" s="77">
        <f>'B14 - Batiment énergie'!F27</f>
        <v>0</v>
      </c>
    </row>
    <row r="27" spans="1:4" s="11" customFormat="1" ht="12.5" x14ac:dyDescent="0.35">
      <c r="A27" s="166"/>
      <c r="B27" s="23"/>
      <c r="C27" s="23"/>
      <c r="D27" s="23"/>
    </row>
    <row r="28" spans="1:4" s="11" customFormat="1" ht="12.5" x14ac:dyDescent="0.35">
      <c r="A28" s="166"/>
      <c r="B28" s="136" t="s">
        <v>208</v>
      </c>
      <c r="C28" s="66"/>
      <c r="D28" s="83">
        <f>SUM(D12:D27)</f>
        <v>0</v>
      </c>
    </row>
    <row r="29" spans="1:4" s="11" customFormat="1" ht="12.5" x14ac:dyDescent="0.35">
      <c r="A29" s="166"/>
      <c r="B29" s="136" t="s">
        <v>172</v>
      </c>
      <c r="C29" s="66"/>
      <c r="D29" s="83">
        <f>'B14 - Batiment énergie'!F28+'B12 - Pôle Biologie'!F28+'B11- Christian Cabrol NH1'!F31+'B10 - Clinique de CHAMP'!F27+'B9 - Psychiatrie Adulte'!F27+'B7 - Pôle Logistique'!F27+'B6 - Hôpital SEBASTOPOL'!F28+'B5 - Parking Ex-IRF'!F30+'B4 - AMH2'!F31+'B3 - ODONTOLOGIE'!F27+'B2 - Parking silo'!F29+'B1 - HMB'!F38+'B - HRD'!F34</f>
        <v>0</v>
      </c>
    </row>
    <row r="30" spans="1:4" s="11" customFormat="1" ht="12.5" x14ac:dyDescent="0.35">
      <c r="A30" s="166"/>
      <c r="B30" s="169" t="s">
        <v>209</v>
      </c>
      <c r="C30" s="170"/>
      <c r="D30" s="171">
        <f>'B13 - Résidence Roux'!F28+'B8 - Lgt fonction Roux'!F27</f>
        <v>0</v>
      </c>
    </row>
    <row r="31" spans="1:4" s="11" customFormat="1" ht="12.5" x14ac:dyDescent="0.35">
      <c r="A31" s="166"/>
      <c r="B31" s="136"/>
      <c r="C31" s="66"/>
      <c r="D31" s="115"/>
    </row>
    <row r="32" spans="1:4" s="11" customFormat="1" ht="12.5" x14ac:dyDescent="0.35">
      <c r="A32" s="166"/>
      <c r="B32" s="136"/>
      <c r="C32" s="66"/>
      <c r="D32" s="83"/>
    </row>
    <row r="33" spans="1:4" ht="14" x14ac:dyDescent="0.35">
      <c r="A33" s="172"/>
      <c r="B33" s="64" t="s">
        <v>210</v>
      </c>
      <c r="C33" s="3"/>
      <c r="D33" s="173">
        <f>SUM(D28:D32)</f>
        <v>0</v>
      </c>
    </row>
    <row r="34" spans="1:4" ht="14" x14ac:dyDescent="0.35">
      <c r="A34" s="172"/>
      <c r="C34" s="15"/>
      <c r="D34" s="174"/>
    </row>
    <row r="35" spans="1:4" ht="14" x14ac:dyDescent="0.35">
      <c r="A35" s="172"/>
      <c r="C35" s="15"/>
      <c r="D35" s="174"/>
    </row>
    <row r="36" spans="1:4" ht="15" customHeight="1" x14ac:dyDescent="0.35">
      <c r="A36" s="172"/>
      <c r="B36" s="96" t="s">
        <v>174</v>
      </c>
      <c r="C36" s="11" t="s">
        <v>175</v>
      </c>
      <c r="D36" s="11"/>
    </row>
    <row r="37" spans="1:4" ht="12.5" x14ac:dyDescent="0.35">
      <c r="A37" s="172"/>
      <c r="C37" s="11"/>
      <c r="D37" s="77"/>
    </row>
    <row r="38" spans="1:4" ht="12.5" x14ac:dyDescent="0.35">
      <c r="A38" s="172"/>
      <c r="B38" s="96" t="s">
        <v>176</v>
      </c>
      <c r="C38" s="11"/>
      <c r="D38" s="77"/>
    </row>
    <row r="39" spans="1:4" ht="14" x14ac:dyDescent="0.35">
      <c r="A39" s="172"/>
      <c r="D39" s="15"/>
    </row>
    <row r="40" spans="1:4" ht="14" x14ac:dyDescent="0.35">
      <c r="A40" s="172"/>
      <c r="C40" s="15"/>
      <c r="D40" s="15"/>
    </row>
    <row r="41" spans="1:4" ht="14" x14ac:dyDescent="0.35">
      <c r="A41" s="172"/>
      <c r="C41" s="15"/>
      <c r="D41" s="15"/>
    </row>
    <row r="42" spans="1:4" ht="14" x14ac:dyDescent="0.35">
      <c r="A42" s="172"/>
      <c r="C42" s="15"/>
      <c r="D42" s="15"/>
    </row>
    <row r="43" spans="1:4" ht="14" x14ac:dyDescent="0.35">
      <c r="A43" s="172"/>
      <c r="C43" s="15"/>
      <c r="D43" s="15"/>
    </row>
    <row r="44" spans="1:4" ht="14" x14ac:dyDescent="0.35">
      <c r="A44" s="172"/>
      <c r="C44" s="15"/>
      <c r="D44" s="15"/>
    </row>
    <row r="45" spans="1:4" ht="14" x14ac:dyDescent="0.35">
      <c r="A45" s="172"/>
      <c r="C45" s="15"/>
      <c r="D45" s="15"/>
    </row>
    <row r="46" spans="1:4" ht="14" x14ac:dyDescent="0.35">
      <c r="A46" s="172"/>
      <c r="C46" s="15"/>
      <c r="D46" s="15"/>
    </row>
    <row r="47" spans="1:4" ht="14" x14ac:dyDescent="0.35">
      <c r="A47" s="172"/>
      <c r="C47" s="15"/>
      <c r="D47" s="15"/>
    </row>
    <row r="48" spans="1:4" ht="14" x14ac:dyDescent="0.35">
      <c r="A48" s="172"/>
      <c r="C48" s="15"/>
      <c r="D48" s="15"/>
    </row>
    <row r="49" spans="1:4" ht="14" x14ac:dyDescent="0.35">
      <c r="A49" s="172"/>
      <c r="C49" s="15"/>
      <c r="D49" s="15"/>
    </row>
    <row r="50" spans="1:4" ht="14" x14ac:dyDescent="0.35">
      <c r="A50" s="172"/>
      <c r="C50" s="15"/>
      <c r="D50" s="15"/>
    </row>
    <row r="51" spans="1:4" ht="14" x14ac:dyDescent="0.35">
      <c r="A51" s="172"/>
      <c r="C51" s="15"/>
      <c r="D51" s="15"/>
    </row>
    <row r="52" spans="1:4" ht="14" x14ac:dyDescent="0.35">
      <c r="A52" s="172"/>
      <c r="C52" s="15"/>
      <c r="D52" s="15"/>
    </row>
    <row r="53" spans="1:4" ht="14" x14ac:dyDescent="0.35">
      <c r="A53" s="172"/>
      <c r="C53" s="15"/>
      <c r="D53" s="15"/>
    </row>
    <row r="54" spans="1:4" ht="14" x14ac:dyDescent="0.35">
      <c r="A54" s="172"/>
      <c r="C54" s="15"/>
      <c r="D54" s="15"/>
    </row>
    <row r="55" spans="1:4" ht="14" x14ac:dyDescent="0.35">
      <c r="A55" s="172"/>
      <c r="C55" s="15"/>
      <c r="D55" s="15"/>
    </row>
    <row r="56" spans="1:4" ht="14" x14ac:dyDescent="0.35">
      <c r="A56" s="172"/>
      <c r="C56" s="15"/>
      <c r="D56" s="15"/>
    </row>
    <row r="57" spans="1:4" ht="14" x14ac:dyDescent="0.35">
      <c r="A57" s="172"/>
      <c r="C57" s="15"/>
      <c r="D57" s="15"/>
    </row>
    <row r="58" spans="1:4" ht="14" x14ac:dyDescent="0.35">
      <c r="A58" s="172"/>
      <c r="C58" s="15"/>
      <c r="D58" s="15"/>
    </row>
    <row r="59" spans="1:4" ht="14" x14ac:dyDescent="0.35">
      <c r="A59" s="172"/>
      <c r="C59" s="15"/>
      <c r="D59" s="15"/>
    </row>
    <row r="60" spans="1:4" ht="14" x14ac:dyDescent="0.35">
      <c r="A60" s="172"/>
      <c r="C60" s="15"/>
      <c r="D60" s="15"/>
    </row>
    <row r="61" spans="1:4" ht="14" x14ac:dyDescent="0.35">
      <c r="A61" s="172"/>
      <c r="C61" s="15"/>
      <c r="D61" s="15"/>
    </row>
    <row r="62" spans="1:4" ht="14" x14ac:dyDescent="0.35">
      <c r="A62" s="172"/>
      <c r="C62" s="15"/>
      <c r="D62" s="15"/>
    </row>
    <row r="63" spans="1:4" ht="14" x14ac:dyDescent="0.35">
      <c r="C63" s="15"/>
      <c r="D63" s="15"/>
    </row>
    <row r="64" spans="1:4" ht="14" x14ac:dyDescent="0.35">
      <c r="C64" s="15"/>
      <c r="D64" s="15"/>
    </row>
    <row r="65" spans="3:4" ht="14" x14ac:dyDescent="0.35">
      <c r="C65" s="15"/>
      <c r="D65" s="15"/>
    </row>
    <row r="66" spans="3:4" ht="14" x14ac:dyDescent="0.35">
      <c r="C66" s="15"/>
      <c r="D66" s="15"/>
    </row>
    <row r="67" spans="3:4" ht="14" x14ac:dyDescent="0.35">
      <c r="C67" s="15"/>
      <c r="D67" s="15"/>
    </row>
    <row r="68" spans="3:4" ht="14" x14ac:dyDescent="0.35">
      <c r="C68" s="15"/>
      <c r="D68" s="15"/>
    </row>
    <row r="69" spans="3:4" ht="14" x14ac:dyDescent="0.35">
      <c r="C69" s="15"/>
      <c r="D69" s="15"/>
    </row>
    <row r="70" spans="3:4" ht="14" x14ac:dyDescent="0.35">
      <c r="C70" s="15"/>
      <c r="D70" s="15"/>
    </row>
    <row r="71" spans="3:4" ht="14" x14ac:dyDescent="0.35">
      <c r="C71" s="15"/>
      <c r="D71" s="15"/>
    </row>
    <row r="72" spans="3:4" ht="14" x14ac:dyDescent="0.35">
      <c r="C72" s="15"/>
      <c r="D72" s="15"/>
    </row>
    <row r="73" spans="3:4" ht="14" x14ac:dyDescent="0.35">
      <c r="C73" s="15"/>
      <c r="D73" s="15"/>
    </row>
    <row r="74" spans="3:4" ht="14" x14ac:dyDescent="0.35">
      <c r="C74" s="15"/>
      <c r="D74" s="15"/>
    </row>
    <row r="75" spans="3:4" ht="14" x14ac:dyDescent="0.35">
      <c r="C75" s="15"/>
      <c r="D75" s="15"/>
    </row>
    <row r="76" spans="3:4" ht="14" x14ac:dyDescent="0.35">
      <c r="C76" s="15"/>
      <c r="D76" s="15"/>
    </row>
    <row r="77" spans="3:4" ht="14" x14ac:dyDescent="0.35">
      <c r="C77" s="15"/>
      <c r="D77" s="15"/>
    </row>
    <row r="78" spans="3:4" ht="14" x14ac:dyDescent="0.35">
      <c r="C78" s="15"/>
      <c r="D78" s="15"/>
    </row>
    <row r="79" spans="3:4" ht="14" x14ac:dyDescent="0.35">
      <c r="C79" s="15"/>
      <c r="D79" s="15"/>
    </row>
    <row r="80" spans="3:4" ht="14" x14ac:dyDescent="0.35">
      <c r="C80" s="15"/>
      <c r="D80" s="15"/>
    </row>
    <row r="81" spans="3:4" ht="14" x14ac:dyDescent="0.35">
      <c r="C81" s="15"/>
      <c r="D81" s="15"/>
    </row>
    <row r="82" spans="3:4" ht="14" x14ac:dyDescent="0.35">
      <c r="C82" s="15"/>
      <c r="D82" s="15"/>
    </row>
    <row r="83" spans="3:4" ht="14" x14ac:dyDescent="0.35">
      <c r="C83" s="15"/>
      <c r="D83" s="15"/>
    </row>
    <row r="84" spans="3:4" ht="14" x14ac:dyDescent="0.35">
      <c r="C84" s="15"/>
      <c r="D84" s="15"/>
    </row>
    <row r="85" spans="3:4" ht="14" x14ac:dyDescent="0.35">
      <c r="C85" s="15"/>
      <c r="D85" s="15"/>
    </row>
    <row r="86" spans="3:4" ht="14" x14ac:dyDescent="0.35">
      <c r="C86" s="15"/>
      <c r="D86" s="15"/>
    </row>
    <row r="87" spans="3:4" ht="14" x14ac:dyDescent="0.35">
      <c r="C87" s="15"/>
      <c r="D87" s="15"/>
    </row>
    <row r="88" spans="3:4" ht="14" x14ac:dyDescent="0.35">
      <c r="C88" s="15"/>
      <c r="D88" s="15"/>
    </row>
    <row r="89" spans="3:4" ht="14" x14ac:dyDescent="0.35">
      <c r="C89" s="15"/>
      <c r="D89" s="15"/>
    </row>
    <row r="90" spans="3:4" ht="14" x14ac:dyDescent="0.35">
      <c r="C90" s="15"/>
      <c r="D90" s="15"/>
    </row>
    <row r="91" spans="3:4" ht="14" x14ac:dyDescent="0.35">
      <c r="C91" s="15"/>
      <c r="D91" s="15"/>
    </row>
    <row r="92" spans="3:4" ht="14" x14ac:dyDescent="0.35">
      <c r="C92" s="15"/>
      <c r="D92" s="15"/>
    </row>
    <row r="93" spans="3:4" ht="14" x14ac:dyDescent="0.35">
      <c r="C93" s="15"/>
      <c r="D93" s="15"/>
    </row>
    <row r="94" spans="3:4" ht="14" x14ac:dyDescent="0.35">
      <c r="C94" s="15"/>
      <c r="D94" s="15"/>
    </row>
    <row r="95" spans="3:4" ht="14" x14ac:dyDescent="0.35">
      <c r="C95" s="15"/>
      <c r="D95" s="15"/>
    </row>
    <row r="96" spans="3:4" ht="14" x14ac:dyDescent="0.35">
      <c r="C96" s="15"/>
      <c r="D96" s="15"/>
    </row>
    <row r="97" spans="3:4" ht="14" x14ac:dyDescent="0.35">
      <c r="C97" s="15"/>
      <c r="D97" s="15"/>
    </row>
    <row r="98" spans="3:4" ht="14" x14ac:dyDescent="0.35">
      <c r="C98" s="15"/>
      <c r="D98" s="15"/>
    </row>
    <row r="99" spans="3:4" ht="14" x14ac:dyDescent="0.35">
      <c r="C99" s="15"/>
      <c r="D99" s="15"/>
    </row>
    <row r="100" spans="3:4" ht="14" x14ac:dyDescent="0.35">
      <c r="C100" s="15"/>
      <c r="D100" s="15"/>
    </row>
    <row r="101" spans="3:4" ht="14" x14ac:dyDescent="0.35">
      <c r="C101" s="15"/>
      <c r="D101" s="15"/>
    </row>
    <row r="102" spans="3:4" ht="14" x14ac:dyDescent="0.35">
      <c r="C102" s="15"/>
    </row>
    <row r="103" spans="3:4" ht="14" x14ac:dyDescent="0.35">
      <c r="C103" s="15"/>
    </row>
    <row r="104" spans="3:4" ht="14" x14ac:dyDescent="0.35">
      <c r="C104" s="15"/>
    </row>
    <row r="105" spans="3:4" ht="14" x14ac:dyDescent="0.35">
      <c r="C105" s="15"/>
    </row>
    <row r="106" spans="3:4" ht="14" x14ac:dyDescent="0.35">
      <c r="C106" s="15"/>
    </row>
    <row r="107" spans="3:4" ht="14" x14ac:dyDescent="0.35">
      <c r="C107" s="15"/>
    </row>
    <row r="108" spans="3:4" ht="14" x14ac:dyDescent="0.35">
      <c r="C108" s="15"/>
    </row>
    <row r="109" spans="3:4" ht="14" x14ac:dyDescent="0.35">
      <c r="C109" s="15"/>
    </row>
    <row r="110" spans="3:4" ht="14" x14ac:dyDescent="0.35">
      <c r="C110" s="15"/>
    </row>
    <row r="111" spans="3:4" ht="14" x14ac:dyDescent="0.35">
      <c r="C111" s="15"/>
    </row>
    <row r="112" spans="3:4" ht="14" x14ac:dyDescent="0.35">
      <c r="C112" s="15"/>
    </row>
    <row r="113" spans="3:3" ht="14" x14ac:dyDescent="0.35">
      <c r="C113" s="15"/>
    </row>
    <row r="114" spans="3:3" ht="14" x14ac:dyDescent="0.35">
      <c r="C114" s="15"/>
    </row>
    <row r="115" spans="3:3" ht="14" x14ac:dyDescent="0.35">
      <c r="C115" s="15"/>
    </row>
    <row r="116" spans="3:3" ht="14" x14ac:dyDescent="0.35">
      <c r="C116" s="15"/>
    </row>
    <row r="117" spans="3:3" ht="14" x14ac:dyDescent="0.35">
      <c r="C117" s="15"/>
    </row>
    <row r="118" spans="3:3" ht="14" x14ac:dyDescent="0.35">
      <c r="C118" s="15"/>
    </row>
    <row r="119" spans="3:3" ht="14" x14ac:dyDescent="0.35">
      <c r="C119" s="15"/>
    </row>
    <row r="120" spans="3:3" ht="14" x14ac:dyDescent="0.35">
      <c r="C120" s="15"/>
    </row>
    <row r="121" spans="3:3" ht="14" x14ac:dyDescent="0.35">
      <c r="C121" s="15"/>
    </row>
    <row r="122" spans="3:3" ht="14" x14ac:dyDescent="0.35">
      <c r="C122" s="15"/>
    </row>
    <row r="123" spans="3:3" ht="14" x14ac:dyDescent="0.35">
      <c r="C123" s="15"/>
    </row>
    <row r="124" spans="3:3" ht="14" x14ac:dyDescent="0.35">
      <c r="C124" s="15"/>
    </row>
    <row r="125" spans="3:3" ht="14" x14ac:dyDescent="0.35">
      <c r="C125" s="15"/>
    </row>
    <row r="126" spans="3:3" ht="14" x14ac:dyDescent="0.35">
      <c r="C126" s="15"/>
    </row>
    <row r="127" spans="3:3" ht="14" x14ac:dyDescent="0.35">
      <c r="C127" s="15"/>
    </row>
    <row r="128" spans="3:3" ht="14" x14ac:dyDescent="0.35">
      <c r="C128" s="15"/>
    </row>
    <row r="129" spans="3:3" ht="14" x14ac:dyDescent="0.35">
      <c r="C129" s="15"/>
    </row>
    <row r="130" spans="3:3" ht="14" x14ac:dyDescent="0.35">
      <c r="C130" s="15"/>
    </row>
    <row r="131" spans="3:3" ht="14" x14ac:dyDescent="0.35">
      <c r="C131" s="15"/>
    </row>
    <row r="132" spans="3:3" ht="14" x14ac:dyDescent="0.35">
      <c r="C132" s="15"/>
    </row>
    <row r="133" spans="3:3" ht="14" x14ac:dyDescent="0.35">
      <c r="C133" s="15"/>
    </row>
    <row r="134" spans="3:3" ht="14" x14ac:dyDescent="0.35">
      <c r="C134" s="15"/>
    </row>
    <row r="135" spans="3:3" ht="14" x14ac:dyDescent="0.35">
      <c r="C135" s="15"/>
    </row>
    <row r="136" spans="3:3" ht="14" x14ac:dyDescent="0.35">
      <c r="C136" s="15"/>
    </row>
    <row r="137" spans="3:3" ht="14" x14ac:dyDescent="0.35">
      <c r="C137" s="15"/>
    </row>
    <row r="138" spans="3:3" ht="14" x14ac:dyDescent="0.35">
      <c r="C138" s="15"/>
    </row>
    <row r="139" spans="3:3" ht="14" x14ac:dyDescent="0.35">
      <c r="C139" s="15"/>
    </row>
    <row r="140" spans="3:3" ht="14" x14ac:dyDescent="0.35">
      <c r="C140" s="15"/>
    </row>
    <row r="141" spans="3:3" ht="14" x14ac:dyDescent="0.35">
      <c r="C141" s="15"/>
    </row>
    <row r="142" spans="3:3" ht="14" x14ac:dyDescent="0.35">
      <c r="C142" s="15"/>
    </row>
    <row r="143" spans="3:3" ht="14" x14ac:dyDescent="0.35">
      <c r="C143" s="15"/>
    </row>
    <row r="144" spans="3:3" ht="14" x14ac:dyDescent="0.35">
      <c r="C144" s="15"/>
    </row>
    <row r="145" spans="3:3" ht="14" x14ac:dyDescent="0.35">
      <c r="C145" s="15"/>
    </row>
    <row r="146" spans="3:3" ht="14" x14ac:dyDescent="0.35">
      <c r="C146" s="15"/>
    </row>
    <row r="147" spans="3:3" ht="14" x14ac:dyDescent="0.35">
      <c r="C147" s="15"/>
    </row>
    <row r="148" spans="3:3" ht="14" x14ac:dyDescent="0.35">
      <c r="C148" s="15"/>
    </row>
    <row r="149" spans="3:3" ht="14" x14ac:dyDescent="0.35">
      <c r="C149" s="15"/>
    </row>
    <row r="150" spans="3:3" ht="14" x14ac:dyDescent="0.35">
      <c r="C150" s="15"/>
    </row>
    <row r="151" spans="3:3" ht="14" x14ac:dyDescent="0.35">
      <c r="C151" s="15"/>
    </row>
    <row r="152" spans="3:3" ht="14" x14ac:dyDescent="0.35">
      <c r="C152" s="15"/>
    </row>
    <row r="153" spans="3:3" ht="14" x14ac:dyDescent="0.35">
      <c r="C153" s="15"/>
    </row>
    <row r="154" spans="3:3" ht="14" x14ac:dyDescent="0.35">
      <c r="C154" s="15"/>
    </row>
    <row r="155" spans="3:3" ht="14" x14ac:dyDescent="0.35">
      <c r="C155" s="15"/>
    </row>
    <row r="156" spans="3:3" ht="14" x14ac:dyDescent="0.35">
      <c r="C156" s="15"/>
    </row>
    <row r="157" spans="3:3" ht="14" x14ac:dyDescent="0.35">
      <c r="C157" s="15"/>
    </row>
    <row r="158" spans="3:3" ht="14" x14ac:dyDescent="0.35">
      <c r="C158" s="15"/>
    </row>
    <row r="159" spans="3:3" ht="14" x14ac:dyDescent="0.35">
      <c r="C159" s="15"/>
    </row>
    <row r="160" spans="3:3" ht="14" x14ac:dyDescent="0.35">
      <c r="C160" s="15"/>
    </row>
    <row r="161" spans="3:3" ht="14" x14ac:dyDescent="0.35">
      <c r="C161" s="15"/>
    </row>
    <row r="162" spans="3:3" ht="14" x14ac:dyDescent="0.35">
      <c r="C162" s="15"/>
    </row>
    <row r="163" spans="3:3" ht="14" x14ac:dyDescent="0.35">
      <c r="C163" s="15"/>
    </row>
    <row r="164" spans="3:3" ht="14" x14ac:dyDescent="0.35">
      <c r="C164" s="15"/>
    </row>
    <row r="165" spans="3:3" ht="14" x14ac:dyDescent="0.35">
      <c r="C165" s="15"/>
    </row>
    <row r="166" spans="3:3" ht="14" x14ac:dyDescent="0.35">
      <c r="C166" s="15"/>
    </row>
    <row r="167" spans="3:3" ht="14" x14ac:dyDescent="0.35">
      <c r="C167" s="15"/>
    </row>
    <row r="168" spans="3:3" ht="14" x14ac:dyDescent="0.35">
      <c r="C168" s="15"/>
    </row>
    <row r="169" spans="3:3" ht="14" x14ac:dyDescent="0.35">
      <c r="C169" s="15"/>
    </row>
    <row r="170" spans="3:3" ht="14" x14ac:dyDescent="0.35">
      <c r="C170" s="15"/>
    </row>
    <row r="171" spans="3:3" ht="14" x14ac:dyDescent="0.35">
      <c r="C171" s="15"/>
    </row>
    <row r="172" spans="3:3" ht="14" x14ac:dyDescent="0.35">
      <c r="C172" s="15"/>
    </row>
    <row r="173" spans="3:3" ht="14" x14ac:dyDescent="0.35">
      <c r="C173" s="15"/>
    </row>
    <row r="174" spans="3:3" ht="14" x14ac:dyDescent="0.35">
      <c r="C174" s="15"/>
    </row>
    <row r="175" spans="3:3" ht="14" x14ac:dyDescent="0.35">
      <c r="C175" s="15"/>
    </row>
    <row r="176" spans="3:3" ht="14" x14ac:dyDescent="0.35">
      <c r="C176" s="15"/>
    </row>
    <row r="177" spans="3:3" ht="14" x14ac:dyDescent="0.35">
      <c r="C177" s="15"/>
    </row>
    <row r="178" spans="3:3" ht="14" x14ac:dyDescent="0.35">
      <c r="C178" s="15"/>
    </row>
    <row r="179" spans="3:3" ht="14" x14ac:dyDescent="0.35">
      <c r="C179" s="15"/>
    </row>
    <row r="180" spans="3:3" ht="14" x14ac:dyDescent="0.35">
      <c r="C180" s="15"/>
    </row>
    <row r="181" spans="3:3" ht="14" x14ac:dyDescent="0.35">
      <c r="C181" s="15"/>
    </row>
    <row r="182" spans="3:3" ht="14" x14ac:dyDescent="0.35">
      <c r="C182" s="15"/>
    </row>
    <row r="183" spans="3:3" ht="14" x14ac:dyDescent="0.35">
      <c r="C183" s="15"/>
    </row>
    <row r="184" spans="3:3" ht="14" x14ac:dyDescent="0.35">
      <c r="C184" s="15"/>
    </row>
    <row r="185" spans="3:3" ht="14" x14ac:dyDescent="0.35">
      <c r="C185" s="15"/>
    </row>
    <row r="186" spans="3:3" ht="14" x14ac:dyDescent="0.35">
      <c r="C186" s="15"/>
    </row>
    <row r="187" spans="3:3" ht="14" x14ac:dyDescent="0.35">
      <c r="C187" s="15"/>
    </row>
    <row r="188" spans="3:3" ht="14" x14ac:dyDescent="0.35">
      <c r="C188" s="15"/>
    </row>
    <row r="189" spans="3:3" ht="14" x14ac:dyDescent="0.35">
      <c r="C189" s="15"/>
    </row>
    <row r="190" spans="3:3" ht="14" x14ac:dyDescent="0.35">
      <c r="C190" s="15"/>
    </row>
    <row r="191" spans="3:3" ht="14" x14ac:dyDescent="0.35">
      <c r="C191" s="15"/>
    </row>
    <row r="192" spans="3:3" ht="14" x14ac:dyDescent="0.35">
      <c r="C192" s="15"/>
    </row>
    <row r="193" spans="3:3" ht="14" x14ac:dyDescent="0.35">
      <c r="C193" s="15"/>
    </row>
    <row r="194" spans="3:3" ht="14" x14ac:dyDescent="0.35">
      <c r="C194" s="15"/>
    </row>
    <row r="195" spans="3:3" ht="14" x14ac:dyDescent="0.35">
      <c r="C195" s="15"/>
    </row>
    <row r="196" spans="3:3" ht="14" x14ac:dyDescent="0.35">
      <c r="C196" s="15"/>
    </row>
    <row r="197" spans="3:3" ht="14" x14ac:dyDescent="0.35">
      <c r="C197" s="15"/>
    </row>
    <row r="198" spans="3:3" ht="14" x14ac:dyDescent="0.35">
      <c r="C198" s="15"/>
    </row>
    <row r="199" spans="3:3" ht="14" x14ac:dyDescent="0.35">
      <c r="C199" s="15"/>
    </row>
    <row r="200" spans="3:3" ht="14" x14ac:dyDescent="0.35">
      <c r="C200" s="15"/>
    </row>
    <row r="201" spans="3:3" ht="14" x14ac:dyDescent="0.35">
      <c r="C201" s="15"/>
    </row>
    <row r="202" spans="3:3" ht="14" x14ac:dyDescent="0.35">
      <c r="C202" s="15"/>
    </row>
    <row r="203" spans="3:3" ht="14" x14ac:dyDescent="0.35">
      <c r="C203" s="15"/>
    </row>
    <row r="204" spans="3:3" ht="14" x14ac:dyDescent="0.35">
      <c r="C204" s="15"/>
    </row>
    <row r="205" spans="3:3" ht="14" x14ac:dyDescent="0.35">
      <c r="C205" s="15"/>
    </row>
    <row r="206" spans="3:3" ht="14" x14ac:dyDescent="0.35">
      <c r="C206" s="15"/>
    </row>
    <row r="207" spans="3:3" ht="14" x14ac:dyDescent="0.35">
      <c r="C207" s="15"/>
    </row>
    <row r="208" spans="3:3" ht="14" x14ac:dyDescent="0.35">
      <c r="C208" s="15"/>
    </row>
    <row r="209" spans="3:3" ht="14" x14ac:dyDescent="0.35">
      <c r="C209" s="15"/>
    </row>
    <row r="210" spans="3:3" ht="14" x14ac:dyDescent="0.35">
      <c r="C210" s="15"/>
    </row>
    <row r="211" spans="3:3" ht="14" x14ac:dyDescent="0.35">
      <c r="C211" s="15"/>
    </row>
    <row r="212" spans="3:3" ht="14" x14ac:dyDescent="0.35">
      <c r="C212" s="15"/>
    </row>
    <row r="213" spans="3:3" ht="14" x14ac:dyDescent="0.35">
      <c r="C213" s="15"/>
    </row>
    <row r="214" spans="3:3" ht="14" x14ac:dyDescent="0.35">
      <c r="C214" s="15"/>
    </row>
    <row r="215" spans="3:3" ht="14" x14ac:dyDescent="0.35">
      <c r="C215" s="15"/>
    </row>
    <row r="216" spans="3:3" ht="14" x14ac:dyDescent="0.35">
      <c r="C216" s="15"/>
    </row>
    <row r="217" spans="3:3" ht="14" x14ac:dyDescent="0.35">
      <c r="C217" s="15"/>
    </row>
    <row r="218" spans="3:3" ht="14" x14ac:dyDescent="0.35">
      <c r="C218" s="15"/>
    </row>
    <row r="219" spans="3:3" ht="14" x14ac:dyDescent="0.35">
      <c r="C219" s="15"/>
    </row>
    <row r="220" spans="3:3" ht="14" x14ac:dyDescent="0.35">
      <c r="C220" s="15"/>
    </row>
    <row r="221" spans="3:3" ht="14" x14ac:dyDescent="0.35">
      <c r="C221" s="15"/>
    </row>
    <row r="222" spans="3:3" ht="14" x14ac:dyDescent="0.35">
      <c r="C222" s="15"/>
    </row>
    <row r="223" spans="3:3" ht="14" x14ac:dyDescent="0.35">
      <c r="C223" s="15"/>
    </row>
    <row r="224" spans="3:3" ht="14" x14ac:dyDescent="0.35">
      <c r="C224" s="15"/>
    </row>
    <row r="225" spans="3:3" ht="14" x14ac:dyDescent="0.35">
      <c r="C225" s="15"/>
    </row>
    <row r="226" spans="3:3" ht="14" x14ac:dyDescent="0.35">
      <c r="C226" s="15"/>
    </row>
    <row r="227" spans="3:3" ht="14" x14ac:dyDescent="0.35">
      <c r="C227" s="15"/>
    </row>
    <row r="228" spans="3:3" ht="14" x14ac:dyDescent="0.35">
      <c r="C228" s="15"/>
    </row>
    <row r="229" spans="3:3" ht="14" x14ac:dyDescent="0.35">
      <c r="C229" s="15"/>
    </row>
    <row r="230" spans="3:3" ht="14" x14ac:dyDescent="0.35">
      <c r="C230" s="15"/>
    </row>
    <row r="231" spans="3:3" ht="14" x14ac:dyDescent="0.35">
      <c r="C231" s="15"/>
    </row>
    <row r="232" spans="3:3" ht="14" x14ac:dyDescent="0.35">
      <c r="C232" s="15"/>
    </row>
    <row r="233" spans="3:3" ht="14" x14ac:dyDescent="0.35">
      <c r="C233" s="15"/>
    </row>
    <row r="234" spans="3:3" ht="14" x14ac:dyDescent="0.35">
      <c r="C234" s="15"/>
    </row>
    <row r="235" spans="3:3" ht="14" x14ac:dyDescent="0.35">
      <c r="C235" s="15"/>
    </row>
    <row r="236" spans="3:3" ht="14" x14ac:dyDescent="0.35">
      <c r="C236" s="15"/>
    </row>
    <row r="237" spans="3:3" ht="14" x14ac:dyDescent="0.35">
      <c r="C237" s="15"/>
    </row>
    <row r="238" spans="3:3" ht="14" x14ac:dyDescent="0.35">
      <c r="C238" s="15"/>
    </row>
    <row r="239" spans="3:3" ht="14" x14ac:dyDescent="0.35">
      <c r="C239" s="15"/>
    </row>
    <row r="240" spans="3:3" ht="14" x14ac:dyDescent="0.35">
      <c r="C240" s="15"/>
    </row>
    <row r="241" spans="3:3" ht="14" x14ac:dyDescent="0.35">
      <c r="C241" s="15"/>
    </row>
    <row r="242" spans="3:3" ht="14" x14ac:dyDescent="0.35">
      <c r="C242" s="15"/>
    </row>
    <row r="243" spans="3:3" ht="14" x14ac:dyDescent="0.35">
      <c r="C243" s="15"/>
    </row>
    <row r="244" spans="3:3" ht="14" x14ac:dyDescent="0.35">
      <c r="C244" s="15"/>
    </row>
    <row r="245" spans="3:3" ht="14" x14ac:dyDescent="0.35">
      <c r="C245" s="15"/>
    </row>
    <row r="246" spans="3:3" ht="14" x14ac:dyDescent="0.35">
      <c r="C246" s="15"/>
    </row>
    <row r="247" spans="3:3" ht="14" x14ac:dyDescent="0.35">
      <c r="C247" s="15"/>
    </row>
    <row r="248" spans="3:3" ht="14" x14ac:dyDescent="0.35">
      <c r="C248" s="15"/>
    </row>
    <row r="249" spans="3:3" ht="14" x14ac:dyDescent="0.35">
      <c r="C249" s="15"/>
    </row>
    <row r="250" spans="3:3" ht="14" x14ac:dyDescent="0.35">
      <c r="C250" s="15"/>
    </row>
    <row r="251" spans="3:3" ht="14" x14ac:dyDescent="0.35">
      <c r="C251" s="15"/>
    </row>
    <row r="252" spans="3:3" ht="14" x14ac:dyDescent="0.35">
      <c r="C252" s="15"/>
    </row>
    <row r="253" spans="3:3" ht="14" x14ac:dyDescent="0.35">
      <c r="C253" s="15"/>
    </row>
    <row r="254" spans="3:3" ht="14" x14ac:dyDescent="0.35">
      <c r="C254" s="15"/>
    </row>
    <row r="255" spans="3:3" ht="14" x14ac:dyDescent="0.35">
      <c r="C255" s="15"/>
    </row>
    <row r="256" spans="3:3" ht="14" x14ac:dyDescent="0.35">
      <c r="C256" s="15"/>
    </row>
    <row r="257" spans="3:3" ht="14" x14ac:dyDescent="0.35">
      <c r="C257" s="15"/>
    </row>
    <row r="258" spans="3:3" ht="14" x14ac:dyDescent="0.35">
      <c r="C258" s="15"/>
    </row>
    <row r="259" spans="3:3" ht="14" x14ac:dyDescent="0.35">
      <c r="C259" s="15"/>
    </row>
    <row r="260" spans="3:3" ht="14" x14ac:dyDescent="0.35">
      <c r="C260" s="15"/>
    </row>
    <row r="261" spans="3:3" ht="14" x14ac:dyDescent="0.35">
      <c r="C261" s="15"/>
    </row>
    <row r="262" spans="3:3" ht="14" x14ac:dyDescent="0.35">
      <c r="C262" s="15"/>
    </row>
    <row r="263" spans="3:3" ht="14" x14ac:dyDescent="0.35">
      <c r="C263" s="15"/>
    </row>
    <row r="264" spans="3:3" ht="14" x14ac:dyDescent="0.35">
      <c r="C264" s="15"/>
    </row>
    <row r="265" spans="3:3" ht="14" x14ac:dyDescent="0.35">
      <c r="C265" s="15"/>
    </row>
    <row r="266" spans="3:3" ht="14" x14ac:dyDescent="0.35">
      <c r="C266" s="15"/>
    </row>
    <row r="267" spans="3:3" ht="14" x14ac:dyDescent="0.35">
      <c r="C267" s="15"/>
    </row>
    <row r="268" spans="3:3" ht="14" x14ac:dyDescent="0.35">
      <c r="C268" s="15"/>
    </row>
    <row r="269" spans="3:3" ht="14" x14ac:dyDescent="0.35">
      <c r="C269" s="15"/>
    </row>
    <row r="270" spans="3:3" ht="14" x14ac:dyDescent="0.35">
      <c r="C270" s="15"/>
    </row>
    <row r="271" spans="3:3" ht="14" x14ac:dyDescent="0.35">
      <c r="C271" s="15"/>
    </row>
    <row r="272" spans="3:3" ht="14" x14ac:dyDescent="0.35">
      <c r="C272" s="15"/>
    </row>
    <row r="273" spans="3:3" ht="14" x14ac:dyDescent="0.35">
      <c r="C273" s="15"/>
    </row>
    <row r="274" spans="3:3" ht="14" x14ac:dyDescent="0.35">
      <c r="C274" s="15"/>
    </row>
    <row r="275" spans="3:3" ht="14" x14ac:dyDescent="0.35">
      <c r="C275" s="15"/>
    </row>
    <row r="276" spans="3:3" ht="14" x14ac:dyDescent="0.35">
      <c r="C276" s="15"/>
    </row>
    <row r="277" spans="3:3" ht="14" x14ac:dyDescent="0.35">
      <c r="C277" s="15"/>
    </row>
    <row r="278" spans="3:3" ht="14" x14ac:dyDescent="0.35">
      <c r="C278" s="15"/>
    </row>
    <row r="279" spans="3:3" ht="14" x14ac:dyDescent="0.35">
      <c r="C279" s="15"/>
    </row>
    <row r="280" spans="3:3" ht="14" x14ac:dyDescent="0.35">
      <c r="C280" s="15"/>
    </row>
    <row r="281" spans="3:3" ht="14" x14ac:dyDescent="0.35">
      <c r="C281" s="15"/>
    </row>
    <row r="282" spans="3:3" ht="14" x14ac:dyDescent="0.35">
      <c r="C282" s="15"/>
    </row>
    <row r="283" spans="3:3" ht="14" x14ac:dyDescent="0.35">
      <c r="C283" s="15"/>
    </row>
    <row r="284" spans="3:3" ht="14" x14ac:dyDescent="0.35">
      <c r="C284" s="15"/>
    </row>
    <row r="285" spans="3:3" ht="14" x14ac:dyDescent="0.35">
      <c r="C285" s="15"/>
    </row>
    <row r="286" spans="3:3" ht="14" x14ac:dyDescent="0.35">
      <c r="C286" s="15"/>
    </row>
    <row r="287" spans="3:3" ht="14" x14ac:dyDescent="0.35">
      <c r="C287" s="15"/>
    </row>
    <row r="288" spans="3:3" ht="14" x14ac:dyDescent="0.35">
      <c r="C288" s="15"/>
    </row>
    <row r="289" spans="3:3" ht="14" x14ac:dyDescent="0.35">
      <c r="C289" s="15"/>
    </row>
    <row r="290" spans="3:3" ht="14" x14ac:dyDescent="0.35">
      <c r="C290" s="15"/>
    </row>
    <row r="291" spans="3:3" ht="14" x14ac:dyDescent="0.35">
      <c r="C291" s="15"/>
    </row>
    <row r="292" spans="3:3" ht="14" x14ac:dyDescent="0.35">
      <c r="C292" s="15"/>
    </row>
    <row r="293" spans="3:3" ht="14" x14ac:dyDescent="0.35">
      <c r="C293" s="15"/>
    </row>
    <row r="294" spans="3:3" ht="14" x14ac:dyDescent="0.35">
      <c r="C294" s="15"/>
    </row>
    <row r="295" spans="3:3" ht="14" x14ac:dyDescent="0.35">
      <c r="C295" s="15"/>
    </row>
    <row r="296" spans="3:3" ht="14" x14ac:dyDescent="0.35">
      <c r="C296" s="15"/>
    </row>
    <row r="297" spans="3:3" ht="14" x14ac:dyDescent="0.35">
      <c r="C297" s="15"/>
    </row>
    <row r="298" spans="3:3" ht="14" x14ac:dyDescent="0.35">
      <c r="C298" s="15"/>
    </row>
    <row r="299" spans="3:3" ht="14" x14ac:dyDescent="0.35">
      <c r="C299" s="15"/>
    </row>
    <row r="300" spans="3:3" ht="14" x14ac:dyDescent="0.35">
      <c r="C300" s="15"/>
    </row>
    <row r="301" spans="3:3" ht="14" x14ac:dyDescent="0.35">
      <c r="C301" s="15"/>
    </row>
    <row r="302" spans="3:3" ht="14" x14ac:dyDescent="0.35">
      <c r="C302" s="15"/>
    </row>
    <row r="303" spans="3:3" ht="14" x14ac:dyDescent="0.35">
      <c r="C303" s="15"/>
    </row>
    <row r="304" spans="3:3" ht="14" x14ac:dyDescent="0.35">
      <c r="C304" s="15"/>
    </row>
    <row r="305" spans="3:3" ht="14" x14ac:dyDescent="0.35">
      <c r="C305" s="15"/>
    </row>
    <row r="306" spans="3:3" ht="14" x14ac:dyDescent="0.35">
      <c r="C306" s="15"/>
    </row>
    <row r="307" spans="3:3" ht="14" x14ac:dyDescent="0.35">
      <c r="C307" s="15"/>
    </row>
    <row r="308" spans="3:3" ht="14" x14ac:dyDescent="0.35">
      <c r="C308" s="15"/>
    </row>
    <row r="309" spans="3:3" ht="14" x14ac:dyDescent="0.35">
      <c r="C309" s="15"/>
    </row>
    <row r="310" spans="3:3" ht="14" x14ac:dyDescent="0.35">
      <c r="C310" s="15"/>
    </row>
    <row r="311" spans="3:3" ht="14" x14ac:dyDescent="0.35">
      <c r="C311" s="15"/>
    </row>
    <row r="312" spans="3:3" ht="14" x14ac:dyDescent="0.35">
      <c r="C312" s="15"/>
    </row>
    <row r="313" spans="3:3" ht="14" x14ac:dyDescent="0.35">
      <c r="C313" s="15"/>
    </row>
    <row r="314" spans="3:3" ht="14" x14ac:dyDescent="0.35">
      <c r="C314" s="15"/>
    </row>
    <row r="315" spans="3:3" ht="14" x14ac:dyDescent="0.35">
      <c r="C315" s="15"/>
    </row>
    <row r="316" spans="3:3" ht="14" x14ac:dyDescent="0.35">
      <c r="C316" s="15"/>
    </row>
    <row r="317" spans="3:3" ht="14" x14ac:dyDescent="0.35">
      <c r="C317" s="15"/>
    </row>
    <row r="318" spans="3:3" ht="14" x14ac:dyDescent="0.35">
      <c r="C318" s="15"/>
    </row>
    <row r="319" spans="3:3" ht="14" x14ac:dyDescent="0.35">
      <c r="C319" s="15"/>
    </row>
    <row r="320" spans="3:3" ht="14" x14ac:dyDescent="0.35">
      <c r="C320" s="15"/>
    </row>
    <row r="321" spans="3:3" ht="14" x14ac:dyDescent="0.35">
      <c r="C321" s="15"/>
    </row>
    <row r="322" spans="3:3" ht="14" x14ac:dyDescent="0.35">
      <c r="C322" s="15"/>
    </row>
    <row r="323" spans="3:3" ht="14" x14ac:dyDescent="0.35">
      <c r="C323" s="15"/>
    </row>
    <row r="324" spans="3:3" ht="14" x14ac:dyDescent="0.35">
      <c r="C324" s="15"/>
    </row>
    <row r="325" spans="3:3" ht="14" x14ac:dyDescent="0.35">
      <c r="C325" s="15"/>
    </row>
    <row r="326" spans="3:3" ht="14" x14ac:dyDescent="0.35">
      <c r="C326" s="15"/>
    </row>
    <row r="327" spans="3:3" ht="14" x14ac:dyDescent="0.35">
      <c r="C327" s="15"/>
    </row>
    <row r="328" spans="3:3" ht="14" x14ac:dyDescent="0.35">
      <c r="C328" s="15"/>
    </row>
    <row r="329" spans="3:3" ht="14" x14ac:dyDescent="0.35">
      <c r="C329" s="15"/>
    </row>
    <row r="330" spans="3:3" ht="14" x14ac:dyDescent="0.35">
      <c r="C330" s="15"/>
    </row>
    <row r="331" spans="3:3" ht="14" x14ac:dyDescent="0.35">
      <c r="C331" s="15"/>
    </row>
    <row r="332" spans="3:3" ht="14" x14ac:dyDescent="0.35">
      <c r="C332" s="15"/>
    </row>
    <row r="333" spans="3:3" ht="14" x14ac:dyDescent="0.35">
      <c r="C333" s="15"/>
    </row>
    <row r="334" spans="3:3" ht="14" x14ac:dyDescent="0.35">
      <c r="C334" s="15"/>
    </row>
    <row r="335" spans="3:3" ht="14" x14ac:dyDescent="0.35">
      <c r="C335" s="15"/>
    </row>
    <row r="336" spans="3:3" ht="14" x14ac:dyDescent="0.35">
      <c r="C336" s="15"/>
    </row>
    <row r="337" spans="3:3" ht="14" x14ac:dyDescent="0.35">
      <c r="C337" s="15"/>
    </row>
    <row r="338" spans="3:3" ht="14" x14ac:dyDescent="0.35">
      <c r="C338" s="15"/>
    </row>
    <row r="339" spans="3:3" ht="14" x14ac:dyDescent="0.35">
      <c r="C339" s="15"/>
    </row>
    <row r="340" spans="3:3" ht="14" x14ac:dyDescent="0.35">
      <c r="C340" s="15"/>
    </row>
    <row r="341" spans="3:3" ht="14" x14ac:dyDescent="0.35">
      <c r="C341" s="15"/>
    </row>
    <row r="342" spans="3:3" ht="14" x14ac:dyDescent="0.35">
      <c r="C342" s="15"/>
    </row>
    <row r="343" spans="3:3" ht="14" x14ac:dyDescent="0.35">
      <c r="C343" s="15"/>
    </row>
    <row r="344" spans="3:3" ht="14" x14ac:dyDescent="0.35">
      <c r="C344" s="15"/>
    </row>
    <row r="345" spans="3:3" ht="14" x14ac:dyDescent="0.35">
      <c r="C345" s="15"/>
    </row>
    <row r="346" spans="3:3" ht="14" x14ac:dyDescent="0.35">
      <c r="C346" s="15"/>
    </row>
    <row r="347" spans="3:3" ht="14" x14ac:dyDescent="0.35">
      <c r="C347" s="15"/>
    </row>
    <row r="348" spans="3:3" ht="14" x14ac:dyDescent="0.35">
      <c r="C348" s="15"/>
    </row>
    <row r="349" spans="3:3" ht="14" x14ac:dyDescent="0.35">
      <c r="C349" s="15"/>
    </row>
    <row r="350" spans="3:3" ht="14" x14ac:dyDescent="0.35">
      <c r="C350" s="15"/>
    </row>
    <row r="351" spans="3:3" ht="14" x14ac:dyDescent="0.35">
      <c r="C351" s="15"/>
    </row>
    <row r="352" spans="3:3" ht="14" x14ac:dyDescent="0.35">
      <c r="C352" s="15"/>
    </row>
    <row r="353" spans="3:3" ht="14" x14ac:dyDescent="0.35">
      <c r="C353" s="15"/>
    </row>
    <row r="354" spans="3:3" ht="14" x14ac:dyDescent="0.35">
      <c r="C354" s="15"/>
    </row>
    <row r="355" spans="3:3" ht="14" x14ac:dyDescent="0.35">
      <c r="C355" s="15"/>
    </row>
    <row r="356" spans="3:3" ht="14" x14ac:dyDescent="0.35">
      <c r="C356" s="15"/>
    </row>
    <row r="357" spans="3:3" ht="14" x14ac:dyDescent="0.35">
      <c r="C357" s="15"/>
    </row>
    <row r="358" spans="3:3" ht="14" x14ac:dyDescent="0.35">
      <c r="C358" s="15"/>
    </row>
    <row r="359" spans="3:3" ht="14" x14ac:dyDescent="0.35">
      <c r="C359" s="15"/>
    </row>
    <row r="360" spans="3:3" ht="14" x14ac:dyDescent="0.35">
      <c r="C360" s="15"/>
    </row>
    <row r="361" spans="3:3" ht="14" x14ac:dyDescent="0.35">
      <c r="C361" s="15"/>
    </row>
    <row r="362" spans="3:3" ht="14" x14ac:dyDescent="0.35">
      <c r="C362" s="15"/>
    </row>
    <row r="363" spans="3:3" ht="14" x14ac:dyDescent="0.35">
      <c r="C363" s="15"/>
    </row>
    <row r="364" spans="3:3" ht="14" x14ac:dyDescent="0.35">
      <c r="C364" s="15"/>
    </row>
    <row r="365" spans="3:3" ht="14" x14ac:dyDescent="0.35">
      <c r="C365" s="15"/>
    </row>
    <row r="366" spans="3:3" ht="14" x14ac:dyDescent="0.35">
      <c r="C366" s="15"/>
    </row>
    <row r="367" spans="3:3" ht="14" x14ac:dyDescent="0.35">
      <c r="C367" s="15"/>
    </row>
    <row r="368" spans="3:3" ht="14" x14ac:dyDescent="0.35">
      <c r="C368" s="15"/>
    </row>
    <row r="369" spans="3:3" ht="14" x14ac:dyDescent="0.35">
      <c r="C369" s="15"/>
    </row>
    <row r="370" spans="3:3" ht="14" x14ac:dyDescent="0.35">
      <c r="C370" s="15"/>
    </row>
    <row r="371" spans="3:3" ht="14" x14ac:dyDescent="0.35">
      <c r="C371" s="15"/>
    </row>
    <row r="372" spans="3:3" ht="14" x14ac:dyDescent="0.35">
      <c r="C372" s="15"/>
    </row>
    <row r="373" spans="3:3" ht="14" x14ac:dyDescent="0.35">
      <c r="C373" s="15"/>
    </row>
    <row r="374" spans="3:3" ht="14" x14ac:dyDescent="0.35">
      <c r="C374" s="15"/>
    </row>
    <row r="375" spans="3:3" ht="14" x14ac:dyDescent="0.35">
      <c r="C375" s="15"/>
    </row>
    <row r="376" spans="3:3" ht="14" x14ac:dyDescent="0.35">
      <c r="C376" s="15"/>
    </row>
    <row r="377" spans="3:3" ht="14" x14ac:dyDescent="0.35">
      <c r="C377" s="15"/>
    </row>
    <row r="378" spans="3:3" ht="14" x14ac:dyDescent="0.35">
      <c r="C378" s="15"/>
    </row>
    <row r="379" spans="3:3" ht="14" x14ac:dyDescent="0.35">
      <c r="C379" s="15"/>
    </row>
    <row r="380" spans="3:3" ht="14" x14ac:dyDescent="0.35">
      <c r="C380" s="15"/>
    </row>
    <row r="381" spans="3:3" ht="14" x14ac:dyDescent="0.35">
      <c r="C381" s="15"/>
    </row>
    <row r="382" spans="3:3" ht="14" x14ac:dyDescent="0.35">
      <c r="C382" s="15"/>
    </row>
    <row r="383" spans="3:3" ht="14" x14ac:dyDescent="0.35">
      <c r="C383" s="15"/>
    </row>
    <row r="384" spans="3:3" ht="14" x14ac:dyDescent="0.35">
      <c r="C384" s="15"/>
    </row>
    <row r="385" spans="3:3" ht="14" x14ac:dyDescent="0.35">
      <c r="C385" s="15"/>
    </row>
    <row r="386" spans="3:3" ht="14" x14ac:dyDescent="0.35">
      <c r="C386" s="15"/>
    </row>
    <row r="387" spans="3:3" ht="14" x14ac:dyDescent="0.35">
      <c r="C387" s="15"/>
    </row>
    <row r="388" spans="3:3" ht="14" x14ac:dyDescent="0.35">
      <c r="C388" s="15"/>
    </row>
    <row r="389" spans="3:3" ht="14" x14ac:dyDescent="0.35">
      <c r="C389" s="15"/>
    </row>
    <row r="390" spans="3:3" ht="14" x14ac:dyDescent="0.35">
      <c r="C390" s="15"/>
    </row>
    <row r="391" spans="3:3" ht="14" x14ac:dyDescent="0.35">
      <c r="C391" s="15"/>
    </row>
    <row r="392" spans="3:3" ht="14" x14ac:dyDescent="0.35">
      <c r="C392" s="15"/>
    </row>
    <row r="393" spans="3:3" ht="14" x14ac:dyDescent="0.35">
      <c r="C393" s="15"/>
    </row>
    <row r="394" spans="3:3" ht="14" x14ac:dyDescent="0.35">
      <c r="C394" s="15"/>
    </row>
    <row r="395" spans="3:3" ht="14" x14ac:dyDescent="0.35">
      <c r="C395" s="15"/>
    </row>
    <row r="396" spans="3:3" ht="14" x14ac:dyDescent="0.35">
      <c r="C396" s="15"/>
    </row>
    <row r="397" spans="3:3" ht="14" x14ac:dyDescent="0.35">
      <c r="C397" s="15"/>
    </row>
    <row r="398" spans="3:3" ht="14" x14ac:dyDescent="0.35">
      <c r="C398" s="15"/>
    </row>
    <row r="399" spans="3:3" ht="14" x14ac:dyDescent="0.35">
      <c r="C399" s="15"/>
    </row>
    <row r="400" spans="3:3" ht="14" x14ac:dyDescent="0.35">
      <c r="C400" s="15"/>
    </row>
    <row r="401" spans="3:3" ht="14" x14ac:dyDescent="0.35">
      <c r="C401" s="15"/>
    </row>
    <row r="402" spans="3:3" ht="14" x14ac:dyDescent="0.35">
      <c r="C402" s="15"/>
    </row>
    <row r="403" spans="3:3" ht="14" x14ac:dyDescent="0.35">
      <c r="C403" s="15"/>
    </row>
    <row r="404" spans="3:3" ht="14" x14ac:dyDescent="0.35">
      <c r="C404" s="15"/>
    </row>
    <row r="405" spans="3:3" ht="14" x14ac:dyDescent="0.35">
      <c r="C405" s="15"/>
    </row>
    <row r="406" spans="3:3" ht="14" x14ac:dyDescent="0.35">
      <c r="C406" s="15"/>
    </row>
    <row r="407" spans="3:3" ht="14" x14ac:dyDescent="0.35">
      <c r="C407" s="15"/>
    </row>
    <row r="408" spans="3:3" ht="14" x14ac:dyDescent="0.35">
      <c r="C408" s="15"/>
    </row>
    <row r="409" spans="3:3" ht="14" x14ac:dyDescent="0.35">
      <c r="C409" s="15"/>
    </row>
    <row r="410" spans="3:3" ht="14" x14ac:dyDescent="0.35">
      <c r="C410" s="15"/>
    </row>
  </sheetData>
  <mergeCells count="4">
    <mergeCell ref="A3:D3"/>
    <mergeCell ref="A5:D5"/>
    <mergeCell ref="A7:D7"/>
    <mergeCell ref="A8:D8"/>
  </mergeCells>
  <printOptions horizontalCentered="1"/>
  <pageMargins left="0.39370078740157483" right="0.39370078740157483" top="0.39370078740157483" bottom="0.39370078740157483" header="0.19685039370078741" footer="0"/>
  <pageSetup paperSize="9" scale="72" orientation="portrait" r:id="rId1"/>
  <headerFooter alignWithMargins="0">
    <oddFooter xml:space="preserve">&amp;L&amp;"Arial,Italique"&amp;9&amp;F&amp;R&amp;"Arial,Italique"&amp;9&amp;A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F8D8A-705F-4582-8B60-C7F256C8F0FC}">
  <dimension ref="A1:F57"/>
  <sheetViews>
    <sheetView view="pageBreakPreview" topLeftCell="A28" zoomScaleNormal="100" zoomScaleSheetLayoutView="100" workbookViewId="0">
      <selection activeCell="C24" sqref="C24"/>
    </sheetView>
  </sheetViews>
  <sheetFormatPr baseColWidth="10" defaultRowHeight="11.5" x14ac:dyDescent="0.35"/>
  <cols>
    <col min="1" max="1" width="19.26953125" style="107" customWidth="1"/>
    <col min="2" max="2" width="15" style="96" bestFit="1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261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255</v>
      </c>
      <c r="B10" s="296"/>
      <c r="C10" s="61"/>
      <c r="E10" s="296"/>
      <c r="F10" s="296"/>
    </row>
    <row r="11" spans="1:6" s="5" customFormat="1" ht="18" customHeight="1" thickBot="1" x14ac:dyDescent="0.4">
      <c r="A11" s="61" t="s">
        <v>288</v>
      </c>
      <c r="B11" s="124"/>
      <c r="C11" s="61"/>
      <c r="D11" s="61"/>
      <c r="E11" s="61"/>
    </row>
    <row r="12" spans="1:6" s="11" customFormat="1" ht="44.2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61"/>
      <c r="B13" s="58"/>
      <c r="C13" s="125"/>
      <c r="D13" s="61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10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69"/>
      <c r="C19" s="68"/>
      <c r="D19" s="70"/>
      <c r="E19" s="68"/>
      <c r="F19" s="113"/>
    </row>
    <row r="20" spans="1:6" s="11" customFormat="1" ht="12.5" x14ac:dyDescent="0.35">
      <c r="A20" s="92" t="s">
        <v>260</v>
      </c>
      <c r="B20" s="131"/>
      <c r="C20" s="73">
        <v>2</v>
      </c>
      <c r="D20" s="74">
        <v>1</v>
      </c>
      <c r="E20" s="78"/>
      <c r="F20" s="76">
        <f>SUM(D20*E20)</f>
        <v>0</v>
      </c>
    </row>
    <row r="21" spans="1:6" s="11" customFormat="1" ht="12.5" x14ac:dyDescent="0.35">
      <c r="A21" s="92" t="s">
        <v>216</v>
      </c>
      <c r="B21" s="131"/>
      <c r="C21" s="73">
        <v>2</v>
      </c>
      <c r="D21" s="74">
        <v>1</v>
      </c>
      <c r="E21" s="78"/>
      <c r="F21" s="76">
        <f>SUM(D21*E21)</f>
        <v>0</v>
      </c>
    </row>
    <row r="22" spans="1:6" s="11" customFormat="1" ht="12.5" x14ac:dyDescent="0.35">
      <c r="A22" s="92" t="s">
        <v>216</v>
      </c>
      <c r="B22" s="131"/>
      <c r="C22" s="73">
        <v>2</v>
      </c>
      <c r="D22" s="74">
        <v>1</v>
      </c>
      <c r="E22" s="78"/>
      <c r="F22" s="76">
        <f t="shared" ref="F22:F23" si="0">SUM(D22*E22)</f>
        <v>0</v>
      </c>
    </row>
    <row r="23" spans="1:6" s="11" customFormat="1" ht="12.5" x14ac:dyDescent="0.35">
      <c r="A23" s="92" t="s">
        <v>216</v>
      </c>
      <c r="B23" s="131"/>
      <c r="C23" s="73">
        <v>2</v>
      </c>
      <c r="D23" s="74">
        <v>1</v>
      </c>
      <c r="E23" s="78"/>
      <c r="F23" s="76">
        <f t="shared" si="0"/>
        <v>0</v>
      </c>
    </row>
    <row r="24" spans="1:6" s="11" customFormat="1" ht="12.5" x14ac:dyDescent="0.35">
      <c r="A24" s="114"/>
      <c r="B24" s="133"/>
      <c r="C24" s="80"/>
      <c r="D24" s="111"/>
      <c r="E24" s="134"/>
      <c r="F24" s="81"/>
    </row>
    <row r="25" spans="1:6" s="11" customFormat="1" ht="13" x14ac:dyDescent="0.35">
      <c r="A25" s="135"/>
      <c r="B25" s="136"/>
      <c r="C25" s="66"/>
      <c r="D25" s="83"/>
      <c r="E25" s="83"/>
    </row>
    <row r="26" spans="1:6" s="11" customFormat="1" ht="13.5" customHeight="1" x14ac:dyDescent="0.35">
      <c r="A26" s="135"/>
      <c r="B26" s="136"/>
      <c r="C26" s="66"/>
      <c r="D26" s="83"/>
      <c r="E26" s="83"/>
    </row>
    <row r="27" spans="1:6" s="11" customFormat="1" ht="13.5" customHeight="1" x14ac:dyDescent="0.35">
      <c r="B27" s="84"/>
      <c r="C27" s="66"/>
      <c r="D27" s="86" t="s">
        <v>169</v>
      </c>
      <c r="E27" s="87"/>
      <c r="F27" s="88">
        <f>SUM(F20)</f>
        <v>0</v>
      </c>
    </row>
    <row r="28" spans="1:6" s="11" customFormat="1" ht="13.5" customHeight="1" x14ac:dyDescent="0.35">
      <c r="B28" s="84"/>
      <c r="C28" s="66"/>
      <c r="D28" s="86" t="s">
        <v>169</v>
      </c>
      <c r="E28" s="8"/>
      <c r="F28" s="88">
        <f>SUM(F21:F23)</f>
        <v>0</v>
      </c>
    </row>
    <row r="29" spans="1:6" s="11" customFormat="1" ht="13.5" customHeight="1" x14ac:dyDescent="0.35">
      <c r="B29" s="90"/>
      <c r="C29" s="66"/>
      <c r="D29" s="92" t="s">
        <v>170</v>
      </c>
      <c r="E29" s="8"/>
      <c r="F29" s="93"/>
    </row>
    <row r="30" spans="1:6" s="11" customFormat="1" ht="13.5" customHeight="1" x14ac:dyDescent="0.35">
      <c r="B30" s="84"/>
      <c r="C30" s="66"/>
      <c r="D30" s="92" t="s">
        <v>171</v>
      </c>
      <c r="E30" s="8"/>
      <c r="F30" s="95">
        <f>(F27+F28)</f>
        <v>0</v>
      </c>
    </row>
    <row r="31" spans="1:6" s="11" customFormat="1" ht="13.5" customHeight="1" x14ac:dyDescent="0.35">
      <c r="B31" s="96"/>
      <c r="C31" s="66"/>
      <c r="D31" s="92" t="s">
        <v>172</v>
      </c>
      <c r="E31" s="8"/>
      <c r="F31" s="98">
        <f>SUM(F27*20%)</f>
        <v>0</v>
      </c>
    </row>
    <row r="32" spans="1:6" s="11" customFormat="1" ht="13.5" customHeight="1" x14ac:dyDescent="0.35">
      <c r="B32" s="96"/>
      <c r="C32" s="66"/>
      <c r="D32" s="92" t="s">
        <v>195</v>
      </c>
      <c r="E32" s="8"/>
      <c r="F32" s="98">
        <f>F28*10%</f>
        <v>0</v>
      </c>
    </row>
    <row r="33" spans="1:6" s="11" customFormat="1" ht="13.5" customHeight="1" x14ac:dyDescent="0.35">
      <c r="A33" s="135"/>
      <c r="B33" s="137"/>
      <c r="D33" s="92"/>
      <c r="E33" s="8"/>
      <c r="F33" s="99"/>
    </row>
    <row r="34" spans="1:6" s="11" customFormat="1" ht="13.5" customHeight="1" x14ac:dyDescent="0.35">
      <c r="B34" s="138"/>
      <c r="D34" s="100" t="s">
        <v>173</v>
      </c>
      <c r="E34" s="8"/>
      <c r="F34" s="101">
        <f>SUM(F30:F33)</f>
        <v>0</v>
      </c>
    </row>
    <row r="35" spans="1:6" s="11" customFormat="1" ht="13" x14ac:dyDescent="0.35">
      <c r="A35" s="97"/>
      <c r="B35" s="102"/>
      <c r="D35" s="103"/>
      <c r="E35" s="104"/>
      <c r="F35" s="105"/>
    </row>
    <row r="36" spans="1:6" s="11" customFormat="1" ht="12.5" x14ac:dyDescent="0.35">
      <c r="B36" s="96"/>
      <c r="D36" s="106"/>
    </row>
    <row r="37" spans="1:6" s="11" customFormat="1" ht="12.5" x14ac:dyDescent="0.35">
      <c r="B37" s="96"/>
      <c r="D37" s="106"/>
    </row>
    <row r="38" spans="1:6" s="11" customFormat="1" ht="12.5" x14ac:dyDescent="0.35">
      <c r="B38" s="96"/>
      <c r="E38" s="106"/>
    </row>
    <row r="40" spans="1:6" ht="12.5" x14ac:dyDescent="0.35">
      <c r="B40" s="11" t="s">
        <v>174</v>
      </c>
      <c r="D40" s="11"/>
      <c r="E40" s="106" t="s">
        <v>175</v>
      </c>
      <c r="F40" s="108"/>
    </row>
    <row r="41" spans="1:6" ht="12.5" x14ac:dyDescent="0.35">
      <c r="C41" s="11"/>
      <c r="D41" s="11"/>
      <c r="E41" s="106"/>
    </row>
    <row r="42" spans="1:6" ht="12.5" x14ac:dyDescent="0.35">
      <c r="C42" s="11" t="s">
        <v>176</v>
      </c>
      <c r="D42" s="11"/>
      <c r="E42" s="106"/>
    </row>
    <row r="57" spans="1:6" s="96" customFormat="1" ht="12.5" x14ac:dyDescent="0.35">
      <c r="A57" s="97"/>
      <c r="C57" s="107"/>
      <c r="D57" s="107"/>
      <c r="E57" s="107"/>
      <c r="F57" s="107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64DF1-7E89-4FB7-AB89-A4F2656F013C}">
  <sheetPr>
    <pageSetUpPr fitToPage="1"/>
  </sheetPr>
  <dimension ref="A1:KN111"/>
  <sheetViews>
    <sheetView view="pageBreakPreview" topLeftCell="A25" zoomScale="86" zoomScaleNormal="89" zoomScaleSheetLayoutView="86" workbookViewId="0">
      <selection activeCell="A124" sqref="A124"/>
    </sheetView>
  </sheetViews>
  <sheetFormatPr baseColWidth="10" defaultRowHeight="15.5" x14ac:dyDescent="0.35"/>
  <cols>
    <col min="1" max="1" width="45.1796875" style="5" bestFit="1" customWidth="1"/>
    <col min="2" max="2" width="27.1796875" style="5" bestFit="1" customWidth="1"/>
    <col min="3" max="3" width="25.453125" style="5" bestFit="1" customWidth="1"/>
    <col min="4" max="4" width="21.1796875" style="5" customWidth="1"/>
    <col min="5" max="5" width="18.7265625" style="5" bestFit="1" customWidth="1"/>
    <col min="6" max="7" width="13.1796875" style="5" bestFit="1" customWidth="1"/>
    <col min="8" max="8" width="53.26953125" style="5" customWidth="1"/>
    <col min="9" max="248" width="11.453125" style="5"/>
    <col min="249" max="249" width="26.26953125" style="5" bestFit="1" customWidth="1"/>
    <col min="250" max="250" width="23.81640625" style="5" bestFit="1" customWidth="1"/>
    <col min="251" max="251" width="25.81640625" style="5" bestFit="1" customWidth="1"/>
    <col min="252" max="252" width="25.81640625" style="5" customWidth="1"/>
    <col min="253" max="253" width="18.7265625" style="5" customWidth="1"/>
    <col min="254" max="254" width="23.7265625" style="5" customWidth="1"/>
    <col min="255" max="255" width="19" style="5" bestFit="1" customWidth="1"/>
    <col min="256" max="256" width="53.1796875" style="5" bestFit="1" customWidth="1"/>
    <col min="257" max="504" width="11.453125" style="5"/>
    <col min="505" max="505" width="26.26953125" style="5" bestFit="1" customWidth="1"/>
    <col min="506" max="506" width="23.81640625" style="5" bestFit="1" customWidth="1"/>
    <col min="507" max="507" width="25.81640625" style="5" bestFit="1" customWidth="1"/>
    <col min="508" max="508" width="25.81640625" style="5" customWidth="1"/>
    <col min="509" max="509" width="18.7265625" style="5" customWidth="1"/>
    <col min="510" max="510" width="23.7265625" style="5" customWidth="1"/>
    <col min="511" max="511" width="19" style="5" bestFit="1" customWidth="1"/>
    <col min="512" max="512" width="53.1796875" style="5" bestFit="1" customWidth="1"/>
    <col min="513" max="760" width="11.453125" style="5"/>
    <col min="761" max="761" width="26.26953125" style="5" bestFit="1" customWidth="1"/>
    <col min="762" max="762" width="23.81640625" style="5" bestFit="1" customWidth="1"/>
    <col min="763" max="763" width="25.81640625" style="5" bestFit="1" customWidth="1"/>
    <col min="764" max="764" width="25.81640625" style="5" customWidth="1"/>
    <col min="765" max="765" width="18.7265625" style="5" customWidth="1"/>
    <col min="766" max="766" width="23.7265625" style="5" customWidth="1"/>
    <col min="767" max="767" width="19" style="5" bestFit="1" customWidth="1"/>
    <col min="768" max="768" width="53.1796875" style="5" bestFit="1" customWidth="1"/>
    <col min="769" max="1016" width="11.453125" style="5"/>
    <col min="1017" max="1017" width="26.26953125" style="5" bestFit="1" customWidth="1"/>
    <col min="1018" max="1018" width="23.81640625" style="5" bestFit="1" customWidth="1"/>
    <col min="1019" max="1019" width="25.81640625" style="5" bestFit="1" customWidth="1"/>
    <col min="1020" max="1020" width="25.81640625" style="5" customWidth="1"/>
    <col min="1021" max="1021" width="18.7265625" style="5" customWidth="1"/>
    <col min="1022" max="1022" width="23.7265625" style="5" customWidth="1"/>
    <col min="1023" max="1023" width="19" style="5" bestFit="1" customWidth="1"/>
    <col min="1024" max="1024" width="53.1796875" style="5" bestFit="1" customWidth="1"/>
    <col min="1025" max="1272" width="11.453125" style="5"/>
    <col min="1273" max="1273" width="26.26953125" style="5" bestFit="1" customWidth="1"/>
    <col min="1274" max="1274" width="23.81640625" style="5" bestFit="1" customWidth="1"/>
    <col min="1275" max="1275" width="25.81640625" style="5" bestFit="1" customWidth="1"/>
    <col min="1276" max="1276" width="25.81640625" style="5" customWidth="1"/>
    <col min="1277" max="1277" width="18.7265625" style="5" customWidth="1"/>
    <col min="1278" max="1278" width="23.7265625" style="5" customWidth="1"/>
    <col min="1279" max="1279" width="19" style="5" bestFit="1" customWidth="1"/>
    <col min="1280" max="1280" width="53.1796875" style="5" bestFit="1" customWidth="1"/>
    <col min="1281" max="1528" width="11.453125" style="5"/>
    <col min="1529" max="1529" width="26.26953125" style="5" bestFit="1" customWidth="1"/>
    <col min="1530" max="1530" width="23.81640625" style="5" bestFit="1" customWidth="1"/>
    <col min="1531" max="1531" width="25.81640625" style="5" bestFit="1" customWidth="1"/>
    <col min="1532" max="1532" width="25.81640625" style="5" customWidth="1"/>
    <col min="1533" max="1533" width="18.7265625" style="5" customWidth="1"/>
    <col min="1534" max="1534" width="23.7265625" style="5" customWidth="1"/>
    <col min="1535" max="1535" width="19" style="5" bestFit="1" customWidth="1"/>
    <col min="1536" max="1536" width="53.1796875" style="5" bestFit="1" customWidth="1"/>
    <col min="1537" max="1784" width="11.453125" style="5"/>
    <col min="1785" max="1785" width="26.26953125" style="5" bestFit="1" customWidth="1"/>
    <col min="1786" max="1786" width="23.81640625" style="5" bestFit="1" customWidth="1"/>
    <col min="1787" max="1787" width="25.81640625" style="5" bestFit="1" customWidth="1"/>
    <col min="1788" max="1788" width="25.81640625" style="5" customWidth="1"/>
    <col min="1789" max="1789" width="18.7265625" style="5" customWidth="1"/>
    <col min="1790" max="1790" width="23.7265625" style="5" customWidth="1"/>
    <col min="1791" max="1791" width="19" style="5" bestFit="1" customWidth="1"/>
    <col min="1792" max="1792" width="53.1796875" style="5" bestFit="1" customWidth="1"/>
    <col min="1793" max="2040" width="11.453125" style="5"/>
    <col min="2041" max="2041" width="26.26953125" style="5" bestFit="1" customWidth="1"/>
    <col min="2042" max="2042" width="23.81640625" style="5" bestFit="1" customWidth="1"/>
    <col min="2043" max="2043" width="25.81640625" style="5" bestFit="1" customWidth="1"/>
    <col min="2044" max="2044" width="25.81640625" style="5" customWidth="1"/>
    <col min="2045" max="2045" width="18.7265625" style="5" customWidth="1"/>
    <col min="2046" max="2046" width="23.7265625" style="5" customWidth="1"/>
    <col min="2047" max="2047" width="19" style="5" bestFit="1" customWidth="1"/>
    <col min="2048" max="2048" width="53.1796875" style="5" bestFit="1" customWidth="1"/>
    <col min="2049" max="2296" width="11.453125" style="5"/>
    <col min="2297" max="2297" width="26.26953125" style="5" bestFit="1" customWidth="1"/>
    <col min="2298" max="2298" width="23.81640625" style="5" bestFit="1" customWidth="1"/>
    <col min="2299" max="2299" width="25.81640625" style="5" bestFit="1" customWidth="1"/>
    <col min="2300" max="2300" width="25.81640625" style="5" customWidth="1"/>
    <col min="2301" max="2301" width="18.7265625" style="5" customWidth="1"/>
    <col min="2302" max="2302" width="23.7265625" style="5" customWidth="1"/>
    <col min="2303" max="2303" width="19" style="5" bestFit="1" customWidth="1"/>
    <col min="2304" max="2304" width="53.1796875" style="5" bestFit="1" customWidth="1"/>
    <col min="2305" max="2552" width="11.453125" style="5"/>
    <col min="2553" max="2553" width="26.26953125" style="5" bestFit="1" customWidth="1"/>
    <col min="2554" max="2554" width="23.81640625" style="5" bestFit="1" customWidth="1"/>
    <col min="2555" max="2555" width="25.81640625" style="5" bestFit="1" customWidth="1"/>
    <col min="2556" max="2556" width="25.81640625" style="5" customWidth="1"/>
    <col min="2557" max="2557" width="18.7265625" style="5" customWidth="1"/>
    <col min="2558" max="2558" width="23.7265625" style="5" customWidth="1"/>
    <col min="2559" max="2559" width="19" style="5" bestFit="1" customWidth="1"/>
    <col min="2560" max="2560" width="53.1796875" style="5" bestFit="1" customWidth="1"/>
    <col min="2561" max="2808" width="11.453125" style="5"/>
    <col min="2809" max="2809" width="26.26953125" style="5" bestFit="1" customWidth="1"/>
    <col min="2810" max="2810" width="23.81640625" style="5" bestFit="1" customWidth="1"/>
    <col min="2811" max="2811" width="25.81640625" style="5" bestFit="1" customWidth="1"/>
    <col min="2812" max="2812" width="25.81640625" style="5" customWidth="1"/>
    <col min="2813" max="2813" width="18.7265625" style="5" customWidth="1"/>
    <col min="2814" max="2814" width="23.7265625" style="5" customWidth="1"/>
    <col min="2815" max="2815" width="19" style="5" bestFit="1" customWidth="1"/>
    <col min="2816" max="2816" width="53.1796875" style="5" bestFit="1" customWidth="1"/>
    <col min="2817" max="3064" width="11.453125" style="5"/>
    <col min="3065" max="3065" width="26.26953125" style="5" bestFit="1" customWidth="1"/>
    <col min="3066" max="3066" width="23.81640625" style="5" bestFit="1" customWidth="1"/>
    <col min="3067" max="3067" width="25.81640625" style="5" bestFit="1" customWidth="1"/>
    <col min="3068" max="3068" width="25.81640625" style="5" customWidth="1"/>
    <col min="3069" max="3069" width="18.7265625" style="5" customWidth="1"/>
    <col min="3070" max="3070" width="23.7265625" style="5" customWidth="1"/>
    <col min="3071" max="3071" width="19" style="5" bestFit="1" customWidth="1"/>
    <col min="3072" max="3072" width="53.1796875" style="5" bestFit="1" customWidth="1"/>
    <col min="3073" max="3320" width="11.453125" style="5"/>
    <col min="3321" max="3321" width="26.26953125" style="5" bestFit="1" customWidth="1"/>
    <col min="3322" max="3322" width="23.81640625" style="5" bestFit="1" customWidth="1"/>
    <col min="3323" max="3323" width="25.81640625" style="5" bestFit="1" customWidth="1"/>
    <col min="3324" max="3324" width="25.81640625" style="5" customWidth="1"/>
    <col min="3325" max="3325" width="18.7265625" style="5" customWidth="1"/>
    <col min="3326" max="3326" width="23.7265625" style="5" customWidth="1"/>
    <col min="3327" max="3327" width="19" style="5" bestFit="1" customWidth="1"/>
    <col min="3328" max="3328" width="53.1796875" style="5" bestFit="1" customWidth="1"/>
    <col min="3329" max="3576" width="11.453125" style="5"/>
    <col min="3577" max="3577" width="26.26953125" style="5" bestFit="1" customWidth="1"/>
    <col min="3578" max="3578" width="23.81640625" style="5" bestFit="1" customWidth="1"/>
    <col min="3579" max="3579" width="25.81640625" style="5" bestFit="1" customWidth="1"/>
    <col min="3580" max="3580" width="25.81640625" style="5" customWidth="1"/>
    <col min="3581" max="3581" width="18.7265625" style="5" customWidth="1"/>
    <col min="3582" max="3582" width="23.7265625" style="5" customWidth="1"/>
    <col min="3583" max="3583" width="19" style="5" bestFit="1" customWidth="1"/>
    <col min="3584" max="3584" width="53.1796875" style="5" bestFit="1" customWidth="1"/>
    <col min="3585" max="3832" width="11.453125" style="5"/>
    <col min="3833" max="3833" width="26.26953125" style="5" bestFit="1" customWidth="1"/>
    <col min="3834" max="3834" width="23.81640625" style="5" bestFit="1" customWidth="1"/>
    <col min="3835" max="3835" width="25.81640625" style="5" bestFit="1" customWidth="1"/>
    <col min="3836" max="3836" width="25.81640625" style="5" customWidth="1"/>
    <col min="3837" max="3837" width="18.7265625" style="5" customWidth="1"/>
    <col min="3838" max="3838" width="23.7265625" style="5" customWidth="1"/>
    <col min="3839" max="3839" width="19" style="5" bestFit="1" customWidth="1"/>
    <col min="3840" max="3840" width="53.1796875" style="5" bestFit="1" customWidth="1"/>
    <col min="3841" max="4088" width="11.453125" style="5"/>
    <col min="4089" max="4089" width="26.26953125" style="5" bestFit="1" customWidth="1"/>
    <col min="4090" max="4090" width="23.81640625" style="5" bestFit="1" customWidth="1"/>
    <col min="4091" max="4091" width="25.81640625" style="5" bestFit="1" customWidth="1"/>
    <col min="4092" max="4092" width="25.81640625" style="5" customWidth="1"/>
    <col min="4093" max="4093" width="18.7265625" style="5" customWidth="1"/>
    <col min="4094" max="4094" width="23.7265625" style="5" customWidth="1"/>
    <col min="4095" max="4095" width="19" style="5" bestFit="1" customWidth="1"/>
    <col min="4096" max="4096" width="53.1796875" style="5" bestFit="1" customWidth="1"/>
    <col min="4097" max="4344" width="11.453125" style="5"/>
    <col min="4345" max="4345" width="26.26953125" style="5" bestFit="1" customWidth="1"/>
    <col min="4346" max="4346" width="23.81640625" style="5" bestFit="1" customWidth="1"/>
    <col min="4347" max="4347" width="25.81640625" style="5" bestFit="1" customWidth="1"/>
    <col min="4348" max="4348" width="25.81640625" style="5" customWidth="1"/>
    <col min="4349" max="4349" width="18.7265625" style="5" customWidth="1"/>
    <col min="4350" max="4350" width="23.7265625" style="5" customWidth="1"/>
    <col min="4351" max="4351" width="19" style="5" bestFit="1" customWidth="1"/>
    <col min="4352" max="4352" width="53.1796875" style="5" bestFit="1" customWidth="1"/>
    <col min="4353" max="4600" width="11.453125" style="5"/>
    <col min="4601" max="4601" width="26.26953125" style="5" bestFit="1" customWidth="1"/>
    <col min="4602" max="4602" width="23.81640625" style="5" bestFit="1" customWidth="1"/>
    <col min="4603" max="4603" width="25.81640625" style="5" bestFit="1" customWidth="1"/>
    <col min="4604" max="4604" width="25.81640625" style="5" customWidth="1"/>
    <col min="4605" max="4605" width="18.7265625" style="5" customWidth="1"/>
    <col min="4606" max="4606" width="23.7265625" style="5" customWidth="1"/>
    <col min="4607" max="4607" width="19" style="5" bestFit="1" customWidth="1"/>
    <col min="4608" max="4608" width="53.1796875" style="5" bestFit="1" customWidth="1"/>
    <col min="4609" max="4856" width="11.453125" style="5"/>
    <col min="4857" max="4857" width="26.26953125" style="5" bestFit="1" customWidth="1"/>
    <col min="4858" max="4858" width="23.81640625" style="5" bestFit="1" customWidth="1"/>
    <col min="4859" max="4859" width="25.81640625" style="5" bestFit="1" customWidth="1"/>
    <col min="4860" max="4860" width="25.81640625" style="5" customWidth="1"/>
    <col min="4861" max="4861" width="18.7265625" style="5" customWidth="1"/>
    <col min="4862" max="4862" width="23.7265625" style="5" customWidth="1"/>
    <col min="4863" max="4863" width="19" style="5" bestFit="1" customWidth="1"/>
    <col min="4864" max="4864" width="53.1796875" style="5" bestFit="1" customWidth="1"/>
    <col min="4865" max="5112" width="11.453125" style="5"/>
    <col min="5113" max="5113" width="26.26953125" style="5" bestFit="1" customWidth="1"/>
    <col min="5114" max="5114" width="23.81640625" style="5" bestFit="1" customWidth="1"/>
    <col min="5115" max="5115" width="25.81640625" style="5" bestFit="1" customWidth="1"/>
    <col min="5116" max="5116" width="25.81640625" style="5" customWidth="1"/>
    <col min="5117" max="5117" width="18.7265625" style="5" customWidth="1"/>
    <col min="5118" max="5118" width="23.7265625" style="5" customWidth="1"/>
    <col min="5119" max="5119" width="19" style="5" bestFit="1" customWidth="1"/>
    <col min="5120" max="5120" width="53.1796875" style="5" bestFit="1" customWidth="1"/>
    <col min="5121" max="5368" width="11.453125" style="5"/>
    <col min="5369" max="5369" width="26.26953125" style="5" bestFit="1" customWidth="1"/>
    <col min="5370" max="5370" width="23.81640625" style="5" bestFit="1" customWidth="1"/>
    <col min="5371" max="5371" width="25.81640625" style="5" bestFit="1" customWidth="1"/>
    <col min="5372" max="5372" width="25.81640625" style="5" customWidth="1"/>
    <col min="5373" max="5373" width="18.7265625" style="5" customWidth="1"/>
    <col min="5374" max="5374" width="23.7265625" style="5" customWidth="1"/>
    <col min="5375" max="5375" width="19" style="5" bestFit="1" customWidth="1"/>
    <col min="5376" max="5376" width="53.1796875" style="5" bestFit="1" customWidth="1"/>
    <col min="5377" max="5624" width="11.453125" style="5"/>
    <col min="5625" max="5625" width="26.26953125" style="5" bestFit="1" customWidth="1"/>
    <col min="5626" max="5626" width="23.81640625" style="5" bestFit="1" customWidth="1"/>
    <col min="5627" max="5627" width="25.81640625" style="5" bestFit="1" customWidth="1"/>
    <col min="5628" max="5628" width="25.81640625" style="5" customWidth="1"/>
    <col min="5629" max="5629" width="18.7265625" style="5" customWidth="1"/>
    <col min="5630" max="5630" width="23.7265625" style="5" customWidth="1"/>
    <col min="5631" max="5631" width="19" style="5" bestFit="1" customWidth="1"/>
    <col min="5632" max="5632" width="53.1796875" style="5" bestFit="1" customWidth="1"/>
    <col min="5633" max="5880" width="11.453125" style="5"/>
    <col min="5881" max="5881" width="26.26953125" style="5" bestFit="1" customWidth="1"/>
    <col min="5882" max="5882" width="23.81640625" style="5" bestFit="1" customWidth="1"/>
    <col min="5883" max="5883" width="25.81640625" style="5" bestFit="1" customWidth="1"/>
    <col min="5884" max="5884" width="25.81640625" style="5" customWidth="1"/>
    <col min="5885" max="5885" width="18.7265625" style="5" customWidth="1"/>
    <col min="5886" max="5886" width="23.7265625" style="5" customWidth="1"/>
    <col min="5887" max="5887" width="19" style="5" bestFit="1" customWidth="1"/>
    <col min="5888" max="5888" width="53.1796875" style="5" bestFit="1" customWidth="1"/>
    <col min="5889" max="6136" width="11.453125" style="5"/>
    <col min="6137" max="6137" width="26.26953125" style="5" bestFit="1" customWidth="1"/>
    <col min="6138" max="6138" width="23.81640625" style="5" bestFit="1" customWidth="1"/>
    <col min="6139" max="6139" width="25.81640625" style="5" bestFit="1" customWidth="1"/>
    <col min="6140" max="6140" width="25.81640625" style="5" customWidth="1"/>
    <col min="6141" max="6141" width="18.7265625" style="5" customWidth="1"/>
    <col min="6142" max="6142" width="23.7265625" style="5" customWidth="1"/>
    <col min="6143" max="6143" width="19" style="5" bestFit="1" customWidth="1"/>
    <col min="6144" max="6144" width="53.1796875" style="5" bestFit="1" customWidth="1"/>
    <col min="6145" max="6392" width="11.453125" style="5"/>
    <col min="6393" max="6393" width="26.26953125" style="5" bestFit="1" customWidth="1"/>
    <col min="6394" max="6394" width="23.81640625" style="5" bestFit="1" customWidth="1"/>
    <col min="6395" max="6395" width="25.81640625" style="5" bestFit="1" customWidth="1"/>
    <col min="6396" max="6396" width="25.81640625" style="5" customWidth="1"/>
    <col min="6397" max="6397" width="18.7265625" style="5" customWidth="1"/>
    <col min="6398" max="6398" width="23.7265625" style="5" customWidth="1"/>
    <col min="6399" max="6399" width="19" style="5" bestFit="1" customWidth="1"/>
    <col min="6400" max="6400" width="53.1796875" style="5" bestFit="1" customWidth="1"/>
    <col min="6401" max="6648" width="11.453125" style="5"/>
    <col min="6649" max="6649" width="26.26953125" style="5" bestFit="1" customWidth="1"/>
    <col min="6650" max="6650" width="23.81640625" style="5" bestFit="1" customWidth="1"/>
    <col min="6651" max="6651" width="25.81640625" style="5" bestFit="1" customWidth="1"/>
    <col min="6652" max="6652" width="25.81640625" style="5" customWidth="1"/>
    <col min="6653" max="6653" width="18.7265625" style="5" customWidth="1"/>
    <col min="6654" max="6654" width="23.7265625" style="5" customWidth="1"/>
    <col min="6655" max="6655" width="19" style="5" bestFit="1" customWidth="1"/>
    <col min="6656" max="6656" width="53.1796875" style="5" bestFit="1" customWidth="1"/>
    <col min="6657" max="6904" width="11.453125" style="5"/>
    <col min="6905" max="6905" width="26.26953125" style="5" bestFit="1" customWidth="1"/>
    <col min="6906" max="6906" width="23.81640625" style="5" bestFit="1" customWidth="1"/>
    <col min="6907" max="6907" width="25.81640625" style="5" bestFit="1" customWidth="1"/>
    <col min="6908" max="6908" width="25.81640625" style="5" customWidth="1"/>
    <col min="6909" max="6909" width="18.7265625" style="5" customWidth="1"/>
    <col min="6910" max="6910" width="23.7265625" style="5" customWidth="1"/>
    <col min="6911" max="6911" width="19" style="5" bestFit="1" customWidth="1"/>
    <col min="6912" max="6912" width="53.1796875" style="5" bestFit="1" customWidth="1"/>
    <col min="6913" max="7160" width="11.453125" style="5"/>
    <col min="7161" max="7161" width="26.26953125" style="5" bestFit="1" customWidth="1"/>
    <col min="7162" max="7162" width="23.81640625" style="5" bestFit="1" customWidth="1"/>
    <col min="7163" max="7163" width="25.81640625" style="5" bestFit="1" customWidth="1"/>
    <col min="7164" max="7164" width="25.81640625" style="5" customWidth="1"/>
    <col min="7165" max="7165" width="18.7265625" style="5" customWidth="1"/>
    <col min="7166" max="7166" width="23.7265625" style="5" customWidth="1"/>
    <col min="7167" max="7167" width="19" style="5" bestFit="1" customWidth="1"/>
    <col min="7168" max="7168" width="53.1796875" style="5" bestFit="1" customWidth="1"/>
    <col min="7169" max="7416" width="11.453125" style="5"/>
    <col min="7417" max="7417" width="26.26953125" style="5" bestFit="1" customWidth="1"/>
    <col min="7418" max="7418" width="23.81640625" style="5" bestFit="1" customWidth="1"/>
    <col min="7419" max="7419" width="25.81640625" style="5" bestFit="1" customWidth="1"/>
    <col min="7420" max="7420" width="25.81640625" style="5" customWidth="1"/>
    <col min="7421" max="7421" width="18.7265625" style="5" customWidth="1"/>
    <col min="7422" max="7422" width="23.7265625" style="5" customWidth="1"/>
    <col min="7423" max="7423" width="19" style="5" bestFit="1" customWidth="1"/>
    <col min="7424" max="7424" width="53.1796875" style="5" bestFit="1" customWidth="1"/>
    <col min="7425" max="7672" width="11.453125" style="5"/>
    <col min="7673" max="7673" width="26.26953125" style="5" bestFit="1" customWidth="1"/>
    <col min="7674" max="7674" width="23.81640625" style="5" bestFit="1" customWidth="1"/>
    <col min="7675" max="7675" width="25.81640625" style="5" bestFit="1" customWidth="1"/>
    <col min="7676" max="7676" width="25.81640625" style="5" customWidth="1"/>
    <col min="7677" max="7677" width="18.7265625" style="5" customWidth="1"/>
    <col min="7678" max="7678" width="23.7265625" style="5" customWidth="1"/>
    <col min="7679" max="7679" width="19" style="5" bestFit="1" customWidth="1"/>
    <col min="7680" max="7680" width="53.1796875" style="5" bestFit="1" customWidth="1"/>
    <col min="7681" max="7928" width="11.453125" style="5"/>
    <col min="7929" max="7929" width="26.26953125" style="5" bestFit="1" customWidth="1"/>
    <col min="7930" max="7930" width="23.81640625" style="5" bestFit="1" customWidth="1"/>
    <col min="7931" max="7931" width="25.81640625" style="5" bestFit="1" customWidth="1"/>
    <col min="7932" max="7932" width="25.81640625" style="5" customWidth="1"/>
    <col min="7933" max="7933" width="18.7265625" style="5" customWidth="1"/>
    <col min="7934" max="7934" width="23.7265625" style="5" customWidth="1"/>
    <col min="7935" max="7935" width="19" style="5" bestFit="1" customWidth="1"/>
    <col min="7936" max="7936" width="53.1796875" style="5" bestFit="1" customWidth="1"/>
    <col min="7937" max="8184" width="11.453125" style="5"/>
    <col min="8185" max="8185" width="26.26953125" style="5" bestFit="1" customWidth="1"/>
    <col min="8186" max="8186" width="23.81640625" style="5" bestFit="1" customWidth="1"/>
    <col min="8187" max="8187" width="25.81640625" style="5" bestFit="1" customWidth="1"/>
    <col min="8188" max="8188" width="25.81640625" style="5" customWidth="1"/>
    <col min="8189" max="8189" width="18.7265625" style="5" customWidth="1"/>
    <col min="8190" max="8190" width="23.7265625" style="5" customWidth="1"/>
    <col min="8191" max="8191" width="19" style="5" bestFit="1" customWidth="1"/>
    <col min="8192" max="8192" width="53.1796875" style="5" bestFit="1" customWidth="1"/>
    <col min="8193" max="8440" width="11.453125" style="5"/>
    <col min="8441" max="8441" width="26.26953125" style="5" bestFit="1" customWidth="1"/>
    <col min="8442" max="8442" width="23.81640625" style="5" bestFit="1" customWidth="1"/>
    <col min="8443" max="8443" width="25.81640625" style="5" bestFit="1" customWidth="1"/>
    <col min="8444" max="8444" width="25.81640625" style="5" customWidth="1"/>
    <col min="8445" max="8445" width="18.7265625" style="5" customWidth="1"/>
    <col min="8446" max="8446" width="23.7265625" style="5" customWidth="1"/>
    <col min="8447" max="8447" width="19" style="5" bestFit="1" customWidth="1"/>
    <col min="8448" max="8448" width="53.1796875" style="5" bestFit="1" customWidth="1"/>
    <col min="8449" max="8696" width="11.453125" style="5"/>
    <col min="8697" max="8697" width="26.26953125" style="5" bestFit="1" customWidth="1"/>
    <col min="8698" max="8698" width="23.81640625" style="5" bestFit="1" customWidth="1"/>
    <col min="8699" max="8699" width="25.81640625" style="5" bestFit="1" customWidth="1"/>
    <col min="8700" max="8700" width="25.81640625" style="5" customWidth="1"/>
    <col min="8701" max="8701" width="18.7265625" style="5" customWidth="1"/>
    <col min="8702" max="8702" width="23.7265625" style="5" customWidth="1"/>
    <col min="8703" max="8703" width="19" style="5" bestFit="1" customWidth="1"/>
    <col min="8704" max="8704" width="53.1796875" style="5" bestFit="1" customWidth="1"/>
    <col min="8705" max="8952" width="11.453125" style="5"/>
    <col min="8953" max="8953" width="26.26953125" style="5" bestFit="1" customWidth="1"/>
    <col min="8954" max="8954" width="23.81640625" style="5" bestFit="1" customWidth="1"/>
    <col min="8955" max="8955" width="25.81640625" style="5" bestFit="1" customWidth="1"/>
    <col min="8956" max="8956" width="25.81640625" style="5" customWidth="1"/>
    <col min="8957" max="8957" width="18.7265625" style="5" customWidth="1"/>
    <col min="8958" max="8958" width="23.7265625" style="5" customWidth="1"/>
    <col min="8959" max="8959" width="19" style="5" bestFit="1" customWidth="1"/>
    <col min="8960" max="8960" width="53.1796875" style="5" bestFit="1" customWidth="1"/>
    <col min="8961" max="9208" width="11.453125" style="5"/>
    <col min="9209" max="9209" width="26.26953125" style="5" bestFit="1" customWidth="1"/>
    <col min="9210" max="9210" width="23.81640625" style="5" bestFit="1" customWidth="1"/>
    <col min="9211" max="9211" width="25.81640625" style="5" bestFit="1" customWidth="1"/>
    <col min="9212" max="9212" width="25.81640625" style="5" customWidth="1"/>
    <col min="9213" max="9213" width="18.7265625" style="5" customWidth="1"/>
    <col min="9214" max="9214" width="23.7265625" style="5" customWidth="1"/>
    <col min="9215" max="9215" width="19" style="5" bestFit="1" customWidth="1"/>
    <col min="9216" max="9216" width="53.1796875" style="5" bestFit="1" customWidth="1"/>
    <col min="9217" max="9464" width="11.453125" style="5"/>
    <col min="9465" max="9465" width="26.26953125" style="5" bestFit="1" customWidth="1"/>
    <col min="9466" max="9466" width="23.81640625" style="5" bestFit="1" customWidth="1"/>
    <col min="9467" max="9467" width="25.81640625" style="5" bestFit="1" customWidth="1"/>
    <col min="9468" max="9468" width="25.81640625" style="5" customWidth="1"/>
    <col min="9469" max="9469" width="18.7265625" style="5" customWidth="1"/>
    <col min="9470" max="9470" width="23.7265625" style="5" customWidth="1"/>
    <col min="9471" max="9471" width="19" style="5" bestFit="1" customWidth="1"/>
    <col min="9472" max="9472" width="53.1796875" style="5" bestFit="1" customWidth="1"/>
    <col min="9473" max="9720" width="11.453125" style="5"/>
    <col min="9721" max="9721" width="26.26953125" style="5" bestFit="1" customWidth="1"/>
    <col min="9722" max="9722" width="23.81640625" style="5" bestFit="1" customWidth="1"/>
    <col min="9723" max="9723" width="25.81640625" style="5" bestFit="1" customWidth="1"/>
    <col min="9724" max="9724" width="25.81640625" style="5" customWidth="1"/>
    <col min="9725" max="9725" width="18.7265625" style="5" customWidth="1"/>
    <col min="9726" max="9726" width="23.7265625" style="5" customWidth="1"/>
    <col min="9727" max="9727" width="19" style="5" bestFit="1" customWidth="1"/>
    <col min="9728" max="9728" width="53.1796875" style="5" bestFit="1" customWidth="1"/>
    <col min="9729" max="9976" width="11.453125" style="5"/>
    <col min="9977" max="9977" width="26.26953125" style="5" bestFit="1" customWidth="1"/>
    <col min="9978" max="9978" width="23.81640625" style="5" bestFit="1" customWidth="1"/>
    <col min="9979" max="9979" width="25.81640625" style="5" bestFit="1" customWidth="1"/>
    <col min="9980" max="9980" width="25.81640625" style="5" customWidth="1"/>
    <col min="9981" max="9981" width="18.7265625" style="5" customWidth="1"/>
    <col min="9982" max="9982" width="23.7265625" style="5" customWidth="1"/>
    <col min="9983" max="9983" width="19" style="5" bestFit="1" customWidth="1"/>
    <col min="9984" max="9984" width="53.1796875" style="5" bestFit="1" customWidth="1"/>
    <col min="9985" max="10232" width="11.453125" style="5"/>
    <col min="10233" max="10233" width="26.26953125" style="5" bestFit="1" customWidth="1"/>
    <col min="10234" max="10234" width="23.81640625" style="5" bestFit="1" customWidth="1"/>
    <col min="10235" max="10235" width="25.81640625" style="5" bestFit="1" customWidth="1"/>
    <col min="10236" max="10236" width="25.81640625" style="5" customWidth="1"/>
    <col min="10237" max="10237" width="18.7265625" style="5" customWidth="1"/>
    <col min="10238" max="10238" width="23.7265625" style="5" customWidth="1"/>
    <col min="10239" max="10239" width="19" style="5" bestFit="1" customWidth="1"/>
    <col min="10240" max="10240" width="53.1796875" style="5" bestFit="1" customWidth="1"/>
    <col min="10241" max="10488" width="11.453125" style="5"/>
    <col min="10489" max="10489" width="26.26953125" style="5" bestFit="1" customWidth="1"/>
    <col min="10490" max="10490" width="23.81640625" style="5" bestFit="1" customWidth="1"/>
    <col min="10491" max="10491" width="25.81640625" style="5" bestFit="1" customWidth="1"/>
    <col min="10492" max="10492" width="25.81640625" style="5" customWidth="1"/>
    <col min="10493" max="10493" width="18.7265625" style="5" customWidth="1"/>
    <col min="10494" max="10494" width="23.7265625" style="5" customWidth="1"/>
    <col min="10495" max="10495" width="19" style="5" bestFit="1" customWidth="1"/>
    <col min="10496" max="10496" width="53.1796875" style="5" bestFit="1" customWidth="1"/>
    <col min="10497" max="10744" width="11.453125" style="5"/>
    <col min="10745" max="10745" width="26.26953125" style="5" bestFit="1" customWidth="1"/>
    <col min="10746" max="10746" width="23.81640625" style="5" bestFit="1" customWidth="1"/>
    <col min="10747" max="10747" width="25.81640625" style="5" bestFit="1" customWidth="1"/>
    <col min="10748" max="10748" width="25.81640625" style="5" customWidth="1"/>
    <col min="10749" max="10749" width="18.7265625" style="5" customWidth="1"/>
    <col min="10750" max="10750" width="23.7265625" style="5" customWidth="1"/>
    <col min="10751" max="10751" width="19" style="5" bestFit="1" customWidth="1"/>
    <col min="10752" max="10752" width="53.1796875" style="5" bestFit="1" customWidth="1"/>
    <col min="10753" max="11000" width="11.453125" style="5"/>
    <col min="11001" max="11001" width="26.26953125" style="5" bestFit="1" customWidth="1"/>
    <col min="11002" max="11002" width="23.81640625" style="5" bestFit="1" customWidth="1"/>
    <col min="11003" max="11003" width="25.81640625" style="5" bestFit="1" customWidth="1"/>
    <col min="11004" max="11004" width="25.81640625" style="5" customWidth="1"/>
    <col min="11005" max="11005" width="18.7265625" style="5" customWidth="1"/>
    <col min="11006" max="11006" width="23.7265625" style="5" customWidth="1"/>
    <col min="11007" max="11007" width="19" style="5" bestFit="1" customWidth="1"/>
    <col min="11008" max="11008" width="53.1796875" style="5" bestFit="1" customWidth="1"/>
    <col min="11009" max="11256" width="11.453125" style="5"/>
    <col min="11257" max="11257" width="26.26953125" style="5" bestFit="1" customWidth="1"/>
    <col min="11258" max="11258" width="23.81640625" style="5" bestFit="1" customWidth="1"/>
    <col min="11259" max="11259" width="25.81640625" style="5" bestFit="1" customWidth="1"/>
    <col min="11260" max="11260" width="25.81640625" style="5" customWidth="1"/>
    <col min="11261" max="11261" width="18.7265625" style="5" customWidth="1"/>
    <col min="11262" max="11262" width="23.7265625" style="5" customWidth="1"/>
    <col min="11263" max="11263" width="19" style="5" bestFit="1" customWidth="1"/>
    <col min="11264" max="11264" width="53.1796875" style="5" bestFit="1" customWidth="1"/>
    <col min="11265" max="11512" width="11.453125" style="5"/>
    <col min="11513" max="11513" width="26.26953125" style="5" bestFit="1" customWidth="1"/>
    <col min="11514" max="11514" width="23.81640625" style="5" bestFit="1" customWidth="1"/>
    <col min="11515" max="11515" width="25.81640625" style="5" bestFit="1" customWidth="1"/>
    <col min="11516" max="11516" width="25.81640625" style="5" customWidth="1"/>
    <col min="11517" max="11517" width="18.7265625" style="5" customWidth="1"/>
    <col min="11518" max="11518" width="23.7265625" style="5" customWidth="1"/>
    <col min="11519" max="11519" width="19" style="5" bestFit="1" customWidth="1"/>
    <col min="11520" max="11520" width="53.1796875" style="5" bestFit="1" customWidth="1"/>
    <col min="11521" max="11768" width="11.453125" style="5"/>
    <col min="11769" max="11769" width="26.26953125" style="5" bestFit="1" customWidth="1"/>
    <col min="11770" max="11770" width="23.81640625" style="5" bestFit="1" customWidth="1"/>
    <col min="11771" max="11771" width="25.81640625" style="5" bestFit="1" customWidth="1"/>
    <col min="11772" max="11772" width="25.81640625" style="5" customWidth="1"/>
    <col min="11773" max="11773" width="18.7265625" style="5" customWidth="1"/>
    <col min="11774" max="11774" width="23.7265625" style="5" customWidth="1"/>
    <col min="11775" max="11775" width="19" style="5" bestFit="1" customWidth="1"/>
    <col min="11776" max="11776" width="53.1796875" style="5" bestFit="1" customWidth="1"/>
    <col min="11777" max="12024" width="11.453125" style="5"/>
    <col min="12025" max="12025" width="26.26953125" style="5" bestFit="1" customWidth="1"/>
    <col min="12026" max="12026" width="23.81640625" style="5" bestFit="1" customWidth="1"/>
    <col min="12027" max="12027" width="25.81640625" style="5" bestFit="1" customWidth="1"/>
    <col min="12028" max="12028" width="25.81640625" style="5" customWidth="1"/>
    <col min="12029" max="12029" width="18.7265625" style="5" customWidth="1"/>
    <col min="12030" max="12030" width="23.7265625" style="5" customWidth="1"/>
    <col min="12031" max="12031" width="19" style="5" bestFit="1" customWidth="1"/>
    <col min="12032" max="12032" width="53.1796875" style="5" bestFit="1" customWidth="1"/>
    <col min="12033" max="12280" width="11.453125" style="5"/>
    <col min="12281" max="12281" width="26.26953125" style="5" bestFit="1" customWidth="1"/>
    <col min="12282" max="12282" width="23.81640625" style="5" bestFit="1" customWidth="1"/>
    <col min="12283" max="12283" width="25.81640625" style="5" bestFit="1" customWidth="1"/>
    <col min="12284" max="12284" width="25.81640625" style="5" customWidth="1"/>
    <col min="12285" max="12285" width="18.7265625" style="5" customWidth="1"/>
    <col min="12286" max="12286" width="23.7265625" style="5" customWidth="1"/>
    <col min="12287" max="12287" width="19" style="5" bestFit="1" customWidth="1"/>
    <col min="12288" max="12288" width="53.1796875" style="5" bestFit="1" customWidth="1"/>
    <col min="12289" max="12536" width="11.453125" style="5"/>
    <col min="12537" max="12537" width="26.26953125" style="5" bestFit="1" customWidth="1"/>
    <col min="12538" max="12538" width="23.81640625" style="5" bestFit="1" customWidth="1"/>
    <col min="12539" max="12539" width="25.81640625" style="5" bestFit="1" customWidth="1"/>
    <col min="12540" max="12540" width="25.81640625" style="5" customWidth="1"/>
    <col min="12541" max="12541" width="18.7265625" style="5" customWidth="1"/>
    <col min="12542" max="12542" width="23.7265625" style="5" customWidth="1"/>
    <col min="12543" max="12543" width="19" style="5" bestFit="1" customWidth="1"/>
    <col min="12544" max="12544" width="53.1796875" style="5" bestFit="1" customWidth="1"/>
    <col min="12545" max="12792" width="11.453125" style="5"/>
    <col min="12793" max="12793" width="26.26953125" style="5" bestFit="1" customWidth="1"/>
    <col min="12794" max="12794" width="23.81640625" style="5" bestFit="1" customWidth="1"/>
    <col min="12795" max="12795" width="25.81640625" style="5" bestFit="1" customWidth="1"/>
    <col min="12796" max="12796" width="25.81640625" style="5" customWidth="1"/>
    <col min="12797" max="12797" width="18.7265625" style="5" customWidth="1"/>
    <col min="12798" max="12798" width="23.7265625" style="5" customWidth="1"/>
    <col min="12799" max="12799" width="19" style="5" bestFit="1" customWidth="1"/>
    <col min="12800" max="12800" width="53.1796875" style="5" bestFit="1" customWidth="1"/>
    <col min="12801" max="13048" width="11.453125" style="5"/>
    <col min="13049" max="13049" width="26.26953125" style="5" bestFit="1" customWidth="1"/>
    <col min="13050" max="13050" width="23.81640625" style="5" bestFit="1" customWidth="1"/>
    <col min="13051" max="13051" width="25.81640625" style="5" bestFit="1" customWidth="1"/>
    <col min="13052" max="13052" width="25.81640625" style="5" customWidth="1"/>
    <col min="13053" max="13053" width="18.7265625" style="5" customWidth="1"/>
    <col min="13054" max="13054" width="23.7265625" style="5" customWidth="1"/>
    <col min="13055" max="13055" width="19" style="5" bestFit="1" customWidth="1"/>
    <col min="13056" max="13056" width="53.1796875" style="5" bestFit="1" customWidth="1"/>
    <col min="13057" max="13304" width="11.453125" style="5"/>
    <col min="13305" max="13305" width="26.26953125" style="5" bestFit="1" customWidth="1"/>
    <col min="13306" max="13306" width="23.81640625" style="5" bestFit="1" customWidth="1"/>
    <col min="13307" max="13307" width="25.81640625" style="5" bestFit="1" customWidth="1"/>
    <col min="13308" max="13308" width="25.81640625" style="5" customWidth="1"/>
    <col min="13309" max="13309" width="18.7265625" style="5" customWidth="1"/>
    <col min="13310" max="13310" width="23.7265625" style="5" customWidth="1"/>
    <col min="13311" max="13311" width="19" style="5" bestFit="1" customWidth="1"/>
    <col min="13312" max="13312" width="53.1796875" style="5" bestFit="1" customWidth="1"/>
    <col min="13313" max="13560" width="11.453125" style="5"/>
    <col min="13561" max="13561" width="26.26953125" style="5" bestFit="1" customWidth="1"/>
    <col min="13562" max="13562" width="23.81640625" style="5" bestFit="1" customWidth="1"/>
    <col min="13563" max="13563" width="25.81640625" style="5" bestFit="1" customWidth="1"/>
    <col min="13564" max="13564" width="25.81640625" style="5" customWidth="1"/>
    <col min="13565" max="13565" width="18.7265625" style="5" customWidth="1"/>
    <col min="13566" max="13566" width="23.7265625" style="5" customWidth="1"/>
    <col min="13567" max="13567" width="19" style="5" bestFit="1" customWidth="1"/>
    <col min="13568" max="13568" width="53.1796875" style="5" bestFit="1" customWidth="1"/>
    <col min="13569" max="13816" width="11.453125" style="5"/>
    <col min="13817" max="13817" width="26.26953125" style="5" bestFit="1" customWidth="1"/>
    <col min="13818" max="13818" width="23.81640625" style="5" bestFit="1" customWidth="1"/>
    <col min="13819" max="13819" width="25.81640625" style="5" bestFit="1" customWidth="1"/>
    <col min="13820" max="13820" width="25.81640625" style="5" customWidth="1"/>
    <col min="13821" max="13821" width="18.7265625" style="5" customWidth="1"/>
    <col min="13822" max="13822" width="23.7265625" style="5" customWidth="1"/>
    <col min="13823" max="13823" width="19" style="5" bestFit="1" customWidth="1"/>
    <col min="13824" max="13824" width="53.1796875" style="5" bestFit="1" customWidth="1"/>
    <col min="13825" max="14072" width="11.453125" style="5"/>
    <col min="14073" max="14073" width="26.26953125" style="5" bestFit="1" customWidth="1"/>
    <col min="14074" max="14074" width="23.81640625" style="5" bestFit="1" customWidth="1"/>
    <col min="14075" max="14075" width="25.81640625" style="5" bestFit="1" customWidth="1"/>
    <col min="14076" max="14076" width="25.81640625" style="5" customWidth="1"/>
    <col min="14077" max="14077" width="18.7265625" style="5" customWidth="1"/>
    <col min="14078" max="14078" width="23.7265625" style="5" customWidth="1"/>
    <col min="14079" max="14079" width="19" style="5" bestFit="1" customWidth="1"/>
    <col min="14080" max="14080" width="53.1796875" style="5" bestFit="1" customWidth="1"/>
    <col min="14081" max="14328" width="11.453125" style="5"/>
    <col min="14329" max="14329" width="26.26953125" style="5" bestFit="1" customWidth="1"/>
    <col min="14330" max="14330" width="23.81640625" style="5" bestFit="1" customWidth="1"/>
    <col min="14331" max="14331" width="25.81640625" style="5" bestFit="1" customWidth="1"/>
    <col min="14332" max="14332" width="25.81640625" style="5" customWidth="1"/>
    <col min="14333" max="14333" width="18.7265625" style="5" customWidth="1"/>
    <col min="14334" max="14334" width="23.7265625" style="5" customWidth="1"/>
    <col min="14335" max="14335" width="19" style="5" bestFit="1" customWidth="1"/>
    <col min="14336" max="14336" width="53.1796875" style="5" bestFit="1" customWidth="1"/>
    <col min="14337" max="14584" width="11.453125" style="5"/>
    <col min="14585" max="14585" width="26.26953125" style="5" bestFit="1" customWidth="1"/>
    <col min="14586" max="14586" width="23.81640625" style="5" bestFit="1" customWidth="1"/>
    <col min="14587" max="14587" width="25.81640625" style="5" bestFit="1" customWidth="1"/>
    <col min="14588" max="14588" width="25.81640625" style="5" customWidth="1"/>
    <col min="14589" max="14589" width="18.7265625" style="5" customWidth="1"/>
    <col min="14590" max="14590" width="23.7265625" style="5" customWidth="1"/>
    <col min="14591" max="14591" width="19" style="5" bestFit="1" customWidth="1"/>
    <col min="14592" max="14592" width="53.1796875" style="5" bestFit="1" customWidth="1"/>
    <col min="14593" max="14840" width="11.453125" style="5"/>
    <col min="14841" max="14841" width="26.26953125" style="5" bestFit="1" customWidth="1"/>
    <col min="14842" max="14842" width="23.81640625" style="5" bestFit="1" customWidth="1"/>
    <col min="14843" max="14843" width="25.81640625" style="5" bestFit="1" customWidth="1"/>
    <col min="14844" max="14844" width="25.81640625" style="5" customWidth="1"/>
    <col min="14845" max="14845" width="18.7265625" style="5" customWidth="1"/>
    <col min="14846" max="14846" width="23.7265625" style="5" customWidth="1"/>
    <col min="14847" max="14847" width="19" style="5" bestFit="1" customWidth="1"/>
    <col min="14848" max="14848" width="53.1796875" style="5" bestFit="1" customWidth="1"/>
    <col min="14849" max="15096" width="11.453125" style="5"/>
    <col min="15097" max="15097" width="26.26953125" style="5" bestFit="1" customWidth="1"/>
    <col min="15098" max="15098" width="23.81640625" style="5" bestFit="1" customWidth="1"/>
    <col min="15099" max="15099" width="25.81640625" style="5" bestFit="1" customWidth="1"/>
    <col min="15100" max="15100" width="25.81640625" style="5" customWidth="1"/>
    <col min="15101" max="15101" width="18.7265625" style="5" customWidth="1"/>
    <col min="15102" max="15102" width="23.7265625" style="5" customWidth="1"/>
    <col min="15103" max="15103" width="19" style="5" bestFit="1" customWidth="1"/>
    <col min="15104" max="15104" width="53.1796875" style="5" bestFit="1" customWidth="1"/>
    <col min="15105" max="15352" width="11.453125" style="5"/>
    <col min="15353" max="15353" width="26.26953125" style="5" bestFit="1" customWidth="1"/>
    <col min="15354" max="15354" width="23.81640625" style="5" bestFit="1" customWidth="1"/>
    <col min="15355" max="15355" width="25.81640625" style="5" bestFit="1" customWidth="1"/>
    <col min="15356" max="15356" width="25.81640625" style="5" customWidth="1"/>
    <col min="15357" max="15357" width="18.7265625" style="5" customWidth="1"/>
    <col min="15358" max="15358" width="23.7265625" style="5" customWidth="1"/>
    <col min="15359" max="15359" width="19" style="5" bestFit="1" customWidth="1"/>
    <col min="15360" max="15360" width="53.1796875" style="5" bestFit="1" customWidth="1"/>
    <col min="15361" max="15608" width="11.453125" style="5"/>
    <col min="15609" max="15609" width="26.26953125" style="5" bestFit="1" customWidth="1"/>
    <col min="15610" max="15610" width="23.81640625" style="5" bestFit="1" customWidth="1"/>
    <col min="15611" max="15611" width="25.81640625" style="5" bestFit="1" customWidth="1"/>
    <col min="15612" max="15612" width="25.81640625" style="5" customWidth="1"/>
    <col min="15613" max="15613" width="18.7265625" style="5" customWidth="1"/>
    <col min="15614" max="15614" width="23.7265625" style="5" customWidth="1"/>
    <col min="15615" max="15615" width="19" style="5" bestFit="1" customWidth="1"/>
    <col min="15616" max="15616" width="53.1796875" style="5" bestFit="1" customWidth="1"/>
    <col min="15617" max="15864" width="11.453125" style="5"/>
    <col min="15865" max="15865" width="26.26953125" style="5" bestFit="1" customWidth="1"/>
    <col min="15866" max="15866" width="23.81640625" style="5" bestFit="1" customWidth="1"/>
    <col min="15867" max="15867" width="25.81640625" style="5" bestFit="1" customWidth="1"/>
    <col min="15868" max="15868" width="25.81640625" style="5" customWidth="1"/>
    <col min="15869" max="15869" width="18.7265625" style="5" customWidth="1"/>
    <col min="15870" max="15870" width="23.7265625" style="5" customWidth="1"/>
    <col min="15871" max="15871" width="19" style="5" bestFit="1" customWidth="1"/>
    <col min="15872" max="15872" width="53.1796875" style="5" bestFit="1" customWidth="1"/>
    <col min="15873" max="16120" width="11.453125" style="5"/>
    <col min="16121" max="16121" width="26.26953125" style="5" bestFit="1" customWidth="1"/>
    <col min="16122" max="16122" width="23.81640625" style="5" bestFit="1" customWidth="1"/>
    <col min="16123" max="16123" width="25.81640625" style="5" bestFit="1" customWidth="1"/>
    <col min="16124" max="16124" width="25.81640625" style="5" customWidth="1"/>
    <col min="16125" max="16125" width="18.7265625" style="5" customWidth="1"/>
    <col min="16126" max="16126" width="23.7265625" style="5" customWidth="1"/>
    <col min="16127" max="16127" width="19" style="5" bestFit="1" customWidth="1"/>
    <col min="16128" max="16128" width="53.1796875" style="5" bestFit="1" customWidth="1"/>
    <col min="16129" max="16384" width="11.453125" style="5"/>
  </cols>
  <sheetData>
    <row r="1" spans="1:8" s="31" customFormat="1" ht="15.75" customHeight="1" x14ac:dyDescent="0.35">
      <c r="A1" s="36" t="s">
        <v>0</v>
      </c>
      <c r="C1" s="37"/>
      <c r="D1" s="37"/>
      <c r="E1" s="32"/>
      <c r="H1" s="33"/>
    </row>
    <row r="2" spans="1:8" s="31" customFormat="1" ht="7.5" customHeight="1" x14ac:dyDescent="0.35">
      <c r="A2" s="34"/>
      <c r="B2" s="34"/>
      <c r="C2" s="34"/>
      <c r="D2" s="34"/>
      <c r="E2" s="35"/>
      <c r="F2" s="34"/>
      <c r="G2" s="34"/>
    </row>
    <row r="3" spans="1:8" ht="21.75" customHeight="1" x14ac:dyDescent="0.35">
      <c r="A3" s="274" t="s">
        <v>1</v>
      </c>
      <c r="B3" s="274"/>
      <c r="C3" s="274"/>
      <c r="D3" s="274"/>
      <c r="E3" s="274"/>
      <c r="F3" s="274"/>
      <c r="G3" s="274"/>
      <c r="H3" s="274"/>
    </row>
    <row r="4" spans="1:8" ht="42" customHeight="1" x14ac:dyDescent="0.35">
      <c r="A4" s="275" t="s">
        <v>372</v>
      </c>
      <c r="B4" s="275"/>
      <c r="C4" s="275"/>
      <c r="D4" s="275"/>
      <c r="E4" s="275"/>
      <c r="F4" s="275"/>
      <c r="G4" s="275"/>
      <c r="H4" s="275"/>
    </row>
    <row r="5" spans="1:8" ht="45.75" customHeight="1" x14ac:dyDescent="0.35">
      <c r="A5" s="278"/>
      <c r="B5" s="278"/>
      <c r="C5" s="278"/>
      <c r="D5" s="278"/>
      <c r="E5" s="278"/>
      <c r="F5" s="278"/>
      <c r="G5" s="278"/>
      <c r="H5" s="278"/>
    </row>
    <row r="6" spans="1:8" ht="18" customHeight="1" x14ac:dyDescent="0.35">
      <c r="A6" s="276" t="s">
        <v>30</v>
      </c>
      <c r="B6" s="276"/>
      <c r="C6" s="276"/>
      <c r="D6" s="276"/>
      <c r="E6" s="276"/>
      <c r="F6" s="276"/>
      <c r="G6" s="276"/>
      <c r="H6" s="276"/>
    </row>
    <row r="7" spans="1:8" ht="18.75" customHeight="1" x14ac:dyDescent="0.35">
      <c r="A7" s="277" t="s">
        <v>287</v>
      </c>
      <c r="B7" s="277"/>
      <c r="C7" s="277"/>
      <c r="D7" s="277"/>
      <c r="E7" s="277"/>
      <c r="F7" s="277"/>
      <c r="G7" s="277"/>
      <c r="H7" s="277"/>
    </row>
    <row r="8" spans="1:8" ht="28" x14ac:dyDescent="0.35">
      <c r="A8" s="38" t="s">
        <v>31</v>
      </c>
      <c r="B8" s="38" t="s">
        <v>32</v>
      </c>
      <c r="C8" s="38" t="s">
        <v>33</v>
      </c>
      <c r="D8" s="38" t="s">
        <v>34</v>
      </c>
      <c r="E8" s="38" t="s">
        <v>35</v>
      </c>
      <c r="F8" s="38" t="s">
        <v>36</v>
      </c>
      <c r="G8" s="38" t="s">
        <v>37</v>
      </c>
      <c r="H8" s="38" t="s">
        <v>296</v>
      </c>
    </row>
    <row r="9" spans="1:8" ht="26.25" customHeight="1" x14ac:dyDescent="0.35">
      <c r="A9" s="270" t="s">
        <v>38</v>
      </c>
      <c r="B9" s="271"/>
      <c r="C9" s="271"/>
      <c r="D9" s="271"/>
      <c r="E9" s="271"/>
      <c r="F9" s="271"/>
      <c r="G9" s="271"/>
      <c r="H9" s="273"/>
    </row>
    <row r="10" spans="1:8" ht="16.5" customHeight="1" x14ac:dyDescent="0.25">
      <c r="A10" s="204" t="s">
        <v>39</v>
      </c>
      <c r="B10" s="40" t="s">
        <v>40</v>
      </c>
      <c r="C10" s="40" t="s">
        <v>41</v>
      </c>
      <c r="D10" s="45">
        <v>1</v>
      </c>
      <c r="E10" s="40" t="s">
        <v>123</v>
      </c>
      <c r="F10" s="40">
        <v>60235</v>
      </c>
      <c r="G10" s="42">
        <v>44714</v>
      </c>
      <c r="H10" s="40" t="s">
        <v>43</v>
      </c>
    </row>
    <row r="11" spans="1:8" ht="16.5" customHeight="1" x14ac:dyDescent="0.25">
      <c r="A11" s="204" t="s">
        <v>39</v>
      </c>
      <c r="B11" s="40" t="s">
        <v>40</v>
      </c>
      <c r="C11" s="40" t="s">
        <v>42</v>
      </c>
      <c r="D11" s="45">
        <v>1</v>
      </c>
      <c r="E11" s="40" t="s">
        <v>42</v>
      </c>
      <c r="F11" s="40">
        <v>53279</v>
      </c>
      <c r="G11" s="42">
        <v>45019</v>
      </c>
      <c r="H11" s="40" t="s">
        <v>44</v>
      </c>
    </row>
    <row r="12" spans="1:8" ht="16.5" customHeight="1" x14ac:dyDescent="0.25">
      <c r="A12" s="180" t="s">
        <v>39</v>
      </c>
      <c r="B12" s="39" t="s">
        <v>45</v>
      </c>
      <c r="C12" s="39" t="s">
        <v>48</v>
      </c>
      <c r="D12" s="45">
        <v>1</v>
      </c>
      <c r="E12" s="39">
        <v>201485</v>
      </c>
      <c r="F12" s="39">
        <v>57369</v>
      </c>
      <c r="G12" s="44">
        <v>44044</v>
      </c>
      <c r="H12" s="39" t="s">
        <v>124</v>
      </c>
    </row>
    <row r="13" spans="1:8" ht="16.5" customHeight="1" x14ac:dyDescent="0.25">
      <c r="A13" s="180" t="s">
        <v>82</v>
      </c>
      <c r="B13" s="43" t="s">
        <v>54</v>
      </c>
      <c r="C13" s="39" t="s">
        <v>125</v>
      </c>
      <c r="D13" s="45">
        <v>1</v>
      </c>
      <c r="E13" s="39" t="s">
        <v>42</v>
      </c>
      <c r="F13" s="39">
        <v>57370</v>
      </c>
      <c r="G13" s="44">
        <v>44044</v>
      </c>
      <c r="H13" s="39" t="s">
        <v>126</v>
      </c>
    </row>
    <row r="14" spans="1:8" ht="16.5" customHeight="1" x14ac:dyDescent="0.25">
      <c r="A14" s="180" t="s">
        <v>82</v>
      </c>
      <c r="B14" s="43" t="s">
        <v>54</v>
      </c>
      <c r="C14" s="39" t="s">
        <v>125</v>
      </c>
      <c r="D14" s="45">
        <v>1</v>
      </c>
      <c r="E14" s="39" t="s">
        <v>42</v>
      </c>
      <c r="F14" s="39">
        <v>57371</v>
      </c>
      <c r="G14" s="44">
        <v>44044</v>
      </c>
      <c r="H14" s="39" t="s">
        <v>127</v>
      </c>
    </row>
    <row r="15" spans="1:8" ht="16.5" customHeight="1" x14ac:dyDescent="0.25">
      <c r="A15" s="180" t="s">
        <v>39</v>
      </c>
      <c r="B15" s="39" t="s">
        <v>45</v>
      </c>
      <c r="C15" s="39" t="s">
        <v>46</v>
      </c>
      <c r="D15" s="45">
        <v>1</v>
      </c>
      <c r="E15" s="39">
        <v>91478</v>
      </c>
      <c r="F15" s="39">
        <v>39913</v>
      </c>
      <c r="G15" s="44">
        <v>42257</v>
      </c>
      <c r="H15" s="39" t="s">
        <v>47</v>
      </c>
    </row>
    <row r="16" spans="1:8" ht="26.25" customHeight="1" x14ac:dyDescent="0.25">
      <c r="A16" s="180" t="s">
        <v>39</v>
      </c>
      <c r="B16" s="39" t="s">
        <v>45</v>
      </c>
      <c r="C16" s="39" t="s">
        <v>48</v>
      </c>
      <c r="D16" s="45">
        <v>1</v>
      </c>
      <c r="E16" s="39">
        <v>200586</v>
      </c>
      <c r="F16" s="39">
        <v>54477</v>
      </c>
      <c r="G16" s="44">
        <v>43903</v>
      </c>
      <c r="H16" s="39" t="s">
        <v>49</v>
      </c>
    </row>
    <row r="17" spans="1:8" ht="16.5" customHeight="1" x14ac:dyDescent="0.25">
      <c r="A17" s="180" t="s">
        <v>39</v>
      </c>
      <c r="B17" s="39" t="s">
        <v>45</v>
      </c>
      <c r="C17" s="39" t="s">
        <v>48</v>
      </c>
      <c r="D17" s="45">
        <v>1</v>
      </c>
      <c r="E17" s="43">
        <v>200587</v>
      </c>
      <c r="F17" s="39">
        <v>54478</v>
      </c>
      <c r="G17" s="44">
        <v>43903</v>
      </c>
      <c r="H17" s="39" t="s">
        <v>50</v>
      </c>
    </row>
    <row r="18" spans="1:8" ht="16.5" customHeight="1" x14ac:dyDescent="0.35">
      <c r="A18" s="270" t="s">
        <v>51</v>
      </c>
      <c r="B18" s="271"/>
      <c r="C18" s="271"/>
      <c r="D18" s="271"/>
      <c r="E18" s="271"/>
      <c r="F18" s="271"/>
      <c r="G18" s="271"/>
      <c r="H18" s="273"/>
    </row>
    <row r="19" spans="1:8" ht="16.5" customHeight="1" x14ac:dyDescent="0.25">
      <c r="A19" s="180" t="s">
        <v>39</v>
      </c>
      <c r="B19" s="45" t="s">
        <v>45</v>
      </c>
      <c r="C19" s="45" t="s">
        <v>52</v>
      </c>
      <c r="D19" s="45">
        <v>1</v>
      </c>
      <c r="E19" s="45"/>
      <c r="F19" s="45">
        <v>39523</v>
      </c>
      <c r="G19" s="46"/>
      <c r="H19" s="45" t="s">
        <v>53</v>
      </c>
    </row>
    <row r="20" spans="1:8" ht="16.5" customHeight="1" x14ac:dyDescent="0.25">
      <c r="A20" s="180" t="s">
        <v>39</v>
      </c>
      <c r="B20" s="45" t="s">
        <v>54</v>
      </c>
      <c r="C20" s="45"/>
      <c r="D20" s="45">
        <v>1</v>
      </c>
      <c r="E20" s="45"/>
      <c r="F20" s="45">
        <v>39524</v>
      </c>
      <c r="G20" s="46"/>
      <c r="H20" s="45" t="s">
        <v>55</v>
      </c>
    </row>
    <row r="21" spans="1:8" ht="16.5" customHeight="1" x14ac:dyDescent="0.25">
      <c r="A21" s="180" t="s">
        <v>39</v>
      </c>
      <c r="B21" s="45" t="s">
        <v>56</v>
      </c>
      <c r="C21" s="45" t="s">
        <v>57</v>
      </c>
      <c r="D21" s="45">
        <v>1</v>
      </c>
      <c r="E21" s="45"/>
      <c r="F21" s="45">
        <v>39530</v>
      </c>
      <c r="G21" s="46"/>
      <c r="H21" s="45" t="s">
        <v>58</v>
      </c>
    </row>
    <row r="22" spans="1:8" ht="16.5" customHeight="1" x14ac:dyDescent="0.25">
      <c r="A22" s="180" t="s">
        <v>39</v>
      </c>
      <c r="B22" s="45" t="s">
        <v>56</v>
      </c>
      <c r="C22" s="45" t="s">
        <v>59</v>
      </c>
      <c r="D22" s="45">
        <v>1</v>
      </c>
      <c r="E22" s="45"/>
      <c r="F22" s="45">
        <v>52208</v>
      </c>
      <c r="G22" s="46">
        <v>43466</v>
      </c>
      <c r="H22" s="45" t="s">
        <v>60</v>
      </c>
    </row>
    <row r="23" spans="1:8" ht="16.5" customHeight="1" x14ac:dyDescent="0.25">
      <c r="A23" s="180" t="s">
        <v>39</v>
      </c>
      <c r="B23" s="45" t="s">
        <v>128</v>
      </c>
      <c r="C23" s="45" t="s">
        <v>129</v>
      </c>
      <c r="D23" s="45">
        <v>1</v>
      </c>
      <c r="E23" s="45" t="s">
        <v>130</v>
      </c>
      <c r="F23" s="45">
        <v>49129</v>
      </c>
      <c r="G23" s="46"/>
      <c r="H23" s="45" t="s">
        <v>61</v>
      </c>
    </row>
    <row r="24" spans="1:8" ht="16.5" customHeight="1" x14ac:dyDescent="0.25">
      <c r="A24" s="180" t="s">
        <v>39</v>
      </c>
      <c r="B24" s="45" t="s">
        <v>56</v>
      </c>
      <c r="C24" s="45" t="s">
        <v>62</v>
      </c>
      <c r="D24" s="45">
        <v>1</v>
      </c>
      <c r="E24" s="45" t="s">
        <v>63</v>
      </c>
      <c r="F24" s="45" t="s">
        <v>64</v>
      </c>
      <c r="G24" s="46"/>
      <c r="H24" s="45" t="s">
        <v>65</v>
      </c>
    </row>
    <row r="25" spans="1:8" ht="16.5" customHeight="1" x14ac:dyDescent="0.25">
      <c r="A25" s="180" t="s">
        <v>39</v>
      </c>
      <c r="B25" s="45" t="s">
        <v>56</v>
      </c>
      <c r="C25" s="45" t="s">
        <v>59</v>
      </c>
      <c r="D25" s="45">
        <v>1</v>
      </c>
      <c r="E25" s="45" t="s">
        <v>66</v>
      </c>
      <c r="F25" s="45" t="s">
        <v>67</v>
      </c>
      <c r="G25" s="46"/>
      <c r="H25" s="45" t="s">
        <v>68</v>
      </c>
    </row>
    <row r="26" spans="1:8" ht="16.5" customHeight="1" x14ac:dyDescent="0.25">
      <c r="A26" s="180" t="s">
        <v>39</v>
      </c>
      <c r="B26" s="45" t="s">
        <v>56</v>
      </c>
      <c r="C26" s="45" t="s">
        <v>69</v>
      </c>
      <c r="D26" s="45">
        <v>1</v>
      </c>
      <c r="E26" s="45">
        <v>11064697</v>
      </c>
      <c r="F26" s="45">
        <v>52951</v>
      </c>
      <c r="G26" s="46">
        <v>43831</v>
      </c>
      <c r="H26" s="45" t="s">
        <v>70</v>
      </c>
    </row>
    <row r="27" spans="1:8" ht="16.5" customHeight="1" x14ac:dyDescent="0.25">
      <c r="A27" s="180" t="s">
        <v>39</v>
      </c>
      <c r="B27" s="45" t="s">
        <v>45</v>
      </c>
      <c r="C27" s="45" t="s">
        <v>71</v>
      </c>
      <c r="D27" s="45">
        <v>1</v>
      </c>
      <c r="E27" s="39"/>
      <c r="F27" s="39">
        <v>39527</v>
      </c>
      <c r="G27" s="46"/>
      <c r="H27" s="45" t="s">
        <v>72</v>
      </c>
    </row>
    <row r="28" spans="1:8" ht="16.5" customHeight="1" x14ac:dyDescent="0.25">
      <c r="A28" s="180" t="s">
        <v>39</v>
      </c>
      <c r="B28" s="45" t="s">
        <v>45</v>
      </c>
      <c r="C28" s="45" t="s">
        <v>71</v>
      </c>
      <c r="D28" s="45">
        <v>1</v>
      </c>
      <c r="E28" s="39"/>
      <c r="F28" s="39">
        <v>39528</v>
      </c>
      <c r="G28" s="46"/>
      <c r="H28" s="45" t="s">
        <v>73</v>
      </c>
    </row>
    <row r="29" spans="1:8" ht="16.5" customHeight="1" x14ac:dyDescent="0.25">
      <c r="A29" s="180" t="s">
        <v>39</v>
      </c>
      <c r="B29" s="45" t="s">
        <v>56</v>
      </c>
      <c r="C29" s="45" t="s">
        <v>74</v>
      </c>
      <c r="D29" s="45">
        <v>1</v>
      </c>
      <c r="E29" s="45" t="s">
        <v>75</v>
      </c>
      <c r="F29" s="45">
        <v>39529</v>
      </c>
      <c r="G29" s="46"/>
      <c r="H29" s="45" t="s">
        <v>76</v>
      </c>
    </row>
    <row r="30" spans="1:8" x14ac:dyDescent="0.25">
      <c r="A30" s="180" t="s">
        <v>39</v>
      </c>
      <c r="B30" s="45" t="s">
        <v>45</v>
      </c>
      <c r="C30" s="45" t="s">
        <v>48</v>
      </c>
      <c r="D30" s="45">
        <v>1</v>
      </c>
      <c r="E30" s="45">
        <v>203040</v>
      </c>
      <c r="F30" s="45">
        <v>56061</v>
      </c>
      <c r="G30" s="46">
        <v>44112</v>
      </c>
      <c r="H30" s="45" t="s">
        <v>77</v>
      </c>
    </row>
    <row r="31" spans="1:8" ht="16.5" customHeight="1" x14ac:dyDescent="0.25">
      <c r="A31" s="180" t="s">
        <v>39</v>
      </c>
      <c r="B31" s="45" t="s">
        <v>45</v>
      </c>
      <c r="C31" s="45" t="s">
        <v>48</v>
      </c>
      <c r="D31" s="45">
        <v>1</v>
      </c>
      <c r="E31" s="45">
        <v>203039</v>
      </c>
      <c r="F31" s="45">
        <v>56060</v>
      </c>
      <c r="G31" s="46">
        <v>44112</v>
      </c>
      <c r="H31" s="45" t="s">
        <v>78</v>
      </c>
    </row>
    <row r="32" spans="1:8" ht="16.5" customHeight="1" x14ac:dyDescent="0.35">
      <c r="A32" s="270" t="s">
        <v>79</v>
      </c>
      <c r="B32" s="271"/>
      <c r="C32" s="271"/>
      <c r="D32" s="271"/>
      <c r="E32" s="271"/>
      <c r="F32" s="271"/>
      <c r="G32" s="271"/>
      <c r="H32" s="273"/>
    </row>
    <row r="33" spans="1:8" ht="16.5" customHeight="1" x14ac:dyDescent="0.25">
      <c r="A33" s="180" t="s">
        <v>39</v>
      </c>
      <c r="B33" s="45" t="s">
        <v>45</v>
      </c>
      <c r="C33" s="45" t="s">
        <v>48</v>
      </c>
      <c r="D33" s="45">
        <v>1</v>
      </c>
      <c r="E33" s="45">
        <v>192694</v>
      </c>
      <c r="F33" s="45">
        <v>52946</v>
      </c>
      <c r="G33" s="46"/>
      <c r="H33" s="45" t="s">
        <v>80</v>
      </c>
    </row>
    <row r="34" spans="1:8" x14ac:dyDescent="0.25">
      <c r="A34" s="180" t="s">
        <v>39</v>
      </c>
      <c r="B34" s="45" t="s">
        <v>45</v>
      </c>
      <c r="C34" s="45" t="s">
        <v>48</v>
      </c>
      <c r="D34" s="45">
        <v>1</v>
      </c>
      <c r="E34" s="45">
        <v>192695</v>
      </c>
      <c r="F34" s="45">
        <v>52945</v>
      </c>
      <c r="G34" s="46"/>
      <c r="H34" s="45" t="s">
        <v>81</v>
      </c>
    </row>
    <row r="35" spans="1:8" ht="16.5" customHeight="1" x14ac:dyDescent="0.25">
      <c r="A35" s="180" t="s">
        <v>82</v>
      </c>
      <c r="B35" s="45" t="s">
        <v>83</v>
      </c>
      <c r="C35" s="45"/>
      <c r="D35" s="45">
        <v>1</v>
      </c>
      <c r="E35" s="45" t="s">
        <v>84</v>
      </c>
      <c r="F35" s="45">
        <v>52947</v>
      </c>
      <c r="G35" s="46"/>
      <c r="H35" s="45" t="s">
        <v>85</v>
      </c>
    </row>
    <row r="36" spans="1:8" ht="16.5" customHeight="1" x14ac:dyDescent="0.35">
      <c r="A36" s="270" t="s">
        <v>86</v>
      </c>
      <c r="B36" s="271"/>
      <c r="C36" s="271"/>
      <c r="D36" s="271"/>
      <c r="E36" s="271"/>
      <c r="F36" s="271"/>
      <c r="G36" s="271"/>
      <c r="H36" s="273"/>
    </row>
    <row r="37" spans="1:8" ht="26.25" customHeight="1" x14ac:dyDescent="0.25">
      <c r="A37" s="193" t="s">
        <v>39</v>
      </c>
      <c r="B37" s="45" t="s">
        <v>45</v>
      </c>
      <c r="C37" s="45" t="s">
        <v>48</v>
      </c>
      <c r="D37" s="45">
        <v>1</v>
      </c>
      <c r="E37" s="39" t="s">
        <v>131</v>
      </c>
      <c r="F37" s="45">
        <v>66053</v>
      </c>
      <c r="G37" s="46">
        <v>45294</v>
      </c>
      <c r="H37" s="45" t="s">
        <v>89</v>
      </c>
    </row>
    <row r="38" spans="1:8" ht="16.5" customHeight="1" x14ac:dyDescent="0.25">
      <c r="A38" s="193" t="s">
        <v>39</v>
      </c>
      <c r="B38" s="45" t="s">
        <v>87</v>
      </c>
      <c r="C38" s="45" t="s">
        <v>88</v>
      </c>
      <c r="D38" s="45">
        <v>1</v>
      </c>
      <c r="E38" s="45">
        <v>8178900152</v>
      </c>
      <c r="F38" s="45">
        <v>50400</v>
      </c>
      <c r="G38" s="46">
        <v>43133</v>
      </c>
      <c r="H38" s="45" t="s">
        <v>90</v>
      </c>
    </row>
    <row r="39" spans="1:8" ht="16.5" customHeight="1" x14ac:dyDescent="0.35">
      <c r="A39" s="270" t="s">
        <v>91</v>
      </c>
      <c r="B39" s="271"/>
      <c r="C39" s="271"/>
      <c r="D39" s="271"/>
      <c r="E39" s="271"/>
      <c r="F39" s="271"/>
      <c r="G39" s="271"/>
      <c r="H39" s="273"/>
    </row>
    <row r="40" spans="1:8" ht="16.5" customHeight="1" x14ac:dyDescent="0.25">
      <c r="A40" s="180" t="s">
        <v>39</v>
      </c>
      <c r="B40" s="45" t="s">
        <v>92</v>
      </c>
      <c r="C40" s="45"/>
      <c r="D40" s="45">
        <v>1</v>
      </c>
      <c r="E40" s="45"/>
      <c r="F40" s="45">
        <v>39533</v>
      </c>
      <c r="G40" s="46"/>
      <c r="H40" s="45" t="s">
        <v>93</v>
      </c>
    </row>
    <row r="41" spans="1:8" ht="16.5" customHeight="1" x14ac:dyDescent="0.25">
      <c r="A41" s="180" t="s">
        <v>39</v>
      </c>
      <c r="B41" s="45" t="s">
        <v>56</v>
      </c>
      <c r="C41" s="45" t="s">
        <v>94</v>
      </c>
      <c r="D41" s="45">
        <v>1</v>
      </c>
      <c r="E41" s="45" t="s">
        <v>95</v>
      </c>
      <c r="F41" s="45">
        <v>39532</v>
      </c>
      <c r="G41" s="46"/>
      <c r="H41" s="45" t="s">
        <v>96</v>
      </c>
    </row>
    <row r="42" spans="1:8" ht="15.75" customHeight="1" x14ac:dyDescent="0.25">
      <c r="A42" s="180" t="s">
        <v>39</v>
      </c>
      <c r="B42" s="45" t="s">
        <v>45</v>
      </c>
      <c r="C42" s="45" t="s">
        <v>97</v>
      </c>
      <c r="D42" s="45">
        <v>1</v>
      </c>
      <c r="E42" s="181"/>
      <c r="F42" s="45">
        <v>39534</v>
      </c>
      <c r="G42" s="46"/>
      <c r="H42" s="45" t="s">
        <v>98</v>
      </c>
    </row>
    <row r="43" spans="1:8" ht="16.5" customHeight="1" x14ac:dyDescent="0.25">
      <c r="A43" s="180" t="s">
        <v>39</v>
      </c>
      <c r="B43" s="45" t="s">
        <v>92</v>
      </c>
      <c r="C43" s="45" t="s">
        <v>42</v>
      </c>
      <c r="D43" s="45">
        <v>1</v>
      </c>
      <c r="E43" s="45" t="s">
        <v>42</v>
      </c>
      <c r="F43" s="45">
        <v>62038</v>
      </c>
      <c r="G43" s="46">
        <v>45015</v>
      </c>
      <c r="H43" s="45" t="s">
        <v>99</v>
      </c>
    </row>
    <row r="44" spans="1:8" ht="16.5" customHeight="1" x14ac:dyDescent="0.35">
      <c r="A44" s="270" t="s">
        <v>100</v>
      </c>
      <c r="B44" s="271"/>
      <c r="C44" s="271"/>
      <c r="D44" s="271"/>
      <c r="E44" s="272"/>
      <c r="F44" s="271"/>
      <c r="G44" s="271"/>
      <c r="H44" s="273"/>
    </row>
    <row r="45" spans="1:8" ht="16.5" customHeight="1" x14ac:dyDescent="0.25">
      <c r="A45" s="180" t="s">
        <v>39</v>
      </c>
      <c r="B45" s="45" t="s">
        <v>56</v>
      </c>
      <c r="C45" s="45" t="s">
        <v>101</v>
      </c>
      <c r="D45" s="45">
        <v>1</v>
      </c>
      <c r="E45" s="45">
        <v>10963636</v>
      </c>
      <c r="F45" s="45">
        <v>53276</v>
      </c>
      <c r="G45" s="46">
        <v>43745</v>
      </c>
      <c r="H45" s="45" t="s">
        <v>102</v>
      </c>
    </row>
    <row r="46" spans="1:8" ht="16.5" customHeight="1" x14ac:dyDescent="0.25">
      <c r="A46" s="180" t="s">
        <v>39</v>
      </c>
      <c r="B46" s="45" t="s">
        <v>56</v>
      </c>
      <c r="C46" s="45" t="s">
        <v>101</v>
      </c>
      <c r="D46" s="45">
        <v>1</v>
      </c>
      <c r="E46" s="45">
        <v>10963634</v>
      </c>
      <c r="F46" s="45">
        <v>53275</v>
      </c>
      <c r="G46" s="46">
        <v>43745</v>
      </c>
      <c r="H46" s="45" t="s">
        <v>103</v>
      </c>
    </row>
    <row r="47" spans="1:8" ht="26.25" customHeight="1" x14ac:dyDescent="0.25">
      <c r="A47" s="180" t="s">
        <v>39</v>
      </c>
      <c r="B47" s="45" t="s">
        <v>56</v>
      </c>
      <c r="C47" s="45" t="s">
        <v>104</v>
      </c>
      <c r="D47" s="45">
        <v>1</v>
      </c>
      <c r="E47" s="45">
        <v>10963662</v>
      </c>
      <c r="F47" s="45">
        <v>53274</v>
      </c>
      <c r="G47" s="46">
        <v>43745</v>
      </c>
      <c r="H47" s="45" t="s">
        <v>105</v>
      </c>
    </row>
    <row r="48" spans="1:8" ht="16.5" customHeight="1" x14ac:dyDescent="0.25">
      <c r="A48" s="180" t="s">
        <v>39</v>
      </c>
      <c r="B48" s="45" t="s">
        <v>56</v>
      </c>
      <c r="C48" s="45" t="s">
        <v>101</v>
      </c>
      <c r="D48" s="45">
        <v>1</v>
      </c>
      <c r="E48" s="45">
        <v>10963633</v>
      </c>
      <c r="F48" s="45">
        <v>53273</v>
      </c>
      <c r="G48" s="46">
        <v>43745</v>
      </c>
      <c r="H48" s="45" t="s">
        <v>106</v>
      </c>
    </row>
    <row r="49" spans="1:300" ht="16.5" customHeight="1" x14ac:dyDescent="0.35">
      <c r="A49" s="270" t="s">
        <v>270</v>
      </c>
      <c r="B49" s="271"/>
      <c r="C49" s="271"/>
      <c r="D49" s="271"/>
      <c r="E49" s="271"/>
      <c r="F49" s="271"/>
      <c r="G49" s="271"/>
      <c r="H49" s="273"/>
    </row>
    <row r="50" spans="1:300" ht="26.25" customHeight="1" x14ac:dyDescent="0.25">
      <c r="A50" s="180" t="s">
        <v>39</v>
      </c>
      <c r="B50" s="45" t="s">
        <v>56</v>
      </c>
      <c r="C50" s="45" t="s">
        <v>107</v>
      </c>
      <c r="D50" s="45">
        <v>1</v>
      </c>
      <c r="E50" s="45">
        <v>10940435</v>
      </c>
      <c r="F50" s="45">
        <v>54298</v>
      </c>
      <c r="G50" s="46"/>
      <c r="H50" s="45" t="s">
        <v>108</v>
      </c>
    </row>
    <row r="51" spans="1:300" ht="16.5" customHeight="1" x14ac:dyDescent="0.25">
      <c r="A51" s="180" t="s">
        <v>39</v>
      </c>
      <c r="B51" s="45" t="s">
        <v>56</v>
      </c>
      <c r="C51" s="45" t="s">
        <v>132</v>
      </c>
      <c r="D51" s="45">
        <v>1</v>
      </c>
      <c r="E51" s="45" t="s">
        <v>42</v>
      </c>
      <c r="F51" s="45">
        <v>54479</v>
      </c>
      <c r="G51" s="46"/>
      <c r="H51" s="45" t="s">
        <v>109</v>
      </c>
    </row>
    <row r="52" spans="1:300" ht="26.25" customHeight="1" x14ac:dyDescent="0.35">
      <c r="A52" s="269" t="s">
        <v>271</v>
      </c>
      <c r="B52" s="269"/>
      <c r="C52" s="269"/>
      <c r="D52" s="269"/>
      <c r="E52" s="269"/>
      <c r="F52" s="269"/>
      <c r="G52" s="269"/>
      <c r="H52" s="269"/>
    </row>
    <row r="53" spans="1:300" s="182" customFormat="1" ht="16.5" customHeight="1" x14ac:dyDescent="0.25">
      <c r="A53" s="180" t="s">
        <v>82</v>
      </c>
      <c r="B53" s="45" t="s">
        <v>54</v>
      </c>
      <c r="C53" s="45"/>
      <c r="D53" s="45">
        <v>1</v>
      </c>
      <c r="E53" s="45"/>
      <c r="F53" s="45">
        <v>39544</v>
      </c>
      <c r="G53" s="46"/>
      <c r="H53" s="45" t="s">
        <v>110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W53" s="12"/>
      <c r="JX53" s="12"/>
      <c r="JY53" s="12"/>
      <c r="JZ53" s="12"/>
      <c r="KA53" s="12"/>
      <c r="KB53" s="12"/>
      <c r="KC53" s="12"/>
      <c r="KD53" s="12"/>
      <c r="KE53" s="12"/>
      <c r="KF53" s="12"/>
      <c r="KG53" s="12"/>
      <c r="KH53" s="12"/>
      <c r="KI53" s="12"/>
      <c r="KJ53" s="12"/>
      <c r="KK53" s="12"/>
      <c r="KL53" s="12"/>
      <c r="KM53" s="12"/>
      <c r="KN53" s="249"/>
    </row>
    <row r="54" spans="1:300" ht="26.25" customHeight="1" x14ac:dyDescent="0.35">
      <c r="A54" s="269" t="s">
        <v>272</v>
      </c>
      <c r="B54" s="269"/>
      <c r="C54" s="269"/>
      <c r="D54" s="269"/>
      <c r="E54" s="269"/>
      <c r="F54" s="269"/>
      <c r="G54" s="269"/>
      <c r="H54" s="269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V54" s="12"/>
      <c r="JW54" s="12"/>
      <c r="JX54" s="12"/>
      <c r="JY54" s="12"/>
      <c r="JZ54" s="12"/>
      <c r="KA54" s="12"/>
      <c r="KB54" s="12"/>
      <c r="KC54" s="12"/>
      <c r="KD54" s="12"/>
      <c r="KE54" s="12"/>
      <c r="KF54" s="12"/>
      <c r="KG54" s="12"/>
      <c r="KH54" s="12"/>
      <c r="KI54" s="12"/>
      <c r="KJ54" s="12"/>
      <c r="KK54" s="12"/>
      <c r="KL54" s="12"/>
      <c r="KM54" s="12"/>
    </row>
    <row r="55" spans="1:300" ht="16.5" customHeight="1" x14ac:dyDescent="0.25">
      <c r="A55" s="180" t="s">
        <v>82</v>
      </c>
      <c r="B55" s="45"/>
      <c r="C55" s="45"/>
      <c r="D55" s="45">
        <v>1</v>
      </c>
      <c r="E55" s="45"/>
      <c r="F55" s="45">
        <v>39545</v>
      </c>
      <c r="G55" s="46"/>
      <c r="H55" s="45" t="s">
        <v>110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V55" s="12"/>
      <c r="JW55" s="12"/>
      <c r="JX55" s="12"/>
      <c r="JY55" s="12"/>
      <c r="JZ55" s="12"/>
      <c r="KA55" s="12"/>
      <c r="KB55" s="12"/>
      <c r="KC55" s="12"/>
      <c r="KD55" s="12"/>
      <c r="KE55" s="12"/>
      <c r="KF55" s="12"/>
      <c r="KG55" s="12"/>
      <c r="KH55" s="12"/>
      <c r="KI55" s="12"/>
      <c r="KJ55" s="12"/>
      <c r="KK55" s="12"/>
      <c r="KL55" s="12"/>
      <c r="KM55" s="12"/>
    </row>
    <row r="56" spans="1:300" ht="26.25" customHeight="1" x14ac:dyDescent="0.35">
      <c r="A56" s="269" t="s">
        <v>273</v>
      </c>
      <c r="B56" s="269"/>
      <c r="C56" s="269"/>
      <c r="D56" s="269"/>
      <c r="E56" s="269"/>
      <c r="F56" s="269"/>
      <c r="G56" s="269"/>
      <c r="H56" s="269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X56" s="12"/>
      <c r="JY56" s="12"/>
      <c r="JZ56" s="12"/>
      <c r="KA56" s="12"/>
      <c r="KB56" s="12"/>
      <c r="KC56" s="12"/>
      <c r="KD56" s="12"/>
      <c r="KE56" s="12"/>
      <c r="KF56" s="12"/>
      <c r="KG56" s="12"/>
      <c r="KH56" s="12"/>
      <c r="KI56" s="12"/>
      <c r="KJ56" s="12"/>
      <c r="KK56" s="12"/>
      <c r="KL56" s="12"/>
      <c r="KM56" s="12"/>
    </row>
    <row r="57" spans="1:300" ht="16.5" customHeight="1" x14ac:dyDescent="0.25">
      <c r="A57" s="180" t="s">
        <v>82</v>
      </c>
      <c r="B57" s="45"/>
      <c r="C57" s="45"/>
      <c r="D57" s="45">
        <v>1</v>
      </c>
      <c r="E57" s="45"/>
      <c r="F57" s="45">
        <v>39519</v>
      </c>
      <c r="G57" s="46"/>
      <c r="H57" s="45" t="s">
        <v>110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V57" s="12"/>
      <c r="JW57" s="12"/>
      <c r="JX57" s="12"/>
      <c r="JY57" s="12"/>
      <c r="JZ57" s="12"/>
      <c r="KA57" s="12"/>
      <c r="KB57" s="12"/>
      <c r="KC57" s="12"/>
      <c r="KD57" s="12"/>
      <c r="KE57" s="12"/>
      <c r="KF57" s="12"/>
      <c r="KG57" s="12"/>
      <c r="KH57" s="12"/>
      <c r="KI57" s="12"/>
      <c r="KJ57" s="12"/>
      <c r="KK57" s="12"/>
      <c r="KL57" s="12"/>
      <c r="KM57" s="12"/>
    </row>
    <row r="58" spans="1:300" ht="16.5" customHeight="1" x14ac:dyDescent="0.35">
      <c r="A58" s="269" t="s">
        <v>274</v>
      </c>
      <c r="B58" s="269"/>
      <c r="C58" s="269"/>
      <c r="D58" s="269"/>
      <c r="E58" s="269"/>
      <c r="F58" s="269"/>
      <c r="G58" s="269"/>
      <c r="H58" s="269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W58" s="12"/>
      <c r="JX58" s="12"/>
      <c r="JY58" s="12"/>
      <c r="JZ58" s="12"/>
      <c r="KA58" s="12"/>
      <c r="KB58" s="12"/>
      <c r="KC58" s="12"/>
      <c r="KD58" s="12"/>
      <c r="KE58" s="12"/>
      <c r="KF58" s="12"/>
      <c r="KG58" s="12"/>
      <c r="KH58" s="12"/>
      <c r="KI58" s="12"/>
      <c r="KJ58" s="12"/>
      <c r="KK58" s="12"/>
      <c r="KL58" s="12"/>
      <c r="KM58" s="12"/>
    </row>
    <row r="59" spans="1:300" x14ac:dyDescent="0.25">
      <c r="A59" s="180" t="s">
        <v>82</v>
      </c>
      <c r="B59" s="45"/>
      <c r="C59" s="45"/>
      <c r="D59" s="45">
        <v>1</v>
      </c>
      <c r="E59" s="45"/>
      <c r="F59" s="45">
        <v>26416</v>
      </c>
      <c r="G59" s="46"/>
      <c r="H59" s="45" t="s">
        <v>110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V59" s="12"/>
      <c r="JW59" s="12"/>
      <c r="JX59" s="12"/>
      <c r="JY59" s="12"/>
      <c r="JZ59" s="12"/>
      <c r="KA59" s="12"/>
      <c r="KB59" s="12"/>
      <c r="KC59" s="12"/>
      <c r="KD59" s="12"/>
      <c r="KE59" s="12"/>
      <c r="KF59" s="12"/>
      <c r="KG59" s="12"/>
      <c r="KH59" s="12"/>
      <c r="KI59" s="12"/>
      <c r="KJ59" s="12"/>
      <c r="KK59" s="12"/>
      <c r="KL59" s="12"/>
      <c r="KM59" s="12"/>
    </row>
    <row r="60" spans="1:300" x14ac:dyDescent="0.35">
      <c r="A60" s="269" t="s">
        <v>275</v>
      </c>
      <c r="B60" s="269"/>
      <c r="C60" s="269"/>
      <c r="D60" s="269"/>
      <c r="E60" s="269"/>
      <c r="F60" s="269"/>
      <c r="G60" s="269"/>
      <c r="H60" s="269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V60" s="12"/>
      <c r="JW60" s="12"/>
      <c r="JX60" s="12"/>
      <c r="JY60" s="12"/>
      <c r="JZ60" s="12"/>
      <c r="KA60" s="12"/>
      <c r="KB60" s="12"/>
      <c r="KC60" s="12"/>
      <c r="KD60" s="12"/>
      <c r="KE60" s="12"/>
      <c r="KF60" s="12"/>
      <c r="KG60" s="12"/>
      <c r="KH60" s="12"/>
      <c r="KI60" s="12"/>
      <c r="KJ60" s="12"/>
      <c r="KK60" s="12"/>
      <c r="KL60" s="12"/>
      <c r="KM60" s="12"/>
    </row>
    <row r="61" spans="1:300" s="182" customFormat="1" x14ac:dyDescent="0.35">
      <c r="A61" s="203" t="s">
        <v>39</v>
      </c>
      <c r="B61" s="48" t="s">
        <v>45</v>
      </c>
      <c r="C61" s="183" t="s">
        <v>133</v>
      </c>
      <c r="D61" s="48">
        <v>1</v>
      </c>
      <c r="E61" s="48" t="s">
        <v>134</v>
      </c>
      <c r="F61" s="48" t="s">
        <v>135</v>
      </c>
      <c r="G61" s="49">
        <v>45501</v>
      </c>
      <c r="H61" s="48" t="s">
        <v>136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W61" s="12"/>
      <c r="JX61" s="12"/>
      <c r="JY61" s="12"/>
      <c r="JZ61" s="12"/>
      <c r="KA61" s="12"/>
      <c r="KB61" s="12"/>
      <c r="KC61" s="12"/>
      <c r="KD61" s="12"/>
      <c r="KE61" s="12"/>
      <c r="KF61" s="12"/>
      <c r="KG61" s="12"/>
      <c r="KH61" s="12"/>
      <c r="KI61" s="12"/>
      <c r="KJ61" s="12"/>
      <c r="KK61" s="12"/>
      <c r="KL61" s="12"/>
      <c r="KM61" s="12"/>
      <c r="KN61" s="249"/>
    </row>
    <row r="62" spans="1:300" s="182" customFormat="1" x14ac:dyDescent="0.35">
      <c r="A62" s="203" t="s">
        <v>39</v>
      </c>
      <c r="B62" s="48" t="s">
        <v>45</v>
      </c>
      <c r="C62" s="183" t="s">
        <v>133</v>
      </c>
      <c r="D62" s="48">
        <v>1</v>
      </c>
      <c r="E62" s="48" t="s">
        <v>137</v>
      </c>
      <c r="F62" s="48" t="s">
        <v>138</v>
      </c>
      <c r="G62" s="49">
        <v>45501</v>
      </c>
      <c r="H62" s="48" t="s">
        <v>136</v>
      </c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T62" s="12"/>
      <c r="JU62" s="12"/>
      <c r="JV62" s="12"/>
      <c r="JW62" s="12"/>
      <c r="JX62" s="12"/>
      <c r="JY62" s="12"/>
      <c r="JZ62" s="12"/>
      <c r="KA62" s="12"/>
      <c r="KB62" s="12"/>
      <c r="KC62" s="12"/>
      <c r="KD62" s="12"/>
      <c r="KE62" s="12"/>
      <c r="KF62" s="12"/>
      <c r="KG62" s="12"/>
      <c r="KH62" s="12"/>
      <c r="KI62" s="12"/>
      <c r="KJ62" s="12"/>
      <c r="KK62" s="12"/>
      <c r="KL62" s="12"/>
      <c r="KM62" s="12"/>
      <c r="KN62" s="249"/>
    </row>
    <row r="63" spans="1:300" s="182" customFormat="1" x14ac:dyDescent="0.25">
      <c r="A63" s="203" t="s">
        <v>266</v>
      </c>
      <c r="B63" s="48" t="s">
        <v>139</v>
      </c>
      <c r="C63" s="50"/>
      <c r="D63" s="50">
        <v>1</v>
      </c>
      <c r="E63" s="48" t="s">
        <v>140</v>
      </c>
      <c r="F63" s="48" t="s">
        <v>141</v>
      </c>
      <c r="G63" s="49">
        <v>45501</v>
      </c>
      <c r="H63" s="48" t="s">
        <v>142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  <c r="IQ63" s="12"/>
      <c r="IR63" s="12"/>
      <c r="IS63" s="12"/>
      <c r="IT63" s="12"/>
      <c r="IU63" s="12"/>
      <c r="IV63" s="12"/>
      <c r="IW63" s="12"/>
      <c r="IX63" s="12"/>
      <c r="IY63" s="12"/>
      <c r="IZ63" s="12"/>
      <c r="JA63" s="12"/>
      <c r="JB63" s="12"/>
      <c r="JC63" s="12"/>
      <c r="JD63" s="12"/>
      <c r="JE63" s="12"/>
      <c r="JF63" s="12"/>
      <c r="JG63" s="12"/>
      <c r="JH63" s="12"/>
      <c r="JI63" s="12"/>
      <c r="JJ63" s="12"/>
      <c r="JK63" s="12"/>
      <c r="JL63" s="12"/>
      <c r="JM63" s="12"/>
      <c r="JN63" s="12"/>
      <c r="JO63" s="12"/>
      <c r="JP63" s="12"/>
      <c r="JQ63" s="12"/>
      <c r="JR63" s="12"/>
      <c r="JS63" s="12"/>
      <c r="JT63" s="12"/>
      <c r="JU63" s="12"/>
      <c r="JV63" s="12"/>
      <c r="JW63" s="12"/>
      <c r="JX63" s="12"/>
      <c r="JY63" s="12"/>
      <c r="JZ63" s="12"/>
      <c r="KA63" s="12"/>
      <c r="KB63" s="12"/>
      <c r="KC63" s="12"/>
      <c r="KD63" s="12"/>
      <c r="KE63" s="12"/>
      <c r="KF63" s="12"/>
      <c r="KG63" s="12"/>
      <c r="KH63" s="12"/>
      <c r="KI63" s="12"/>
      <c r="KJ63" s="12"/>
      <c r="KK63" s="12"/>
      <c r="KL63" s="12"/>
      <c r="KM63" s="12"/>
      <c r="KN63" s="249"/>
    </row>
    <row r="64" spans="1:300" s="182" customFormat="1" x14ac:dyDescent="0.25">
      <c r="A64" s="202" t="s">
        <v>82</v>
      </c>
      <c r="B64" s="50"/>
      <c r="C64" s="50"/>
      <c r="D64" s="50">
        <v>1</v>
      </c>
      <c r="E64" s="48" t="s">
        <v>143</v>
      </c>
      <c r="F64" s="48" t="s">
        <v>144</v>
      </c>
      <c r="G64" s="49">
        <v>45501</v>
      </c>
      <c r="H64" s="48" t="s">
        <v>145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  <c r="IQ64" s="12"/>
      <c r="IR64" s="12"/>
      <c r="IS64" s="12"/>
      <c r="IT64" s="12"/>
      <c r="IU64" s="12"/>
      <c r="IV64" s="12"/>
      <c r="IW64" s="12"/>
      <c r="IX64" s="12"/>
      <c r="IY64" s="12"/>
      <c r="IZ64" s="12"/>
      <c r="JA64" s="12"/>
      <c r="JB64" s="12"/>
      <c r="JC64" s="12"/>
      <c r="JD64" s="12"/>
      <c r="JE64" s="12"/>
      <c r="JF64" s="12"/>
      <c r="JG64" s="12"/>
      <c r="JH64" s="12"/>
      <c r="JI64" s="12"/>
      <c r="JJ64" s="12"/>
      <c r="JK64" s="12"/>
      <c r="JL64" s="12"/>
      <c r="JM64" s="12"/>
      <c r="JN64" s="12"/>
      <c r="JO64" s="12"/>
      <c r="JP64" s="12"/>
      <c r="JQ64" s="12"/>
      <c r="JR64" s="12"/>
      <c r="JS64" s="12"/>
      <c r="JT64" s="12"/>
      <c r="JU64" s="12"/>
      <c r="JV64" s="12"/>
      <c r="JW64" s="12"/>
      <c r="JX64" s="12"/>
      <c r="JY64" s="12"/>
      <c r="JZ64" s="12"/>
      <c r="KA64" s="12"/>
      <c r="KB64" s="12"/>
      <c r="KC64" s="12"/>
      <c r="KD64" s="12"/>
      <c r="KE64" s="12"/>
      <c r="KF64" s="12"/>
      <c r="KG64" s="12"/>
      <c r="KH64" s="12"/>
      <c r="KI64" s="12"/>
      <c r="KJ64" s="12"/>
      <c r="KK64" s="12"/>
      <c r="KL64" s="12"/>
      <c r="KM64" s="12"/>
      <c r="KN64" s="249"/>
    </row>
    <row r="65" spans="1:300" s="182" customFormat="1" x14ac:dyDescent="0.25">
      <c r="A65" s="202" t="s">
        <v>82</v>
      </c>
      <c r="B65" s="50"/>
      <c r="C65" s="50"/>
      <c r="D65" s="50">
        <v>1</v>
      </c>
      <c r="E65" s="48" t="s">
        <v>146</v>
      </c>
      <c r="F65" s="48" t="s">
        <v>147</v>
      </c>
      <c r="G65" s="49">
        <v>45501</v>
      </c>
      <c r="H65" s="48" t="s">
        <v>148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  <c r="IR65" s="12"/>
      <c r="IS65" s="12"/>
      <c r="IT65" s="12"/>
      <c r="IU65" s="12"/>
      <c r="IV65" s="12"/>
      <c r="IW65" s="12"/>
      <c r="IX65" s="12"/>
      <c r="IY65" s="12"/>
      <c r="IZ65" s="12"/>
      <c r="JA65" s="12"/>
      <c r="JB65" s="12"/>
      <c r="JC65" s="12"/>
      <c r="JD65" s="12"/>
      <c r="JE65" s="12"/>
      <c r="JF65" s="12"/>
      <c r="JG65" s="12"/>
      <c r="JH65" s="12"/>
      <c r="JI65" s="12"/>
      <c r="JJ65" s="12"/>
      <c r="JK65" s="12"/>
      <c r="JL65" s="12"/>
      <c r="JM65" s="12"/>
      <c r="JN65" s="12"/>
      <c r="JO65" s="12"/>
      <c r="JP65" s="12"/>
      <c r="JQ65" s="12"/>
      <c r="JR65" s="12"/>
      <c r="JS65" s="12"/>
      <c r="JT65" s="12"/>
      <c r="JU65" s="12"/>
      <c r="JV65" s="12"/>
      <c r="JW65" s="12"/>
      <c r="JX65" s="12"/>
      <c r="JY65" s="12"/>
      <c r="JZ65" s="12"/>
      <c r="KA65" s="12"/>
      <c r="KB65" s="12"/>
      <c r="KC65" s="12"/>
      <c r="KD65" s="12"/>
      <c r="KE65" s="12"/>
      <c r="KF65" s="12"/>
      <c r="KG65" s="12"/>
      <c r="KH65" s="12"/>
      <c r="KI65" s="12"/>
      <c r="KJ65" s="12"/>
      <c r="KK65" s="12"/>
      <c r="KL65" s="12"/>
      <c r="KM65" s="12"/>
      <c r="KN65" s="249"/>
    </row>
    <row r="66" spans="1:300" x14ac:dyDescent="0.35">
      <c r="A66" s="269" t="s">
        <v>276</v>
      </c>
      <c r="B66" s="269"/>
      <c r="C66" s="269"/>
      <c r="D66" s="269"/>
      <c r="E66" s="269"/>
      <c r="F66" s="269"/>
      <c r="G66" s="269"/>
      <c r="H66" s="269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  <c r="IS66" s="12"/>
      <c r="IT66" s="12"/>
      <c r="IU66" s="12"/>
      <c r="IV66" s="12"/>
      <c r="IW66" s="12"/>
      <c r="IX66" s="12"/>
      <c r="IY66" s="12"/>
      <c r="IZ66" s="12"/>
      <c r="JA66" s="12"/>
      <c r="JB66" s="12"/>
      <c r="JC66" s="12"/>
      <c r="JD66" s="12"/>
      <c r="JE66" s="12"/>
      <c r="JF66" s="12"/>
      <c r="JG66" s="12"/>
      <c r="JH66" s="12"/>
      <c r="JI66" s="12"/>
      <c r="JJ66" s="12"/>
      <c r="JK66" s="12"/>
      <c r="JL66" s="12"/>
      <c r="JM66" s="12"/>
      <c r="JN66" s="12"/>
      <c r="JO66" s="12"/>
      <c r="JP66" s="12"/>
      <c r="JQ66" s="12"/>
      <c r="JR66" s="12"/>
      <c r="JS66" s="12"/>
      <c r="JT66" s="12"/>
      <c r="JU66" s="12"/>
      <c r="JV66" s="12"/>
      <c r="JW66" s="12"/>
      <c r="JX66" s="12"/>
      <c r="JY66" s="12"/>
      <c r="JZ66" s="12"/>
      <c r="KA66" s="12"/>
      <c r="KB66" s="12"/>
      <c r="KC66" s="12"/>
      <c r="KD66" s="12"/>
      <c r="KE66" s="12"/>
      <c r="KF66" s="12"/>
      <c r="KG66" s="12"/>
      <c r="KH66" s="12"/>
      <c r="KI66" s="12"/>
      <c r="KJ66" s="12"/>
      <c r="KK66" s="12"/>
      <c r="KL66" s="12"/>
      <c r="KM66" s="12"/>
    </row>
    <row r="67" spans="1:300" s="182" customFormat="1" x14ac:dyDescent="0.25">
      <c r="A67" s="180" t="s">
        <v>39</v>
      </c>
      <c r="B67" s="39" t="s">
        <v>54</v>
      </c>
      <c r="C67" s="178"/>
      <c r="D67" s="178">
        <v>1</v>
      </c>
      <c r="E67" s="178"/>
      <c r="F67" s="51">
        <v>53272</v>
      </c>
      <c r="G67" s="51"/>
      <c r="H67" s="39" t="s">
        <v>149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  <c r="IQ67" s="12"/>
      <c r="IR67" s="12"/>
      <c r="IS67" s="12"/>
      <c r="IT67" s="12"/>
      <c r="IU67" s="12"/>
      <c r="IV67" s="12"/>
      <c r="IW67" s="12"/>
      <c r="IX67" s="12"/>
      <c r="IY67" s="12"/>
      <c r="IZ67" s="12"/>
      <c r="JA67" s="12"/>
      <c r="JB67" s="12"/>
      <c r="JC67" s="12"/>
      <c r="JD67" s="12"/>
      <c r="JE67" s="12"/>
      <c r="JF67" s="12"/>
      <c r="JG67" s="12"/>
      <c r="JH67" s="12"/>
      <c r="JI67" s="12"/>
      <c r="JJ67" s="12"/>
      <c r="JK67" s="12"/>
      <c r="JL67" s="12"/>
      <c r="JM67" s="12"/>
      <c r="JN67" s="12"/>
      <c r="JO67" s="12"/>
      <c r="JP67" s="12"/>
      <c r="JQ67" s="12"/>
      <c r="JR67" s="12"/>
      <c r="JS67" s="12"/>
      <c r="JT67" s="12"/>
      <c r="JU67" s="12"/>
      <c r="JV67" s="12"/>
      <c r="JW67" s="12"/>
      <c r="JX67" s="12"/>
      <c r="JY67" s="12"/>
      <c r="JZ67" s="12"/>
      <c r="KA67" s="12"/>
      <c r="KB67" s="12"/>
      <c r="KC67" s="12"/>
      <c r="KD67" s="12"/>
      <c r="KE67" s="12"/>
      <c r="KF67" s="12"/>
      <c r="KG67" s="12"/>
      <c r="KH67" s="12"/>
      <c r="KI67" s="12"/>
      <c r="KJ67" s="12"/>
      <c r="KK67" s="12"/>
      <c r="KL67" s="12"/>
      <c r="KM67" s="12"/>
      <c r="KN67" s="249"/>
    </row>
    <row r="68" spans="1:300" s="182" customFormat="1" x14ac:dyDescent="0.25">
      <c r="A68" s="180" t="s">
        <v>39</v>
      </c>
      <c r="B68" s="39" t="s">
        <v>150</v>
      </c>
      <c r="C68" s="178" t="s">
        <v>151</v>
      </c>
      <c r="D68" s="178">
        <v>1</v>
      </c>
      <c r="E68" s="178">
        <v>867</v>
      </c>
      <c r="F68" s="51">
        <v>62076</v>
      </c>
      <c r="G68" s="52">
        <v>45027</v>
      </c>
      <c r="H68" s="39" t="s">
        <v>152</v>
      </c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  <c r="HO68" s="12"/>
      <c r="HP68" s="12"/>
      <c r="HQ68" s="12"/>
      <c r="HR68" s="12"/>
      <c r="HS68" s="12"/>
      <c r="HT68" s="12"/>
      <c r="HU68" s="12"/>
      <c r="HV68" s="12"/>
      <c r="HW68" s="12"/>
      <c r="HX68" s="12"/>
      <c r="HY68" s="12"/>
      <c r="HZ68" s="12"/>
      <c r="IA68" s="12"/>
      <c r="IB68" s="12"/>
      <c r="IC68" s="12"/>
      <c r="ID68" s="12"/>
      <c r="IE68" s="12"/>
      <c r="IF68" s="12"/>
      <c r="IG68" s="12"/>
      <c r="IH68" s="12"/>
      <c r="II68" s="12"/>
      <c r="IJ68" s="12"/>
      <c r="IK68" s="12"/>
      <c r="IL68" s="12"/>
      <c r="IM68" s="12"/>
      <c r="IN68" s="12"/>
      <c r="IO68" s="12"/>
      <c r="IP68" s="12"/>
      <c r="IQ68" s="12"/>
      <c r="IR68" s="12"/>
      <c r="IS68" s="12"/>
      <c r="IT68" s="12"/>
      <c r="IU68" s="12"/>
      <c r="IV68" s="12"/>
      <c r="IW68" s="12"/>
      <c r="IX68" s="12"/>
      <c r="IY68" s="12"/>
      <c r="IZ68" s="12"/>
      <c r="JA68" s="12"/>
      <c r="JB68" s="12"/>
      <c r="JC68" s="12"/>
      <c r="JD68" s="12"/>
      <c r="JE68" s="12"/>
      <c r="JF68" s="12"/>
      <c r="JG68" s="12"/>
      <c r="JH68" s="12"/>
      <c r="JI68" s="12"/>
      <c r="JJ68" s="12"/>
      <c r="JK68" s="12"/>
      <c r="JL68" s="12"/>
      <c r="JM68" s="12"/>
      <c r="JN68" s="12"/>
      <c r="JO68" s="12"/>
      <c r="JP68" s="12"/>
      <c r="JQ68" s="12"/>
      <c r="JR68" s="12"/>
      <c r="JS68" s="12"/>
      <c r="JT68" s="12"/>
      <c r="JU68" s="12"/>
      <c r="JV68" s="12"/>
      <c r="JW68" s="12"/>
      <c r="JX68" s="12"/>
      <c r="JY68" s="12"/>
      <c r="JZ68" s="12"/>
      <c r="KA68" s="12"/>
      <c r="KB68" s="12"/>
      <c r="KC68" s="12"/>
      <c r="KD68" s="12"/>
      <c r="KE68" s="12"/>
      <c r="KF68" s="12"/>
      <c r="KG68" s="12"/>
      <c r="KH68" s="12"/>
      <c r="KI68" s="12"/>
      <c r="KJ68" s="12"/>
      <c r="KK68" s="12"/>
      <c r="KL68" s="12"/>
      <c r="KM68" s="12"/>
      <c r="KN68" s="249"/>
    </row>
    <row r="69" spans="1:300" x14ac:dyDescent="0.35">
      <c r="A69" s="269" t="s">
        <v>277</v>
      </c>
      <c r="B69" s="269"/>
      <c r="C69" s="269"/>
      <c r="D69" s="269"/>
      <c r="E69" s="269"/>
      <c r="F69" s="269"/>
      <c r="G69" s="269"/>
      <c r="H69" s="269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  <c r="FF69" s="12"/>
      <c r="FG69" s="12"/>
      <c r="FH69" s="12"/>
      <c r="FI69" s="12"/>
      <c r="FJ69" s="12"/>
      <c r="FK69" s="12"/>
      <c r="FL69" s="12"/>
      <c r="FM69" s="12"/>
      <c r="FN69" s="12"/>
      <c r="FO69" s="12"/>
      <c r="FP69" s="12"/>
      <c r="FQ69" s="12"/>
      <c r="FR69" s="12"/>
      <c r="FS69" s="12"/>
      <c r="FT69" s="12"/>
      <c r="FU69" s="12"/>
      <c r="FV69" s="12"/>
      <c r="FW69" s="12"/>
      <c r="FX69" s="12"/>
      <c r="FY69" s="12"/>
      <c r="FZ69" s="12"/>
      <c r="GA69" s="12"/>
      <c r="GB69" s="12"/>
      <c r="GC69" s="12"/>
      <c r="GD69" s="12"/>
      <c r="GE69" s="12"/>
      <c r="GF69" s="12"/>
      <c r="GG69" s="12"/>
      <c r="GH69" s="12"/>
      <c r="GI69" s="12"/>
      <c r="GJ69" s="12"/>
      <c r="GK69" s="12"/>
      <c r="GL69" s="12"/>
      <c r="GM69" s="12"/>
      <c r="GN69" s="12"/>
      <c r="GO69" s="12"/>
      <c r="GP69" s="12"/>
      <c r="GQ69" s="12"/>
      <c r="GR69" s="12"/>
      <c r="GS69" s="12"/>
      <c r="GT69" s="12"/>
      <c r="GU69" s="12"/>
      <c r="GV69" s="12"/>
      <c r="GW69" s="12"/>
      <c r="GX69" s="12"/>
      <c r="GY69" s="12"/>
      <c r="GZ69" s="12"/>
      <c r="HA69" s="12"/>
      <c r="HB69" s="12"/>
      <c r="HC69" s="12"/>
      <c r="HD69" s="12"/>
      <c r="HE69" s="12"/>
      <c r="HF69" s="12"/>
      <c r="HG69" s="12"/>
      <c r="HH69" s="12"/>
      <c r="HI69" s="12"/>
      <c r="HJ69" s="12"/>
      <c r="HK69" s="12"/>
      <c r="HL69" s="12"/>
      <c r="HM69" s="12"/>
      <c r="HN69" s="12"/>
      <c r="HO69" s="12"/>
      <c r="HP69" s="12"/>
      <c r="HQ69" s="12"/>
      <c r="HR69" s="12"/>
      <c r="HS69" s="12"/>
      <c r="HT69" s="12"/>
      <c r="HU69" s="12"/>
      <c r="HV69" s="12"/>
      <c r="HW69" s="12"/>
      <c r="HX69" s="12"/>
      <c r="HY69" s="12"/>
      <c r="HZ69" s="12"/>
      <c r="IA69" s="12"/>
      <c r="IB69" s="12"/>
      <c r="IC69" s="12"/>
      <c r="ID69" s="12"/>
      <c r="IE69" s="12"/>
      <c r="IF69" s="12"/>
      <c r="IG69" s="12"/>
      <c r="IH69" s="12"/>
      <c r="II69" s="12"/>
      <c r="IJ69" s="12"/>
      <c r="IK69" s="12"/>
      <c r="IL69" s="12"/>
      <c r="IM69" s="12"/>
      <c r="IN69" s="12"/>
      <c r="IO69" s="12"/>
      <c r="IP69" s="12"/>
      <c r="IQ69" s="12"/>
      <c r="IR69" s="12"/>
      <c r="IS69" s="12"/>
      <c r="IT69" s="12"/>
      <c r="IU69" s="12"/>
      <c r="IV69" s="12"/>
      <c r="IW69" s="12"/>
      <c r="IX69" s="12"/>
      <c r="IY69" s="12"/>
      <c r="IZ69" s="12"/>
      <c r="JA69" s="12"/>
      <c r="JB69" s="12"/>
      <c r="JC69" s="12"/>
      <c r="JD69" s="12"/>
      <c r="JE69" s="12"/>
      <c r="JF69" s="12"/>
      <c r="JG69" s="12"/>
      <c r="JH69" s="12"/>
      <c r="JI69" s="12"/>
      <c r="JJ69" s="12"/>
      <c r="JK69" s="12"/>
      <c r="JL69" s="12"/>
      <c r="JM69" s="12"/>
      <c r="JN69" s="12"/>
      <c r="JO69" s="12"/>
      <c r="JP69" s="12"/>
      <c r="JQ69" s="12"/>
      <c r="JR69" s="12"/>
      <c r="JS69" s="12"/>
      <c r="JT69" s="12"/>
      <c r="JU69" s="12"/>
      <c r="JV69" s="12"/>
      <c r="JW69" s="12"/>
      <c r="JX69" s="12"/>
      <c r="JY69" s="12"/>
      <c r="JZ69" s="12"/>
      <c r="KA69" s="12"/>
      <c r="KB69" s="12"/>
      <c r="KC69" s="12"/>
      <c r="KD69" s="12"/>
      <c r="KE69" s="12"/>
      <c r="KF69" s="12"/>
      <c r="KG69" s="12"/>
      <c r="KH69" s="12"/>
      <c r="KI69" s="12"/>
      <c r="KJ69" s="12"/>
      <c r="KK69" s="12"/>
      <c r="KL69" s="12"/>
      <c r="KM69" s="12"/>
    </row>
    <row r="70" spans="1:300" s="182" customFormat="1" x14ac:dyDescent="0.25">
      <c r="A70" s="180" t="s">
        <v>39</v>
      </c>
      <c r="B70" s="39" t="s">
        <v>45</v>
      </c>
      <c r="C70" s="39" t="s">
        <v>48</v>
      </c>
      <c r="D70" s="178">
        <v>1</v>
      </c>
      <c r="E70" s="39">
        <v>60044</v>
      </c>
      <c r="F70" s="185">
        <v>44631</v>
      </c>
      <c r="G70" s="44"/>
      <c r="H70" s="39" t="s">
        <v>153</v>
      </c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  <c r="EZ70" s="12"/>
      <c r="FA70" s="12"/>
      <c r="FB70" s="12"/>
      <c r="FC70" s="12"/>
      <c r="FD70" s="12"/>
      <c r="FE70" s="12"/>
      <c r="FF70" s="12"/>
      <c r="FG70" s="12"/>
      <c r="FH70" s="12"/>
      <c r="FI70" s="12"/>
      <c r="FJ70" s="12"/>
      <c r="FK70" s="12"/>
      <c r="FL70" s="12"/>
      <c r="FM70" s="12"/>
      <c r="FN70" s="12"/>
      <c r="FO70" s="12"/>
      <c r="FP70" s="12"/>
      <c r="FQ70" s="12"/>
      <c r="FR70" s="12"/>
      <c r="FS70" s="12"/>
      <c r="FT70" s="12"/>
      <c r="FU70" s="12"/>
      <c r="FV70" s="12"/>
      <c r="FW70" s="12"/>
      <c r="FX70" s="12"/>
      <c r="FY70" s="12"/>
      <c r="FZ70" s="12"/>
      <c r="GA70" s="12"/>
      <c r="GB70" s="12"/>
      <c r="GC70" s="12"/>
      <c r="GD70" s="12"/>
      <c r="GE70" s="12"/>
      <c r="GF70" s="12"/>
      <c r="GG70" s="12"/>
      <c r="GH70" s="12"/>
      <c r="GI70" s="12"/>
      <c r="GJ70" s="12"/>
      <c r="GK70" s="12"/>
      <c r="GL70" s="12"/>
      <c r="GM70" s="12"/>
      <c r="GN70" s="12"/>
      <c r="GO70" s="12"/>
      <c r="GP70" s="12"/>
      <c r="GQ70" s="12"/>
      <c r="GR70" s="12"/>
      <c r="GS70" s="12"/>
      <c r="GT70" s="12"/>
      <c r="GU70" s="12"/>
      <c r="GV70" s="12"/>
      <c r="GW70" s="12"/>
      <c r="GX70" s="12"/>
      <c r="GY70" s="12"/>
      <c r="GZ70" s="12"/>
      <c r="HA70" s="12"/>
      <c r="HB70" s="12"/>
      <c r="HC70" s="12"/>
      <c r="HD70" s="12"/>
      <c r="HE70" s="12"/>
      <c r="HF70" s="12"/>
      <c r="HG70" s="12"/>
      <c r="HH70" s="12"/>
      <c r="HI70" s="12"/>
      <c r="HJ70" s="12"/>
      <c r="HK70" s="12"/>
      <c r="HL70" s="12"/>
      <c r="HM70" s="12"/>
      <c r="HN70" s="12"/>
      <c r="HO70" s="12"/>
      <c r="HP70" s="12"/>
      <c r="HQ70" s="12"/>
      <c r="HR70" s="12"/>
      <c r="HS70" s="12"/>
      <c r="HT70" s="12"/>
      <c r="HU70" s="12"/>
      <c r="HV70" s="12"/>
      <c r="HW70" s="12"/>
      <c r="HX70" s="12"/>
      <c r="HY70" s="12"/>
      <c r="HZ70" s="12"/>
      <c r="IA70" s="12"/>
      <c r="IB70" s="12"/>
      <c r="IC70" s="12"/>
      <c r="ID70" s="12"/>
      <c r="IE70" s="12"/>
      <c r="IF70" s="12"/>
      <c r="IG70" s="12"/>
      <c r="IH70" s="12"/>
      <c r="II70" s="12"/>
      <c r="IJ70" s="12"/>
      <c r="IK70" s="12"/>
      <c r="IL70" s="12"/>
      <c r="IM70" s="12"/>
      <c r="IN70" s="12"/>
      <c r="IO70" s="12"/>
      <c r="IP70" s="12"/>
      <c r="IQ70" s="12"/>
      <c r="IR70" s="12"/>
      <c r="IS70" s="12"/>
      <c r="IT70" s="12"/>
      <c r="IU70" s="12"/>
      <c r="IV70" s="12"/>
      <c r="IW70" s="12"/>
      <c r="IX70" s="12"/>
      <c r="IY70" s="12"/>
      <c r="IZ70" s="12"/>
      <c r="JA70" s="12"/>
      <c r="JB70" s="12"/>
      <c r="JC70" s="12"/>
      <c r="JD70" s="12"/>
      <c r="JE70" s="12"/>
      <c r="JF70" s="12"/>
      <c r="JG70" s="12"/>
      <c r="JH70" s="12"/>
      <c r="JI70" s="12"/>
      <c r="JJ70" s="12"/>
      <c r="JK70" s="12"/>
      <c r="JL70" s="12"/>
      <c r="JM70" s="12"/>
      <c r="JN70" s="12"/>
      <c r="JO70" s="12"/>
      <c r="JP70" s="12"/>
      <c r="JQ70" s="12"/>
      <c r="JR70" s="12"/>
      <c r="JS70" s="12"/>
      <c r="JT70" s="12"/>
      <c r="JU70" s="12"/>
      <c r="JV70" s="12"/>
      <c r="JW70" s="12"/>
      <c r="JX70" s="12"/>
      <c r="JY70" s="12"/>
      <c r="JZ70" s="12"/>
      <c r="KA70" s="12"/>
      <c r="KB70" s="12"/>
      <c r="KC70" s="12"/>
      <c r="KD70" s="12"/>
      <c r="KE70" s="12"/>
      <c r="KF70" s="12"/>
      <c r="KG70" s="12"/>
      <c r="KH70" s="12"/>
      <c r="KI70" s="12"/>
      <c r="KJ70" s="12"/>
      <c r="KK70" s="12"/>
      <c r="KL70" s="12"/>
      <c r="KM70" s="12"/>
      <c r="KN70" s="249"/>
    </row>
    <row r="71" spans="1:300" s="182" customFormat="1" x14ac:dyDescent="0.25">
      <c r="A71" s="180" t="s">
        <v>39</v>
      </c>
      <c r="B71" s="39" t="s">
        <v>45</v>
      </c>
      <c r="C71" s="39" t="s">
        <v>48</v>
      </c>
      <c r="D71" s="178">
        <v>1</v>
      </c>
      <c r="E71" s="39">
        <v>60045</v>
      </c>
      <c r="F71" s="185">
        <v>44631</v>
      </c>
      <c r="G71" s="44"/>
      <c r="H71" s="39" t="s">
        <v>154</v>
      </c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  <c r="FC71" s="12"/>
      <c r="FD71" s="12"/>
      <c r="FE71" s="12"/>
      <c r="FF71" s="12"/>
      <c r="FG71" s="12"/>
      <c r="FH71" s="12"/>
      <c r="FI71" s="12"/>
      <c r="FJ71" s="12"/>
      <c r="FK71" s="12"/>
      <c r="FL71" s="12"/>
      <c r="FM71" s="12"/>
      <c r="FN71" s="12"/>
      <c r="FO71" s="12"/>
      <c r="FP71" s="12"/>
      <c r="FQ71" s="12"/>
      <c r="FR71" s="12"/>
      <c r="FS71" s="12"/>
      <c r="FT71" s="12"/>
      <c r="FU71" s="12"/>
      <c r="FV71" s="12"/>
      <c r="FW71" s="12"/>
      <c r="FX71" s="12"/>
      <c r="FY71" s="12"/>
      <c r="FZ71" s="12"/>
      <c r="GA71" s="12"/>
      <c r="GB71" s="12"/>
      <c r="GC71" s="12"/>
      <c r="GD71" s="12"/>
      <c r="GE71" s="12"/>
      <c r="GF71" s="12"/>
      <c r="GG71" s="12"/>
      <c r="GH71" s="12"/>
      <c r="GI71" s="12"/>
      <c r="GJ71" s="12"/>
      <c r="GK71" s="12"/>
      <c r="GL71" s="12"/>
      <c r="GM71" s="12"/>
      <c r="GN71" s="12"/>
      <c r="GO71" s="12"/>
      <c r="GP71" s="12"/>
      <c r="GQ71" s="12"/>
      <c r="GR71" s="12"/>
      <c r="GS71" s="12"/>
      <c r="GT71" s="12"/>
      <c r="GU71" s="12"/>
      <c r="GV71" s="12"/>
      <c r="GW71" s="12"/>
      <c r="GX71" s="12"/>
      <c r="GY71" s="12"/>
      <c r="GZ71" s="12"/>
      <c r="HA71" s="12"/>
      <c r="HB71" s="12"/>
      <c r="HC71" s="12"/>
      <c r="HD71" s="12"/>
      <c r="HE71" s="12"/>
      <c r="HF71" s="12"/>
      <c r="HG71" s="12"/>
      <c r="HH71" s="12"/>
      <c r="HI71" s="12"/>
      <c r="HJ71" s="12"/>
      <c r="HK71" s="12"/>
      <c r="HL71" s="12"/>
      <c r="HM71" s="12"/>
      <c r="HN71" s="12"/>
      <c r="HO71" s="12"/>
      <c r="HP71" s="12"/>
      <c r="HQ71" s="12"/>
      <c r="HR71" s="12"/>
      <c r="HS71" s="12"/>
      <c r="HT71" s="12"/>
      <c r="HU71" s="12"/>
      <c r="HV71" s="12"/>
      <c r="HW71" s="12"/>
      <c r="HX71" s="12"/>
      <c r="HY71" s="12"/>
      <c r="HZ71" s="12"/>
      <c r="IA71" s="12"/>
      <c r="IB71" s="12"/>
      <c r="IC71" s="12"/>
      <c r="ID71" s="12"/>
      <c r="IE71" s="12"/>
      <c r="IF71" s="12"/>
      <c r="IG71" s="12"/>
      <c r="IH71" s="12"/>
      <c r="II71" s="12"/>
      <c r="IJ71" s="12"/>
      <c r="IK71" s="12"/>
      <c r="IL71" s="12"/>
      <c r="IM71" s="12"/>
      <c r="IN71" s="12"/>
      <c r="IO71" s="12"/>
      <c r="IP71" s="12"/>
      <c r="IQ71" s="12"/>
      <c r="IR71" s="12"/>
      <c r="IS71" s="12"/>
      <c r="IT71" s="12"/>
      <c r="IU71" s="12"/>
      <c r="IV71" s="12"/>
      <c r="IW71" s="12"/>
      <c r="IX71" s="12"/>
      <c r="IY71" s="12"/>
      <c r="IZ71" s="12"/>
      <c r="JA71" s="12"/>
      <c r="JB71" s="12"/>
      <c r="JC71" s="12"/>
      <c r="JD71" s="12"/>
      <c r="JE71" s="12"/>
      <c r="JF71" s="12"/>
      <c r="JG71" s="12"/>
      <c r="JH71" s="12"/>
      <c r="JI71" s="12"/>
      <c r="JJ71" s="12"/>
      <c r="JK71" s="12"/>
      <c r="JL71" s="12"/>
      <c r="JM71" s="12"/>
      <c r="JN71" s="12"/>
      <c r="JO71" s="12"/>
      <c r="JP71" s="12"/>
      <c r="JQ71" s="12"/>
      <c r="JR71" s="12"/>
      <c r="JS71" s="12"/>
      <c r="JT71" s="12"/>
      <c r="JU71" s="12"/>
      <c r="JV71" s="12"/>
      <c r="JW71" s="12"/>
      <c r="JX71" s="12"/>
      <c r="JY71" s="12"/>
      <c r="JZ71" s="12"/>
      <c r="KA71" s="12"/>
      <c r="KB71" s="12"/>
      <c r="KC71" s="12"/>
      <c r="KD71" s="12"/>
      <c r="KE71" s="12"/>
      <c r="KF71" s="12"/>
      <c r="KG71" s="12"/>
      <c r="KH71" s="12"/>
      <c r="KI71" s="12"/>
      <c r="KJ71" s="12"/>
      <c r="KK71" s="12"/>
      <c r="KL71" s="12"/>
      <c r="KM71" s="12"/>
      <c r="KN71" s="249"/>
    </row>
    <row r="72" spans="1:300" x14ac:dyDescent="0.35">
      <c r="A72" s="269" t="s">
        <v>278</v>
      </c>
      <c r="B72" s="269"/>
      <c r="C72" s="269"/>
      <c r="D72" s="269"/>
      <c r="E72" s="269"/>
      <c r="F72" s="269"/>
      <c r="G72" s="269"/>
      <c r="H72" s="269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  <c r="EM72" s="12"/>
      <c r="EN72" s="12"/>
      <c r="EO72" s="12"/>
      <c r="EP72" s="12"/>
      <c r="EQ72" s="12"/>
      <c r="ER72" s="12"/>
      <c r="ES72" s="12"/>
      <c r="ET72" s="12"/>
      <c r="EU72" s="12"/>
      <c r="EV72" s="12"/>
      <c r="EW72" s="12"/>
      <c r="EX72" s="12"/>
      <c r="EY72" s="12"/>
      <c r="EZ72" s="12"/>
      <c r="FA72" s="12"/>
      <c r="FB72" s="12"/>
      <c r="FC72" s="12"/>
      <c r="FD72" s="12"/>
      <c r="FE72" s="12"/>
      <c r="FF72" s="12"/>
      <c r="FG72" s="12"/>
      <c r="FH72" s="12"/>
      <c r="FI72" s="12"/>
      <c r="FJ72" s="12"/>
      <c r="FK72" s="12"/>
      <c r="FL72" s="12"/>
      <c r="FM72" s="12"/>
      <c r="FN72" s="12"/>
      <c r="FO72" s="12"/>
      <c r="FP72" s="12"/>
      <c r="FQ72" s="12"/>
      <c r="FR72" s="12"/>
      <c r="FS72" s="12"/>
      <c r="FT72" s="12"/>
      <c r="FU72" s="12"/>
      <c r="FV72" s="12"/>
      <c r="FW72" s="12"/>
      <c r="FX72" s="12"/>
      <c r="FY72" s="12"/>
      <c r="FZ72" s="12"/>
      <c r="GA72" s="12"/>
      <c r="GB72" s="12"/>
      <c r="GC72" s="12"/>
      <c r="GD72" s="12"/>
      <c r="GE72" s="12"/>
      <c r="GF72" s="12"/>
      <c r="GG72" s="12"/>
      <c r="GH72" s="12"/>
      <c r="GI72" s="12"/>
      <c r="GJ72" s="12"/>
      <c r="GK72" s="12"/>
      <c r="GL72" s="12"/>
      <c r="GM72" s="12"/>
      <c r="GN72" s="12"/>
      <c r="GO72" s="12"/>
      <c r="GP72" s="12"/>
      <c r="GQ72" s="12"/>
      <c r="GR72" s="12"/>
      <c r="GS72" s="12"/>
      <c r="GT72" s="12"/>
      <c r="GU72" s="12"/>
      <c r="GV72" s="12"/>
      <c r="GW72" s="12"/>
      <c r="GX72" s="12"/>
      <c r="GY72" s="12"/>
      <c r="GZ72" s="12"/>
      <c r="HA72" s="12"/>
      <c r="HB72" s="12"/>
      <c r="HC72" s="12"/>
      <c r="HD72" s="12"/>
      <c r="HE72" s="12"/>
      <c r="HF72" s="12"/>
      <c r="HG72" s="12"/>
      <c r="HH72" s="12"/>
      <c r="HI72" s="12"/>
      <c r="HJ72" s="12"/>
      <c r="HK72" s="12"/>
      <c r="HL72" s="12"/>
      <c r="HM72" s="12"/>
      <c r="HN72" s="12"/>
      <c r="HO72" s="12"/>
      <c r="HP72" s="12"/>
      <c r="HQ72" s="12"/>
      <c r="HR72" s="12"/>
      <c r="HS72" s="12"/>
      <c r="HT72" s="12"/>
      <c r="HU72" s="12"/>
      <c r="HV72" s="12"/>
      <c r="HW72" s="12"/>
      <c r="HX72" s="12"/>
      <c r="HY72" s="12"/>
      <c r="HZ72" s="12"/>
      <c r="IA72" s="12"/>
      <c r="IB72" s="12"/>
      <c r="IC72" s="12"/>
      <c r="ID72" s="12"/>
      <c r="IE72" s="12"/>
      <c r="IF72" s="12"/>
      <c r="IG72" s="12"/>
      <c r="IH72" s="12"/>
      <c r="II72" s="12"/>
      <c r="IJ72" s="12"/>
      <c r="IK72" s="12"/>
      <c r="IL72" s="12"/>
      <c r="IM72" s="12"/>
      <c r="IN72" s="12"/>
      <c r="IO72" s="12"/>
      <c r="IP72" s="12"/>
      <c r="IQ72" s="12"/>
      <c r="IR72" s="12"/>
      <c r="IS72" s="12"/>
      <c r="IT72" s="12"/>
      <c r="IU72" s="12"/>
      <c r="IV72" s="12"/>
      <c r="IW72" s="12"/>
      <c r="IX72" s="12"/>
      <c r="IY72" s="12"/>
      <c r="IZ72" s="12"/>
      <c r="JA72" s="12"/>
      <c r="JB72" s="12"/>
      <c r="JC72" s="12"/>
      <c r="JD72" s="12"/>
      <c r="JE72" s="12"/>
      <c r="JF72" s="12"/>
      <c r="JG72" s="12"/>
      <c r="JH72" s="12"/>
      <c r="JI72" s="12"/>
      <c r="JJ72" s="12"/>
      <c r="JK72" s="12"/>
      <c r="JL72" s="12"/>
      <c r="JM72" s="12"/>
      <c r="JN72" s="12"/>
      <c r="JO72" s="12"/>
      <c r="JP72" s="12"/>
      <c r="JQ72" s="12"/>
      <c r="JR72" s="12"/>
      <c r="JS72" s="12"/>
      <c r="JT72" s="12"/>
      <c r="JU72" s="12"/>
      <c r="JV72" s="12"/>
      <c r="JW72" s="12"/>
      <c r="JX72" s="12"/>
      <c r="JY72" s="12"/>
      <c r="JZ72" s="12"/>
      <c r="KA72" s="12"/>
      <c r="KB72" s="12"/>
      <c r="KC72" s="12"/>
      <c r="KD72" s="12"/>
      <c r="KE72" s="12"/>
      <c r="KF72" s="12"/>
      <c r="KG72" s="12"/>
      <c r="KH72" s="12"/>
      <c r="KI72" s="12"/>
      <c r="KJ72" s="12"/>
      <c r="KK72" s="12"/>
      <c r="KL72" s="12"/>
      <c r="KM72" s="12"/>
    </row>
    <row r="73" spans="1:300" s="182" customFormat="1" x14ac:dyDescent="0.25">
      <c r="A73" s="180" t="s">
        <v>39</v>
      </c>
      <c r="B73" s="39" t="s">
        <v>45</v>
      </c>
      <c r="C73" s="39" t="s">
        <v>48</v>
      </c>
      <c r="D73" s="178">
        <v>1</v>
      </c>
      <c r="E73" s="39">
        <v>66103</v>
      </c>
      <c r="F73" s="185">
        <v>45474</v>
      </c>
      <c r="G73" s="44"/>
      <c r="H73" s="39" t="s">
        <v>155</v>
      </c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  <c r="EW73" s="12"/>
      <c r="EX73" s="12"/>
      <c r="EY73" s="12"/>
      <c r="EZ73" s="12"/>
      <c r="FA73" s="12"/>
      <c r="FB73" s="12"/>
      <c r="FC73" s="12"/>
      <c r="FD73" s="12"/>
      <c r="FE73" s="12"/>
      <c r="FF73" s="12"/>
      <c r="FG73" s="12"/>
      <c r="FH73" s="12"/>
      <c r="FI73" s="12"/>
      <c r="FJ73" s="12"/>
      <c r="FK73" s="12"/>
      <c r="FL73" s="12"/>
      <c r="FM73" s="12"/>
      <c r="FN73" s="12"/>
      <c r="FO73" s="12"/>
      <c r="FP73" s="12"/>
      <c r="FQ73" s="12"/>
      <c r="FR73" s="12"/>
      <c r="FS73" s="12"/>
      <c r="FT73" s="12"/>
      <c r="FU73" s="12"/>
      <c r="FV73" s="12"/>
      <c r="FW73" s="12"/>
      <c r="FX73" s="12"/>
      <c r="FY73" s="12"/>
      <c r="FZ73" s="12"/>
      <c r="GA73" s="12"/>
      <c r="GB73" s="12"/>
      <c r="GC73" s="12"/>
      <c r="GD73" s="12"/>
      <c r="GE73" s="12"/>
      <c r="GF73" s="12"/>
      <c r="GG73" s="12"/>
      <c r="GH73" s="12"/>
      <c r="GI73" s="12"/>
      <c r="GJ73" s="12"/>
      <c r="GK73" s="12"/>
      <c r="GL73" s="12"/>
      <c r="GM73" s="12"/>
      <c r="GN73" s="12"/>
      <c r="GO73" s="12"/>
      <c r="GP73" s="12"/>
      <c r="GQ73" s="12"/>
      <c r="GR73" s="12"/>
      <c r="GS73" s="12"/>
      <c r="GT73" s="12"/>
      <c r="GU73" s="12"/>
      <c r="GV73" s="12"/>
      <c r="GW73" s="12"/>
      <c r="GX73" s="12"/>
      <c r="GY73" s="12"/>
      <c r="GZ73" s="12"/>
      <c r="HA73" s="12"/>
      <c r="HB73" s="12"/>
      <c r="HC73" s="12"/>
      <c r="HD73" s="12"/>
      <c r="HE73" s="12"/>
      <c r="HF73" s="12"/>
      <c r="HG73" s="12"/>
      <c r="HH73" s="12"/>
      <c r="HI73" s="12"/>
      <c r="HJ73" s="12"/>
      <c r="HK73" s="12"/>
      <c r="HL73" s="12"/>
      <c r="HM73" s="12"/>
      <c r="HN73" s="12"/>
      <c r="HO73" s="12"/>
      <c r="HP73" s="12"/>
      <c r="HQ73" s="12"/>
      <c r="HR73" s="12"/>
      <c r="HS73" s="12"/>
      <c r="HT73" s="12"/>
      <c r="HU73" s="12"/>
      <c r="HV73" s="12"/>
      <c r="HW73" s="12"/>
      <c r="HX73" s="12"/>
      <c r="HY73" s="12"/>
      <c r="HZ73" s="12"/>
      <c r="IA73" s="12"/>
      <c r="IB73" s="12"/>
      <c r="IC73" s="12"/>
      <c r="ID73" s="12"/>
      <c r="IE73" s="12"/>
      <c r="IF73" s="12"/>
      <c r="IG73" s="12"/>
      <c r="IH73" s="12"/>
      <c r="II73" s="12"/>
      <c r="IJ73" s="12"/>
      <c r="IK73" s="12"/>
      <c r="IL73" s="12"/>
      <c r="IM73" s="12"/>
      <c r="IN73" s="12"/>
      <c r="IO73" s="12"/>
      <c r="IP73" s="12"/>
      <c r="IQ73" s="12"/>
      <c r="IR73" s="12"/>
      <c r="IS73" s="12"/>
      <c r="IT73" s="12"/>
      <c r="IU73" s="12"/>
      <c r="IV73" s="12"/>
      <c r="IW73" s="12"/>
      <c r="IX73" s="12"/>
      <c r="IY73" s="12"/>
      <c r="IZ73" s="12"/>
      <c r="JA73" s="12"/>
      <c r="JB73" s="12"/>
      <c r="JC73" s="12"/>
      <c r="JD73" s="12"/>
      <c r="JE73" s="12"/>
      <c r="JF73" s="12"/>
      <c r="JG73" s="12"/>
      <c r="JH73" s="12"/>
      <c r="JI73" s="12"/>
      <c r="JJ73" s="12"/>
      <c r="JK73" s="12"/>
      <c r="JL73" s="12"/>
      <c r="JM73" s="12"/>
      <c r="JN73" s="12"/>
      <c r="JO73" s="12"/>
      <c r="JP73" s="12"/>
      <c r="JQ73" s="12"/>
      <c r="JR73" s="12"/>
      <c r="JS73" s="12"/>
      <c r="JT73" s="12"/>
      <c r="JU73" s="12"/>
      <c r="JV73" s="12"/>
      <c r="JW73" s="12"/>
      <c r="JX73" s="12"/>
      <c r="JY73" s="12"/>
      <c r="JZ73" s="12"/>
      <c r="KA73" s="12"/>
      <c r="KB73" s="12"/>
      <c r="KC73" s="12"/>
      <c r="KD73" s="12"/>
      <c r="KE73" s="12"/>
      <c r="KF73" s="12"/>
      <c r="KG73" s="12"/>
      <c r="KH73" s="12"/>
      <c r="KI73" s="12"/>
      <c r="KJ73" s="12"/>
      <c r="KK73" s="12"/>
      <c r="KL73" s="12"/>
      <c r="KM73" s="12"/>
      <c r="KN73" s="249"/>
    </row>
    <row r="74" spans="1:300" s="182" customFormat="1" x14ac:dyDescent="0.25">
      <c r="A74" s="180" t="s">
        <v>39</v>
      </c>
      <c r="B74" s="39" t="s">
        <v>45</v>
      </c>
      <c r="C74" s="39" t="s">
        <v>48</v>
      </c>
      <c r="D74" s="178">
        <v>1</v>
      </c>
      <c r="E74" s="39">
        <v>66104</v>
      </c>
      <c r="F74" s="185">
        <v>45474</v>
      </c>
      <c r="G74" s="44"/>
      <c r="H74" s="39" t="s">
        <v>156</v>
      </c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  <c r="EW74" s="12"/>
      <c r="EX74" s="12"/>
      <c r="EY74" s="12"/>
      <c r="EZ74" s="12"/>
      <c r="FA74" s="12"/>
      <c r="FB74" s="12"/>
      <c r="FC74" s="12"/>
      <c r="FD74" s="12"/>
      <c r="FE74" s="12"/>
      <c r="FF74" s="12"/>
      <c r="FG74" s="12"/>
      <c r="FH74" s="12"/>
      <c r="FI74" s="12"/>
      <c r="FJ74" s="12"/>
      <c r="FK74" s="12"/>
      <c r="FL74" s="12"/>
      <c r="FM74" s="12"/>
      <c r="FN74" s="12"/>
      <c r="FO74" s="12"/>
      <c r="FP74" s="12"/>
      <c r="FQ74" s="12"/>
      <c r="FR74" s="12"/>
      <c r="FS74" s="12"/>
      <c r="FT74" s="12"/>
      <c r="FU74" s="12"/>
      <c r="FV74" s="12"/>
      <c r="FW74" s="12"/>
      <c r="FX74" s="12"/>
      <c r="FY74" s="12"/>
      <c r="FZ74" s="12"/>
      <c r="GA74" s="12"/>
      <c r="GB74" s="12"/>
      <c r="GC74" s="12"/>
      <c r="GD74" s="12"/>
      <c r="GE74" s="12"/>
      <c r="GF74" s="12"/>
      <c r="GG74" s="12"/>
      <c r="GH74" s="12"/>
      <c r="GI74" s="12"/>
      <c r="GJ74" s="12"/>
      <c r="GK74" s="12"/>
      <c r="GL74" s="12"/>
      <c r="GM74" s="12"/>
      <c r="GN74" s="12"/>
      <c r="GO74" s="12"/>
      <c r="GP74" s="12"/>
      <c r="GQ74" s="12"/>
      <c r="GR74" s="12"/>
      <c r="GS74" s="12"/>
      <c r="GT74" s="12"/>
      <c r="GU74" s="12"/>
      <c r="GV74" s="12"/>
      <c r="GW74" s="12"/>
      <c r="GX74" s="12"/>
      <c r="GY74" s="12"/>
      <c r="GZ74" s="12"/>
      <c r="HA74" s="12"/>
      <c r="HB74" s="12"/>
      <c r="HC74" s="12"/>
      <c r="HD74" s="12"/>
      <c r="HE74" s="12"/>
      <c r="HF74" s="12"/>
      <c r="HG74" s="12"/>
      <c r="HH74" s="12"/>
      <c r="HI74" s="12"/>
      <c r="HJ74" s="12"/>
      <c r="HK74" s="12"/>
      <c r="HL74" s="12"/>
      <c r="HM74" s="12"/>
      <c r="HN74" s="12"/>
      <c r="HO74" s="12"/>
      <c r="HP74" s="12"/>
      <c r="HQ74" s="12"/>
      <c r="HR74" s="12"/>
      <c r="HS74" s="12"/>
      <c r="HT74" s="12"/>
      <c r="HU74" s="12"/>
      <c r="HV74" s="12"/>
      <c r="HW74" s="12"/>
      <c r="HX74" s="12"/>
      <c r="HY74" s="12"/>
      <c r="HZ74" s="12"/>
      <c r="IA74" s="12"/>
      <c r="IB74" s="12"/>
      <c r="IC74" s="12"/>
      <c r="ID74" s="12"/>
      <c r="IE74" s="12"/>
      <c r="IF74" s="12"/>
      <c r="IG74" s="12"/>
      <c r="IH74" s="12"/>
      <c r="II74" s="12"/>
      <c r="IJ74" s="12"/>
      <c r="IK74" s="12"/>
      <c r="IL74" s="12"/>
      <c r="IM74" s="12"/>
      <c r="IN74" s="12"/>
      <c r="IO74" s="12"/>
      <c r="IP74" s="12"/>
      <c r="IQ74" s="12"/>
      <c r="IR74" s="12"/>
      <c r="IS74" s="12"/>
      <c r="IT74" s="12"/>
      <c r="IU74" s="12"/>
      <c r="IV74" s="12"/>
      <c r="IW74" s="12"/>
      <c r="IX74" s="12"/>
      <c r="IY74" s="12"/>
      <c r="IZ74" s="12"/>
      <c r="JA74" s="12"/>
      <c r="JB74" s="12"/>
      <c r="JC74" s="12"/>
      <c r="JD74" s="12"/>
      <c r="JE74" s="12"/>
      <c r="JF74" s="12"/>
      <c r="JG74" s="12"/>
      <c r="JH74" s="12"/>
      <c r="JI74" s="12"/>
      <c r="JJ74" s="12"/>
      <c r="JK74" s="12"/>
      <c r="JL74" s="12"/>
      <c r="JM74" s="12"/>
      <c r="JN74" s="12"/>
      <c r="JO74" s="12"/>
      <c r="JP74" s="12"/>
      <c r="JQ74" s="12"/>
      <c r="JR74" s="12"/>
      <c r="JS74" s="12"/>
      <c r="JT74" s="12"/>
      <c r="JU74" s="12"/>
      <c r="JV74" s="12"/>
      <c r="JW74" s="12"/>
      <c r="JX74" s="12"/>
      <c r="JY74" s="12"/>
      <c r="JZ74" s="12"/>
      <c r="KA74" s="12"/>
      <c r="KB74" s="12"/>
      <c r="KC74" s="12"/>
      <c r="KD74" s="12"/>
      <c r="KE74" s="12"/>
      <c r="KF74" s="12"/>
      <c r="KG74" s="12"/>
      <c r="KH74" s="12"/>
      <c r="KI74" s="12"/>
      <c r="KJ74" s="12"/>
      <c r="KK74" s="12"/>
      <c r="KL74" s="12"/>
      <c r="KM74" s="12"/>
      <c r="KN74" s="249"/>
    </row>
    <row r="75" spans="1:300" x14ac:dyDescent="0.35">
      <c r="A75" s="269" t="s">
        <v>279</v>
      </c>
      <c r="B75" s="269"/>
      <c r="C75" s="269"/>
      <c r="D75" s="269"/>
      <c r="E75" s="269"/>
      <c r="F75" s="269"/>
      <c r="G75" s="269"/>
      <c r="H75" s="269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  <c r="EW75" s="12"/>
      <c r="EX75" s="12"/>
      <c r="EY75" s="12"/>
      <c r="EZ75" s="12"/>
      <c r="FA75" s="12"/>
      <c r="FB75" s="12"/>
      <c r="FC75" s="12"/>
      <c r="FD75" s="12"/>
      <c r="FE75" s="12"/>
      <c r="FF75" s="12"/>
      <c r="FG75" s="12"/>
      <c r="FH75" s="12"/>
      <c r="FI75" s="12"/>
      <c r="FJ75" s="12"/>
      <c r="FK75" s="12"/>
      <c r="FL75" s="12"/>
      <c r="FM75" s="12"/>
      <c r="FN75" s="12"/>
      <c r="FO75" s="12"/>
      <c r="FP75" s="12"/>
      <c r="FQ75" s="12"/>
      <c r="FR75" s="12"/>
      <c r="FS75" s="12"/>
      <c r="FT75" s="12"/>
      <c r="FU75" s="12"/>
      <c r="FV75" s="12"/>
      <c r="FW75" s="12"/>
      <c r="FX75" s="12"/>
      <c r="FY75" s="12"/>
      <c r="FZ75" s="12"/>
      <c r="GA75" s="12"/>
      <c r="GB75" s="12"/>
      <c r="GC75" s="12"/>
      <c r="GD75" s="12"/>
      <c r="GE75" s="12"/>
      <c r="GF75" s="12"/>
      <c r="GG75" s="12"/>
      <c r="GH75" s="12"/>
      <c r="GI75" s="12"/>
      <c r="GJ75" s="12"/>
      <c r="GK75" s="12"/>
      <c r="GL75" s="12"/>
      <c r="GM75" s="12"/>
      <c r="GN75" s="12"/>
      <c r="GO75" s="12"/>
      <c r="GP75" s="12"/>
      <c r="GQ75" s="12"/>
      <c r="GR75" s="12"/>
      <c r="GS75" s="12"/>
      <c r="GT75" s="12"/>
      <c r="GU75" s="12"/>
      <c r="GV75" s="12"/>
      <c r="GW75" s="12"/>
      <c r="GX75" s="12"/>
      <c r="GY75" s="12"/>
      <c r="GZ75" s="12"/>
      <c r="HA75" s="12"/>
      <c r="HB75" s="12"/>
      <c r="HC75" s="12"/>
      <c r="HD75" s="12"/>
      <c r="HE75" s="12"/>
      <c r="HF75" s="12"/>
      <c r="HG75" s="12"/>
      <c r="HH75" s="12"/>
      <c r="HI75" s="12"/>
      <c r="HJ75" s="12"/>
      <c r="HK75" s="12"/>
      <c r="HL75" s="12"/>
      <c r="HM75" s="12"/>
      <c r="HN75" s="12"/>
      <c r="HO75" s="12"/>
      <c r="HP75" s="12"/>
      <c r="HQ75" s="12"/>
      <c r="HR75" s="12"/>
      <c r="HS75" s="12"/>
      <c r="HT75" s="12"/>
      <c r="HU75" s="12"/>
      <c r="HV75" s="12"/>
      <c r="HW75" s="12"/>
      <c r="HX75" s="12"/>
      <c r="HY75" s="12"/>
      <c r="HZ75" s="12"/>
      <c r="IA75" s="12"/>
      <c r="IB75" s="12"/>
      <c r="IC75" s="12"/>
      <c r="ID75" s="12"/>
      <c r="IE75" s="12"/>
      <c r="IF75" s="12"/>
      <c r="IG75" s="12"/>
      <c r="IH75" s="12"/>
      <c r="II75" s="12"/>
      <c r="IJ75" s="12"/>
      <c r="IK75" s="12"/>
      <c r="IL75" s="12"/>
      <c r="IM75" s="12"/>
      <c r="IN75" s="12"/>
      <c r="IO75" s="12"/>
      <c r="IP75" s="12"/>
      <c r="IQ75" s="12"/>
      <c r="IR75" s="12"/>
      <c r="IS75" s="12"/>
      <c r="IT75" s="12"/>
      <c r="IU75" s="12"/>
      <c r="IV75" s="12"/>
      <c r="IW75" s="12"/>
      <c r="IX75" s="12"/>
      <c r="IY75" s="12"/>
      <c r="IZ75" s="12"/>
      <c r="JA75" s="12"/>
      <c r="JB75" s="12"/>
      <c r="JC75" s="12"/>
      <c r="JD75" s="12"/>
      <c r="JE75" s="12"/>
      <c r="JF75" s="12"/>
      <c r="JG75" s="12"/>
      <c r="JH75" s="12"/>
      <c r="JI75" s="12"/>
      <c r="JJ75" s="12"/>
      <c r="JK75" s="12"/>
      <c r="JL75" s="12"/>
      <c r="JM75" s="12"/>
      <c r="JN75" s="12"/>
      <c r="JO75" s="12"/>
      <c r="JP75" s="12"/>
      <c r="JQ75" s="12"/>
      <c r="JR75" s="12"/>
      <c r="JS75" s="12"/>
      <c r="JT75" s="12"/>
      <c r="JU75" s="12"/>
      <c r="JV75" s="12"/>
      <c r="JW75" s="12"/>
      <c r="JX75" s="12"/>
      <c r="JY75" s="12"/>
      <c r="JZ75" s="12"/>
      <c r="KA75" s="12"/>
      <c r="KB75" s="12"/>
      <c r="KC75" s="12"/>
      <c r="KD75" s="12"/>
      <c r="KE75" s="12"/>
      <c r="KF75" s="12"/>
      <c r="KG75" s="12"/>
      <c r="KH75" s="12"/>
      <c r="KI75" s="12"/>
      <c r="KJ75" s="12"/>
      <c r="KK75" s="12"/>
      <c r="KL75" s="12"/>
      <c r="KM75" s="12"/>
    </row>
    <row r="76" spans="1:300" s="182" customFormat="1" x14ac:dyDescent="0.35">
      <c r="A76" s="180" t="s">
        <v>214</v>
      </c>
      <c r="B76" s="43"/>
      <c r="C76" s="43"/>
      <c r="D76" s="43">
        <v>1</v>
      </c>
      <c r="E76" s="43"/>
      <c r="F76" s="43"/>
      <c r="G76" s="43"/>
      <c r="H76" s="43" t="s">
        <v>215</v>
      </c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  <c r="EZ76" s="12"/>
      <c r="FA76" s="12"/>
      <c r="FB76" s="12"/>
      <c r="FC76" s="12"/>
      <c r="FD76" s="12"/>
      <c r="FE76" s="12"/>
      <c r="FF76" s="12"/>
      <c r="FG76" s="12"/>
      <c r="FH76" s="12"/>
      <c r="FI76" s="12"/>
      <c r="FJ76" s="12"/>
      <c r="FK76" s="12"/>
      <c r="FL76" s="12"/>
      <c r="FM76" s="12"/>
      <c r="FN76" s="12"/>
      <c r="FO76" s="12"/>
      <c r="FP76" s="12"/>
      <c r="FQ76" s="12"/>
      <c r="FR76" s="12"/>
      <c r="FS76" s="12"/>
      <c r="FT76" s="12"/>
      <c r="FU76" s="12"/>
      <c r="FV76" s="12"/>
      <c r="FW76" s="12"/>
      <c r="FX76" s="12"/>
      <c r="FY76" s="12"/>
      <c r="FZ76" s="12"/>
      <c r="GA76" s="12"/>
      <c r="GB76" s="12"/>
      <c r="GC76" s="12"/>
      <c r="GD76" s="12"/>
      <c r="GE76" s="12"/>
      <c r="GF76" s="12"/>
      <c r="GG76" s="12"/>
      <c r="GH76" s="12"/>
      <c r="GI76" s="12"/>
      <c r="GJ76" s="12"/>
      <c r="GK76" s="12"/>
      <c r="GL76" s="12"/>
      <c r="GM76" s="12"/>
      <c r="GN76" s="12"/>
      <c r="GO76" s="12"/>
      <c r="GP76" s="12"/>
      <c r="GQ76" s="12"/>
      <c r="GR76" s="12"/>
      <c r="GS76" s="12"/>
      <c r="GT76" s="12"/>
      <c r="GU76" s="12"/>
      <c r="GV76" s="12"/>
      <c r="GW76" s="12"/>
      <c r="GX76" s="12"/>
      <c r="GY76" s="12"/>
      <c r="GZ76" s="12"/>
      <c r="HA76" s="12"/>
      <c r="HB76" s="12"/>
      <c r="HC76" s="12"/>
      <c r="HD76" s="12"/>
      <c r="HE76" s="12"/>
      <c r="HF76" s="12"/>
      <c r="HG76" s="12"/>
      <c r="HH76" s="12"/>
      <c r="HI76" s="12"/>
      <c r="HJ76" s="12"/>
      <c r="HK76" s="12"/>
      <c r="HL76" s="12"/>
      <c r="HM76" s="12"/>
      <c r="HN76" s="12"/>
      <c r="HO76" s="12"/>
      <c r="HP76" s="12"/>
      <c r="HQ76" s="12"/>
      <c r="HR76" s="12"/>
      <c r="HS76" s="12"/>
      <c r="HT76" s="12"/>
      <c r="HU76" s="12"/>
      <c r="HV76" s="12"/>
      <c r="HW76" s="12"/>
      <c r="HX76" s="12"/>
      <c r="HY76" s="12"/>
      <c r="HZ76" s="12"/>
      <c r="IA76" s="12"/>
      <c r="IB76" s="12"/>
      <c r="IC76" s="12"/>
      <c r="ID76" s="12"/>
      <c r="IE76" s="12"/>
      <c r="IF76" s="12"/>
      <c r="IG76" s="12"/>
      <c r="IH76" s="12"/>
      <c r="II76" s="12"/>
      <c r="IJ76" s="12"/>
      <c r="IK76" s="12"/>
      <c r="IL76" s="12"/>
      <c r="IM76" s="12"/>
      <c r="IN76" s="12"/>
      <c r="IO76" s="12"/>
      <c r="IP76" s="12"/>
      <c r="IQ76" s="12"/>
      <c r="IR76" s="12"/>
      <c r="IS76" s="12"/>
      <c r="IT76" s="12"/>
      <c r="IU76" s="12"/>
      <c r="IV76" s="12"/>
      <c r="IW76" s="12"/>
      <c r="IX76" s="12"/>
      <c r="IY76" s="12"/>
      <c r="IZ76" s="12"/>
      <c r="JA76" s="12"/>
      <c r="JB76" s="12"/>
      <c r="JC76" s="12"/>
      <c r="JD76" s="12"/>
      <c r="JE76" s="12"/>
      <c r="JF76" s="12"/>
      <c r="JG76" s="12"/>
      <c r="JH76" s="12"/>
      <c r="JI76" s="12"/>
      <c r="JJ76" s="12"/>
      <c r="JK76" s="12"/>
      <c r="JL76" s="12"/>
      <c r="JM76" s="12"/>
      <c r="JN76" s="12"/>
      <c r="JO76" s="12"/>
      <c r="JP76" s="12"/>
      <c r="JQ76" s="12"/>
      <c r="JR76" s="12"/>
      <c r="JS76" s="12"/>
      <c r="JT76" s="12"/>
      <c r="JU76" s="12"/>
      <c r="JV76" s="12"/>
      <c r="JW76" s="12"/>
      <c r="JX76" s="12"/>
      <c r="JY76" s="12"/>
      <c r="JZ76" s="12"/>
      <c r="KA76" s="12"/>
      <c r="KB76" s="12"/>
      <c r="KC76" s="12"/>
      <c r="KD76" s="12"/>
      <c r="KE76" s="12"/>
      <c r="KF76" s="12"/>
      <c r="KG76" s="12"/>
      <c r="KH76" s="12"/>
      <c r="KI76" s="12"/>
      <c r="KJ76" s="12"/>
      <c r="KK76" s="12"/>
      <c r="KL76" s="12"/>
      <c r="KM76" s="12"/>
      <c r="KN76" s="249"/>
    </row>
    <row r="77" spans="1:300" s="193" customFormat="1" ht="12.5" x14ac:dyDescent="0.35">
      <c r="A77" s="205" t="s">
        <v>216</v>
      </c>
      <c r="D77" s="43">
        <v>1</v>
      </c>
      <c r="E77" s="43"/>
      <c r="F77" s="43"/>
      <c r="G77" s="43"/>
      <c r="H77" s="43" t="s">
        <v>289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  <c r="IN77" s="8"/>
      <c r="IO77" s="8"/>
      <c r="IP77" s="8"/>
      <c r="IQ77" s="8"/>
      <c r="IR77" s="8"/>
      <c r="IS77" s="8"/>
      <c r="IT77" s="8"/>
      <c r="IU77" s="8"/>
      <c r="IV77" s="8"/>
      <c r="IW77" s="8"/>
      <c r="IX77" s="8"/>
      <c r="IY77" s="8"/>
      <c r="IZ77" s="8"/>
      <c r="JA77" s="8"/>
      <c r="JB77" s="8"/>
      <c r="JC77" s="8"/>
      <c r="JD77" s="8"/>
      <c r="JE77" s="8"/>
      <c r="JF77" s="8"/>
      <c r="JG77" s="8"/>
      <c r="JH77" s="8"/>
      <c r="JI77" s="8"/>
      <c r="JJ77" s="8"/>
      <c r="JK77" s="8"/>
      <c r="JL77" s="8"/>
      <c r="JM77" s="8"/>
      <c r="JN77" s="8"/>
      <c r="JO77" s="8"/>
      <c r="JP77" s="8"/>
      <c r="JQ77" s="8"/>
      <c r="JR77" s="8"/>
      <c r="JS77" s="8"/>
      <c r="JT77" s="8"/>
      <c r="JU77" s="8"/>
      <c r="JV77" s="8"/>
      <c r="JW77" s="8"/>
      <c r="JX77" s="8"/>
      <c r="JY77" s="8"/>
      <c r="JZ77" s="8"/>
      <c r="KA77" s="8"/>
      <c r="KB77" s="8"/>
      <c r="KC77" s="8"/>
      <c r="KD77" s="8"/>
      <c r="KE77" s="8"/>
      <c r="KF77" s="8"/>
      <c r="KG77" s="8"/>
      <c r="KH77" s="8"/>
      <c r="KI77" s="8"/>
      <c r="KJ77" s="8"/>
      <c r="KK77" s="8"/>
      <c r="KL77" s="8"/>
      <c r="KM77" s="8"/>
      <c r="KN77" s="250"/>
    </row>
    <row r="78" spans="1:300" s="193" customFormat="1" ht="12.5" x14ac:dyDescent="0.35">
      <c r="A78" s="205" t="s">
        <v>216</v>
      </c>
      <c r="D78" s="43">
        <v>1</v>
      </c>
      <c r="E78" s="43"/>
      <c r="F78" s="43"/>
      <c r="G78" s="43"/>
      <c r="H78" s="43" t="s">
        <v>290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  <c r="IN78" s="8"/>
      <c r="IO78" s="8"/>
      <c r="IP78" s="8"/>
      <c r="IQ78" s="8"/>
      <c r="IR78" s="8"/>
      <c r="IS78" s="8"/>
      <c r="IT78" s="8"/>
      <c r="IU78" s="8"/>
      <c r="IV78" s="8"/>
      <c r="IW78" s="8"/>
      <c r="IX78" s="8"/>
      <c r="IY78" s="8"/>
      <c r="IZ78" s="8"/>
      <c r="JA78" s="8"/>
      <c r="JB78" s="8"/>
      <c r="JC78" s="8"/>
      <c r="JD78" s="8"/>
      <c r="JE78" s="8"/>
      <c r="JF78" s="8"/>
      <c r="JG78" s="8"/>
      <c r="JH78" s="8"/>
      <c r="JI78" s="8"/>
      <c r="JJ78" s="8"/>
      <c r="JK78" s="8"/>
      <c r="JL78" s="8"/>
      <c r="JM78" s="8"/>
      <c r="JN78" s="8"/>
      <c r="JO78" s="8"/>
      <c r="JP78" s="8"/>
      <c r="JQ78" s="8"/>
      <c r="JR78" s="8"/>
      <c r="JS78" s="8"/>
      <c r="JT78" s="8"/>
      <c r="JU78" s="8"/>
      <c r="JV78" s="8"/>
      <c r="JW78" s="8"/>
      <c r="JX78" s="8"/>
      <c r="JY78" s="8"/>
      <c r="JZ78" s="8"/>
      <c r="KA78" s="8"/>
      <c r="KB78" s="8"/>
      <c r="KC78" s="8"/>
      <c r="KD78" s="8"/>
      <c r="KE78" s="8"/>
      <c r="KF78" s="8"/>
      <c r="KG78" s="8"/>
      <c r="KH78" s="8"/>
      <c r="KI78" s="8"/>
      <c r="KJ78" s="8"/>
      <c r="KK78" s="8"/>
      <c r="KL78" s="8"/>
      <c r="KM78" s="8"/>
      <c r="KN78" s="250"/>
    </row>
    <row r="79" spans="1:300" s="193" customFormat="1" ht="12.5" x14ac:dyDescent="0.35">
      <c r="A79" s="202" t="s">
        <v>216</v>
      </c>
      <c r="B79" s="43"/>
      <c r="C79" s="43"/>
      <c r="D79" s="43">
        <v>1</v>
      </c>
      <c r="E79" s="43"/>
      <c r="F79" s="43"/>
      <c r="G79" s="43"/>
      <c r="H79" s="43" t="s">
        <v>291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  <c r="IN79" s="8"/>
      <c r="IO79" s="8"/>
      <c r="IP79" s="8"/>
      <c r="IQ79" s="8"/>
      <c r="IR79" s="8"/>
      <c r="IS79" s="8"/>
      <c r="IT79" s="8"/>
      <c r="IU79" s="8"/>
      <c r="IV79" s="8"/>
      <c r="IW79" s="8"/>
      <c r="IX79" s="8"/>
      <c r="IY79" s="8"/>
      <c r="IZ79" s="8"/>
      <c r="JA79" s="8"/>
      <c r="JB79" s="8"/>
      <c r="JC79" s="8"/>
      <c r="JD79" s="8"/>
      <c r="JE79" s="8"/>
      <c r="JF79" s="8"/>
      <c r="JG79" s="8"/>
      <c r="JH79" s="8"/>
      <c r="JI79" s="8"/>
      <c r="JJ79" s="8"/>
      <c r="JK79" s="8"/>
      <c r="JL79" s="8"/>
      <c r="JM79" s="8"/>
      <c r="JN79" s="8"/>
      <c r="JO79" s="8"/>
      <c r="JP79" s="8"/>
      <c r="JQ79" s="8"/>
      <c r="JR79" s="8"/>
      <c r="JS79" s="8"/>
      <c r="JT79" s="8"/>
      <c r="JU79" s="8"/>
      <c r="JV79" s="8"/>
      <c r="JW79" s="8"/>
      <c r="JX79" s="8"/>
      <c r="JY79" s="8"/>
      <c r="JZ79" s="8"/>
      <c r="KA79" s="8"/>
      <c r="KB79" s="8"/>
      <c r="KC79" s="8"/>
      <c r="KD79" s="8"/>
      <c r="KE79" s="8"/>
      <c r="KF79" s="8"/>
      <c r="KG79" s="8"/>
      <c r="KH79" s="8"/>
      <c r="KI79" s="8"/>
      <c r="KJ79" s="8"/>
      <c r="KK79" s="8"/>
      <c r="KL79" s="8"/>
      <c r="KM79" s="8"/>
      <c r="KN79" s="250"/>
    </row>
    <row r="80" spans="1:300" x14ac:dyDescent="0.35">
      <c r="A80" s="269" t="s">
        <v>292</v>
      </c>
      <c r="B80" s="269"/>
      <c r="C80" s="269"/>
      <c r="D80" s="269"/>
      <c r="E80" s="269"/>
      <c r="F80" s="269"/>
      <c r="G80" s="269"/>
      <c r="H80" s="269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  <c r="FF80" s="12"/>
      <c r="FG80" s="12"/>
      <c r="FH80" s="12"/>
      <c r="FI80" s="12"/>
      <c r="FJ80" s="12"/>
      <c r="FK80" s="12"/>
      <c r="FL80" s="12"/>
      <c r="FM80" s="12"/>
      <c r="FN80" s="12"/>
      <c r="FO80" s="12"/>
      <c r="FP80" s="12"/>
      <c r="FQ80" s="12"/>
      <c r="FR80" s="12"/>
      <c r="FS80" s="12"/>
      <c r="FT80" s="12"/>
      <c r="FU80" s="12"/>
      <c r="FV80" s="12"/>
      <c r="FW80" s="12"/>
      <c r="FX80" s="12"/>
      <c r="FY80" s="12"/>
      <c r="FZ80" s="12"/>
      <c r="GA80" s="12"/>
      <c r="GB80" s="12"/>
      <c r="GC80" s="12"/>
      <c r="GD80" s="12"/>
      <c r="GE80" s="12"/>
      <c r="GF80" s="12"/>
      <c r="GG80" s="12"/>
      <c r="GH80" s="12"/>
      <c r="GI80" s="12"/>
      <c r="GJ80" s="12"/>
      <c r="GK80" s="12"/>
      <c r="GL80" s="12"/>
      <c r="GM80" s="12"/>
      <c r="GN80" s="12"/>
      <c r="GO80" s="12"/>
      <c r="GP80" s="12"/>
      <c r="GQ80" s="12"/>
      <c r="GR80" s="12"/>
      <c r="GS80" s="12"/>
      <c r="GT80" s="12"/>
      <c r="GU80" s="12"/>
      <c r="GV80" s="12"/>
      <c r="GW80" s="12"/>
      <c r="GX80" s="12"/>
      <c r="GY80" s="12"/>
      <c r="GZ80" s="12"/>
      <c r="HA80" s="12"/>
      <c r="HB80" s="12"/>
      <c r="HC80" s="12"/>
      <c r="HD80" s="12"/>
      <c r="HE80" s="12"/>
      <c r="HF80" s="12"/>
      <c r="HG80" s="12"/>
      <c r="HH80" s="12"/>
      <c r="HI80" s="12"/>
      <c r="HJ80" s="12"/>
      <c r="HK80" s="12"/>
      <c r="HL80" s="12"/>
      <c r="HM80" s="12"/>
      <c r="HN80" s="12"/>
      <c r="HO80" s="12"/>
      <c r="HP80" s="12"/>
      <c r="HQ80" s="12"/>
      <c r="HR80" s="12"/>
      <c r="HS80" s="12"/>
      <c r="HT80" s="12"/>
      <c r="HU80" s="12"/>
      <c r="HV80" s="12"/>
      <c r="HW80" s="12"/>
      <c r="HX80" s="12"/>
      <c r="HY80" s="12"/>
      <c r="HZ80" s="12"/>
      <c r="IA80" s="12"/>
      <c r="IB80" s="12"/>
      <c r="IC80" s="12"/>
      <c r="ID80" s="12"/>
      <c r="IE80" s="12"/>
      <c r="IF80" s="12"/>
      <c r="IG80" s="12"/>
      <c r="IH80" s="12"/>
      <c r="II80" s="12"/>
      <c r="IJ80" s="12"/>
      <c r="IK80" s="12"/>
      <c r="IL80" s="12"/>
      <c r="IM80" s="12"/>
      <c r="IN80" s="12"/>
      <c r="IO80" s="12"/>
      <c r="IP80" s="12"/>
      <c r="IQ80" s="12"/>
      <c r="IR80" s="12"/>
      <c r="IS80" s="12"/>
      <c r="IT80" s="12"/>
      <c r="IU80" s="12"/>
      <c r="IV80" s="12"/>
      <c r="IW80" s="12"/>
      <c r="IX80" s="12"/>
      <c r="IY80" s="12"/>
      <c r="IZ80" s="12"/>
      <c r="JA80" s="12"/>
      <c r="JB80" s="12"/>
      <c r="JC80" s="12"/>
      <c r="JD80" s="12"/>
      <c r="JE80" s="12"/>
      <c r="JF80" s="12"/>
      <c r="JG80" s="12"/>
      <c r="JH80" s="12"/>
      <c r="JI80" s="12"/>
      <c r="JJ80" s="12"/>
      <c r="JK80" s="12"/>
      <c r="JL80" s="12"/>
      <c r="JM80" s="12"/>
      <c r="JN80" s="12"/>
      <c r="JO80" s="12"/>
      <c r="JP80" s="12"/>
      <c r="JQ80" s="12"/>
      <c r="JR80" s="12"/>
      <c r="JS80" s="12"/>
      <c r="JT80" s="12"/>
      <c r="JU80" s="12"/>
      <c r="JV80" s="12"/>
      <c r="JW80" s="12"/>
      <c r="JX80" s="12"/>
      <c r="JY80" s="12"/>
      <c r="JZ80" s="12"/>
      <c r="KA80" s="12"/>
      <c r="KB80" s="12"/>
      <c r="KC80" s="12"/>
      <c r="KD80" s="12"/>
      <c r="KE80" s="12"/>
      <c r="KF80" s="12"/>
      <c r="KG80" s="12"/>
      <c r="KH80" s="12"/>
      <c r="KI80" s="12"/>
      <c r="KJ80" s="12"/>
      <c r="KK80" s="12"/>
      <c r="KL80" s="12"/>
      <c r="KM80" s="12"/>
    </row>
    <row r="81" spans="1:300" s="182" customFormat="1" x14ac:dyDescent="0.35">
      <c r="A81" s="193" t="s">
        <v>216</v>
      </c>
      <c r="D81" s="184">
        <v>1</v>
      </c>
      <c r="E81" s="184"/>
      <c r="F81" s="184"/>
      <c r="G81" s="184"/>
      <c r="H81" s="184" t="s">
        <v>218</v>
      </c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  <c r="EM81" s="12"/>
      <c r="EN81" s="12"/>
      <c r="EO81" s="12"/>
      <c r="EP81" s="12"/>
      <c r="EQ81" s="12"/>
      <c r="ER81" s="12"/>
      <c r="ES81" s="12"/>
      <c r="ET81" s="12"/>
      <c r="EU81" s="12"/>
      <c r="EV81" s="12"/>
      <c r="EW81" s="12"/>
      <c r="EX81" s="12"/>
      <c r="EY81" s="12"/>
      <c r="EZ81" s="12"/>
      <c r="FA81" s="12"/>
      <c r="FB81" s="12"/>
      <c r="FC81" s="12"/>
      <c r="FD81" s="12"/>
      <c r="FE81" s="12"/>
      <c r="FF81" s="12"/>
      <c r="FG81" s="12"/>
      <c r="FH81" s="12"/>
      <c r="FI81" s="12"/>
      <c r="FJ81" s="12"/>
      <c r="FK81" s="12"/>
      <c r="FL81" s="12"/>
      <c r="FM81" s="12"/>
      <c r="FN81" s="12"/>
      <c r="FO81" s="12"/>
      <c r="FP81" s="12"/>
      <c r="FQ81" s="12"/>
      <c r="FR81" s="12"/>
      <c r="FS81" s="12"/>
      <c r="FT81" s="12"/>
      <c r="FU81" s="12"/>
      <c r="FV81" s="12"/>
      <c r="FW81" s="12"/>
      <c r="FX81" s="12"/>
      <c r="FY81" s="12"/>
      <c r="FZ81" s="12"/>
      <c r="GA81" s="12"/>
      <c r="GB81" s="12"/>
      <c r="GC81" s="12"/>
      <c r="GD81" s="12"/>
      <c r="GE81" s="12"/>
      <c r="GF81" s="12"/>
      <c r="GG81" s="12"/>
      <c r="GH81" s="12"/>
      <c r="GI81" s="12"/>
      <c r="GJ81" s="12"/>
      <c r="GK81" s="12"/>
      <c r="GL81" s="12"/>
      <c r="GM81" s="12"/>
      <c r="GN81" s="12"/>
      <c r="GO81" s="12"/>
      <c r="GP81" s="12"/>
      <c r="GQ81" s="12"/>
      <c r="GR81" s="12"/>
      <c r="GS81" s="12"/>
      <c r="GT81" s="12"/>
      <c r="GU81" s="12"/>
      <c r="GV81" s="12"/>
      <c r="GW81" s="12"/>
      <c r="GX81" s="12"/>
      <c r="GY81" s="12"/>
      <c r="GZ81" s="12"/>
      <c r="HA81" s="12"/>
      <c r="HB81" s="12"/>
      <c r="HC81" s="12"/>
      <c r="HD81" s="12"/>
      <c r="HE81" s="12"/>
      <c r="HF81" s="12"/>
      <c r="HG81" s="12"/>
      <c r="HH81" s="12"/>
      <c r="HI81" s="12"/>
      <c r="HJ81" s="12"/>
      <c r="HK81" s="12"/>
      <c r="HL81" s="12"/>
      <c r="HM81" s="12"/>
      <c r="HN81" s="12"/>
      <c r="HO81" s="12"/>
      <c r="HP81" s="12"/>
      <c r="HQ81" s="12"/>
      <c r="HR81" s="12"/>
      <c r="HS81" s="12"/>
      <c r="HT81" s="12"/>
      <c r="HU81" s="12"/>
      <c r="HV81" s="12"/>
      <c r="HW81" s="12"/>
      <c r="HX81" s="12"/>
      <c r="HY81" s="12"/>
      <c r="HZ81" s="12"/>
      <c r="IA81" s="12"/>
      <c r="IB81" s="12"/>
      <c r="IC81" s="12"/>
      <c r="ID81" s="12"/>
      <c r="IE81" s="12"/>
      <c r="IF81" s="12"/>
      <c r="IG81" s="12"/>
      <c r="IH81" s="12"/>
      <c r="II81" s="12"/>
      <c r="IJ81" s="12"/>
      <c r="IK81" s="12"/>
      <c r="IL81" s="12"/>
      <c r="IM81" s="12"/>
      <c r="IN81" s="12"/>
      <c r="IO81" s="12"/>
      <c r="IP81" s="12"/>
      <c r="IQ81" s="12"/>
      <c r="IR81" s="12"/>
      <c r="IS81" s="12"/>
      <c r="IT81" s="12"/>
      <c r="IU81" s="12"/>
      <c r="IV81" s="12"/>
      <c r="IW81" s="12"/>
      <c r="IX81" s="12"/>
      <c r="IY81" s="12"/>
      <c r="IZ81" s="12"/>
      <c r="JA81" s="12"/>
      <c r="JB81" s="12"/>
      <c r="JC81" s="12"/>
      <c r="JD81" s="12"/>
      <c r="JE81" s="12"/>
      <c r="JF81" s="12"/>
      <c r="JG81" s="12"/>
      <c r="JH81" s="12"/>
      <c r="JI81" s="12"/>
      <c r="JJ81" s="12"/>
      <c r="JK81" s="12"/>
      <c r="JL81" s="12"/>
      <c r="JM81" s="12"/>
      <c r="JN81" s="12"/>
      <c r="JO81" s="12"/>
      <c r="JP81" s="12"/>
      <c r="JQ81" s="12"/>
      <c r="JR81" s="12"/>
      <c r="JS81" s="12"/>
      <c r="JT81" s="12"/>
      <c r="JU81" s="12"/>
      <c r="JV81" s="12"/>
      <c r="JW81" s="12"/>
      <c r="JX81" s="12"/>
      <c r="JY81" s="12"/>
      <c r="JZ81" s="12"/>
      <c r="KA81" s="12"/>
      <c r="KB81" s="12"/>
      <c r="KC81" s="12"/>
      <c r="KD81" s="12"/>
      <c r="KE81" s="12"/>
      <c r="KF81" s="12"/>
      <c r="KG81" s="12"/>
      <c r="KH81" s="12"/>
      <c r="KI81" s="12"/>
      <c r="KJ81" s="12"/>
      <c r="KK81" s="12"/>
      <c r="KL81" s="12"/>
      <c r="KM81" s="12"/>
      <c r="KN81" s="249"/>
    </row>
    <row r="82" spans="1:300" x14ac:dyDescent="0.35">
      <c r="A82" s="269" t="s">
        <v>293</v>
      </c>
      <c r="B82" s="269"/>
      <c r="C82" s="269"/>
      <c r="D82" s="269"/>
      <c r="E82" s="269"/>
      <c r="F82" s="269"/>
      <c r="G82" s="269"/>
      <c r="H82" s="269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  <c r="EM82" s="12"/>
      <c r="EN82" s="12"/>
      <c r="EO82" s="12"/>
      <c r="EP82" s="12"/>
      <c r="EQ82" s="12"/>
      <c r="ER82" s="12"/>
      <c r="ES82" s="12"/>
      <c r="ET82" s="12"/>
      <c r="EU82" s="12"/>
      <c r="EV82" s="12"/>
      <c r="EW82" s="12"/>
      <c r="EX82" s="12"/>
      <c r="EY82" s="12"/>
      <c r="EZ82" s="12"/>
      <c r="FA82" s="12"/>
      <c r="FB82" s="12"/>
      <c r="FC82" s="12"/>
      <c r="FD82" s="12"/>
      <c r="FE82" s="12"/>
      <c r="FF82" s="12"/>
      <c r="FG82" s="12"/>
      <c r="FH82" s="12"/>
      <c r="FI82" s="12"/>
      <c r="FJ82" s="12"/>
      <c r="FK82" s="12"/>
      <c r="FL82" s="12"/>
      <c r="FM82" s="12"/>
      <c r="FN82" s="12"/>
      <c r="FO82" s="12"/>
      <c r="FP82" s="12"/>
      <c r="FQ82" s="12"/>
      <c r="FR82" s="12"/>
      <c r="FS82" s="12"/>
      <c r="FT82" s="12"/>
      <c r="FU82" s="12"/>
      <c r="FV82" s="12"/>
      <c r="FW82" s="12"/>
      <c r="FX82" s="12"/>
      <c r="FY82" s="12"/>
      <c r="FZ82" s="12"/>
      <c r="GA82" s="12"/>
      <c r="GB82" s="12"/>
      <c r="GC82" s="12"/>
      <c r="GD82" s="12"/>
      <c r="GE82" s="12"/>
      <c r="GF82" s="12"/>
      <c r="GG82" s="12"/>
      <c r="GH82" s="12"/>
      <c r="GI82" s="12"/>
      <c r="GJ82" s="12"/>
      <c r="GK82" s="12"/>
      <c r="GL82" s="12"/>
      <c r="GM82" s="12"/>
      <c r="GN82" s="12"/>
      <c r="GO82" s="12"/>
      <c r="GP82" s="12"/>
      <c r="GQ82" s="12"/>
      <c r="GR82" s="12"/>
      <c r="GS82" s="12"/>
      <c r="GT82" s="12"/>
      <c r="GU82" s="12"/>
      <c r="GV82" s="12"/>
      <c r="GW82" s="12"/>
      <c r="GX82" s="12"/>
      <c r="GY82" s="12"/>
      <c r="GZ82" s="12"/>
      <c r="HA82" s="12"/>
      <c r="HB82" s="12"/>
      <c r="HC82" s="12"/>
      <c r="HD82" s="12"/>
      <c r="HE82" s="12"/>
      <c r="HF82" s="12"/>
      <c r="HG82" s="12"/>
      <c r="HH82" s="12"/>
      <c r="HI82" s="12"/>
      <c r="HJ82" s="12"/>
      <c r="HK82" s="12"/>
      <c r="HL82" s="12"/>
      <c r="HM82" s="12"/>
      <c r="HN82" s="12"/>
      <c r="HO82" s="12"/>
      <c r="HP82" s="12"/>
      <c r="HQ82" s="12"/>
      <c r="HR82" s="12"/>
      <c r="HS82" s="12"/>
      <c r="HT82" s="12"/>
      <c r="HU82" s="12"/>
      <c r="HV82" s="12"/>
      <c r="HW82" s="12"/>
      <c r="HX82" s="12"/>
      <c r="HY82" s="12"/>
      <c r="HZ82" s="12"/>
      <c r="IA82" s="12"/>
      <c r="IB82" s="12"/>
      <c r="IC82" s="12"/>
      <c r="ID82" s="12"/>
      <c r="IE82" s="12"/>
      <c r="IF82" s="12"/>
      <c r="IG82" s="12"/>
      <c r="IH82" s="12"/>
      <c r="II82" s="12"/>
      <c r="IJ82" s="12"/>
      <c r="IK82" s="12"/>
      <c r="IL82" s="12"/>
      <c r="IM82" s="12"/>
      <c r="IN82" s="12"/>
      <c r="IO82" s="12"/>
      <c r="IP82" s="12"/>
      <c r="IQ82" s="12"/>
      <c r="IR82" s="12"/>
      <c r="IS82" s="12"/>
      <c r="IT82" s="12"/>
      <c r="IU82" s="12"/>
      <c r="IV82" s="12"/>
      <c r="IW82" s="12"/>
      <c r="IX82" s="12"/>
      <c r="IY82" s="12"/>
      <c r="IZ82" s="12"/>
      <c r="JA82" s="12"/>
      <c r="JB82" s="12"/>
      <c r="JC82" s="12"/>
      <c r="JD82" s="12"/>
      <c r="JE82" s="12"/>
      <c r="JF82" s="12"/>
      <c r="JG82" s="12"/>
      <c r="JH82" s="12"/>
      <c r="JI82" s="12"/>
      <c r="JJ82" s="12"/>
      <c r="JK82" s="12"/>
      <c r="JL82" s="12"/>
      <c r="JM82" s="12"/>
      <c r="JN82" s="12"/>
      <c r="JO82" s="12"/>
      <c r="JP82" s="12"/>
      <c r="JQ82" s="12"/>
      <c r="JR82" s="12"/>
      <c r="JS82" s="12"/>
      <c r="JT82" s="12"/>
      <c r="JU82" s="12"/>
      <c r="JV82" s="12"/>
      <c r="JW82" s="12"/>
      <c r="JX82" s="12"/>
      <c r="JY82" s="12"/>
      <c r="JZ82" s="12"/>
      <c r="KA82" s="12"/>
      <c r="KB82" s="12"/>
      <c r="KC82" s="12"/>
      <c r="KD82" s="12"/>
      <c r="KE82" s="12"/>
      <c r="KF82" s="12"/>
      <c r="KG82" s="12"/>
      <c r="KH82" s="12"/>
      <c r="KI82" s="12"/>
      <c r="KJ82" s="12"/>
      <c r="KK82" s="12"/>
      <c r="KL82" s="12"/>
      <c r="KM82" s="12"/>
    </row>
    <row r="83" spans="1:300" s="182" customFormat="1" x14ac:dyDescent="0.35">
      <c r="A83" s="193" t="s">
        <v>269</v>
      </c>
      <c r="B83" s="193"/>
      <c r="C83" s="193"/>
      <c r="D83" s="43">
        <v>1</v>
      </c>
      <c r="E83" s="43"/>
      <c r="F83" s="39" t="s">
        <v>221</v>
      </c>
      <c r="G83" s="43"/>
      <c r="H83" s="43" t="s">
        <v>224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  <c r="EM83" s="12"/>
      <c r="EN83" s="12"/>
      <c r="EO83" s="12"/>
      <c r="EP83" s="12"/>
      <c r="EQ83" s="12"/>
      <c r="ER83" s="12"/>
      <c r="ES83" s="12"/>
      <c r="ET83" s="12"/>
      <c r="EU83" s="12"/>
      <c r="EV83" s="12"/>
      <c r="EW83" s="12"/>
      <c r="EX83" s="12"/>
      <c r="EY83" s="12"/>
      <c r="EZ83" s="12"/>
      <c r="FA83" s="12"/>
      <c r="FB83" s="12"/>
      <c r="FC83" s="12"/>
      <c r="FD83" s="12"/>
      <c r="FE83" s="12"/>
      <c r="FF83" s="12"/>
      <c r="FG83" s="12"/>
      <c r="FH83" s="12"/>
      <c r="FI83" s="12"/>
      <c r="FJ83" s="12"/>
      <c r="FK83" s="12"/>
      <c r="FL83" s="12"/>
      <c r="FM83" s="12"/>
      <c r="FN83" s="12"/>
      <c r="FO83" s="12"/>
      <c r="FP83" s="12"/>
      <c r="FQ83" s="12"/>
      <c r="FR83" s="12"/>
      <c r="FS83" s="12"/>
      <c r="FT83" s="12"/>
      <c r="FU83" s="12"/>
      <c r="FV83" s="12"/>
      <c r="FW83" s="12"/>
      <c r="FX83" s="12"/>
      <c r="FY83" s="12"/>
      <c r="FZ83" s="12"/>
      <c r="GA83" s="12"/>
      <c r="GB83" s="12"/>
      <c r="GC83" s="12"/>
      <c r="GD83" s="12"/>
      <c r="GE83" s="12"/>
      <c r="GF83" s="12"/>
      <c r="GG83" s="12"/>
      <c r="GH83" s="12"/>
      <c r="GI83" s="12"/>
      <c r="GJ83" s="12"/>
      <c r="GK83" s="12"/>
      <c r="GL83" s="12"/>
      <c r="GM83" s="12"/>
      <c r="GN83" s="12"/>
      <c r="GO83" s="12"/>
      <c r="GP83" s="12"/>
      <c r="GQ83" s="12"/>
      <c r="GR83" s="12"/>
      <c r="GS83" s="12"/>
      <c r="GT83" s="12"/>
      <c r="GU83" s="12"/>
      <c r="GV83" s="12"/>
      <c r="GW83" s="12"/>
      <c r="GX83" s="12"/>
      <c r="GY83" s="12"/>
      <c r="GZ83" s="12"/>
      <c r="HA83" s="12"/>
      <c r="HB83" s="12"/>
      <c r="HC83" s="12"/>
      <c r="HD83" s="12"/>
      <c r="HE83" s="12"/>
      <c r="HF83" s="12"/>
      <c r="HG83" s="12"/>
      <c r="HH83" s="12"/>
      <c r="HI83" s="12"/>
      <c r="HJ83" s="12"/>
      <c r="HK83" s="12"/>
      <c r="HL83" s="12"/>
      <c r="HM83" s="12"/>
      <c r="HN83" s="12"/>
      <c r="HO83" s="12"/>
      <c r="HP83" s="12"/>
      <c r="HQ83" s="12"/>
      <c r="HR83" s="12"/>
      <c r="HS83" s="12"/>
      <c r="HT83" s="12"/>
      <c r="HU83" s="12"/>
      <c r="HV83" s="12"/>
      <c r="HW83" s="12"/>
      <c r="HX83" s="12"/>
      <c r="HY83" s="12"/>
      <c r="HZ83" s="12"/>
      <c r="IA83" s="12"/>
      <c r="IB83" s="12"/>
      <c r="IC83" s="12"/>
      <c r="ID83" s="12"/>
      <c r="IE83" s="12"/>
      <c r="IF83" s="12"/>
      <c r="IG83" s="12"/>
      <c r="IH83" s="12"/>
      <c r="II83" s="12"/>
      <c r="IJ83" s="12"/>
      <c r="IK83" s="12"/>
      <c r="IL83" s="12"/>
      <c r="IM83" s="12"/>
      <c r="IN83" s="12"/>
      <c r="IO83" s="12"/>
      <c r="IP83" s="12"/>
      <c r="IQ83" s="12"/>
      <c r="IR83" s="12"/>
      <c r="IS83" s="12"/>
      <c r="IT83" s="12"/>
      <c r="IU83" s="12"/>
      <c r="IV83" s="12"/>
      <c r="IW83" s="12"/>
      <c r="IX83" s="12"/>
      <c r="IY83" s="12"/>
      <c r="IZ83" s="12"/>
      <c r="JA83" s="12"/>
      <c r="JB83" s="12"/>
      <c r="JC83" s="12"/>
      <c r="JD83" s="12"/>
      <c r="JE83" s="12"/>
      <c r="JF83" s="12"/>
      <c r="JG83" s="12"/>
      <c r="JH83" s="12"/>
      <c r="JI83" s="12"/>
      <c r="JJ83" s="12"/>
      <c r="JK83" s="12"/>
      <c r="JL83" s="12"/>
      <c r="JM83" s="12"/>
      <c r="JN83" s="12"/>
      <c r="JO83" s="12"/>
      <c r="JP83" s="12"/>
      <c r="JQ83" s="12"/>
      <c r="JR83" s="12"/>
      <c r="JS83" s="12"/>
      <c r="JT83" s="12"/>
      <c r="JU83" s="12"/>
      <c r="JV83" s="12"/>
      <c r="JW83" s="12"/>
      <c r="JX83" s="12"/>
      <c r="JY83" s="12"/>
      <c r="JZ83" s="12"/>
      <c r="KA83" s="12"/>
      <c r="KB83" s="12"/>
      <c r="KC83" s="12"/>
      <c r="KD83" s="12"/>
      <c r="KE83" s="12"/>
      <c r="KF83" s="12"/>
      <c r="KG83" s="12"/>
      <c r="KH83" s="12"/>
      <c r="KI83" s="12"/>
      <c r="KJ83" s="12"/>
      <c r="KK83" s="12"/>
      <c r="KL83" s="12"/>
      <c r="KM83" s="12"/>
      <c r="KN83" s="249"/>
    </row>
    <row r="84" spans="1:300" s="182" customFormat="1" x14ac:dyDescent="0.35">
      <c r="A84" s="194" t="s">
        <v>268</v>
      </c>
      <c r="B84" s="193"/>
      <c r="C84" s="193"/>
      <c r="D84" s="43">
        <v>1</v>
      </c>
      <c r="E84" s="43"/>
      <c r="F84" s="39" t="s">
        <v>222</v>
      </c>
      <c r="G84" s="43"/>
      <c r="H84" s="43" t="s">
        <v>224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  <c r="EM84" s="12"/>
      <c r="EN84" s="12"/>
      <c r="EO84" s="12"/>
      <c r="EP84" s="12"/>
      <c r="EQ84" s="12"/>
      <c r="ER84" s="12"/>
      <c r="ES84" s="12"/>
      <c r="ET84" s="12"/>
      <c r="EU84" s="12"/>
      <c r="EV84" s="12"/>
      <c r="EW84" s="12"/>
      <c r="EX84" s="12"/>
      <c r="EY84" s="12"/>
      <c r="EZ84" s="12"/>
      <c r="FA84" s="12"/>
      <c r="FB84" s="12"/>
      <c r="FC84" s="12"/>
      <c r="FD84" s="12"/>
      <c r="FE84" s="12"/>
      <c r="FF84" s="12"/>
      <c r="FG84" s="12"/>
      <c r="FH84" s="12"/>
      <c r="FI84" s="12"/>
      <c r="FJ84" s="12"/>
      <c r="FK84" s="12"/>
      <c r="FL84" s="12"/>
      <c r="FM84" s="12"/>
      <c r="FN84" s="12"/>
      <c r="FO84" s="12"/>
      <c r="FP84" s="12"/>
      <c r="FQ84" s="12"/>
      <c r="FR84" s="12"/>
      <c r="FS84" s="12"/>
      <c r="FT84" s="12"/>
      <c r="FU84" s="12"/>
      <c r="FV84" s="12"/>
      <c r="FW84" s="12"/>
      <c r="FX84" s="12"/>
      <c r="FY84" s="12"/>
      <c r="FZ84" s="12"/>
      <c r="GA84" s="12"/>
      <c r="GB84" s="12"/>
      <c r="GC84" s="12"/>
      <c r="GD84" s="12"/>
      <c r="GE84" s="12"/>
      <c r="GF84" s="12"/>
      <c r="GG84" s="12"/>
      <c r="GH84" s="12"/>
      <c r="GI84" s="12"/>
      <c r="GJ84" s="12"/>
      <c r="GK84" s="12"/>
      <c r="GL84" s="12"/>
      <c r="GM84" s="12"/>
      <c r="GN84" s="12"/>
      <c r="GO84" s="12"/>
      <c r="GP84" s="12"/>
      <c r="GQ84" s="12"/>
      <c r="GR84" s="12"/>
      <c r="GS84" s="12"/>
      <c r="GT84" s="12"/>
      <c r="GU84" s="12"/>
      <c r="GV84" s="12"/>
      <c r="GW84" s="12"/>
      <c r="GX84" s="12"/>
      <c r="GY84" s="12"/>
      <c r="GZ84" s="12"/>
      <c r="HA84" s="12"/>
      <c r="HB84" s="12"/>
      <c r="HC84" s="12"/>
      <c r="HD84" s="12"/>
      <c r="HE84" s="12"/>
      <c r="HF84" s="12"/>
      <c r="HG84" s="12"/>
      <c r="HH84" s="12"/>
      <c r="HI84" s="12"/>
      <c r="HJ84" s="12"/>
      <c r="HK84" s="12"/>
      <c r="HL84" s="12"/>
      <c r="HM84" s="12"/>
      <c r="HN84" s="12"/>
      <c r="HO84" s="12"/>
      <c r="HP84" s="12"/>
      <c r="HQ84" s="12"/>
      <c r="HR84" s="12"/>
      <c r="HS84" s="12"/>
      <c r="HT84" s="12"/>
      <c r="HU84" s="12"/>
      <c r="HV84" s="12"/>
      <c r="HW84" s="12"/>
      <c r="HX84" s="12"/>
      <c r="HY84" s="12"/>
      <c r="HZ84" s="12"/>
      <c r="IA84" s="12"/>
      <c r="IB84" s="12"/>
      <c r="IC84" s="12"/>
      <c r="ID84" s="12"/>
      <c r="IE84" s="12"/>
      <c r="IF84" s="12"/>
      <c r="IG84" s="12"/>
      <c r="IH84" s="12"/>
      <c r="II84" s="12"/>
      <c r="IJ84" s="12"/>
      <c r="IK84" s="12"/>
      <c r="IL84" s="12"/>
      <c r="IM84" s="12"/>
      <c r="IN84" s="12"/>
      <c r="IO84" s="12"/>
      <c r="IP84" s="12"/>
      <c r="IQ84" s="12"/>
      <c r="IR84" s="12"/>
      <c r="IS84" s="12"/>
      <c r="IT84" s="12"/>
      <c r="IU84" s="12"/>
      <c r="IV84" s="12"/>
      <c r="IW84" s="12"/>
      <c r="IX84" s="12"/>
      <c r="IY84" s="12"/>
      <c r="IZ84" s="12"/>
      <c r="JA84" s="12"/>
      <c r="JB84" s="12"/>
      <c r="JC84" s="12"/>
      <c r="JD84" s="12"/>
      <c r="JE84" s="12"/>
      <c r="JF84" s="12"/>
      <c r="JG84" s="12"/>
      <c r="JH84" s="12"/>
      <c r="JI84" s="12"/>
      <c r="JJ84" s="12"/>
      <c r="JK84" s="12"/>
      <c r="JL84" s="12"/>
      <c r="JM84" s="12"/>
      <c r="JN84" s="12"/>
      <c r="JO84" s="12"/>
      <c r="JP84" s="12"/>
      <c r="JQ84" s="12"/>
      <c r="JR84" s="12"/>
      <c r="JS84" s="12"/>
      <c r="JT84" s="12"/>
      <c r="JU84" s="12"/>
      <c r="JV84" s="12"/>
      <c r="JW84" s="12"/>
      <c r="JX84" s="12"/>
      <c r="JY84" s="12"/>
      <c r="JZ84" s="12"/>
      <c r="KA84" s="12"/>
      <c r="KB84" s="12"/>
      <c r="KC84" s="12"/>
      <c r="KD84" s="12"/>
      <c r="KE84" s="12"/>
      <c r="KF84" s="12"/>
      <c r="KG84" s="12"/>
      <c r="KH84" s="12"/>
      <c r="KI84" s="12"/>
      <c r="KJ84" s="12"/>
      <c r="KK84" s="12"/>
      <c r="KL84" s="12"/>
      <c r="KM84" s="12"/>
      <c r="KN84" s="249"/>
    </row>
    <row r="85" spans="1:300" s="182" customFormat="1" ht="18.75" customHeight="1" x14ac:dyDescent="0.35">
      <c r="A85" s="194" t="s">
        <v>267</v>
      </c>
      <c r="B85" s="193"/>
      <c r="C85" s="193"/>
      <c r="D85" s="43">
        <v>1</v>
      </c>
      <c r="E85" s="43"/>
      <c r="F85" s="39" t="s">
        <v>223</v>
      </c>
      <c r="G85" s="43"/>
      <c r="H85" s="43" t="s">
        <v>224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  <c r="EM85" s="12"/>
      <c r="EN85" s="12"/>
      <c r="EO85" s="12"/>
      <c r="EP85" s="12"/>
      <c r="EQ85" s="12"/>
      <c r="ER85" s="12"/>
      <c r="ES85" s="12"/>
      <c r="ET85" s="12"/>
      <c r="EU85" s="12"/>
      <c r="EV85" s="12"/>
      <c r="EW85" s="12"/>
      <c r="EX85" s="12"/>
      <c r="EY85" s="12"/>
      <c r="EZ85" s="12"/>
      <c r="FA85" s="12"/>
      <c r="FB85" s="12"/>
      <c r="FC85" s="12"/>
      <c r="FD85" s="12"/>
      <c r="FE85" s="12"/>
      <c r="FF85" s="12"/>
      <c r="FG85" s="12"/>
      <c r="FH85" s="12"/>
      <c r="FI85" s="12"/>
      <c r="FJ85" s="12"/>
      <c r="FK85" s="12"/>
      <c r="FL85" s="12"/>
      <c r="FM85" s="12"/>
      <c r="FN85" s="12"/>
      <c r="FO85" s="12"/>
      <c r="FP85" s="12"/>
      <c r="FQ85" s="12"/>
      <c r="FR85" s="12"/>
      <c r="FS85" s="12"/>
      <c r="FT85" s="12"/>
      <c r="FU85" s="12"/>
      <c r="FV85" s="12"/>
      <c r="FW85" s="12"/>
      <c r="FX85" s="12"/>
      <c r="FY85" s="12"/>
      <c r="FZ85" s="12"/>
      <c r="GA85" s="12"/>
      <c r="GB85" s="12"/>
      <c r="GC85" s="12"/>
      <c r="GD85" s="12"/>
      <c r="GE85" s="12"/>
      <c r="GF85" s="12"/>
      <c r="GG85" s="12"/>
      <c r="GH85" s="12"/>
      <c r="GI85" s="12"/>
      <c r="GJ85" s="12"/>
      <c r="GK85" s="12"/>
      <c r="GL85" s="12"/>
      <c r="GM85" s="12"/>
      <c r="GN85" s="12"/>
      <c r="GO85" s="12"/>
      <c r="GP85" s="12"/>
      <c r="GQ85" s="12"/>
      <c r="GR85" s="12"/>
      <c r="GS85" s="12"/>
      <c r="GT85" s="12"/>
      <c r="GU85" s="12"/>
      <c r="GV85" s="12"/>
      <c r="GW85" s="12"/>
      <c r="GX85" s="12"/>
      <c r="GY85" s="12"/>
      <c r="GZ85" s="12"/>
      <c r="HA85" s="12"/>
      <c r="HB85" s="12"/>
      <c r="HC85" s="12"/>
      <c r="HD85" s="12"/>
      <c r="HE85" s="12"/>
      <c r="HF85" s="12"/>
      <c r="HG85" s="12"/>
      <c r="HH85" s="12"/>
      <c r="HI85" s="12"/>
      <c r="HJ85" s="12"/>
      <c r="HK85" s="12"/>
      <c r="HL85" s="12"/>
      <c r="HM85" s="12"/>
      <c r="HN85" s="12"/>
      <c r="HO85" s="12"/>
      <c r="HP85" s="12"/>
      <c r="HQ85" s="12"/>
      <c r="HR85" s="12"/>
      <c r="HS85" s="12"/>
      <c r="HT85" s="12"/>
      <c r="HU85" s="12"/>
      <c r="HV85" s="12"/>
      <c r="HW85" s="12"/>
      <c r="HX85" s="12"/>
      <c r="HY85" s="12"/>
      <c r="HZ85" s="12"/>
      <c r="IA85" s="12"/>
      <c r="IB85" s="12"/>
      <c r="IC85" s="12"/>
      <c r="ID85" s="12"/>
      <c r="IE85" s="12"/>
      <c r="IF85" s="12"/>
      <c r="IG85" s="12"/>
      <c r="IH85" s="12"/>
      <c r="II85" s="12"/>
      <c r="IJ85" s="12"/>
      <c r="IK85" s="12"/>
      <c r="IL85" s="12"/>
      <c r="IM85" s="12"/>
      <c r="IN85" s="12"/>
      <c r="IO85" s="12"/>
      <c r="IP85" s="12"/>
      <c r="IQ85" s="12"/>
      <c r="IR85" s="12"/>
      <c r="IS85" s="12"/>
      <c r="IT85" s="12"/>
      <c r="IU85" s="12"/>
      <c r="IV85" s="12"/>
      <c r="IW85" s="12"/>
      <c r="IX85" s="12"/>
      <c r="IY85" s="12"/>
      <c r="IZ85" s="12"/>
      <c r="JA85" s="12"/>
      <c r="JB85" s="12"/>
      <c r="JC85" s="12"/>
      <c r="JD85" s="12"/>
      <c r="JE85" s="12"/>
      <c r="JF85" s="12"/>
      <c r="JG85" s="12"/>
      <c r="JH85" s="12"/>
      <c r="JI85" s="12"/>
      <c r="JJ85" s="12"/>
      <c r="JK85" s="12"/>
      <c r="JL85" s="12"/>
      <c r="JM85" s="12"/>
      <c r="JN85" s="12"/>
      <c r="JO85" s="12"/>
      <c r="JP85" s="12"/>
      <c r="JQ85" s="12"/>
      <c r="JR85" s="12"/>
      <c r="JS85" s="12"/>
      <c r="JT85" s="12"/>
      <c r="JU85" s="12"/>
      <c r="JV85" s="12"/>
      <c r="JW85" s="12"/>
      <c r="JX85" s="12"/>
      <c r="JY85" s="12"/>
      <c r="JZ85" s="12"/>
      <c r="KA85" s="12"/>
      <c r="KB85" s="12"/>
      <c r="KC85" s="12"/>
      <c r="KD85" s="12"/>
      <c r="KE85" s="12"/>
      <c r="KF85" s="12"/>
      <c r="KG85" s="12"/>
      <c r="KH85" s="12"/>
      <c r="KI85" s="12"/>
      <c r="KJ85" s="12"/>
      <c r="KK85" s="12"/>
      <c r="KL85" s="12"/>
      <c r="KM85" s="12"/>
      <c r="KN85" s="249"/>
    </row>
    <row r="86" spans="1:300" x14ac:dyDescent="0.35">
      <c r="A86" s="269" t="s">
        <v>294</v>
      </c>
      <c r="B86" s="269"/>
      <c r="C86" s="269"/>
      <c r="D86" s="269"/>
      <c r="E86" s="269"/>
      <c r="F86" s="269"/>
      <c r="G86" s="269"/>
      <c r="H86" s="269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  <c r="EM86" s="12"/>
      <c r="EN86" s="12"/>
      <c r="EO86" s="12"/>
      <c r="EP86" s="12"/>
      <c r="EQ86" s="12"/>
      <c r="ER86" s="12"/>
      <c r="ES86" s="12"/>
      <c r="ET86" s="12"/>
      <c r="EU86" s="12"/>
      <c r="EV86" s="12"/>
      <c r="EW86" s="12"/>
      <c r="EX86" s="12"/>
      <c r="EY86" s="12"/>
      <c r="EZ86" s="12"/>
      <c r="FA86" s="12"/>
      <c r="FB86" s="12"/>
      <c r="FC86" s="12"/>
      <c r="FD86" s="12"/>
      <c r="FE86" s="12"/>
      <c r="FF86" s="12"/>
      <c r="FG86" s="12"/>
      <c r="FH86" s="12"/>
      <c r="FI86" s="12"/>
      <c r="FJ86" s="12"/>
      <c r="FK86" s="12"/>
      <c r="FL86" s="12"/>
      <c r="FM86" s="12"/>
      <c r="FN86" s="12"/>
      <c r="FO86" s="12"/>
      <c r="FP86" s="12"/>
      <c r="FQ86" s="12"/>
      <c r="FR86" s="12"/>
      <c r="FS86" s="12"/>
      <c r="FT86" s="12"/>
      <c r="FU86" s="12"/>
      <c r="FV86" s="12"/>
      <c r="FW86" s="12"/>
      <c r="FX86" s="12"/>
      <c r="FY86" s="12"/>
      <c r="FZ86" s="12"/>
      <c r="GA86" s="12"/>
      <c r="GB86" s="12"/>
      <c r="GC86" s="12"/>
      <c r="GD86" s="12"/>
      <c r="GE86" s="12"/>
      <c r="GF86" s="12"/>
      <c r="GG86" s="12"/>
      <c r="GH86" s="12"/>
      <c r="GI86" s="12"/>
      <c r="GJ86" s="12"/>
      <c r="GK86" s="12"/>
      <c r="GL86" s="12"/>
      <c r="GM86" s="12"/>
      <c r="GN86" s="12"/>
      <c r="GO86" s="12"/>
      <c r="GP86" s="12"/>
      <c r="GQ86" s="12"/>
      <c r="GR86" s="12"/>
      <c r="GS86" s="12"/>
      <c r="GT86" s="12"/>
      <c r="GU86" s="12"/>
      <c r="GV86" s="12"/>
      <c r="GW86" s="12"/>
      <c r="GX86" s="12"/>
      <c r="GY86" s="12"/>
      <c r="GZ86" s="12"/>
      <c r="HA86" s="12"/>
      <c r="HB86" s="12"/>
      <c r="HC86" s="12"/>
      <c r="HD86" s="12"/>
      <c r="HE86" s="12"/>
      <c r="HF86" s="12"/>
      <c r="HG86" s="12"/>
      <c r="HH86" s="12"/>
      <c r="HI86" s="12"/>
      <c r="HJ86" s="12"/>
      <c r="HK86" s="12"/>
      <c r="HL86" s="12"/>
      <c r="HM86" s="12"/>
      <c r="HN86" s="12"/>
      <c r="HO86" s="12"/>
      <c r="HP86" s="12"/>
      <c r="HQ86" s="12"/>
      <c r="HR86" s="12"/>
      <c r="HS86" s="12"/>
      <c r="HT86" s="12"/>
      <c r="HU86" s="12"/>
      <c r="HV86" s="12"/>
      <c r="HW86" s="12"/>
      <c r="HX86" s="12"/>
      <c r="HY86" s="12"/>
      <c r="HZ86" s="12"/>
      <c r="IA86" s="12"/>
      <c r="IB86" s="12"/>
      <c r="IC86" s="12"/>
      <c r="ID86" s="12"/>
      <c r="IE86" s="12"/>
      <c r="IF86" s="12"/>
      <c r="IG86" s="12"/>
      <c r="IH86" s="12"/>
      <c r="II86" s="12"/>
      <c r="IJ86" s="12"/>
      <c r="IK86" s="12"/>
      <c r="IL86" s="12"/>
      <c r="IM86" s="12"/>
      <c r="IN86" s="12"/>
      <c r="IO86" s="12"/>
      <c r="IP86" s="12"/>
      <c r="IQ86" s="12"/>
      <c r="IR86" s="12"/>
      <c r="IS86" s="12"/>
      <c r="IT86" s="12"/>
      <c r="IU86" s="12"/>
      <c r="IV86" s="12"/>
      <c r="IW86" s="12"/>
      <c r="IX86" s="12"/>
      <c r="IY86" s="12"/>
      <c r="IZ86" s="12"/>
      <c r="JA86" s="12"/>
      <c r="JB86" s="12"/>
      <c r="JC86" s="12"/>
      <c r="JD86" s="12"/>
      <c r="JE86" s="12"/>
      <c r="JF86" s="12"/>
      <c r="JG86" s="12"/>
      <c r="JH86" s="12"/>
      <c r="JI86" s="12"/>
      <c r="JJ86" s="12"/>
      <c r="JK86" s="12"/>
      <c r="JL86" s="12"/>
      <c r="JM86" s="12"/>
      <c r="JN86" s="12"/>
      <c r="JO86" s="12"/>
      <c r="JP86" s="12"/>
      <c r="JQ86" s="12"/>
      <c r="JR86" s="12"/>
      <c r="JS86" s="12"/>
      <c r="JT86" s="12"/>
      <c r="JU86" s="12"/>
      <c r="JV86" s="12"/>
      <c r="JW86" s="12"/>
      <c r="JX86" s="12"/>
      <c r="JY86" s="12"/>
      <c r="JZ86" s="12"/>
      <c r="KA86" s="12"/>
      <c r="KB86" s="12"/>
      <c r="KC86" s="12"/>
      <c r="KD86" s="12"/>
      <c r="KE86" s="12"/>
      <c r="KF86" s="12"/>
      <c r="KG86" s="12"/>
      <c r="KH86" s="12"/>
      <c r="KI86" s="12"/>
      <c r="KJ86" s="12"/>
      <c r="KK86" s="12"/>
      <c r="KL86" s="12"/>
      <c r="KM86" s="12"/>
    </row>
    <row r="87" spans="1:300" s="182" customFormat="1" x14ac:dyDescent="0.35">
      <c r="A87" s="193" t="s">
        <v>226</v>
      </c>
      <c r="B87" s="43"/>
      <c r="C87" s="43"/>
      <c r="D87" s="43">
        <v>1</v>
      </c>
      <c r="E87" s="43"/>
      <c r="F87" s="43"/>
      <c r="G87" s="43"/>
      <c r="H87" s="44" t="s">
        <v>227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  <c r="ID87" s="12"/>
      <c r="IE87" s="12"/>
      <c r="IF87" s="12"/>
      <c r="IG87" s="12"/>
      <c r="IH87" s="12"/>
      <c r="II87" s="12"/>
      <c r="IJ87" s="12"/>
      <c r="IK87" s="12"/>
      <c r="IL87" s="12"/>
      <c r="IM87" s="12"/>
      <c r="IN87" s="12"/>
      <c r="IO87" s="12"/>
      <c r="IP87" s="12"/>
      <c r="IQ87" s="12"/>
      <c r="IR87" s="12"/>
      <c r="IS87" s="12"/>
      <c r="IT87" s="12"/>
      <c r="IU87" s="12"/>
      <c r="IV87" s="12"/>
      <c r="IW87" s="12"/>
      <c r="IX87" s="12"/>
      <c r="IY87" s="12"/>
      <c r="IZ87" s="12"/>
      <c r="JA87" s="12"/>
      <c r="JB87" s="12"/>
      <c r="JC87" s="12"/>
      <c r="JD87" s="12"/>
      <c r="JE87" s="12"/>
      <c r="JF87" s="12"/>
      <c r="JG87" s="12"/>
      <c r="JH87" s="12"/>
      <c r="JI87" s="12"/>
      <c r="JJ87" s="12"/>
      <c r="JK87" s="12"/>
      <c r="JL87" s="12"/>
      <c r="JM87" s="12"/>
      <c r="JN87" s="12"/>
      <c r="JO87" s="12"/>
      <c r="JP87" s="12"/>
      <c r="JQ87" s="12"/>
      <c r="JR87" s="12"/>
      <c r="JS87" s="12"/>
      <c r="JT87" s="12"/>
      <c r="JU87" s="12"/>
      <c r="JV87" s="12"/>
      <c r="JW87" s="12"/>
      <c r="JX87" s="12"/>
      <c r="JY87" s="12"/>
      <c r="JZ87" s="12"/>
      <c r="KA87" s="12"/>
      <c r="KB87" s="12"/>
      <c r="KC87" s="12"/>
      <c r="KD87" s="12"/>
      <c r="KE87" s="12"/>
      <c r="KF87" s="12"/>
      <c r="KG87" s="12"/>
      <c r="KH87" s="12"/>
      <c r="KI87" s="12"/>
      <c r="KJ87" s="12"/>
      <c r="KK87" s="12"/>
      <c r="KL87" s="12"/>
      <c r="KM87" s="12"/>
      <c r="KN87" s="249"/>
    </row>
    <row r="88" spans="1:300" s="182" customFormat="1" x14ac:dyDescent="0.35">
      <c r="A88" s="193" t="s">
        <v>226</v>
      </c>
      <c r="B88" s="43"/>
      <c r="C88" s="43"/>
      <c r="D88" s="43">
        <v>1</v>
      </c>
      <c r="E88" s="43"/>
      <c r="F88" s="43"/>
      <c r="G88" s="43"/>
      <c r="H88" s="44" t="s">
        <v>228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  <c r="EM88" s="12"/>
      <c r="EN88" s="12"/>
      <c r="EO88" s="12"/>
      <c r="EP88" s="12"/>
      <c r="EQ88" s="12"/>
      <c r="ER88" s="12"/>
      <c r="ES88" s="12"/>
      <c r="ET88" s="12"/>
      <c r="EU88" s="12"/>
      <c r="EV88" s="12"/>
      <c r="EW88" s="12"/>
      <c r="EX88" s="12"/>
      <c r="EY88" s="12"/>
      <c r="EZ88" s="12"/>
      <c r="FA88" s="12"/>
      <c r="FB88" s="12"/>
      <c r="FC88" s="12"/>
      <c r="FD88" s="12"/>
      <c r="FE88" s="12"/>
      <c r="FF88" s="12"/>
      <c r="FG88" s="12"/>
      <c r="FH88" s="12"/>
      <c r="FI88" s="12"/>
      <c r="FJ88" s="12"/>
      <c r="FK88" s="12"/>
      <c r="FL88" s="12"/>
      <c r="FM88" s="12"/>
      <c r="FN88" s="12"/>
      <c r="FO88" s="12"/>
      <c r="FP88" s="12"/>
      <c r="FQ88" s="12"/>
      <c r="FR88" s="12"/>
      <c r="FS88" s="12"/>
      <c r="FT88" s="12"/>
      <c r="FU88" s="12"/>
      <c r="FV88" s="12"/>
      <c r="FW88" s="12"/>
      <c r="FX88" s="12"/>
      <c r="FY88" s="12"/>
      <c r="FZ88" s="12"/>
      <c r="GA88" s="12"/>
      <c r="GB88" s="12"/>
      <c r="GC88" s="12"/>
      <c r="GD88" s="12"/>
      <c r="GE88" s="12"/>
      <c r="GF88" s="12"/>
      <c r="GG88" s="12"/>
      <c r="GH88" s="12"/>
      <c r="GI88" s="12"/>
      <c r="GJ88" s="12"/>
      <c r="GK88" s="12"/>
      <c r="GL88" s="12"/>
      <c r="GM88" s="12"/>
      <c r="GN88" s="12"/>
      <c r="GO88" s="12"/>
      <c r="GP88" s="12"/>
      <c r="GQ88" s="12"/>
      <c r="GR88" s="12"/>
      <c r="GS88" s="12"/>
      <c r="GT88" s="12"/>
      <c r="GU88" s="12"/>
      <c r="GV88" s="12"/>
      <c r="GW88" s="12"/>
      <c r="GX88" s="12"/>
      <c r="GY88" s="12"/>
      <c r="GZ88" s="12"/>
      <c r="HA88" s="12"/>
      <c r="HB88" s="12"/>
      <c r="HC88" s="12"/>
      <c r="HD88" s="12"/>
      <c r="HE88" s="12"/>
      <c r="HF88" s="12"/>
      <c r="HG88" s="12"/>
      <c r="HH88" s="12"/>
      <c r="HI88" s="12"/>
      <c r="HJ88" s="12"/>
      <c r="HK88" s="12"/>
      <c r="HL88" s="12"/>
      <c r="HM88" s="12"/>
      <c r="HN88" s="12"/>
      <c r="HO88" s="12"/>
      <c r="HP88" s="12"/>
      <c r="HQ88" s="12"/>
      <c r="HR88" s="12"/>
      <c r="HS88" s="12"/>
      <c r="HT88" s="12"/>
      <c r="HU88" s="12"/>
      <c r="HV88" s="12"/>
      <c r="HW88" s="12"/>
      <c r="HX88" s="12"/>
      <c r="HY88" s="12"/>
      <c r="HZ88" s="12"/>
      <c r="IA88" s="12"/>
      <c r="IB88" s="12"/>
      <c r="IC88" s="12"/>
      <c r="ID88" s="12"/>
      <c r="IE88" s="12"/>
      <c r="IF88" s="12"/>
      <c r="IG88" s="12"/>
      <c r="IH88" s="12"/>
      <c r="II88" s="12"/>
      <c r="IJ88" s="12"/>
      <c r="IK88" s="12"/>
      <c r="IL88" s="12"/>
      <c r="IM88" s="12"/>
      <c r="IN88" s="12"/>
      <c r="IO88" s="12"/>
      <c r="IP88" s="12"/>
      <c r="IQ88" s="12"/>
      <c r="IR88" s="12"/>
      <c r="IS88" s="12"/>
      <c r="IT88" s="12"/>
      <c r="IU88" s="12"/>
      <c r="IV88" s="12"/>
      <c r="IW88" s="12"/>
      <c r="IX88" s="12"/>
      <c r="IY88" s="12"/>
      <c r="IZ88" s="12"/>
      <c r="JA88" s="12"/>
      <c r="JB88" s="12"/>
      <c r="JC88" s="12"/>
      <c r="JD88" s="12"/>
      <c r="JE88" s="12"/>
      <c r="JF88" s="12"/>
      <c r="JG88" s="12"/>
      <c r="JH88" s="12"/>
      <c r="JI88" s="12"/>
      <c r="JJ88" s="12"/>
      <c r="JK88" s="12"/>
      <c r="JL88" s="12"/>
      <c r="JM88" s="12"/>
      <c r="JN88" s="12"/>
      <c r="JO88" s="12"/>
      <c r="JP88" s="12"/>
      <c r="JQ88" s="12"/>
      <c r="JR88" s="12"/>
      <c r="JS88" s="12"/>
      <c r="JT88" s="12"/>
      <c r="JU88" s="12"/>
      <c r="JV88" s="12"/>
      <c r="JW88" s="12"/>
      <c r="JX88" s="12"/>
      <c r="JY88" s="12"/>
      <c r="JZ88" s="12"/>
      <c r="KA88" s="12"/>
      <c r="KB88" s="12"/>
      <c r="KC88" s="12"/>
      <c r="KD88" s="12"/>
      <c r="KE88" s="12"/>
      <c r="KF88" s="12"/>
      <c r="KG88" s="12"/>
      <c r="KH88" s="12"/>
      <c r="KI88" s="12"/>
      <c r="KJ88" s="12"/>
      <c r="KK88" s="12"/>
      <c r="KL88" s="12"/>
      <c r="KM88" s="12"/>
      <c r="KN88" s="249"/>
    </row>
    <row r="89" spans="1:300" s="182" customFormat="1" x14ac:dyDescent="0.35">
      <c r="A89" s="193" t="s">
        <v>259</v>
      </c>
      <c r="B89" s="43" t="s">
        <v>341</v>
      </c>
      <c r="C89" s="43"/>
      <c r="D89" s="43">
        <v>1</v>
      </c>
      <c r="E89" s="43"/>
      <c r="F89" s="43"/>
      <c r="G89" s="43"/>
      <c r="H89" s="44" t="s">
        <v>229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  <c r="EM89" s="12"/>
      <c r="EN89" s="12"/>
      <c r="EO89" s="12"/>
      <c r="EP89" s="12"/>
      <c r="EQ89" s="12"/>
      <c r="ER89" s="12"/>
      <c r="ES89" s="12"/>
      <c r="ET89" s="12"/>
      <c r="EU89" s="12"/>
      <c r="EV89" s="12"/>
      <c r="EW89" s="12"/>
      <c r="EX89" s="12"/>
      <c r="EY89" s="12"/>
      <c r="EZ89" s="12"/>
      <c r="FA89" s="12"/>
      <c r="FB89" s="12"/>
      <c r="FC89" s="12"/>
      <c r="FD89" s="12"/>
      <c r="FE89" s="12"/>
      <c r="FF89" s="12"/>
      <c r="FG89" s="12"/>
      <c r="FH89" s="12"/>
      <c r="FI89" s="12"/>
      <c r="FJ89" s="12"/>
      <c r="FK89" s="12"/>
      <c r="FL89" s="12"/>
      <c r="FM89" s="12"/>
      <c r="FN89" s="12"/>
      <c r="FO89" s="12"/>
      <c r="FP89" s="12"/>
      <c r="FQ89" s="12"/>
      <c r="FR89" s="12"/>
      <c r="FS89" s="12"/>
      <c r="FT89" s="12"/>
      <c r="FU89" s="12"/>
      <c r="FV89" s="12"/>
      <c r="FW89" s="12"/>
      <c r="FX89" s="12"/>
      <c r="FY89" s="12"/>
      <c r="FZ89" s="12"/>
      <c r="GA89" s="12"/>
      <c r="GB89" s="12"/>
      <c r="GC89" s="12"/>
      <c r="GD89" s="12"/>
      <c r="GE89" s="12"/>
      <c r="GF89" s="12"/>
      <c r="GG89" s="12"/>
      <c r="GH89" s="12"/>
      <c r="GI89" s="12"/>
      <c r="GJ89" s="12"/>
      <c r="GK89" s="12"/>
      <c r="GL89" s="12"/>
      <c r="GM89" s="12"/>
      <c r="GN89" s="12"/>
      <c r="GO89" s="12"/>
      <c r="GP89" s="12"/>
      <c r="GQ89" s="12"/>
      <c r="GR89" s="12"/>
      <c r="GS89" s="12"/>
      <c r="GT89" s="12"/>
      <c r="GU89" s="12"/>
      <c r="GV89" s="12"/>
      <c r="GW89" s="12"/>
      <c r="GX89" s="12"/>
      <c r="GY89" s="12"/>
      <c r="GZ89" s="12"/>
      <c r="HA89" s="12"/>
      <c r="HB89" s="12"/>
      <c r="HC89" s="12"/>
      <c r="HD89" s="12"/>
      <c r="HE89" s="12"/>
      <c r="HF89" s="12"/>
      <c r="HG89" s="12"/>
      <c r="HH89" s="12"/>
      <c r="HI89" s="12"/>
      <c r="HJ89" s="12"/>
      <c r="HK89" s="12"/>
      <c r="HL89" s="12"/>
      <c r="HM89" s="12"/>
      <c r="HN89" s="12"/>
      <c r="HO89" s="12"/>
      <c r="HP89" s="12"/>
      <c r="HQ89" s="12"/>
      <c r="HR89" s="12"/>
      <c r="HS89" s="12"/>
      <c r="HT89" s="12"/>
      <c r="HU89" s="12"/>
      <c r="HV89" s="12"/>
      <c r="HW89" s="12"/>
      <c r="HX89" s="12"/>
      <c r="HY89" s="12"/>
      <c r="HZ89" s="12"/>
      <c r="IA89" s="12"/>
      <c r="IB89" s="12"/>
      <c r="IC89" s="12"/>
      <c r="ID89" s="12"/>
      <c r="IE89" s="12"/>
      <c r="IF89" s="12"/>
      <c r="IG89" s="12"/>
      <c r="IH89" s="12"/>
      <c r="II89" s="12"/>
      <c r="IJ89" s="12"/>
      <c r="IK89" s="12"/>
      <c r="IL89" s="12"/>
      <c r="IM89" s="12"/>
      <c r="IN89" s="12"/>
      <c r="IO89" s="12"/>
      <c r="IP89" s="12"/>
      <c r="IQ89" s="12"/>
      <c r="IR89" s="12"/>
      <c r="IS89" s="12"/>
      <c r="IT89" s="12"/>
      <c r="IU89" s="12"/>
      <c r="IV89" s="12"/>
      <c r="IW89" s="12"/>
      <c r="IX89" s="12"/>
      <c r="IY89" s="12"/>
      <c r="IZ89" s="12"/>
      <c r="JA89" s="12"/>
      <c r="JB89" s="12"/>
      <c r="JC89" s="12"/>
      <c r="JD89" s="12"/>
      <c r="JE89" s="12"/>
      <c r="JF89" s="12"/>
      <c r="JG89" s="12"/>
      <c r="JH89" s="12"/>
      <c r="JI89" s="12"/>
      <c r="JJ89" s="12"/>
      <c r="JK89" s="12"/>
      <c r="JL89" s="12"/>
      <c r="JM89" s="12"/>
      <c r="JN89" s="12"/>
      <c r="JO89" s="12"/>
      <c r="JP89" s="12"/>
      <c r="JQ89" s="12"/>
      <c r="JR89" s="12"/>
      <c r="JS89" s="12"/>
      <c r="JT89" s="12"/>
      <c r="JU89" s="12"/>
      <c r="JV89" s="12"/>
      <c r="JW89" s="12"/>
      <c r="JX89" s="12"/>
      <c r="JY89" s="12"/>
      <c r="JZ89" s="12"/>
      <c r="KA89" s="12"/>
      <c r="KB89" s="12"/>
      <c r="KC89" s="12"/>
      <c r="KD89" s="12"/>
      <c r="KE89" s="12"/>
      <c r="KF89" s="12"/>
      <c r="KG89" s="12"/>
      <c r="KH89" s="12"/>
      <c r="KI89" s="12"/>
      <c r="KJ89" s="12"/>
      <c r="KK89" s="12"/>
      <c r="KL89" s="12"/>
      <c r="KM89" s="12"/>
      <c r="KN89" s="249"/>
    </row>
    <row r="90" spans="1:300" x14ac:dyDescent="0.35">
      <c r="A90" s="269" t="s">
        <v>295</v>
      </c>
      <c r="B90" s="269"/>
      <c r="C90" s="269"/>
      <c r="D90" s="269"/>
      <c r="E90" s="269"/>
      <c r="F90" s="269"/>
      <c r="G90" s="269"/>
      <c r="H90" s="269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  <c r="EM90" s="12"/>
      <c r="EN90" s="12"/>
      <c r="EO90" s="12"/>
      <c r="EP90" s="12"/>
      <c r="EQ90" s="12"/>
      <c r="ER90" s="12"/>
      <c r="ES90" s="12"/>
      <c r="ET90" s="12"/>
      <c r="EU90" s="12"/>
      <c r="EV90" s="12"/>
      <c r="EW90" s="12"/>
      <c r="EX90" s="12"/>
      <c r="EY90" s="12"/>
      <c r="EZ90" s="12"/>
      <c r="FA90" s="12"/>
      <c r="FB90" s="12"/>
      <c r="FC90" s="12"/>
      <c r="FD90" s="12"/>
      <c r="FE90" s="12"/>
      <c r="FF90" s="12"/>
      <c r="FG90" s="12"/>
      <c r="FH90" s="12"/>
      <c r="FI90" s="12"/>
      <c r="FJ90" s="12"/>
      <c r="FK90" s="12"/>
      <c r="FL90" s="12"/>
      <c r="FM90" s="12"/>
      <c r="FN90" s="12"/>
      <c r="FO90" s="12"/>
      <c r="FP90" s="12"/>
      <c r="FQ90" s="12"/>
      <c r="FR90" s="12"/>
      <c r="FS90" s="12"/>
      <c r="FT90" s="12"/>
      <c r="FU90" s="12"/>
      <c r="FV90" s="12"/>
      <c r="FW90" s="12"/>
      <c r="FX90" s="12"/>
      <c r="FY90" s="12"/>
      <c r="FZ90" s="12"/>
      <c r="GA90" s="12"/>
      <c r="GB90" s="12"/>
      <c r="GC90" s="12"/>
      <c r="GD90" s="12"/>
      <c r="GE90" s="12"/>
      <c r="GF90" s="12"/>
      <c r="GG90" s="12"/>
      <c r="GH90" s="12"/>
      <c r="GI90" s="12"/>
      <c r="GJ90" s="12"/>
      <c r="GK90" s="12"/>
      <c r="GL90" s="12"/>
      <c r="GM90" s="12"/>
      <c r="GN90" s="12"/>
      <c r="GO90" s="12"/>
      <c r="GP90" s="12"/>
      <c r="GQ90" s="12"/>
      <c r="GR90" s="12"/>
      <c r="GS90" s="12"/>
      <c r="GT90" s="12"/>
      <c r="GU90" s="12"/>
      <c r="GV90" s="12"/>
      <c r="GW90" s="12"/>
      <c r="GX90" s="12"/>
      <c r="GY90" s="12"/>
      <c r="GZ90" s="12"/>
      <c r="HA90" s="12"/>
      <c r="HB90" s="12"/>
      <c r="HC90" s="12"/>
      <c r="HD90" s="12"/>
      <c r="HE90" s="12"/>
      <c r="HF90" s="12"/>
      <c r="HG90" s="12"/>
      <c r="HH90" s="12"/>
      <c r="HI90" s="12"/>
      <c r="HJ90" s="12"/>
      <c r="HK90" s="12"/>
      <c r="HL90" s="12"/>
      <c r="HM90" s="12"/>
      <c r="HN90" s="12"/>
      <c r="HO90" s="12"/>
      <c r="HP90" s="12"/>
      <c r="HQ90" s="12"/>
      <c r="HR90" s="12"/>
      <c r="HS90" s="12"/>
      <c r="HT90" s="12"/>
      <c r="HU90" s="12"/>
      <c r="HV90" s="12"/>
      <c r="HW90" s="12"/>
      <c r="HX90" s="12"/>
      <c r="HY90" s="12"/>
      <c r="HZ90" s="12"/>
      <c r="IA90" s="12"/>
      <c r="IB90" s="12"/>
      <c r="IC90" s="12"/>
      <c r="ID90" s="12"/>
      <c r="IE90" s="12"/>
      <c r="IF90" s="12"/>
      <c r="IG90" s="12"/>
      <c r="IH90" s="12"/>
      <c r="II90" s="12"/>
      <c r="IJ90" s="12"/>
      <c r="IK90" s="12"/>
      <c r="IL90" s="12"/>
      <c r="IM90" s="12"/>
      <c r="IN90" s="12"/>
      <c r="IO90" s="12"/>
      <c r="IP90" s="12"/>
      <c r="IQ90" s="12"/>
      <c r="IR90" s="12"/>
      <c r="IS90" s="12"/>
      <c r="IT90" s="12"/>
      <c r="IU90" s="12"/>
      <c r="IV90" s="12"/>
      <c r="IW90" s="12"/>
      <c r="IX90" s="12"/>
      <c r="IY90" s="12"/>
      <c r="IZ90" s="12"/>
      <c r="JA90" s="12"/>
      <c r="JB90" s="12"/>
      <c r="JC90" s="12"/>
      <c r="JD90" s="12"/>
      <c r="JE90" s="12"/>
      <c r="JF90" s="12"/>
      <c r="JG90" s="12"/>
      <c r="JH90" s="12"/>
      <c r="JI90" s="12"/>
      <c r="JJ90" s="12"/>
      <c r="JK90" s="12"/>
      <c r="JL90" s="12"/>
      <c r="JM90" s="12"/>
      <c r="JN90" s="12"/>
      <c r="JO90" s="12"/>
      <c r="JP90" s="12"/>
      <c r="JQ90" s="12"/>
      <c r="JR90" s="12"/>
      <c r="JS90" s="12"/>
      <c r="JT90" s="12"/>
      <c r="JU90" s="12"/>
      <c r="JV90" s="12"/>
      <c r="JW90" s="12"/>
      <c r="JX90" s="12"/>
      <c r="JY90" s="12"/>
      <c r="JZ90" s="12"/>
      <c r="KA90" s="12"/>
      <c r="KB90" s="12"/>
      <c r="KC90" s="12"/>
      <c r="KD90" s="12"/>
      <c r="KE90" s="12"/>
      <c r="KF90" s="12"/>
      <c r="KG90" s="12"/>
      <c r="KH90" s="12"/>
      <c r="KI90" s="12"/>
      <c r="KJ90" s="12"/>
      <c r="KK90" s="12"/>
      <c r="KL90" s="12"/>
      <c r="KM90" s="12"/>
    </row>
    <row r="91" spans="1:300" s="182" customFormat="1" x14ac:dyDescent="0.35">
      <c r="A91" s="179" t="s">
        <v>230</v>
      </c>
      <c r="B91" s="43" t="s">
        <v>219</v>
      </c>
      <c r="C91" s="201" t="s">
        <v>250</v>
      </c>
      <c r="D91" s="43">
        <v>1</v>
      </c>
      <c r="E91" s="43"/>
      <c r="F91" s="39" t="s">
        <v>242</v>
      </c>
      <c r="G91" s="43">
        <v>2014</v>
      </c>
      <c r="H91" s="201" t="s">
        <v>236</v>
      </c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  <c r="EM91" s="12"/>
      <c r="EN91" s="12"/>
      <c r="EO91" s="12"/>
      <c r="EP91" s="12"/>
      <c r="EQ91" s="12"/>
      <c r="ER91" s="12"/>
      <c r="ES91" s="12"/>
      <c r="ET91" s="12"/>
      <c r="EU91" s="12"/>
      <c r="EV91" s="12"/>
      <c r="EW91" s="12"/>
      <c r="EX91" s="12"/>
      <c r="EY91" s="12"/>
      <c r="EZ91" s="12"/>
      <c r="FA91" s="12"/>
      <c r="FB91" s="12"/>
      <c r="FC91" s="12"/>
      <c r="FD91" s="12"/>
      <c r="FE91" s="12"/>
      <c r="FF91" s="12"/>
      <c r="FG91" s="12"/>
      <c r="FH91" s="12"/>
      <c r="FI91" s="12"/>
      <c r="FJ91" s="12"/>
      <c r="FK91" s="12"/>
      <c r="FL91" s="12"/>
      <c r="FM91" s="12"/>
      <c r="FN91" s="12"/>
      <c r="FO91" s="12"/>
      <c r="FP91" s="12"/>
      <c r="FQ91" s="12"/>
      <c r="FR91" s="12"/>
      <c r="FS91" s="12"/>
      <c r="FT91" s="12"/>
      <c r="FU91" s="12"/>
      <c r="FV91" s="12"/>
      <c r="FW91" s="12"/>
      <c r="FX91" s="12"/>
      <c r="FY91" s="12"/>
      <c r="FZ91" s="12"/>
      <c r="GA91" s="12"/>
      <c r="GB91" s="12"/>
      <c r="GC91" s="12"/>
      <c r="GD91" s="12"/>
      <c r="GE91" s="12"/>
      <c r="GF91" s="12"/>
      <c r="GG91" s="12"/>
      <c r="GH91" s="12"/>
      <c r="GI91" s="12"/>
      <c r="GJ91" s="12"/>
      <c r="GK91" s="12"/>
      <c r="GL91" s="12"/>
      <c r="GM91" s="12"/>
      <c r="GN91" s="12"/>
      <c r="GO91" s="12"/>
      <c r="GP91" s="12"/>
      <c r="GQ91" s="12"/>
      <c r="GR91" s="12"/>
      <c r="GS91" s="12"/>
      <c r="GT91" s="12"/>
      <c r="GU91" s="12"/>
      <c r="GV91" s="12"/>
      <c r="GW91" s="12"/>
      <c r="GX91" s="12"/>
      <c r="GY91" s="12"/>
      <c r="GZ91" s="12"/>
      <c r="HA91" s="12"/>
      <c r="HB91" s="12"/>
      <c r="HC91" s="12"/>
      <c r="HD91" s="12"/>
      <c r="HE91" s="12"/>
      <c r="HF91" s="12"/>
      <c r="HG91" s="12"/>
      <c r="HH91" s="12"/>
      <c r="HI91" s="12"/>
      <c r="HJ91" s="12"/>
      <c r="HK91" s="12"/>
      <c r="HL91" s="12"/>
      <c r="HM91" s="12"/>
      <c r="HN91" s="12"/>
      <c r="HO91" s="12"/>
      <c r="HP91" s="12"/>
      <c r="HQ91" s="12"/>
      <c r="HR91" s="12"/>
      <c r="HS91" s="12"/>
      <c r="HT91" s="12"/>
      <c r="HU91" s="12"/>
      <c r="HV91" s="12"/>
      <c r="HW91" s="12"/>
      <c r="HX91" s="12"/>
      <c r="HY91" s="12"/>
      <c r="HZ91" s="12"/>
      <c r="IA91" s="12"/>
      <c r="IB91" s="12"/>
      <c r="IC91" s="12"/>
      <c r="ID91" s="12"/>
      <c r="IE91" s="12"/>
      <c r="IF91" s="12"/>
      <c r="IG91" s="12"/>
      <c r="IH91" s="12"/>
      <c r="II91" s="12"/>
      <c r="IJ91" s="12"/>
      <c r="IK91" s="12"/>
      <c r="IL91" s="12"/>
      <c r="IM91" s="12"/>
      <c r="IN91" s="12"/>
      <c r="IO91" s="12"/>
      <c r="IP91" s="12"/>
      <c r="IQ91" s="12"/>
      <c r="IR91" s="12"/>
      <c r="IS91" s="12"/>
      <c r="IT91" s="12"/>
      <c r="IU91" s="12"/>
      <c r="IV91" s="12"/>
      <c r="IW91" s="12"/>
      <c r="IX91" s="12"/>
      <c r="IY91" s="12"/>
      <c r="IZ91" s="12"/>
      <c r="JA91" s="12"/>
      <c r="JB91" s="12"/>
      <c r="JC91" s="12"/>
      <c r="JD91" s="12"/>
      <c r="JE91" s="12"/>
      <c r="JF91" s="12"/>
      <c r="JG91" s="12"/>
      <c r="JH91" s="12"/>
      <c r="JI91" s="12"/>
      <c r="JJ91" s="12"/>
      <c r="JK91" s="12"/>
      <c r="JL91" s="12"/>
      <c r="JM91" s="12"/>
      <c r="JN91" s="12"/>
      <c r="JO91" s="12"/>
      <c r="JP91" s="12"/>
      <c r="JQ91" s="12"/>
      <c r="JR91" s="12"/>
      <c r="JS91" s="12"/>
      <c r="JT91" s="12"/>
      <c r="JU91" s="12"/>
      <c r="JV91" s="12"/>
      <c r="JW91" s="12"/>
      <c r="JX91" s="12"/>
      <c r="JY91" s="12"/>
      <c r="JZ91" s="12"/>
      <c r="KA91" s="12"/>
      <c r="KB91" s="12"/>
      <c r="KC91" s="12"/>
      <c r="KD91" s="12"/>
      <c r="KE91" s="12"/>
      <c r="KF91" s="12"/>
      <c r="KG91" s="12"/>
      <c r="KH91" s="12"/>
      <c r="KI91" s="12"/>
      <c r="KJ91" s="12"/>
      <c r="KK91" s="12"/>
      <c r="KL91" s="12"/>
      <c r="KM91" s="12"/>
      <c r="KN91" s="249"/>
    </row>
    <row r="92" spans="1:300" s="182" customFormat="1" x14ac:dyDescent="0.35">
      <c r="A92" s="179" t="s">
        <v>231</v>
      </c>
      <c r="B92" s="43" t="s">
        <v>219</v>
      </c>
      <c r="C92" s="201" t="s">
        <v>251</v>
      </c>
      <c r="D92" s="43">
        <v>1</v>
      </c>
      <c r="E92" s="43"/>
      <c r="F92" s="39" t="s">
        <v>243</v>
      </c>
      <c r="G92" s="43">
        <v>2018</v>
      </c>
      <c r="H92" s="201" t="s">
        <v>237</v>
      </c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  <c r="EM92" s="12"/>
      <c r="EN92" s="12"/>
      <c r="EO92" s="12"/>
      <c r="EP92" s="12"/>
      <c r="EQ92" s="12"/>
      <c r="ER92" s="12"/>
      <c r="ES92" s="12"/>
      <c r="ET92" s="12"/>
      <c r="EU92" s="12"/>
      <c r="EV92" s="12"/>
      <c r="EW92" s="12"/>
      <c r="EX92" s="12"/>
      <c r="EY92" s="12"/>
      <c r="EZ92" s="12"/>
      <c r="FA92" s="12"/>
      <c r="FB92" s="12"/>
      <c r="FC92" s="12"/>
      <c r="FD92" s="12"/>
      <c r="FE92" s="12"/>
      <c r="FF92" s="12"/>
      <c r="FG92" s="12"/>
      <c r="FH92" s="12"/>
      <c r="FI92" s="12"/>
      <c r="FJ92" s="12"/>
      <c r="FK92" s="12"/>
      <c r="FL92" s="12"/>
      <c r="FM92" s="12"/>
      <c r="FN92" s="12"/>
      <c r="FO92" s="12"/>
      <c r="FP92" s="12"/>
      <c r="FQ92" s="12"/>
      <c r="FR92" s="12"/>
      <c r="FS92" s="12"/>
      <c r="FT92" s="12"/>
      <c r="FU92" s="12"/>
      <c r="FV92" s="12"/>
      <c r="FW92" s="12"/>
      <c r="FX92" s="12"/>
      <c r="FY92" s="12"/>
      <c r="FZ92" s="12"/>
      <c r="GA92" s="12"/>
      <c r="GB92" s="12"/>
      <c r="GC92" s="12"/>
      <c r="GD92" s="12"/>
      <c r="GE92" s="12"/>
      <c r="GF92" s="12"/>
      <c r="GG92" s="12"/>
      <c r="GH92" s="12"/>
      <c r="GI92" s="12"/>
      <c r="GJ92" s="12"/>
      <c r="GK92" s="12"/>
      <c r="GL92" s="12"/>
      <c r="GM92" s="12"/>
      <c r="GN92" s="12"/>
      <c r="GO92" s="12"/>
      <c r="GP92" s="12"/>
      <c r="GQ92" s="12"/>
      <c r="GR92" s="12"/>
      <c r="GS92" s="12"/>
      <c r="GT92" s="12"/>
      <c r="GU92" s="12"/>
      <c r="GV92" s="12"/>
      <c r="GW92" s="12"/>
      <c r="GX92" s="12"/>
      <c r="GY92" s="12"/>
      <c r="GZ92" s="12"/>
      <c r="HA92" s="12"/>
      <c r="HB92" s="12"/>
      <c r="HC92" s="12"/>
      <c r="HD92" s="12"/>
      <c r="HE92" s="12"/>
      <c r="HF92" s="12"/>
      <c r="HG92" s="12"/>
      <c r="HH92" s="12"/>
      <c r="HI92" s="12"/>
      <c r="HJ92" s="12"/>
      <c r="HK92" s="12"/>
      <c r="HL92" s="12"/>
      <c r="HM92" s="12"/>
      <c r="HN92" s="12"/>
      <c r="HO92" s="12"/>
      <c r="HP92" s="12"/>
      <c r="HQ92" s="12"/>
      <c r="HR92" s="12"/>
      <c r="HS92" s="12"/>
      <c r="HT92" s="12"/>
      <c r="HU92" s="12"/>
      <c r="HV92" s="12"/>
      <c r="HW92" s="12"/>
      <c r="HX92" s="12"/>
      <c r="HY92" s="12"/>
      <c r="HZ92" s="12"/>
      <c r="IA92" s="12"/>
      <c r="IB92" s="12"/>
      <c r="IC92" s="12"/>
      <c r="ID92" s="12"/>
      <c r="IE92" s="12"/>
      <c r="IF92" s="12"/>
      <c r="IG92" s="12"/>
      <c r="IH92" s="12"/>
      <c r="II92" s="12"/>
      <c r="IJ92" s="12"/>
      <c r="IK92" s="12"/>
      <c r="IL92" s="12"/>
      <c r="IM92" s="12"/>
      <c r="IN92" s="12"/>
      <c r="IO92" s="12"/>
      <c r="IP92" s="12"/>
      <c r="IQ92" s="12"/>
      <c r="IR92" s="12"/>
      <c r="IS92" s="12"/>
      <c r="IT92" s="12"/>
      <c r="IU92" s="12"/>
      <c r="IV92" s="12"/>
      <c r="IW92" s="12"/>
      <c r="IX92" s="12"/>
      <c r="IY92" s="12"/>
      <c r="IZ92" s="12"/>
      <c r="JA92" s="12"/>
      <c r="JB92" s="12"/>
      <c r="JC92" s="12"/>
      <c r="JD92" s="12"/>
      <c r="JE92" s="12"/>
      <c r="JF92" s="12"/>
      <c r="JG92" s="12"/>
      <c r="JH92" s="12"/>
      <c r="JI92" s="12"/>
      <c r="JJ92" s="12"/>
      <c r="JK92" s="12"/>
      <c r="JL92" s="12"/>
      <c r="JM92" s="12"/>
      <c r="JN92" s="12"/>
      <c r="JO92" s="12"/>
      <c r="JP92" s="12"/>
      <c r="JQ92" s="12"/>
      <c r="JR92" s="12"/>
      <c r="JS92" s="12"/>
      <c r="JT92" s="12"/>
      <c r="JU92" s="12"/>
      <c r="JV92" s="12"/>
      <c r="JW92" s="12"/>
      <c r="JX92" s="12"/>
      <c r="JY92" s="12"/>
      <c r="JZ92" s="12"/>
      <c r="KA92" s="12"/>
      <c r="KB92" s="12"/>
      <c r="KC92" s="12"/>
      <c r="KD92" s="12"/>
      <c r="KE92" s="12"/>
      <c r="KF92" s="12"/>
      <c r="KG92" s="12"/>
      <c r="KH92" s="12"/>
      <c r="KI92" s="12"/>
      <c r="KJ92" s="12"/>
      <c r="KK92" s="12"/>
      <c r="KL92" s="12"/>
      <c r="KM92" s="12"/>
      <c r="KN92" s="249"/>
    </row>
    <row r="93" spans="1:300" s="182" customFormat="1" x14ac:dyDescent="0.35">
      <c r="A93" s="179" t="s">
        <v>232</v>
      </c>
      <c r="B93" s="43" t="s">
        <v>219</v>
      </c>
      <c r="C93" s="201" t="s">
        <v>251</v>
      </c>
      <c r="D93" s="43">
        <v>1</v>
      </c>
      <c r="E93" s="43"/>
      <c r="F93" s="39" t="s">
        <v>244</v>
      </c>
      <c r="G93" s="43">
        <v>2018</v>
      </c>
      <c r="H93" s="201" t="s">
        <v>238</v>
      </c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  <c r="EM93" s="12"/>
      <c r="EN93" s="12"/>
      <c r="EO93" s="12"/>
      <c r="EP93" s="12"/>
      <c r="EQ93" s="12"/>
      <c r="ER93" s="12"/>
      <c r="ES93" s="12"/>
      <c r="ET93" s="12"/>
      <c r="EU93" s="12"/>
      <c r="EV93" s="12"/>
      <c r="EW93" s="12"/>
      <c r="EX93" s="12"/>
      <c r="EY93" s="12"/>
      <c r="EZ93" s="12"/>
      <c r="FA93" s="12"/>
      <c r="FB93" s="12"/>
      <c r="FC93" s="12"/>
      <c r="FD93" s="12"/>
      <c r="FE93" s="12"/>
      <c r="FF93" s="12"/>
      <c r="FG93" s="12"/>
      <c r="FH93" s="12"/>
      <c r="FI93" s="12"/>
      <c r="FJ93" s="12"/>
      <c r="FK93" s="12"/>
      <c r="FL93" s="12"/>
      <c r="FM93" s="12"/>
      <c r="FN93" s="12"/>
      <c r="FO93" s="12"/>
      <c r="FP93" s="12"/>
      <c r="FQ93" s="12"/>
      <c r="FR93" s="12"/>
      <c r="FS93" s="12"/>
      <c r="FT93" s="12"/>
      <c r="FU93" s="12"/>
      <c r="FV93" s="12"/>
      <c r="FW93" s="12"/>
      <c r="FX93" s="12"/>
      <c r="FY93" s="12"/>
      <c r="FZ93" s="12"/>
      <c r="GA93" s="12"/>
      <c r="GB93" s="12"/>
      <c r="GC93" s="12"/>
      <c r="GD93" s="12"/>
      <c r="GE93" s="12"/>
      <c r="GF93" s="12"/>
      <c r="GG93" s="12"/>
      <c r="GH93" s="12"/>
      <c r="GI93" s="12"/>
      <c r="GJ93" s="12"/>
      <c r="GK93" s="12"/>
      <c r="GL93" s="12"/>
      <c r="GM93" s="12"/>
      <c r="GN93" s="12"/>
      <c r="GO93" s="12"/>
      <c r="GP93" s="12"/>
      <c r="GQ93" s="12"/>
      <c r="GR93" s="12"/>
      <c r="GS93" s="12"/>
      <c r="GT93" s="12"/>
      <c r="GU93" s="12"/>
      <c r="GV93" s="12"/>
      <c r="GW93" s="12"/>
      <c r="GX93" s="12"/>
      <c r="GY93" s="12"/>
      <c r="GZ93" s="12"/>
      <c r="HA93" s="12"/>
      <c r="HB93" s="12"/>
      <c r="HC93" s="12"/>
      <c r="HD93" s="12"/>
      <c r="HE93" s="12"/>
      <c r="HF93" s="12"/>
      <c r="HG93" s="12"/>
      <c r="HH93" s="12"/>
      <c r="HI93" s="12"/>
      <c r="HJ93" s="12"/>
      <c r="HK93" s="12"/>
      <c r="HL93" s="12"/>
      <c r="HM93" s="12"/>
      <c r="HN93" s="12"/>
      <c r="HO93" s="12"/>
      <c r="HP93" s="12"/>
      <c r="HQ93" s="12"/>
      <c r="HR93" s="12"/>
      <c r="HS93" s="12"/>
      <c r="HT93" s="12"/>
      <c r="HU93" s="12"/>
      <c r="HV93" s="12"/>
      <c r="HW93" s="12"/>
      <c r="HX93" s="12"/>
      <c r="HY93" s="12"/>
      <c r="HZ93" s="12"/>
      <c r="IA93" s="12"/>
      <c r="IB93" s="12"/>
      <c r="IC93" s="12"/>
      <c r="ID93" s="12"/>
      <c r="IE93" s="12"/>
      <c r="IF93" s="12"/>
      <c r="IG93" s="12"/>
      <c r="IH93" s="12"/>
      <c r="II93" s="12"/>
      <c r="IJ93" s="12"/>
      <c r="IK93" s="12"/>
      <c r="IL93" s="12"/>
      <c r="IM93" s="12"/>
      <c r="IN93" s="12"/>
      <c r="IO93" s="12"/>
      <c r="IP93" s="12"/>
      <c r="IQ93" s="12"/>
      <c r="IR93" s="12"/>
      <c r="IS93" s="12"/>
      <c r="IT93" s="12"/>
      <c r="IU93" s="12"/>
      <c r="IV93" s="12"/>
      <c r="IW93" s="12"/>
      <c r="IX93" s="12"/>
      <c r="IY93" s="12"/>
      <c r="IZ93" s="12"/>
      <c r="JA93" s="12"/>
      <c r="JB93" s="12"/>
      <c r="JC93" s="12"/>
      <c r="JD93" s="12"/>
      <c r="JE93" s="12"/>
      <c r="JF93" s="12"/>
      <c r="JG93" s="12"/>
      <c r="JH93" s="12"/>
      <c r="JI93" s="12"/>
      <c r="JJ93" s="12"/>
      <c r="JK93" s="12"/>
      <c r="JL93" s="12"/>
      <c r="JM93" s="12"/>
      <c r="JN93" s="12"/>
      <c r="JO93" s="12"/>
      <c r="JP93" s="12"/>
      <c r="JQ93" s="12"/>
      <c r="JR93" s="12"/>
      <c r="JS93" s="12"/>
      <c r="JT93" s="12"/>
      <c r="JU93" s="12"/>
      <c r="JV93" s="12"/>
      <c r="JW93" s="12"/>
      <c r="JX93" s="12"/>
      <c r="JY93" s="12"/>
      <c r="JZ93" s="12"/>
      <c r="KA93" s="12"/>
      <c r="KB93" s="12"/>
      <c r="KC93" s="12"/>
      <c r="KD93" s="12"/>
      <c r="KE93" s="12"/>
      <c r="KF93" s="12"/>
      <c r="KG93" s="12"/>
      <c r="KH93" s="12"/>
      <c r="KI93" s="12"/>
      <c r="KJ93" s="12"/>
      <c r="KK93" s="12"/>
      <c r="KL93" s="12"/>
      <c r="KM93" s="12"/>
      <c r="KN93" s="249"/>
    </row>
    <row r="94" spans="1:300" s="182" customFormat="1" x14ac:dyDescent="0.35">
      <c r="A94" s="179" t="s">
        <v>233</v>
      </c>
      <c r="B94" s="43" t="s">
        <v>219</v>
      </c>
      <c r="C94" s="201" t="s">
        <v>252</v>
      </c>
      <c r="D94" s="43">
        <v>1</v>
      </c>
      <c r="E94" s="43"/>
      <c r="F94" s="39" t="s">
        <v>245</v>
      </c>
      <c r="G94" s="43">
        <v>2019</v>
      </c>
      <c r="H94" s="201" t="s">
        <v>239</v>
      </c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  <c r="EM94" s="12"/>
      <c r="EN94" s="12"/>
      <c r="EO94" s="12"/>
      <c r="EP94" s="12"/>
      <c r="EQ94" s="12"/>
      <c r="ER94" s="12"/>
      <c r="ES94" s="12"/>
      <c r="ET94" s="12"/>
      <c r="EU94" s="12"/>
      <c r="EV94" s="12"/>
      <c r="EW94" s="12"/>
      <c r="EX94" s="12"/>
      <c r="EY94" s="12"/>
      <c r="EZ94" s="12"/>
      <c r="FA94" s="12"/>
      <c r="FB94" s="12"/>
      <c r="FC94" s="12"/>
      <c r="FD94" s="12"/>
      <c r="FE94" s="12"/>
      <c r="FF94" s="12"/>
      <c r="FG94" s="12"/>
      <c r="FH94" s="12"/>
      <c r="FI94" s="12"/>
      <c r="FJ94" s="12"/>
      <c r="FK94" s="12"/>
      <c r="FL94" s="12"/>
      <c r="FM94" s="12"/>
      <c r="FN94" s="12"/>
      <c r="FO94" s="12"/>
      <c r="FP94" s="12"/>
      <c r="FQ94" s="12"/>
      <c r="FR94" s="12"/>
      <c r="FS94" s="12"/>
      <c r="FT94" s="12"/>
      <c r="FU94" s="12"/>
      <c r="FV94" s="12"/>
      <c r="FW94" s="12"/>
      <c r="FX94" s="12"/>
      <c r="FY94" s="12"/>
      <c r="FZ94" s="12"/>
      <c r="GA94" s="12"/>
      <c r="GB94" s="12"/>
      <c r="GC94" s="12"/>
      <c r="GD94" s="12"/>
      <c r="GE94" s="12"/>
      <c r="GF94" s="12"/>
      <c r="GG94" s="12"/>
      <c r="GH94" s="12"/>
      <c r="GI94" s="12"/>
      <c r="GJ94" s="12"/>
      <c r="GK94" s="12"/>
      <c r="GL94" s="12"/>
      <c r="GM94" s="12"/>
      <c r="GN94" s="12"/>
      <c r="GO94" s="12"/>
      <c r="GP94" s="12"/>
      <c r="GQ94" s="12"/>
      <c r="GR94" s="12"/>
      <c r="GS94" s="12"/>
      <c r="GT94" s="12"/>
      <c r="GU94" s="12"/>
      <c r="GV94" s="12"/>
      <c r="GW94" s="12"/>
      <c r="GX94" s="12"/>
      <c r="GY94" s="12"/>
      <c r="GZ94" s="12"/>
      <c r="HA94" s="12"/>
      <c r="HB94" s="12"/>
      <c r="HC94" s="12"/>
      <c r="HD94" s="12"/>
      <c r="HE94" s="12"/>
      <c r="HF94" s="12"/>
      <c r="HG94" s="12"/>
      <c r="HH94" s="12"/>
      <c r="HI94" s="12"/>
      <c r="HJ94" s="12"/>
      <c r="HK94" s="12"/>
      <c r="HL94" s="12"/>
      <c r="HM94" s="12"/>
      <c r="HN94" s="12"/>
      <c r="HO94" s="12"/>
      <c r="HP94" s="12"/>
      <c r="HQ94" s="12"/>
      <c r="HR94" s="12"/>
      <c r="HS94" s="12"/>
      <c r="HT94" s="12"/>
      <c r="HU94" s="12"/>
      <c r="HV94" s="12"/>
      <c r="HW94" s="12"/>
      <c r="HX94" s="12"/>
      <c r="HY94" s="12"/>
      <c r="HZ94" s="12"/>
      <c r="IA94" s="12"/>
      <c r="IB94" s="12"/>
      <c r="IC94" s="12"/>
      <c r="ID94" s="12"/>
      <c r="IE94" s="12"/>
      <c r="IF94" s="12"/>
      <c r="IG94" s="12"/>
      <c r="IH94" s="12"/>
      <c r="II94" s="12"/>
      <c r="IJ94" s="12"/>
      <c r="IK94" s="12"/>
      <c r="IL94" s="12"/>
      <c r="IM94" s="12"/>
      <c r="IN94" s="12"/>
      <c r="IO94" s="12"/>
      <c r="IP94" s="12"/>
      <c r="IQ94" s="12"/>
      <c r="IR94" s="12"/>
      <c r="IS94" s="12"/>
      <c r="IT94" s="12"/>
      <c r="IU94" s="12"/>
      <c r="IV94" s="12"/>
      <c r="IW94" s="12"/>
      <c r="IX94" s="12"/>
      <c r="IY94" s="12"/>
      <c r="IZ94" s="12"/>
      <c r="JA94" s="12"/>
      <c r="JB94" s="12"/>
      <c r="JC94" s="12"/>
      <c r="JD94" s="12"/>
      <c r="JE94" s="12"/>
      <c r="JF94" s="12"/>
      <c r="JG94" s="12"/>
      <c r="JH94" s="12"/>
      <c r="JI94" s="12"/>
      <c r="JJ94" s="12"/>
      <c r="JK94" s="12"/>
      <c r="JL94" s="12"/>
      <c r="JM94" s="12"/>
      <c r="JN94" s="12"/>
      <c r="JO94" s="12"/>
      <c r="JP94" s="12"/>
      <c r="JQ94" s="12"/>
      <c r="JR94" s="12"/>
      <c r="JS94" s="12"/>
      <c r="JT94" s="12"/>
      <c r="JU94" s="12"/>
      <c r="JV94" s="12"/>
      <c r="JW94" s="12"/>
      <c r="JX94" s="12"/>
      <c r="JY94" s="12"/>
      <c r="JZ94" s="12"/>
      <c r="KA94" s="12"/>
      <c r="KB94" s="12"/>
      <c r="KC94" s="12"/>
      <c r="KD94" s="12"/>
      <c r="KE94" s="12"/>
      <c r="KF94" s="12"/>
      <c r="KG94" s="12"/>
      <c r="KH94" s="12"/>
      <c r="KI94" s="12"/>
      <c r="KJ94" s="12"/>
      <c r="KK94" s="12"/>
      <c r="KL94" s="12"/>
      <c r="KM94" s="12"/>
      <c r="KN94" s="249"/>
    </row>
    <row r="95" spans="1:300" s="182" customFormat="1" x14ac:dyDescent="0.35">
      <c r="A95" s="180" t="s">
        <v>234</v>
      </c>
      <c r="B95" s="43" t="s">
        <v>248</v>
      </c>
      <c r="C95" s="43"/>
      <c r="D95" s="43">
        <v>1</v>
      </c>
      <c r="E95" s="43"/>
      <c r="F95" s="39" t="s">
        <v>246</v>
      </c>
      <c r="G95" s="43">
        <v>2006</v>
      </c>
      <c r="H95" s="39" t="s">
        <v>240</v>
      </c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  <c r="EM95" s="12"/>
      <c r="EN95" s="12"/>
      <c r="EO95" s="12"/>
      <c r="EP95" s="12"/>
      <c r="EQ95" s="12"/>
      <c r="ER95" s="12"/>
      <c r="ES95" s="12"/>
      <c r="ET95" s="12"/>
      <c r="EU95" s="12"/>
      <c r="EV95" s="12"/>
      <c r="EW95" s="12"/>
      <c r="EX95" s="12"/>
      <c r="EY95" s="12"/>
      <c r="EZ95" s="12"/>
      <c r="FA95" s="12"/>
      <c r="FB95" s="12"/>
      <c r="FC95" s="12"/>
      <c r="FD95" s="12"/>
      <c r="FE95" s="12"/>
      <c r="FF95" s="12"/>
      <c r="FG95" s="12"/>
      <c r="FH95" s="12"/>
      <c r="FI95" s="12"/>
      <c r="FJ95" s="12"/>
      <c r="FK95" s="12"/>
      <c r="FL95" s="12"/>
      <c r="FM95" s="12"/>
      <c r="FN95" s="12"/>
      <c r="FO95" s="12"/>
      <c r="FP95" s="12"/>
      <c r="FQ95" s="12"/>
      <c r="FR95" s="12"/>
      <c r="FS95" s="12"/>
      <c r="FT95" s="12"/>
      <c r="FU95" s="12"/>
      <c r="FV95" s="12"/>
      <c r="FW95" s="12"/>
      <c r="FX95" s="12"/>
      <c r="FY95" s="12"/>
      <c r="FZ95" s="12"/>
      <c r="GA95" s="12"/>
      <c r="GB95" s="12"/>
      <c r="GC95" s="12"/>
      <c r="GD95" s="12"/>
      <c r="GE95" s="12"/>
      <c r="GF95" s="12"/>
      <c r="GG95" s="12"/>
      <c r="GH95" s="12"/>
      <c r="GI95" s="12"/>
      <c r="GJ95" s="12"/>
      <c r="GK95" s="12"/>
      <c r="GL95" s="12"/>
      <c r="GM95" s="12"/>
      <c r="GN95" s="12"/>
      <c r="GO95" s="12"/>
      <c r="GP95" s="12"/>
      <c r="GQ95" s="12"/>
      <c r="GR95" s="12"/>
      <c r="GS95" s="12"/>
      <c r="GT95" s="12"/>
      <c r="GU95" s="12"/>
      <c r="GV95" s="12"/>
      <c r="GW95" s="12"/>
      <c r="GX95" s="12"/>
      <c r="GY95" s="12"/>
      <c r="GZ95" s="12"/>
      <c r="HA95" s="12"/>
      <c r="HB95" s="12"/>
      <c r="HC95" s="12"/>
      <c r="HD95" s="12"/>
      <c r="HE95" s="12"/>
      <c r="HF95" s="12"/>
      <c r="HG95" s="12"/>
      <c r="HH95" s="12"/>
      <c r="HI95" s="12"/>
      <c r="HJ95" s="12"/>
      <c r="HK95" s="12"/>
      <c r="HL95" s="12"/>
      <c r="HM95" s="12"/>
      <c r="HN95" s="12"/>
      <c r="HO95" s="12"/>
      <c r="HP95" s="12"/>
      <c r="HQ95" s="12"/>
      <c r="HR95" s="12"/>
      <c r="HS95" s="12"/>
      <c r="HT95" s="12"/>
      <c r="HU95" s="12"/>
      <c r="HV95" s="12"/>
      <c r="HW95" s="12"/>
      <c r="HX95" s="12"/>
      <c r="HY95" s="12"/>
      <c r="HZ95" s="12"/>
      <c r="IA95" s="12"/>
      <c r="IB95" s="12"/>
      <c r="IC95" s="12"/>
      <c r="ID95" s="12"/>
      <c r="IE95" s="12"/>
      <c r="IF95" s="12"/>
      <c r="IG95" s="12"/>
      <c r="IH95" s="12"/>
      <c r="II95" s="12"/>
      <c r="IJ95" s="12"/>
      <c r="IK95" s="12"/>
      <c r="IL95" s="12"/>
      <c r="IM95" s="12"/>
      <c r="IN95" s="12"/>
      <c r="IO95" s="12"/>
      <c r="IP95" s="12"/>
      <c r="IQ95" s="12"/>
      <c r="IR95" s="12"/>
      <c r="IS95" s="12"/>
      <c r="IT95" s="12"/>
      <c r="IU95" s="12"/>
      <c r="IV95" s="12"/>
      <c r="IW95" s="12"/>
      <c r="IX95" s="12"/>
      <c r="IY95" s="12"/>
      <c r="IZ95" s="12"/>
      <c r="JA95" s="12"/>
      <c r="JB95" s="12"/>
      <c r="JC95" s="12"/>
      <c r="JD95" s="12"/>
      <c r="JE95" s="12"/>
      <c r="JF95" s="12"/>
      <c r="JG95" s="12"/>
      <c r="JH95" s="12"/>
      <c r="JI95" s="12"/>
      <c r="JJ95" s="12"/>
      <c r="JK95" s="12"/>
      <c r="JL95" s="12"/>
      <c r="JM95" s="12"/>
      <c r="JN95" s="12"/>
      <c r="JO95" s="12"/>
      <c r="JP95" s="12"/>
      <c r="JQ95" s="12"/>
      <c r="JR95" s="12"/>
      <c r="JS95" s="12"/>
      <c r="JT95" s="12"/>
      <c r="JU95" s="12"/>
      <c r="JV95" s="12"/>
      <c r="JW95" s="12"/>
      <c r="JX95" s="12"/>
      <c r="JY95" s="12"/>
      <c r="JZ95" s="12"/>
      <c r="KA95" s="12"/>
      <c r="KB95" s="12"/>
      <c r="KC95" s="12"/>
      <c r="KD95" s="12"/>
      <c r="KE95" s="12"/>
      <c r="KF95" s="12"/>
      <c r="KG95" s="12"/>
      <c r="KH95" s="12"/>
      <c r="KI95" s="12"/>
      <c r="KJ95" s="12"/>
      <c r="KK95" s="12"/>
      <c r="KL95" s="12"/>
      <c r="KM95" s="12"/>
      <c r="KN95" s="249"/>
    </row>
    <row r="96" spans="1:300" s="182" customFormat="1" x14ac:dyDescent="0.35">
      <c r="A96" s="180" t="s">
        <v>235</v>
      </c>
      <c r="B96" s="43" t="s">
        <v>249</v>
      </c>
      <c r="C96" s="43"/>
      <c r="D96" s="43">
        <v>1</v>
      </c>
      <c r="E96" s="43"/>
      <c r="F96" s="39" t="s">
        <v>247</v>
      </c>
      <c r="G96" s="43">
        <v>2019</v>
      </c>
      <c r="H96" s="39" t="s">
        <v>241</v>
      </c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  <c r="EZ96" s="12"/>
      <c r="FA96" s="12"/>
      <c r="FB96" s="12"/>
      <c r="FC96" s="12"/>
      <c r="FD96" s="12"/>
      <c r="FE96" s="12"/>
      <c r="FF96" s="12"/>
      <c r="FG96" s="12"/>
      <c r="FH96" s="12"/>
      <c r="FI96" s="12"/>
      <c r="FJ96" s="12"/>
      <c r="FK96" s="12"/>
      <c r="FL96" s="12"/>
      <c r="FM96" s="12"/>
      <c r="FN96" s="12"/>
      <c r="FO96" s="12"/>
      <c r="FP96" s="12"/>
      <c r="FQ96" s="12"/>
      <c r="FR96" s="12"/>
      <c r="FS96" s="12"/>
      <c r="FT96" s="12"/>
      <c r="FU96" s="12"/>
      <c r="FV96" s="12"/>
      <c r="FW96" s="12"/>
      <c r="FX96" s="12"/>
      <c r="FY96" s="12"/>
      <c r="FZ96" s="12"/>
      <c r="GA96" s="12"/>
      <c r="GB96" s="12"/>
      <c r="GC96" s="12"/>
      <c r="GD96" s="12"/>
      <c r="GE96" s="12"/>
      <c r="GF96" s="12"/>
      <c r="GG96" s="12"/>
      <c r="GH96" s="12"/>
      <c r="GI96" s="12"/>
      <c r="GJ96" s="12"/>
      <c r="GK96" s="12"/>
      <c r="GL96" s="12"/>
      <c r="GM96" s="12"/>
      <c r="GN96" s="12"/>
      <c r="GO96" s="12"/>
      <c r="GP96" s="12"/>
      <c r="GQ96" s="12"/>
      <c r="GR96" s="12"/>
      <c r="GS96" s="12"/>
      <c r="GT96" s="12"/>
      <c r="GU96" s="12"/>
      <c r="GV96" s="12"/>
      <c r="GW96" s="12"/>
      <c r="GX96" s="12"/>
      <c r="GY96" s="12"/>
      <c r="GZ96" s="12"/>
      <c r="HA96" s="12"/>
      <c r="HB96" s="12"/>
      <c r="HC96" s="12"/>
      <c r="HD96" s="12"/>
      <c r="HE96" s="12"/>
      <c r="HF96" s="12"/>
      <c r="HG96" s="12"/>
      <c r="HH96" s="12"/>
      <c r="HI96" s="12"/>
      <c r="HJ96" s="12"/>
      <c r="HK96" s="12"/>
      <c r="HL96" s="12"/>
      <c r="HM96" s="12"/>
      <c r="HN96" s="12"/>
      <c r="HO96" s="12"/>
      <c r="HP96" s="12"/>
      <c r="HQ96" s="12"/>
      <c r="HR96" s="12"/>
      <c r="HS96" s="12"/>
      <c r="HT96" s="12"/>
      <c r="HU96" s="12"/>
      <c r="HV96" s="12"/>
      <c r="HW96" s="12"/>
      <c r="HX96" s="12"/>
      <c r="HY96" s="12"/>
      <c r="HZ96" s="12"/>
      <c r="IA96" s="12"/>
      <c r="IB96" s="12"/>
      <c r="IC96" s="12"/>
      <c r="ID96" s="12"/>
      <c r="IE96" s="12"/>
      <c r="IF96" s="12"/>
      <c r="IG96" s="12"/>
      <c r="IH96" s="12"/>
      <c r="II96" s="12"/>
      <c r="IJ96" s="12"/>
      <c r="IK96" s="12"/>
      <c r="IL96" s="12"/>
      <c r="IM96" s="12"/>
      <c r="IN96" s="12"/>
      <c r="IO96" s="12"/>
      <c r="IP96" s="12"/>
      <c r="IQ96" s="12"/>
      <c r="IR96" s="12"/>
      <c r="IS96" s="12"/>
      <c r="IT96" s="12"/>
      <c r="IU96" s="12"/>
      <c r="IV96" s="12"/>
      <c r="IW96" s="12"/>
      <c r="IX96" s="12"/>
      <c r="IY96" s="12"/>
      <c r="IZ96" s="12"/>
      <c r="JA96" s="12"/>
      <c r="JB96" s="12"/>
      <c r="JC96" s="12"/>
      <c r="JD96" s="12"/>
      <c r="JE96" s="12"/>
      <c r="JF96" s="12"/>
      <c r="JG96" s="12"/>
      <c r="JH96" s="12"/>
      <c r="JI96" s="12"/>
      <c r="JJ96" s="12"/>
      <c r="JK96" s="12"/>
      <c r="JL96" s="12"/>
      <c r="JM96" s="12"/>
      <c r="JN96" s="12"/>
      <c r="JO96" s="12"/>
      <c r="JP96" s="12"/>
      <c r="JQ96" s="12"/>
      <c r="JR96" s="12"/>
      <c r="JS96" s="12"/>
      <c r="JT96" s="12"/>
      <c r="JU96" s="12"/>
      <c r="JV96" s="12"/>
      <c r="JW96" s="12"/>
      <c r="JX96" s="12"/>
      <c r="JY96" s="12"/>
      <c r="JZ96" s="12"/>
      <c r="KA96" s="12"/>
      <c r="KB96" s="12"/>
      <c r="KC96" s="12"/>
      <c r="KD96" s="12"/>
      <c r="KE96" s="12"/>
      <c r="KF96" s="12"/>
      <c r="KG96" s="12"/>
      <c r="KH96" s="12"/>
      <c r="KI96" s="12"/>
      <c r="KJ96" s="12"/>
      <c r="KK96" s="12"/>
      <c r="KL96" s="12"/>
      <c r="KM96" s="12"/>
      <c r="KN96" s="249"/>
    </row>
    <row r="97" spans="1:299" x14ac:dyDescent="0.35">
      <c r="A97" s="269" t="s">
        <v>298</v>
      </c>
      <c r="B97" s="269"/>
      <c r="C97" s="269"/>
      <c r="D97" s="269"/>
      <c r="E97" s="269"/>
      <c r="F97" s="269"/>
      <c r="G97" s="269"/>
      <c r="H97" s="269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  <c r="EM97" s="12"/>
      <c r="EN97" s="12"/>
      <c r="EO97" s="12"/>
      <c r="EP97" s="12"/>
      <c r="EQ97" s="12"/>
      <c r="ER97" s="12"/>
      <c r="ES97" s="12"/>
      <c r="ET97" s="12"/>
      <c r="EU97" s="12"/>
      <c r="EV97" s="12"/>
      <c r="EW97" s="12"/>
      <c r="EX97" s="12"/>
      <c r="EY97" s="12"/>
      <c r="EZ97" s="12"/>
      <c r="FA97" s="12"/>
      <c r="FB97" s="12"/>
      <c r="FC97" s="12"/>
      <c r="FD97" s="12"/>
      <c r="FE97" s="12"/>
      <c r="FF97" s="12"/>
      <c r="FG97" s="12"/>
      <c r="FH97" s="12"/>
      <c r="FI97" s="12"/>
      <c r="FJ97" s="12"/>
      <c r="FK97" s="12"/>
      <c r="FL97" s="12"/>
      <c r="FM97" s="12"/>
      <c r="FN97" s="12"/>
      <c r="FO97" s="12"/>
      <c r="FP97" s="12"/>
      <c r="FQ97" s="12"/>
      <c r="FR97" s="12"/>
      <c r="FS97" s="12"/>
      <c r="FT97" s="12"/>
      <c r="FU97" s="12"/>
      <c r="FV97" s="12"/>
      <c r="FW97" s="12"/>
      <c r="FX97" s="12"/>
      <c r="FY97" s="12"/>
      <c r="FZ97" s="12"/>
      <c r="GA97" s="12"/>
      <c r="GB97" s="12"/>
      <c r="GC97" s="12"/>
      <c r="GD97" s="12"/>
      <c r="GE97" s="12"/>
      <c r="GF97" s="12"/>
      <c r="GG97" s="12"/>
      <c r="GH97" s="12"/>
      <c r="GI97" s="12"/>
      <c r="GJ97" s="12"/>
      <c r="GK97" s="12"/>
      <c r="GL97" s="12"/>
      <c r="GM97" s="12"/>
      <c r="GN97" s="12"/>
      <c r="GO97" s="12"/>
      <c r="GP97" s="12"/>
      <c r="GQ97" s="12"/>
      <c r="GR97" s="12"/>
      <c r="GS97" s="12"/>
      <c r="GT97" s="12"/>
      <c r="GU97" s="12"/>
      <c r="GV97" s="12"/>
      <c r="GW97" s="12"/>
      <c r="GX97" s="12"/>
      <c r="GY97" s="12"/>
      <c r="GZ97" s="12"/>
      <c r="HA97" s="12"/>
      <c r="HB97" s="12"/>
      <c r="HC97" s="12"/>
      <c r="HD97" s="12"/>
      <c r="HE97" s="12"/>
      <c r="HF97" s="12"/>
      <c r="HG97" s="12"/>
      <c r="HH97" s="12"/>
      <c r="HI97" s="12"/>
      <c r="HJ97" s="12"/>
      <c r="HK97" s="12"/>
      <c r="HL97" s="12"/>
      <c r="HM97" s="12"/>
      <c r="HN97" s="12"/>
      <c r="HO97" s="12"/>
      <c r="HP97" s="12"/>
      <c r="HQ97" s="12"/>
      <c r="HR97" s="12"/>
      <c r="HS97" s="12"/>
      <c r="HT97" s="12"/>
      <c r="HU97" s="12"/>
      <c r="HV97" s="12"/>
      <c r="HW97" s="12"/>
      <c r="HX97" s="12"/>
      <c r="HY97" s="12"/>
      <c r="HZ97" s="12"/>
      <c r="IA97" s="12"/>
      <c r="IB97" s="12"/>
      <c r="IC97" s="12"/>
      <c r="ID97" s="12"/>
      <c r="IE97" s="12"/>
      <c r="IF97" s="12"/>
      <c r="IG97" s="12"/>
      <c r="IH97" s="12"/>
      <c r="II97" s="12"/>
      <c r="IJ97" s="12"/>
      <c r="IK97" s="12"/>
      <c r="IL97" s="12"/>
      <c r="IM97" s="12"/>
      <c r="IN97" s="12"/>
      <c r="IO97" s="12"/>
      <c r="IP97" s="12"/>
      <c r="IQ97" s="12"/>
      <c r="IR97" s="12"/>
      <c r="IS97" s="12"/>
      <c r="IT97" s="12"/>
      <c r="IU97" s="12"/>
      <c r="IV97" s="12"/>
      <c r="IW97" s="12"/>
      <c r="IX97" s="12"/>
      <c r="IY97" s="12"/>
      <c r="IZ97" s="12"/>
      <c r="JA97" s="12"/>
      <c r="JB97" s="12"/>
      <c r="JC97" s="12"/>
      <c r="JD97" s="12"/>
      <c r="JE97" s="12"/>
      <c r="JF97" s="12"/>
      <c r="JG97" s="12"/>
      <c r="JH97" s="12"/>
      <c r="JI97" s="12"/>
      <c r="JJ97" s="12"/>
      <c r="JK97" s="12"/>
      <c r="JL97" s="12"/>
      <c r="JM97" s="12"/>
      <c r="JN97" s="12"/>
      <c r="JO97" s="12"/>
      <c r="JP97" s="12"/>
      <c r="JQ97" s="12"/>
      <c r="JR97" s="12"/>
      <c r="JS97" s="12"/>
      <c r="JT97" s="12"/>
      <c r="JU97" s="12"/>
      <c r="JV97" s="12"/>
      <c r="JW97" s="12"/>
      <c r="JX97" s="12"/>
      <c r="JY97" s="12"/>
      <c r="JZ97" s="12"/>
      <c r="KA97" s="12"/>
      <c r="KB97" s="12"/>
      <c r="KC97" s="12"/>
      <c r="KD97" s="12"/>
      <c r="KE97" s="12"/>
      <c r="KF97" s="12"/>
      <c r="KG97" s="12"/>
      <c r="KH97" s="12"/>
      <c r="KI97" s="12"/>
      <c r="KJ97" s="12"/>
      <c r="KK97" s="12"/>
      <c r="KL97" s="12"/>
      <c r="KM97" s="12"/>
    </row>
    <row r="98" spans="1:299" x14ac:dyDescent="0.35">
      <c r="A98" s="213" t="s">
        <v>304</v>
      </c>
      <c r="B98" s="193"/>
      <c r="C98" s="193"/>
      <c r="D98" s="43">
        <v>1</v>
      </c>
      <c r="E98" s="39"/>
      <c r="F98" s="39"/>
      <c r="G98" s="193"/>
      <c r="H98" s="214" t="s">
        <v>301</v>
      </c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  <c r="EM98" s="12"/>
      <c r="EN98" s="12"/>
      <c r="EO98" s="12"/>
      <c r="EP98" s="12"/>
      <c r="EQ98" s="12"/>
      <c r="ER98" s="12"/>
      <c r="ES98" s="12"/>
      <c r="ET98" s="12"/>
      <c r="EU98" s="12"/>
      <c r="EV98" s="12"/>
      <c r="EW98" s="12"/>
      <c r="EX98" s="12"/>
      <c r="EY98" s="12"/>
      <c r="EZ98" s="12"/>
      <c r="FA98" s="12"/>
      <c r="FB98" s="12"/>
      <c r="FC98" s="12"/>
      <c r="FD98" s="12"/>
      <c r="FE98" s="12"/>
      <c r="FF98" s="12"/>
      <c r="FG98" s="12"/>
      <c r="FH98" s="12"/>
      <c r="FI98" s="12"/>
      <c r="FJ98" s="12"/>
      <c r="FK98" s="12"/>
      <c r="FL98" s="12"/>
      <c r="FM98" s="12"/>
      <c r="FN98" s="12"/>
      <c r="FO98" s="12"/>
      <c r="FP98" s="12"/>
      <c r="FQ98" s="12"/>
      <c r="FR98" s="12"/>
      <c r="FS98" s="12"/>
      <c r="FT98" s="12"/>
      <c r="FU98" s="12"/>
      <c r="FV98" s="12"/>
      <c r="FW98" s="12"/>
      <c r="FX98" s="12"/>
      <c r="FY98" s="12"/>
      <c r="FZ98" s="12"/>
      <c r="GA98" s="12"/>
      <c r="GB98" s="12"/>
      <c r="GC98" s="12"/>
      <c r="GD98" s="12"/>
      <c r="GE98" s="12"/>
      <c r="GF98" s="12"/>
      <c r="GG98" s="12"/>
      <c r="GH98" s="12"/>
      <c r="GI98" s="12"/>
      <c r="GJ98" s="12"/>
      <c r="GK98" s="12"/>
      <c r="GL98" s="12"/>
      <c r="GM98" s="12"/>
      <c r="GN98" s="12"/>
      <c r="GO98" s="12"/>
      <c r="GP98" s="12"/>
      <c r="GQ98" s="12"/>
      <c r="GR98" s="12"/>
      <c r="GS98" s="12"/>
      <c r="GT98" s="12"/>
      <c r="GU98" s="12"/>
      <c r="GV98" s="12"/>
      <c r="GW98" s="12"/>
      <c r="GX98" s="12"/>
      <c r="GY98" s="12"/>
      <c r="GZ98" s="12"/>
      <c r="HA98" s="12"/>
      <c r="HB98" s="12"/>
      <c r="HC98" s="12"/>
      <c r="HD98" s="12"/>
      <c r="HE98" s="12"/>
      <c r="HF98" s="12"/>
      <c r="HG98" s="12"/>
      <c r="HH98" s="12"/>
      <c r="HI98" s="12"/>
      <c r="HJ98" s="12"/>
      <c r="HK98" s="12"/>
      <c r="HL98" s="12"/>
      <c r="HM98" s="12"/>
      <c r="HN98" s="12"/>
      <c r="HO98" s="12"/>
      <c r="HP98" s="12"/>
      <c r="HQ98" s="12"/>
      <c r="HR98" s="12"/>
      <c r="HS98" s="12"/>
      <c r="HT98" s="12"/>
      <c r="HU98" s="12"/>
      <c r="HV98" s="12"/>
      <c r="HW98" s="12"/>
      <c r="HX98" s="12"/>
      <c r="HY98" s="12"/>
      <c r="HZ98" s="12"/>
      <c r="IA98" s="12"/>
      <c r="IB98" s="12"/>
      <c r="IC98" s="12"/>
      <c r="ID98" s="12"/>
      <c r="IE98" s="12"/>
      <c r="IF98" s="12"/>
      <c r="IG98" s="12"/>
      <c r="IH98" s="12"/>
      <c r="II98" s="12"/>
      <c r="IJ98" s="12"/>
      <c r="IK98" s="12"/>
      <c r="IL98" s="12"/>
      <c r="IM98" s="12"/>
      <c r="IN98" s="12"/>
      <c r="IO98" s="12"/>
      <c r="IP98" s="12"/>
      <c r="IQ98" s="12"/>
      <c r="IR98" s="12"/>
      <c r="IS98" s="12"/>
      <c r="IT98" s="12"/>
      <c r="IU98" s="12"/>
      <c r="IV98" s="12"/>
      <c r="IW98" s="12"/>
      <c r="IX98" s="12"/>
      <c r="IY98" s="12"/>
      <c r="IZ98" s="12"/>
      <c r="JA98" s="12"/>
      <c r="JB98" s="12"/>
      <c r="JC98" s="12"/>
      <c r="JD98" s="12"/>
      <c r="JE98" s="12"/>
      <c r="JF98" s="12"/>
      <c r="JG98" s="12"/>
      <c r="JH98" s="12"/>
      <c r="JI98" s="12"/>
      <c r="JJ98" s="12"/>
      <c r="JK98" s="12"/>
      <c r="JL98" s="12"/>
      <c r="JM98" s="12"/>
      <c r="JN98" s="12"/>
      <c r="JO98" s="12"/>
      <c r="JP98" s="12"/>
      <c r="JQ98" s="12"/>
      <c r="JR98" s="12"/>
      <c r="JS98" s="12"/>
      <c r="JT98" s="12"/>
      <c r="JU98" s="12"/>
      <c r="JV98" s="12"/>
      <c r="JW98" s="12"/>
      <c r="JX98" s="12"/>
      <c r="JY98" s="12"/>
      <c r="JZ98" s="12"/>
      <c r="KA98" s="12"/>
      <c r="KB98" s="12"/>
      <c r="KC98" s="12"/>
      <c r="KD98" s="12"/>
      <c r="KE98" s="12"/>
      <c r="KF98" s="12"/>
      <c r="KG98" s="12"/>
      <c r="KH98" s="12"/>
      <c r="KI98" s="12"/>
      <c r="KJ98" s="12"/>
      <c r="KK98" s="12"/>
      <c r="KL98" s="12"/>
      <c r="KM98" s="12"/>
    </row>
    <row r="99" spans="1:299" x14ac:dyDescent="0.35">
      <c r="A99" s="213" t="s">
        <v>305</v>
      </c>
      <c r="B99" s="193"/>
      <c r="C99" s="193"/>
      <c r="D99" s="43">
        <v>1</v>
      </c>
      <c r="E99" s="39"/>
      <c r="F99" s="39" t="s">
        <v>299</v>
      </c>
      <c r="G99" s="193"/>
      <c r="H99" s="214" t="s">
        <v>302</v>
      </c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  <c r="EZ99" s="12"/>
      <c r="FA99" s="12"/>
      <c r="FB99" s="12"/>
      <c r="FC99" s="12"/>
      <c r="FD99" s="12"/>
      <c r="FE99" s="12"/>
      <c r="FF99" s="12"/>
      <c r="FG99" s="12"/>
      <c r="FH99" s="12"/>
      <c r="FI99" s="12"/>
      <c r="FJ99" s="12"/>
      <c r="FK99" s="12"/>
      <c r="FL99" s="12"/>
      <c r="FM99" s="12"/>
      <c r="FN99" s="12"/>
      <c r="FO99" s="12"/>
      <c r="FP99" s="12"/>
      <c r="FQ99" s="12"/>
      <c r="FR99" s="12"/>
      <c r="FS99" s="12"/>
      <c r="FT99" s="12"/>
      <c r="FU99" s="12"/>
      <c r="FV99" s="12"/>
      <c r="FW99" s="12"/>
      <c r="FX99" s="12"/>
      <c r="FY99" s="12"/>
      <c r="FZ99" s="12"/>
      <c r="GA99" s="12"/>
      <c r="GB99" s="12"/>
      <c r="GC99" s="12"/>
      <c r="GD99" s="12"/>
      <c r="GE99" s="12"/>
      <c r="GF99" s="12"/>
      <c r="GG99" s="12"/>
      <c r="GH99" s="12"/>
      <c r="GI99" s="12"/>
      <c r="GJ99" s="12"/>
      <c r="GK99" s="12"/>
      <c r="GL99" s="12"/>
      <c r="GM99" s="12"/>
      <c r="GN99" s="12"/>
      <c r="GO99" s="12"/>
      <c r="GP99" s="12"/>
      <c r="GQ99" s="12"/>
      <c r="GR99" s="12"/>
      <c r="GS99" s="12"/>
      <c r="GT99" s="12"/>
      <c r="GU99" s="12"/>
      <c r="GV99" s="12"/>
      <c r="GW99" s="12"/>
      <c r="GX99" s="12"/>
      <c r="GY99" s="12"/>
      <c r="GZ99" s="12"/>
      <c r="HA99" s="12"/>
      <c r="HB99" s="12"/>
      <c r="HC99" s="12"/>
      <c r="HD99" s="12"/>
      <c r="HE99" s="12"/>
      <c r="HF99" s="12"/>
      <c r="HG99" s="12"/>
      <c r="HH99" s="12"/>
      <c r="HI99" s="12"/>
      <c r="HJ99" s="12"/>
      <c r="HK99" s="12"/>
      <c r="HL99" s="12"/>
      <c r="HM99" s="12"/>
      <c r="HN99" s="12"/>
      <c r="HO99" s="12"/>
      <c r="HP99" s="12"/>
      <c r="HQ99" s="12"/>
      <c r="HR99" s="12"/>
      <c r="HS99" s="12"/>
      <c r="HT99" s="12"/>
      <c r="HU99" s="12"/>
      <c r="HV99" s="12"/>
      <c r="HW99" s="12"/>
      <c r="HX99" s="12"/>
      <c r="HY99" s="12"/>
      <c r="HZ99" s="12"/>
      <c r="IA99" s="12"/>
      <c r="IB99" s="12"/>
      <c r="IC99" s="12"/>
      <c r="ID99" s="12"/>
      <c r="IE99" s="12"/>
      <c r="IF99" s="12"/>
      <c r="IG99" s="12"/>
      <c r="IH99" s="12"/>
      <c r="II99" s="12"/>
      <c r="IJ99" s="12"/>
      <c r="IK99" s="12"/>
      <c r="IL99" s="12"/>
      <c r="IM99" s="12"/>
      <c r="IN99" s="12"/>
      <c r="IO99" s="12"/>
      <c r="IP99" s="12"/>
      <c r="IQ99" s="12"/>
      <c r="IR99" s="12"/>
      <c r="IS99" s="12"/>
      <c r="IT99" s="12"/>
      <c r="IU99" s="12"/>
      <c r="IV99" s="12"/>
      <c r="IW99" s="12"/>
      <c r="IX99" s="12"/>
      <c r="IY99" s="12"/>
      <c r="IZ99" s="12"/>
      <c r="JA99" s="12"/>
      <c r="JB99" s="12"/>
      <c r="JC99" s="12"/>
      <c r="JD99" s="12"/>
      <c r="JE99" s="12"/>
      <c r="JF99" s="12"/>
      <c r="JG99" s="12"/>
      <c r="JH99" s="12"/>
      <c r="JI99" s="12"/>
      <c r="JJ99" s="12"/>
      <c r="JK99" s="12"/>
      <c r="JL99" s="12"/>
      <c r="JM99" s="12"/>
      <c r="JN99" s="12"/>
      <c r="JO99" s="12"/>
      <c r="JP99" s="12"/>
      <c r="JQ99" s="12"/>
      <c r="JR99" s="12"/>
      <c r="JS99" s="12"/>
      <c r="JT99" s="12"/>
      <c r="JU99" s="12"/>
      <c r="JV99" s="12"/>
      <c r="JW99" s="12"/>
      <c r="JX99" s="12"/>
      <c r="JY99" s="12"/>
      <c r="JZ99" s="12"/>
      <c r="KA99" s="12"/>
      <c r="KB99" s="12"/>
      <c r="KC99" s="12"/>
      <c r="KD99" s="12"/>
      <c r="KE99" s="12"/>
      <c r="KF99" s="12"/>
      <c r="KG99" s="12"/>
      <c r="KH99" s="12"/>
      <c r="KI99" s="12"/>
      <c r="KJ99" s="12"/>
      <c r="KK99" s="12"/>
      <c r="KL99" s="12"/>
      <c r="KM99" s="12"/>
    </row>
    <row r="100" spans="1:299" x14ac:dyDescent="0.35">
      <c r="A100" s="213" t="s">
        <v>306</v>
      </c>
      <c r="B100" s="193"/>
      <c r="C100" s="193"/>
      <c r="D100" s="43">
        <v>1</v>
      </c>
      <c r="E100" s="39"/>
      <c r="F100" s="39" t="s">
        <v>300</v>
      </c>
      <c r="G100" s="193"/>
      <c r="H100" s="214" t="s">
        <v>303</v>
      </c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  <c r="EM100" s="12"/>
      <c r="EN100" s="12"/>
      <c r="EO100" s="12"/>
      <c r="EP100" s="12"/>
      <c r="EQ100" s="12"/>
      <c r="ER100" s="12"/>
      <c r="ES100" s="12"/>
      <c r="ET100" s="12"/>
      <c r="EU100" s="12"/>
      <c r="EV100" s="12"/>
      <c r="EW100" s="12"/>
      <c r="EX100" s="12"/>
      <c r="EY100" s="12"/>
      <c r="EZ100" s="12"/>
      <c r="FA100" s="12"/>
      <c r="FB100" s="12"/>
      <c r="FC100" s="12"/>
      <c r="FD100" s="12"/>
      <c r="FE100" s="12"/>
      <c r="FF100" s="12"/>
      <c r="FG100" s="12"/>
      <c r="FH100" s="12"/>
      <c r="FI100" s="12"/>
      <c r="FJ100" s="12"/>
      <c r="FK100" s="12"/>
      <c r="FL100" s="12"/>
      <c r="FM100" s="12"/>
      <c r="FN100" s="12"/>
      <c r="FO100" s="12"/>
      <c r="FP100" s="12"/>
      <c r="FQ100" s="12"/>
      <c r="FR100" s="12"/>
      <c r="FS100" s="12"/>
      <c r="FT100" s="12"/>
      <c r="FU100" s="12"/>
      <c r="FV100" s="12"/>
      <c r="FW100" s="12"/>
      <c r="FX100" s="12"/>
      <c r="FY100" s="12"/>
      <c r="FZ100" s="12"/>
      <c r="GA100" s="12"/>
      <c r="GB100" s="12"/>
      <c r="GC100" s="12"/>
      <c r="GD100" s="12"/>
      <c r="GE100" s="12"/>
      <c r="GF100" s="12"/>
      <c r="GG100" s="12"/>
      <c r="GH100" s="12"/>
      <c r="GI100" s="12"/>
      <c r="GJ100" s="12"/>
      <c r="GK100" s="12"/>
      <c r="GL100" s="12"/>
      <c r="GM100" s="12"/>
      <c r="GN100" s="12"/>
      <c r="GO100" s="12"/>
      <c r="GP100" s="12"/>
      <c r="GQ100" s="12"/>
      <c r="GR100" s="12"/>
      <c r="GS100" s="12"/>
      <c r="GT100" s="12"/>
      <c r="GU100" s="12"/>
      <c r="GV100" s="12"/>
      <c r="GW100" s="12"/>
      <c r="GX100" s="12"/>
      <c r="GY100" s="12"/>
      <c r="GZ100" s="12"/>
      <c r="HA100" s="12"/>
      <c r="HB100" s="12"/>
      <c r="HC100" s="12"/>
      <c r="HD100" s="12"/>
      <c r="HE100" s="12"/>
      <c r="HF100" s="12"/>
      <c r="HG100" s="12"/>
      <c r="HH100" s="12"/>
      <c r="HI100" s="12"/>
      <c r="HJ100" s="12"/>
      <c r="HK100" s="12"/>
      <c r="HL100" s="12"/>
      <c r="HM100" s="12"/>
      <c r="HN100" s="12"/>
      <c r="HO100" s="12"/>
      <c r="HP100" s="12"/>
      <c r="HQ100" s="12"/>
      <c r="HR100" s="12"/>
      <c r="HS100" s="12"/>
      <c r="HT100" s="12"/>
      <c r="HU100" s="12"/>
      <c r="HV100" s="12"/>
      <c r="HW100" s="12"/>
      <c r="HX100" s="12"/>
      <c r="HY100" s="12"/>
      <c r="HZ100" s="12"/>
      <c r="IA100" s="12"/>
      <c r="IB100" s="12"/>
      <c r="IC100" s="12"/>
      <c r="ID100" s="12"/>
      <c r="IE100" s="12"/>
      <c r="IF100" s="12"/>
      <c r="IG100" s="12"/>
      <c r="IH100" s="12"/>
      <c r="II100" s="12"/>
      <c r="IJ100" s="12"/>
      <c r="IK100" s="12"/>
      <c r="IL100" s="12"/>
      <c r="IM100" s="12"/>
      <c r="IN100" s="12"/>
      <c r="IO100" s="12"/>
      <c r="IP100" s="12"/>
      <c r="IQ100" s="12"/>
      <c r="IR100" s="12"/>
      <c r="IS100" s="12"/>
      <c r="IT100" s="12"/>
      <c r="IU100" s="12"/>
      <c r="IV100" s="12"/>
      <c r="IW100" s="12"/>
      <c r="IX100" s="12"/>
      <c r="IY100" s="12"/>
      <c r="IZ100" s="12"/>
      <c r="JA100" s="12"/>
      <c r="JB100" s="12"/>
      <c r="JC100" s="12"/>
      <c r="JD100" s="12"/>
      <c r="JE100" s="12"/>
      <c r="JF100" s="12"/>
      <c r="JG100" s="12"/>
      <c r="JH100" s="12"/>
      <c r="JI100" s="12"/>
      <c r="JJ100" s="12"/>
      <c r="JK100" s="12"/>
      <c r="JL100" s="12"/>
      <c r="JM100" s="12"/>
      <c r="JN100" s="12"/>
      <c r="JO100" s="12"/>
      <c r="JP100" s="12"/>
      <c r="JQ100" s="12"/>
      <c r="JR100" s="12"/>
      <c r="JS100" s="12"/>
      <c r="JT100" s="12"/>
      <c r="JU100" s="12"/>
      <c r="JV100" s="12"/>
      <c r="JW100" s="12"/>
      <c r="JX100" s="12"/>
      <c r="JY100" s="12"/>
      <c r="JZ100" s="12"/>
      <c r="KA100" s="12"/>
      <c r="KB100" s="12"/>
      <c r="KC100" s="12"/>
      <c r="KD100" s="12"/>
      <c r="KE100" s="12"/>
      <c r="KF100" s="12"/>
      <c r="KG100" s="12"/>
      <c r="KH100" s="12"/>
      <c r="KI100" s="12"/>
      <c r="KJ100" s="12"/>
      <c r="KK100" s="12"/>
      <c r="KL100" s="12"/>
      <c r="KM100" s="12"/>
    </row>
    <row r="101" spans="1:299" x14ac:dyDescent="0.35">
      <c r="A101" s="269" t="s">
        <v>314</v>
      </c>
      <c r="B101" s="269"/>
      <c r="C101" s="269"/>
      <c r="D101" s="269"/>
      <c r="E101" s="269"/>
      <c r="F101" s="269"/>
      <c r="G101" s="269"/>
      <c r="H101" s="269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  <c r="EM101" s="12"/>
      <c r="EN101" s="12"/>
      <c r="EO101" s="12"/>
      <c r="EP101" s="12"/>
      <c r="EQ101" s="12"/>
      <c r="ER101" s="12"/>
      <c r="ES101" s="12"/>
      <c r="ET101" s="12"/>
      <c r="EU101" s="12"/>
      <c r="EV101" s="12"/>
      <c r="EW101" s="12"/>
      <c r="EX101" s="12"/>
      <c r="EY101" s="12"/>
      <c r="EZ101" s="12"/>
      <c r="FA101" s="12"/>
      <c r="FB101" s="12"/>
      <c r="FC101" s="12"/>
      <c r="FD101" s="12"/>
      <c r="FE101" s="12"/>
      <c r="FF101" s="12"/>
      <c r="FG101" s="12"/>
      <c r="FH101" s="12"/>
      <c r="FI101" s="12"/>
      <c r="FJ101" s="12"/>
      <c r="FK101" s="12"/>
      <c r="FL101" s="12"/>
      <c r="FM101" s="12"/>
      <c r="FN101" s="12"/>
      <c r="FO101" s="12"/>
      <c r="FP101" s="12"/>
      <c r="FQ101" s="12"/>
      <c r="FR101" s="12"/>
      <c r="FS101" s="12"/>
      <c r="FT101" s="12"/>
      <c r="FU101" s="12"/>
      <c r="FV101" s="12"/>
      <c r="FW101" s="12"/>
      <c r="FX101" s="12"/>
      <c r="FY101" s="12"/>
      <c r="FZ101" s="12"/>
      <c r="GA101" s="12"/>
      <c r="GB101" s="12"/>
      <c r="GC101" s="12"/>
      <c r="GD101" s="12"/>
      <c r="GE101" s="12"/>
      <c r="GF101" s="12"/>
      <c r="GG101" s="12"/>
      <c r="GH101" s="12"/>
      <c r="GI101" s="12"/>
      <c r="GJ101" s="12"/>
      <c r="GK101" s="12"/>
      <c r="GL101" s="12"/>
      <c r="GM101" s="12"/>
      <c r="GN101" s="12"/>
      <c r="GO101" s="12"/>
      <c r="GP101" s="12"/>
      <c r="GQ101" s="12"/>
      <c r="GR101" s="12"/>
      <c r="GS101" s="12"/>
      <c r="GT101" s="12"/>
      <c r="GU101" s="12"/>
      <c r="GV101" s="12"/>
      <c r="GW101" s="12"/>
      <c r="GX101" s="12"/>
      <c r="GY101" s="12"/>
      <c r="GZ101" s="12"/>
      <c r="HA101" s="12"/>
      <c r="HB101" s="12"/>
      <c r="HC101" s="12"/>
      <c r="HD101" s="12"/>
      <c r="HE101" s="12"/>
      <c r="HF101" s="12"/>
      <c r="HG101" s="12"/>
      <c r="HH101" s="12"/>
      <c r="HI101" s="12"/>
      <c r="HJ101" s="12"/>
      <c r="HK101" s="12"/>
      <c r="HL101" s="12"/>
      <c r="HM101" s="12"/>
      <c r="HN101" s="12"/>
      <c r="HO101" s="12"/>
      <c r="HP101" s="12"/>
      <c r="HQ101" s="12"/>
      <c r="HR101" s="12"/>
      <c r="HS101" s="12"/>
      <c r="HT101" s="12"/>
      <c r="HU101" s="12"/>
      <c r="HV101" s="12"/>
      <c r="HW101" s="12"/>
      <c r="HX101" s="12"/>
      <c r="HY101" s="12"/>
      <c r="HZ101" s="12"/>
      <c r="IA101" s="12"/>
      <c r="IB101" s="12"/>
      <c r="IC101" s="12"/>
      <c r="ID101" s="12"/>
      <c r="IE101" s="12"/>
      <c r="IF101" s="12"/>
      <c r="IG101" s="12"/>
      <c r="IH101" s="12"/>
      <c r="II101" s="12"/>
      <c r="IJ101" s="12"/>
      <c r="IK101" s="12"/>
      <c r="IL101" s="12"/>
      <c r="IM101" s="12"/>
      <c r="IN101" s="12"/>
      <c r="IO101" s="12"/>
      <c r="IP101" s="12"/>
      <c r="IQ101" s="12"/>
      <c r="IR101" s="12"/>
      <c r="IS101" s="12"/>
      <c r="IT101" s="12"/>
      <c r="IU101" s="12"/>
      <c r="IV101" s="12"/>
      <c r="IW101" s="12"/>
      <c r="IX101" s="12"/>
      <c r="IY101" s="12"/>
      <c r="IZ101" s="12"/>
      <c r="JA101" s="12"/>
      <c r="JB101" s="12"/>
      <c r="JC101" s="12"/>
      <c r="JD101" s="12"/>
      <c r="JE101" s="12"/>
      <c r="JF101" s="12"/>
      <c r="JG101" s="12"/>
      <c r="JH101" s="12"/>
      <c r="JI101" s="12"/>
      <c r="JJ101" s="12"/>
      <c r="JK101" s="12"/>
      <c r="JL101" s="12"/>
      <c r="JM101" s="12"/>
      <c r="JN101" s="12"/>
      <c r="JO101" s="12"/>
      <c r="JP101" s="12"/>
      <c r="JQ101" s="12"/>
      <c r="JR101" s="12"/>
      <c r="JS101" s="12"/>
      <c r="JT101" s="12"/>
      <c r="JU101" s="12"/>
      <c r="JV101" s="12"/>
      <c r="JW101" s="12"/>
      <c r="JX101" s="12"/>
      <c r="JY101" s="12"/>
      <c r="JZ101" s="12"/>
      <c r="KA101" s="12"/>
      <c r="KB101" s="12"/>
      <c r="KC101" s="12"/>
      <c r="KD101" s="12"/>
      <c r="KE101" s="12"/>
      <c r="KF101" s="12"/>
      <c r="KG101" s="12"/>
      <c r="KH101" s="12"/>
      <c r="KI101" s="12"/>
      <c r="KJ101" s="12"/>
      <c r="KK101" s="12"/>
      <c r="KL101" s="12"/>
      <c r="KM101" s="12"/>
    </row>
    <row r="102" spans="1:299" x14ac:dyDescent="0.35">
      <c r="A102" s="215" t="s">
        <v>315</v>
      </c>
      <c r="B102" s="248" t="s">
        <v>323</v>
      </c>
      <c r="C102" s="43" t="s">
        <v>322</v>
      </c>
      <c r="D102" s="248">
        <v>1</v>
      </c>
      <c r="E102" s="193"/>
      <c r="F102" s="193"/>
      <c r="G102" s="193"/>
      <c r="H102" s="216" t="s">
        <v>320</v>
      </c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  <c r="EM102" s="12"/>
      <c r="EN102" s="12"/>
      <c r="EO102" s="12"/>
      <c r="EP102" s="12"/>
      <c r="EQ102" s="12"/>
      <c r="ER102" s="12"/>
      <c r="ES102" s="12"/>
      <c r="ET102" s="12"/>
      <c r="EU102" s="12"/>
      <c r="EV102" s="12"/>
      <c r="EW102" s="12"/>
      <c r="EX102" s="12"/>
      <c r="EY102" s="12"/>
      <c r="EZ102" s="12"/>
      <c r="FA102" s="12"/>
      <c r="FB102" s="12"/>
      <c r="FC102" s="12"/>
      <c r="FD102" s="12"/>
      <c r="FE102" s="12"/>
      <c r="FF102" s="12"/>
      <c r="FG102" s="12"/>
      <c r="FH102" s="12"/>
      <c r="FI102" s="12"/>
      <c r="FJ102" s="12"/>
      <c r="FK102" s="12"/>
      <c r="FL102" s="12"/>
      <c r="FM102" s="12"/>
      <c r="FN102" s="12"/>
      <c r="FO102" s="12"/>
      <c r="FP102" s="12"/>
      <c r="FQ102" s="12"/>
      <c r="FR102" s="12"/>
      <c r="FS102" s="12"/>
      <c r="FT102" s="12"/>
      <c r="FU102" s="12"/>
      <c r="FV102" s="12"/>
      <c r="FW102" s="12"/>
      <c r="FX102" s="12"/>
      <c r="FY102" s="12"/>
      <c r="FZ102" s="12"/>
      <c r="GA102" s="12"/>
      <c r="GB102" s="12"/>
      <c r="GC102" s="12"/>
      <c r="GD102" s="12"/>
      <c r="GE102" s="12"/>
      <c r="GF102" s="12"/>
      <c r="GG102" s="12"/>
      <c r="GH102" s="12"/>
      <c r="GI102" s="12"/>
      <c r="GJ102" s="12"/>
      <c r="GK102" s="12"/>
      <c r="GL102" s="12"/>
      <c r="GM102" s="12"/>
      <c r="GN102" s="12"/>
      <c r="GO102" s="12"/>
      <c r="GP102" s="12"/>
      <c r="GQ102" s="12"/>
      <c r="GR102" s="12"/>
      <c r="GS102" s="12"/>
      <c r="GT102" s="12"/>
      <c r="GU102" s="12"/>
      <c r="GV102" s="12"/>
      <c r="GW102" s="12"/>
      <c r="GX102" s="12"/>
      <c r="GY102" s="12"/>
      <c r="GZ102" s="12"/>
      <c r="HA102" s="12"/>
      <c r="HB102" s="12"/>
      <c r="HC102" s="12"/>
      <c r="HD102" s="12"/>
      <c r="HE102" s="12"/>
      <c r="HF102" s="12"/>
      <c r="HG102" s="12"/>
      <c r="HH102" s="12"/>
      <c r="HI102" s="12"/>
      <c r="HJ102" s="12"/>
      <c r="HK102" s="12"/>
      <c r="HL102" s="12"/>
      <c r="HM102" s="12"/>
      <c r="HN102" s="12"/>
      <c r="HO102" s="12"/>
      <c r="HP102" s="12"/>
      <c r="HQ102" s="12"/>
      <c r="HR102" s="12"/>
      <c r="HS102" s="12"/>
      <c r="HT102" s="12"/>
      <c r="HU102" s="12"/>
      <c r="HV102" s="12"/>
      <c r="HW102" s="12"/>
      <c r="HX102" s="12"/>
      <c r="HY102" s="12"/>
      <c r="HZ102" s="12"/>
      <c r="IA102" s="12"/>
      <c r="IB102" s="12"/>
      <c r="IC102" s="12"/>
      <c r="ID102" s="12"/>
      <c r="IE102" s="12"/>
      <c r="IF102" s="12"/>
      <c r="IG102" s="12"/>
      <c r="IH102" s="12"/>
      <c r="II102" s="12"/>
      <c r="IJ102" s="12"/>
      <c r="IK102" s="12"/>
      <c r="IL102" s="12"/>
      <c r="IM102" s="12"/>
      <c r="IN102" s="12"/>
      <c r="IO102" s="12"/>
      <c r="IP102" s="12"/>
      <c r="IQ102" s="12"/>
      <c r="IR102" s="12"/>
      <c r="IS102" s="12"/>
      <c r="IT102" s="12"/>
      <c r="IU102" s="12"/>
      <c r="IV102" s="12"/>
      <c r="IW102" s="12"/>
      <c r="IX102" s="12"/>
      <c r="IY102" s="12"/>
      <c r="IZ102" s="12"/>
      <c r="JA102" s="12"/>
      <c r="JB102" s="12"/>
      <c r="JC102" s="12"/>
      <c r="JD102" s="12"/>
      <c r="JE102" s="12"/>
      <c r="JF102" s="12"/>
      <c r="JG102" s="12"/>
      <c r="JH102" s="12"/>
      <c r="JI102" s="12"/>
      <c r="JJ102" s="12"/>
      <c r="JK102" s="12"/>
      <c r="JL102" s="12"/>
      <c r="JM102" s="12"/>
      <c r="JN102" s="12"/>
      <c r="JO102" s="12"/>
      <c r="JP102" s="12"/>
      <c r="JQ102" s="12"/>
      <c r="JR102" s="12"/>
      <c r="JS102" s="12"/>
      <c r="JT102" s="12"/>
      <c r="JU102" s="12"/>
      <c r="JV102" s="12"/>
      <c r="JW102" s="12"/>
      <c r="JX102" s="12"/>
      <c r="JY102" s="12"/>
      <c r="JZ102" s="12"/>
      <c r="KA102" s="12"/>
      <c r="KB102" s="12"/>
      <c r="KC102" s="12"/>
      <c r="KD102" s="12"/>
      <c r="KE102" s="12"/>
      <c r="KF102" s="12"/>
      <c r="KG102" s="12"/>
      <c r="KH102" s="12"/>
      <c r="KI102" s="12"/>
      <c r="KJ102" s="12"/>
      <c r="KK102" s="12"/>
      <c r="KL102" s="12"/>
      <c r="KM102" s="12"/>
    </row>
    <row r="103" spans="1:299" x14ac:dyDescent="0.35">
      <c r="A103" s="215" t="s">
        <v>316</v>
      </c>
      <c r="B103" s="43" t="s">
        <v>319</v>
      </c>
      <c r="C103" s="43"/>
      <c r="D103" s="43">
        <v>2</v>
      </c>
      <c r="E103" s="193"/>
      <c r="F103" s="193"/>
      <c r="G103" s="193"/>
      <c r="H103" s="216" t="s">
        <v>320</v>
      </c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  <c r="EQ103" s="12"/>
      <c r="ER103" s="12"/>
      <c r="ES103" s="12"/>
      <c r="ET103" s="12"/>
      <c r="EU103" s="12"/>
      <c r="EV103" s="12"/>
      <c r="EW103" s="12"/>
      <c r="EX103" s="12"/>
      <c r="EY103" s="12"/>
      <c r="EZ103" s="12"/>
      <c r="FA103" s="12"/>
      <c r="FB103" s="12"/>
      <c r="FC103" s="12"/>
      <c r="FD103" s="12"/>
      <c r="FE103" s="12"/>
      <c r="FF103" s="12"/>
      <c r="FG103" s="12"/>
      <c r="FH103" s="12"/>
      <c r="FI103" s="12"/>
      <c r="FJ103" s="12"/>
      <c r="FK103" s="12"/>
      <c r="FL103" s="12"/>
      <c r="FM103" s="12"/>
      <c r="FN103" s="12"/>
      <c r="FO103" s="12"/>
      <c r="FP103" s="12"/>
      <c r="FQ103" s="12"/>
      <c r="FR103" s="12"/>
      <c r="FS103" s="12"/>
      <c r="FT103" s="12"/>
      <c r="FU103" s="12"/>
      <c r="FV103" s="12"/>
      <c r="FW103" s="12"/>
      <c r="FX103" s="12"/>
      <c r="FY103" s="12"/>
      <c r="FZ103" s="12"/>
      <c r="GA103" s="12"/>
      <c r="GB103" s="12"/>
      <c r="GC103" s="12"/>
      <c r="GD103" s="12"/>
      <c r="GE103" s="12"/>
      <c r="GF103" s="12"/>
      <c r="GG103" s="12"/>
      <c r="GH103" s="12"/>
      <c r="GI103" s="12"/>
      <c r="GJ103" s="12"/>
      <c r="GK103" s="12"/>
      <c r="GL103" s="12"/>
      <c r="GM103" s="12"/>
      <c r="GN103" s="12"/>
      <c r="GO103" s="12"/>
      <c r="GP103" s="12"/>
      <c r="GQ103" s="12"/>
      <c r="GR103" s="12"/>
      <c r="GS103" s="12"/>
      <c r="GT103" s="12"/>
      <c r="GU103" s="12"/>
      <c r="GV103" s="12"/>
      <c r="GW103" s="12"/>
      <c r="GX103" s="12"/>
      <c r="GY103" s="12"/>
      <c r="GZ103" s="12"/>
      <c r="HA103" s="12"/>
      <c r="HB103" s="12"/>
      <c r="HC103" s="12"/>
      <c r="HD103" s="12"/>
      <c r="HE103" s="12"/>
      <c r="HF103" s="12"/>
      <c r="HG103" s="12"/>
      <c r="HH103" s="12"/>
      <c r="HI103" s="12"/>
      <c r="HJ103" s="12"/>
      <c r="HK103" s="12"/>
      <c r="HL103" s="12"/>
      <c r="HM103" s="12"/>
      <c r="HN103" s="12"/>
      <c r="HO103" s="12"/>
      <c r="HP103" s="12"/>
      <c r="HQ103" s="12"/>
      <c r="HR103" s="12"/>
      <c r="HS103" s="12"/>
      <c r="HT103" s="12"/>
      <c r="HU103" s="12"/>
      <c r="HV103" s="12"/>
      <c r="HW103" s="12"/>
      <c r="HX103" s="12"/>
      <c r="HY103" s="12"/>
      <c r="HZ103" s="12"/>
      <c r="IA103" s="12"/>
      <c r="IB103" s="12"/>
      <c r="IC103" s="12"/>
      <c r="ID103" s="12"/>
      <c r="IE103" s="12"/>
      <c r="IF103" s="12"/>
      <c r="IG103" s="12"/>
      <c r="IH103" s="12"/>
      <c r="II103" s="12"/>
      <c r="IJ103" s="12"/>
      <c r="IK103" s="12"/>
      <c r="IL103" s="12"/>
      <c r="IM103" s="12"/>
      <c r="IN103" s="12"/>
      <c r="IO103" s="12"/>
      <c r="IP103" s="12"/>
      <c r="IQ103" s="12"/>
      <c r="IR103" s="12"/>
      <c r="IS103" s="12"/>
      <c r="IT103" s="12"/>
      <c r="IU103" s="12"/>
      <c r="IV103" s="12"/>
      <c r="IW103" s="12"/>
      <c r="IX103" s="12"/>
      <c r="IY103" s="12"/>
      <c r="IZ103" s="12"/>
      <c r="JA103" s="12"/>
      <c r="JB103" s="12"/>
      <c r="JC103" s="12"/>
      <c r="JD103" s="12"/>
      <c r="JE103" s="12"/>
      <c r="JF103" s="12"/>
      <c r="JG103" s="12"/>
      <c r="JH103" s="12"/>
      <c r="JI103" s="12"/>
      <c r="JJ103" s="12"/>
      <c r="JK103" s="12"/>
      <c r="JL103" s="12"/>
      <c r="JM103" s="12"/>
      <c r="JN103" s="12"/>
      <c r="JO103" s="12"/>
      <c r="JP103" s="12"/>
      <c r="JQ103" s="12"/>
      <c r="JR103" s="12"/>
      <c r="JS103" s="12"/>
      <c r="JT103" s="12"/>
      <c r="JU103" s="12"/>
      <c r="JV103" s="12"/>
      <c r="JW103" s="12"/>
      <c r="JX103" s="12"/>
      <c r="JY103" s="12"/>
      <c r="JZ103" s="12"/>
      <c r="KA103" s="12"/>
      <c r="KB103" s="12"/>
      <c r="KC103" s="12"/>
      <c r="KD103" s="12"/>
      <c r="KE103" s="12"/>
      <c r="KF103" s="12"/>
      <c r="KG103" s="12"/>
      <c r="KH103" s="12"/>
      <c r="KI103" s="12"/>
      <c r="KJ103" s="12"/>
      <c r="KK103" s="12"/>
      <c r="KL103" s="12"/>
      <c r="KM103" s="12"/>
    </row>
    <row r="104" spans="1:299" x14ac:dyDescent="0.35">
      <c r="A104" s="215" t="s">
        <v>330</v>
      </c>
      <c r="B104" s="248" t="s">
        <v>324</v>
      </c>
      <c r="C104" s="43"/>
      <c r="D104" s="248">
        <v>1</v>
      </c>
      <c r="E104" s="193"/>
      <c r="F104" s="193"/>
      <c r="G104" s="193"/>
      <c r="H104" s="216" t="s">
        <v>320</v>
      </c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  <c r="EQ104" s="12"/>
      <c r="ER104" s="12"/>
      <c r="ES104" s="12"/>
      <c r="ET104" s="12"/>
      <c r="EU104" s="12"/>
      <c r="EV104" s="12"/>
      <c r="EW104" s="12"/>
      <c r="EX104" s="12"/>
      <c r="EY104" s="12"/>
      <c r="EZ104" s="12"/>
      <c r="FA104" s="12"/>
      <c r="FB104" s="12"/>
      <c r="FC104" s="12"/>
      <c r="FD104" s="12"/>
      <c r="FE104" s="12"/>
      <c r="FF104" s="12"/>
      <c r="FG104" s="12"/>
      <c r="FH104" s="12"/>
      <c r="FI104" s="12"/>
      <c r="FJ104" s="12"/>
      <c r="FK104" s="12"/>
      <c r="FL104" s="12"/>
      <c r="FM104" s="12"/>
      <c r="FN104" s="12"/>
      <c r="FO104" s="12"/>
      <c r="FP104" s="12"/>
      <c r="FQ104" s="12"/>
      <c r="FR104" s="12"/>
      <c r="FS104" s="12"/>
      <c r="FT104" s="12"/>
      <c r="FU104" s="12"/>
      <c r="FV104" s="12"/>
      <c r="FW104" s="12"/>
      <c r="FX104" s="12"/>
      <c r="FY104" s="12"/>
      <c r="FZ104" s="12"/>
      <c r="GA104" s="12"/>
      <c r="GB104" s="12"/>
      <c r="GC104" s="12"/>
      <c r="GD104" s="12"/>
      <c r="GE104" s="12"/>
      <c r="GF104" s="12"/>
      <c r="GG104" s="12"/>
      <c r="GH104" s="12"/>
      <c r="GI104" s="12"/>
      <c r="GJ104" s="12"/>
      <c r="GK104" s="12"/>
      <c r="GL104" s="12"/>
      <c r="GM104" s="12"/>
      <c r="GN104" s="12"/>
      <c r="GO104" s="12"/>
      <c r="GP104" s="12"/>
      <c r="GQ104" s="12"/>
      <c r="GR104" s="12"/>
      <c r="GS104" s="12"/>
      <c r="GT104" s="12"/>
      <c r="GU104" s="12"/>
      <c r="GV104" s="12"/>
      <c r="GW104" s="12"/>
      <c r="GX104" s="12"/>
      <c r="GY104" s="12"/>
      <c r="GZ104" s="12"/>
      <c r="HA104" s="12"/>
      <c r="HB104" s="12"/>
      <c r="HC104" s="12"/>
      <c r="HD104" s="12"/>
      <c r="HE104" s="12"/>
      <c r="HF104" s="12"/>
      <c r="HG104" s="12"/>
      <c r="HH104" s="12"/>
      <c r="HI104" s="12"/>
      <c r="HJ104" s="12"/>
      <c r="HK104" s="12"/>
      <c r="HL104" s="12"/>
      <c r="HM104" s="12"/>
      <c r="HN104" s="12"/>
      <c r="HO104" s="12"/>
      <c r="HP104" s="12"/>
      <c r="HQ104" s="12"/>
      <c r="HR104" s="12"/>
      <c r="HS104" s="12"/>
      <c r="HT104" s="12"/>
      <c r="HU104" s="12"/>
      <c r="HV104" s="12"/>
      <c r="HW104" s="12"/>
      <c r="HX104" s="12"/>
      <c r="HY104" s="12"/>
      <c r="HZ104" s="12"/>
      <c r="IA104" s="12"/>
      <c r="IB104" s="12"/>
      <c r="IC104" s="12"/>
      <c r="ID104" s="12"/>
      <c r="IE104" s="12"/>
      <c r="IF104" s="12"/>
      <c r="IG104" s="12"/>
      <c r="IH104" s="12"/>
      <c r="II104" s="12"/>
      <c r="IJ104" s="12"/>
      <c r="IK104" s="12"/>
      <c r="IL104" s="12"/>
      <c r="IM104" s="12"/>
      <c r="IN104" s="12"/>
      <c r="IO104" s="12"/>
      <c r="IP104" s="12"/>
      <c r="IQ104" s="12"/>
      <c r="IR104" s="12"/>
      <c r="IS104" s="12"/>
      <c r="IT104" s="12"/>
      <c r="IU104" s="12"/>
      <c r="IV104" s="12"/>
      <c r="IW104" s="12"/>
      <c r="IX104" s="12"/>
      <c r="IY104" s="12"/>
      <c r="IZ104" s="12"/>
      <c r="JA104" s="12"/>
      <c r="JB104" s="12"/>
      <c r="JC104" s="12"/>
      <c r="JD104" s="12"/>
      <c r="JE104" s="12"/>
      <c r="JF104" s="12"/>
      <c r="JG104" s="12"/>
      <c r="JH104" s="12"/>
      <c r="JI104" s="12"/>
      <c r="JJ104" s="12"/>
      <c r="JK104" s="12"/>
      <c r="JL104" s="12"/>
      <c r="JM104" s="12"/>
      <c r="JN104" s="12"/>
      <c r="JO104" s="12"/>
      <c r="JP104" s="12"/>
      <c r="JQ104" s="12"/>
      <c r="JR104" s="12"/>
      <c r="JS104" s="12"/>
      <c r="JT104" s="12"/>
      <c r="JU104" s="12"/>
      <c r="JV104" s="12"/>
      <c r="JW104" s="12"/>
      <c r="JX104" s="12"/>
      <c r="JY104" s="12"/>
      <c r="JZ104" s="12"/>
      <c r="KA104" s="12"/>
      <c r="KB104" s="12"/>
      <c r="KC104" s="12"/>
      <c r="KD104" s="12"/>
      <c r="KE104" s="12"/>
      <c r="KF104" s="12"/>
      <c r="KG104" s="12"/>
      <c r="KH104" s="12"/>
      <c r="KI104" s="12"/>
      <c r="KJ104" s="12"/>
      <c r="KK104" s="12"/>
      <c r="KL104" s="12"/>
      <c r="KM104" s="12"/>
    </row>
    <row r="105" spans="1:299" x14ac:dyDescent="0.35">
      <c r="A105" s="215" t="s">
        <v>329</v>
      </c>
      <c r="B105" s="248" t="s">
        <v>325</v>
      </c>
      <c r="C105" s="43"/>
      <c r="D105" s="248">
        <v>1</v>
      </c>
      <c r="E105" s="193"/>
      <c r="F105" s="193"/>
      <c r="G105" s="193"/>
      <c r="H105" s="216" t="s">
        <v>320</v>
      </c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  <c r="EM105" s="12"/>
      <c r="EN105" s="12"/>
      <c r="EO105" s="12"/>
      <c r="EP105" s="12"/>
      <c r="EQ105" s="12"/>
      <c r="ER105" s="12"/>
      <c r="ES105" s="12"/>
      <c r="ET105" s="12"/>
      <c r="EU105" s="12"/>
      <c r="EV105" s="12"/>
      <c r="EW105" s="12"/>
      <c r="EX105" s="12"/>
      <c r="EY105" s="12"/>
      <c r="EZ105" s="12"/>
      <c r="FA105" s="12"/>
      <c r="FB105" s="12"/>
      <c r="FC105" s="12"/>
      <c r="FD105" s="12"/>
      <c r="FE105" s="12"/>
      <c r="FF105" s="12"/>
      <c r="FG105" s="12"/>
      <c r="FH105" s="12"/>
      <c r="FI105" s="12"/>
      <c r="FJ105" s="12"/>
      <c r="FK105" s="12"/>
      <c r="FL105" s="12"/>
      <c r="FM105" s="12"/>
      <c r="FN105" s="12"/>
      <c r="FO105" s="12"/>
      <c r="FP105" s="12"/>
      <c r="FQ105" s="12"/>
      <c r="FR105" s="12"/>
      <c r="FS105" s="12"/>
      <c r="FT105" s="12"/>
      <c r="FU105" s="12"/>
      <c r="FV105" s="12"/>
      <c r="FW105" s="12"/>
      <c r="FX105" s="12"/>
      <c r="FY105" s="12"/>
      <c r="FZ105" s="12"/>
      <c r="GA105" s="12"/>
      <c r="GB105" s="12"/>
      <c r="GC105" s="12"/>
      <c r="GD105" s="12"/>
      <c r="GE105" s="12"/>
      <c r="GF105" s="12"/>
      <c r="GG105" s="12"/>
      <c r="GH105" s="12"/>
      <c r="GI105" s="12"/>
      <c r="GJ105" s="12"/>
      <c r="GK105" s="12"/>
      <c r="GL105" s="12"/>
      <c r="GM105" s="12"/>
      <c r="GN105" s="12"/>
      <c r="GO105" s="12"/>
      <c r="GP105" s="12"/>
      <c r="GQ105" s="12"/>
      <c r="GR105" s="12"/>
      <c r="GS105" s="12"/>
      <c r="GT105" s="12"/>
      <c r="GU105" s="12"/>
      <c r="GV105" s="12"/>
      <c r="GW105" s="12"/>
      <c r="GX105" s="12"/>
      <c r="GY105" s="12"/>
      <c r="GZ105" s="12"/>
      <c r="HA105" s="12"/>
      <c r="HB105" s="12"/>
      <c r="HC105" s="12"/>
      <c r="HD105" s="12"/>
      <c r="HE105" s="12"/>
      <c r="HF105" s="12"/>
      <c r="HG105" s="12"/>
      <c r="HH105" s="12"/>
      <c r="HI105" s="12"/>
      <c r="HJ105" s="12"/>
      <c r="HK105" s="12"/>
      <c r="HL105" s="12"/>
      <c r="HM105" s="12"/>
      <c r="HN105" s="12"/>
      <c r="HO105" s="12"/>
      <c r="HP105" s="12"/>
      <c r="HQ105" s="12"/>
      <c r="HR105" s="12"/>
      <c r="HS105" s="12"/>
      <c r="HT105" s="12"/>
      <c r="HU105" s="12"/>
      <c r="HV105" s="12"/>
      <c r="HW105" s="12"/>
      <c r="HX105" s="12"/>
      <c r="HY105" s="12"/>
      <c r="HZ105" s="12"/>
      <c r="IA105" s="12"/>
      <c r="IB105" s="12"/>
      <c r="IC105" s="12"/>
      <c r="ID105" s="12"/>
      <c r="IE105" s="12"/>
      <c r="IF105" s="12"/>
      <c r="IG105" s="12"/>
      <c r="IH105" s="12"/>
      <c r="II105" s="12"/>
      <c r="IJ105" s="12"/>
      <c r="IK105" s="12"/>
      <c r="IL105" s="12"/>
      <c r="IM105" s="12"/>
      <c r="IN105" s="12"/>
      <c r="IO105" s="12"/>
      <c r="IP105" s="12"/>
      <c r="IQ105" s="12"/>
      <c r="IR105" s="12"/>
      <c r="IS105" s="12"/>
      <c r="IT105" s="12"/>
      <c r="IU105" s="12"/>
      <c r="IV105" s="12"/>
      <c r="IW105" s="12"/>
      <c r="IX105" s="12"/>
      <c r="IY105" s="12"/>
      <c r="IZ105" s="12"/>
      <c r="JA105" s="12"/>
      <c r="JB105" s="12"/>
      <c r="JC105" s="12"/>
      <c r="JD105" s="12"/>
      <c r="JE105" s="12"/>
      <c r="JF105" s="12"/>
      <c r="JG105" s="12"/>
      <c r="JH105" s="12"/>
      <c r="JI105" s="12"/>
      <c r="JJ105" s="12"/>
      <c r="JK105" s="12"/>
      <c r="JL105" s="12"/>
      <c r="JM105" s="12"/>
      <c r="JN105" s="12"/>
      <c r="JO105" s="12"/>
      <c r="JP105" s="12"/>
      <c r="JQ105" s="12"/>
      <c r="JR105" s="12"/>
      <c r="JS105" s="12"/>
      <c r="JT105" s="12"/>
      <c r="JU105" s="12"/>
      <c r="JV105" s="12"/>
      <c r="JW105" s="12"/>
      <c r="JX105" s="12"/>
      <c r="JY105" s="12"/>
      <c r="JZ105" s="12"/>
      <c r="KA105" s="12"/>
      <c r="KB105" s="12"/>
      <c r="KC105" s="12"/>
      <c r="KD105" s="12"/>
      <c r="KE105" s="12"/>
      <c r="KF105" s="12"/>
      <c r="KG105" s="12"/>
      <c r="KH105" s="12"/>
      <c r="KI105" s="12"/>
      <c r="KJ105" s="12"/>
      <c r="KK105" s="12"/>
      <c r="KL105" s="12"/>
      <c r="KM105" s="12"/>
    </row>
    <row r="106" spans="1:299" x14ac:dyDescent="0.35">
      <c r="A106" s="215" t="s">
        <v>317</v>
      </c>
      <c r="B106" s="43" t="s">
        <v>326</v>
      </c>
      <c r="C106" s="43"/>
      <c r="D106" s="43">
        <v>1</v>
      </c>
      <c r="E106" s="193"/>
      <c r="F106" s="193"/>
      <c r="G106" s="193"/>
      <c r="H106" s="216" t="s">
        <v>320</v>
      </c>
    </row>
    <row r="107" spans="1:299" x14ac:dyDescent="0.25">
      <c r="A107" s="217" t="s">
        <v>318</v>
      </c>
      <c r="B107" s="43" t="s">
        <v>319</v>
      </c>
      <c r="C107" s="43"/>
      <c r="D107" s="43">
        <v>1</v>
      </c>
      <c r="E107" s="193"/>
      <c r="F107" s="193"/>
      <c r="G107" s="193"/>
      <c r="H107" s="216" t="s">
        <v>320</v>
      </c>
    </row>
    <row r="108" spans="1:299" x14ac:dyDescent="0.35">
      <c r="A108" s="180" t="s">
        <v>315</v>
      </c>
      <c r="B108" s="43" t="s">
        <v>319</v>
      </c>
      <c r="C108" s="43"/>
      <c r="D108" s="43">
        <v>1</v>
      </c>
      <c r="E108" s="193"/>
      <c r="F108" s="193"/>
      <c r="G108" s="193"/>
      <c r="H108" s="216" t="s">
        <v>321</v>
      </c>
    </row>
    <row r="109" spans="1:299" x14ac:dyDescent="0.35">
      <c r="A109" s="269" t="s">
        <v>393</v>
      </c>
      <c r="B109" s="269"/>
      <c r="C109" s="269"/>
      <c r="D109" s="269"/>
      <c r="E109" s="269"/>
      <c r="F109" s="269"/>
      <c r="G109" s="269"/>
      <c r="H109" s="269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  <c r="EM109" s="12"/>
      <c r="EN109" s="12"/>
      <c r="EO109" s="12"/>
      <c r="EP109" s="12"/>
      <c r="EQ109" s="12"/>
      <c r="ER109" s="12"/>
      <c r="ES109" s="12"/>
      <c r="ET109" s="12"/>
      <c r="EU109" s="12"/>
      <c r="EV109" s="12"/>
      <c r="EW109" s="12"/>
      <c r="EX109" s="12"/>
      <c r="EY109" s="12"/>
      <c r="EZ109" s="12"/>
      <c r="FA109" s="12"/>
      <c r="FB109" s="12"/>
      <c r="FC109" s="12"/>
      <c r="FD109" s="12"/>
      <c r="FE109" s="12"/>
      <c r="FF109" s="12"/>
      <c r="FG109" s="12"/>
      <c r="FH109" s="12"/>
      <c r="FI109" s="12"/>
      <c r="FJ109" s="12"/>
      <c r="FK109" s="12"/>
      <c r="FL109" s="12"/>
      <c r="FM109" s="12"/>
      <c r="FN109" s="12"/>
      <c r="FO109" s="12"/>
      <c r="FP109" s="12"/>
      <c r="FQ109" s="12"/>
      <c r="FR109" s="12"/>
      <c r="FS109" s="12"/>
      <c r="FT109" s="12"/>
      <c r="FU109" s="12"/>
      <c r="FV109" s="12"/>
      <c r="FW109" s="12"/>
      <c r="FX109" s="12"/>
      <c r="FY109" s="12"/>
      <c r="FZ109" s="12"/>
      <c r="GA109" s="12"/>
      <c r="GB109" s="12"/>
      <c r="GC109" s="12"/>
      <c r="GD109" s="12"/>
      <c r="GE109" s="12"/>
      <c r="GF109" s="12"/>
      <c r="GG109" s="12"/>
      <c r="GH109" s="12"/>
      <c r="GI109" s="12"/>
      <c r="GJ109" s="12"/>
      <c r="GK109" s="12"/>
      <c r="GL109" s="12"/>
      <c r="GM109" s="12"/>
      <c r="GN109" s="12"/>
      <c r="GO109" s="12"/>
      <c r="GP109" s="12"/>
      <c r="GQ109" s="12"/>
      <c r="GR109" s="12"/>
      <c r="GS109" s="12"/>
      <c r="GT109" s="12"/>
      <c r="GU109" s="12"/>
      <c r="GV109" s="12"/>
      <c r="GW109" s="12"/>
      <c r="GX109" s="12"/>
      <c r="GY109" s="12"/>
      <c r="GZ109" s="12"/>
      <c r="HA109" s="12"/>
      <c r="HB109" s="12"/>
      <c r="HC109" s="12"/>
      <c r="HD109" s="12"/>
      <c r="HE109" s="12"/>
      <c r="HF109" s="12"/>
      <c r="HG109" s="12"/>
      <c r="HH109" s="12"/>
      <c r="HI109" s="12"/>
      <c r="HJ109" s="12"/>
      <c r="HK109" s="12"/>
      <c r="HL109" s="12"/>
      <c r="HM109" s="12"/>
      <c r="HN109" s="12"/>
      <c r="HO109" s="12"/>
      <c r="HP109" s="12"/>
      <c r="HQ109" s="12"/>
      <c r="HR109" s="12"/>
      <c r="HS109" s="12"/>
      <c r="HT109" s="12"/>
      <c r="HU109" s="12"/>
      <c r="HV109" s="12"/>
      <c r="HW109" s="12"/>
      <c r="HX109" s="12"/>
      <c r="HY109" s="12"/>
      <c r="HZ109" s="12"/>
      <c r="IA109" s="12"/>
      <c r="IB109" s="12"/>
      <c r="IC109" s="12"/>
      <c r="ID109" s="12"/>
      <c r="IE109" s="12"/>
      <c r="IF109" s="12"/>
      <c r="IG109" s="12"/>
      <c r="IH109" s="12"/>
      <c r="II109" s="12"/>
      <c r="IJ109" s="12"/>
      <c r="IK109" s="12"/>
      <c r="IL109" s="12"/>
      <c r="IM109" s="12"/>
      <c r="IN109" s="12"/>
      <c r="IO109" s="12"/>
      <c r="IP109" s="12"/>
      <c r="IQ109" s="12"/>
      <c r="IR109" s="12"/>
      <c r="IS109" s="12"/>
      <c r="IT109" s="12"/>
      <c r="IU109" s="12"/>
      <c r="IV109" s="12"/>
      <c r="IW109" s="12"/>
      <c r="IX109" s="12"/>
      <c r="IY109" s="12"/>
      <c r="IZ109" s="12"/>
      <c r="JA109" s="12"/>
      <c r="JB109" s="12"/>
      <c r="JC109" s="12"/>
      <c r="JD109" s="12"/>
      <c r="JE109" s="12"/>
      <c r="JF109" s="12"/>
      <c r="JG109" s="12"/>
      <c r="JH109" s="12"/>
      <c r="JI109" s="12"/>
      <c r="JJ109" s="12"/>
      <c r="JK109" s="12"/>
      <c r="JL109" s="12"/>
      <c r="JM109" s="12"/>
      <c r="JN109" s="12"/>
      <c r="JO109" s="12"/>
      <c r="JP109" s="12"/>
      <c r="JQ109" s="12"/>
      <c r="JR109" s="12"/>
      <c r="JS109" s="12"/>
      <c r="JT109" s="12"/>
      <c r="JU109" s="12"/>
      <c r="JV109" s="12"/>
      <c r="JW109" s="12"/>
      <c r="JX109" s="12"/>
      <c r="JY109" s="12"/>
      <c r="JZ109" s="12"/>
      <c r="KA109" s="12"/>
      <c r="KB109" s="12"/>
      <c r="KC109" s="12"/>
      <c r="KD109" s="12"/>
      <c r="KE109" s="12"/>
      <c r="KF109" s="12"/>
      <c r="KG109" s="12"/>
      <c r="KH109" s="12"/>
      <c r="KI109" s="12"/>
      <c r="KJ109" s="12"/>
      <c r="KK109" s="12"/>
      <c r="KL109" s="12"/>
      <c r="KM109" s="12"/>
    </row>
    <row r="110" spans="1:299" x14ac:dyDescent="0.35">
      <c r="A110" s="258" t="s">
        <v>381</v>
      </c>
      <c r="B110" s="258" t="s">
        <v>54</v>
      </c>
      <c r="C110" s="182"/>
      <c r="D110" s="182">
        <v>1</v>
      </c>
      <c r="E110" s="182"/>
      <c r="F110" s="182">
        <v>1</v>
      </c>
      <c r="G110" s="182"/>
      <c r="H110" s="182"/>
    </row>
    <row r="111" spans="1:299" x14ac:dyDescent="0.35">
      <c r="A111" s="258" t="s">
        <v>382</v>
      </c>
      <c r="B111" s="258" t="s">
        <v>54</v>
      </c>
      <c r="C111" s="182"/>
      <c r="D111" s="182">
        <v>1</v>
      </c>
      <c r="E111" s="182"/>
      <c r="F111" s="182">
        <v>2</v>
      </c>
      <c r="G111" s="182"/>
      <c r="H111" s="182"/>
    </row>
  </sheetData>
  <mergeCells count="28">
    <mergeCell ref="A18:H18"/>
    <mergeCell ref="A32:H32"/>
    <mergeCell ref="A36:H36"/>
    <mergeCell ref="A39:H39"/>
    <mergeCell ref="A72:H72"/>
    <mergeCell ref="A49:H49"/>
    <mergeCell ref="A58:H58"/>
    <mergeCell ref="A52:H52"/>
    <mergeCell ref="A54:H54"/>
    <mergeCell ref="A56:H56"/>
    <mergeCell ref="A3:H3"/>
    <mergeCell ref="A4:H4"/>
    <mergeCell ref="A6:H6"/>
    <mergeCell ref="A7:H7"/>
    <mergeCell ref="A9:H9"/>
    <mergeCell ref="A5:H5"/>
    <mergeCell ref="A75:H75"/>
    <mergeCell ref="A44:H44"/>
    <mergeCell ref="A109:H109"/>
    <mergeCell ref="A60:H60"/>
    <mergeCell ref="A66:H66"/>
    <mergeCell ref="A69:H69"/>
    <mergeCell ref="A80:H80"/>
    <mergeCell ref="A97:H97"/>
    <mergeCell ref="A101:H101"/>
    <mergeCell ref="A82:H82"/>
    <mergeCell ref="A90:H90"/>
    <mergeCell ref="A86:H86"/>
  </mergeCells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1682E-9244-43DA-8E40-6B3A4B2FB008}">
  <dimension ref="A1:F52"/>
  <sheetViews>
    <sheetView view="pageBreakPreview" topLeftCell="A19" zoomScaleNormal="100" zoomScaleSheetLayoutView="100" workbookViewId="0">
      <selection activeCell="A15" sqref="A15:F15"/>
    </sheetView>
  </sheetViews>
  <sheetFormatPr baseColWidth="10" defaultRowHeight="11.5" x14ac:dyDescent="0.35"/>
  <cols>
    <col min="1" max="1" width="27.81640625" style="107" bestFit="1" customWidth="1"/>
    <col min="2" max="2" width="17.7265625" style="96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262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217</v>
      </c>
      <c r="B10" s="296"/>
      <c r="C10" s="61"/>
      <c r="E10" s="296"/>
      <c r="F10" s="296"/>
    </row>
    <row r="11" spans="1:6" s="5" customFormat="1" ht="18" customHeight="1" thickBot="1" x14ac:dyDescent="0.4">
      <c r="A11" s="61"/>
      <c r="B11" s="124"/>
      <c r="C11" s="61"/>
      <c r="D11" s="61"/>
      <c r="E11" s="61"/>
    </row>
    <row r="12" spans="1:6" s="11" customFormat="1" ht="42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61"/>
      <c r="B13" s="58"/>
      <c r="C13" s="125"/>
      <c r="D13" s="61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10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300"/>
      <c r="B18" s="301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70"/>
      <c r="B19" s="198"/>
      <c r="C19" s="87"/>
      <c r="D19" s="70"/>
      <c r="E19" s="68"/>
      <c r="F19" s="113"/>
    </row>
    <row r="20" spans="1:6" s="11" customFormat="1" ht="12.5" x14ac:dyDescent="0.35">
      <c r="A20" s="195" t="s">
        <v>216</v>
      </c>
      <c r="B20" s="199"/>
      <c r="C20" s="109">
        <v>2</v>
      </c>
      <c r="D20" s="74">
        <v>1</v>
      </c>
      <c r="E20" s="78"/>
      <c r="F20" s="76">
        <f>SUM(D20*E20)</f>
        <v>0</v>
      </c>
    </row>
    <row r="21" spans="1:6" s="11" customFormat="1" ht="12.5" x14ac:dyDescent="0.35">
      <c r="A21" s="79"/>
      <c r="B21" s="200"/>
      <c r="C21" s="110"/>
      <c r="D21" s="111"/>
      <c r="E21" s="134"/>
      <c r="F21" s="81"/>
    </row>
    <row r="22" spans="1:6" s="11" customFormat="1" ht="13" x14ac:dyDescent="0.35">
      <c r="A22" s="135"/>
      <c r="B22" s="136"/>
      <c r="C22" s="66"/>
      <c r="D22" s="83"/>
      <c r="E22" s="83"/>
    </row>
    <row r="23" spans="1:6" s="11" customFormat="1" ht="13.5" customHeight="1" x14ac:dyDescent="0.35">
      <c r="A23" s="135"/>
      <c r="B23" s="136"/>
      <c r="C23" s="66"/>
      <c r="D23" s="83"/>
      <c r="E23" s="83"/>
    </row>
    <row r="24" spans="1:6" s="11" customFormat="1" ht="13.5" customHeight="1" x14ac:dyDescent="0.35">
      <c r="B24" s="84"/>
      <c r="C24" s="66"/>
      <c r="D24" s="86" t="s">
        <v>169</v>
      </c>
      <c r="E24" s="87"/>
      <c r="F24" s="88">
        <f>SUM(F20:F23)</f>
        <v>0</v>
      </c>
    </row>
    <row r="25" spans="1:6" s="11" customFormat="1" ht="13.5" customHeight="1" x14ac:dyDescent="0.35">
      <c r="B25" s="90"/>
      <c r="C25" s="66"/>
      <c r="D25" s="92" t="s">
        <v>170</v>
      </c>
      <c r="E25" s="8"/>
      <c r="F25" s="93"/>
    </row>
    <row r="26" spans="1:6" s="11" customFormat="1" ht="13.5" customHeight="1" x14ac:dyDescent="0.35">
      <c r="B26" s="84"/>
      <c r="C26" s="66"/>
      <c r="D26" s="92" t="s">
        <v>171</v>
      </c>
      <c r="E26" s="8"/>
      <c r="F26" s="95">
        <f>F24-F24*F25</f>
        <v>0</v>
      </c>
    </row>
    <row r="27" spans="1:6" s="11" customFormat="1" ht="13.5" customHeight="1" x14ac:dyDescent="0.35">
      <c r="B27" s="96"/>
      <c r="C27" s="66"/>
      <c r="D27" s="92" t="s">
        <v>195</v>
      </c>
      <c r="E27" s="8"/>
      <c r="F27" s="98">
        <f>SUM(F26*10%)</f>
        <v>0</v>
      </c>
    </row>
    <row r="28" spans="1:6" s="11" customFormat="1" ht="13.5" customHeight="1" x14ac:dyDescent="0.35">
      <c r="A28" s="135"/>
      <c r="B28" s="137"/>
      <c r="D28" s="92"/>
      <c r="E28" s="8"/>
      <c r="F28" s="99"/>
    </row>
    <row r="29" spans="1:6" s="11" customFormat="1" ht="13.5" customHeight="1" x14ac:dyDescent="0.35">
      <c r="B29" s="138"/>
      <c r="D29" s="100" t="s">
        <v>173</v>
      </c>
      <c r="E29" s="8"/>
      <c r="F29" s="101">
        <f>SUM(F26:F28)</f>
        <v>0</v>
      </c>
    </row>
    <row r="30" spans="1:6" s="11" customFormat="1" ht="13" x14ac:dyDescent="0.35">
      <c r="A30" s="97"/>
      <c r="B30" s="102"/>
      <c r="D30" s="103"/>
      <c r="E30" s="104"/>
      <c r="F30" s="105"/>
    </row>
    <row r="31" spans="1:6" s="11" customFormat="1" ht="12.5" x14ac:dyDescent="0.35">
      <c r="B31" s="96"/>
      <c r="D31" s="106"/>
    </row>
    <row r="32" spans="1:6" s="11" customFormat="1" ht="12.5" x14ac:dyDescent="0.35">
      <c r="B32" s="96"/>
      <c r="D32" s="106"/>
    </row>
    <row r="33" spans="2:6" s="11" customFormat="1" ht="12.5" x14ac:dyDescent="0.35">
      <c r="B33" s="96"/>
      <c r="E33" s="106"/>
    </row>
    <row r="35" spans="2:6" ht="12.5" x14ac:dyDescent="0.35">
      <c r="B35" s="11" t="s">
        <v>174</v>
      </c>
      <c r="D35" s="11"/>
      <c r="E35" s="106" t="s">
        <v>175</v>
      </c>
      <c r="F35" s="108"/>
    </row>
    <row r="36" spans="2:6" ht="12.5" x14ac:dyDescent="0.35">
      <c r="C36" s="11"/>
      <c r="D36" s="11"/>
      <c r="E36" s="106"/>
    </row>
    <row r="37" spans="2:6" ht="12.5" x14ac:dyDescent="0.35">
      <c r="C37" s="11" t="s">
        <v>176</v>
      </c>
      <c r="D37" s="11"/>
      <c r="E37" s="106"/>
    </row>
    <row r="52" spans="1:6" s="96" customFormat="1" ht="12.5" x14ac:dyDescent="0.35">
      <c r="A52" s="97"/>
      <c r="C52" s="107"/>
      <c r="D52" s="107"/>
      <c r="E52" s="107"/>
      <c r="F52" s="107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DCD95-5CBB-4036-B1EF-1A6ADDDD03ED}">
  <dimension ref="A1:F54"/>
  <sheetViews>
    <sheetView view="pageBreakPreview" topLeftCell="A25" zoomScaleNormal="100" zoomScaleSheetLayoutView="100" workbookViewId="0">
      <selection activeCell="A16" sqref="A16"/>
    </sheetView>
  </sheetViews>
  <sheetFormatPr baseColWidth="10" defaultRowHeight="11.5" x14ac:dyDescent="0.35"/>
  <cols>
    <col min="1" max="1" width="24.1796875" style="107" bestFit="1" customWidth="1"/>
    <col min="2" max="2" width="15" style="96" bestFit="1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263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220</v>
      </c>
      <c r="B10" s="296"/>
      <c r="C10" s="61"/>
      <c r="E10" s="296"/>
      <c r="F10" s="296"/>
    </row>
    <row r="11" spans="1:6" s="5" customFormat="1" ht="18" customHeight="1" thickBot="1" x14ac:dyDescent="0.4">
      <c r="A11" s="61"/>
      <c r="B11" s="124"/>
      <c r="C11" s="61"/>
      <c r="D11" s="61"/>
      <c r="E11" s="61"/>
    </row>
    <row r="12" spans="1:6" s="11" customFormat="1" ht="43.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61"/>
      <c r="B13" s="58"/>
      <c r="C13" s="125"/>
      <c r="D13" s="61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10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300"/>
      <c r="B18" s="301"/>
      <c r="C18" s="302"/>
      <c r="D18" s="302" t="s">
        <v>166</v>
      </c>
      <c r="E18" s="302" t="s">
        <v>167</v>
      </c>
      <c r="F18" s="302" t="s">
        <v>168</v>
      </c>
    </row>
    <row r="19" spans="1:6" s="11" customFormat="1" ht="12.5" x14ac:dyDescent="0.35">
      <c r="A19" s="70"/>
      <c r="B19" s="117"/>
      <c r="C19" s="70"/>
      <c r="D19" s="70"/>
      <c r="E19" s="70"/>
      <c r="F19" s="113"/>
    </row>
    <row r="20" spans="1:6" s="11" customFormat="1" ht="14.25" customHeight="1" x14ac:dyDescent="0.35">
      <c r="A20" s="195" t="s">
        <v>82</v>
      </c>
      <c r="B20" s="119"/>
      <c r="C20" s="73">
        <v>2</v>
      </c>
      <c r="D20" s="73">
        <v>1</v>
      </c>
      <c r="E20" s="76"/>
      <c r="F20" s="76">
        <f>SUM(D20*E20)</f>
        <v>0</v>
      </c>
    </row>
    <row r="21" spans="1:6" s="11" customFormat="1" ht="12.5" x14ac:dyDescent="0.35">
      <c r="A21" s="195" t="s">
        <v>82</v>
      </c>
      <c r="B21" s="119"/>
      <c r="C21" s="73">
        <v>2</v>
      </c>
      <c r="D21" s="73">
        <v>1</v>
      </c>
      <c r="E21" s="76"/>
      <c r="F21" s="76">
        <f>SUM(D21*E21)</f>
        <v>0</v>
      </c>
    </row>
    <row r="22" spans="1:6" s="11" customFormat="1" ht="12.5" x14ac:dyDescent="0.35">
      <c r="A22" s="195" t="s">
        <v>82</v>
      </c>
      <c r="B22" s="196"/>
      <c r="C22" s="73">
        <v>2</v>
      </c>
      <c r="D22" s="73">
        <v>1</v>
      </c>
      <c r="E22" s="76"/>
      <c r="F22" s="76">
        <f>SUM(D22*E22)</f>
        <v>0</v>
      </c>
    </row>
    <row r="23" spans="1:6" s="11" customFormat="1" ht="13" x14ac:dyDescent="0.35">
      <c r="A23" s="197"/>
      <c r="B23" s="177"/>
      <c r="C23" s="80"/>
      <c r="D23" s="81"/>
      <c r="E23" s="81"/>
      <c r="F23" s="192"/>
    </row>
    <row r="24" spans="1:6" s="11" customFormat="1" ht="13" x14ac:dyDescent="0.35">
      <c r="A24" s="135"/>
      <c r="B24" s="136"/>
      <c r="C24" s="66"/>
      <c r="D24" s="83"/>
      <c r="E24" s="83"/>
      <c r="F24" s="8"/>
    </row>
    <row r="25" spans="1:6" s="11" customFormat="1" ht="13.5" customHeight="1" x14ac:dyDescent="0.35">
      <c r="A25" s="135"/>
      <c r="B25" s="136"/>
      <c r="C25" s="66"/>
      <c r="D25" s="83"/>
      <c r="E25" s="83"/>
    </row>
    <row r="26" spans="1:6" s="11" customFormat="1" ht="13.5" customHeight="1" x14ac:dyDescent="0.35">
      <c r="B26" s="84"/>
      <c r="C26" s="66"/>
      <c r="D26" s="86" t="s">
        <v>169</v>
      </c>
      <c r="E26" s="87"/>
      <c r="F26" s="88">
        <f>SUM(F20:F25)</f>
        <v>0</v>
      </c>
    </row>
    <row r="27" spans="1:6" s="11" customFormat="1" ht="13.5" customHeight="1" x14ac:dyDescent="0.35">
      <c r="B27" s="90"/>
      <c r="C27" s="66"/>
      <c r="D27" s="92" t="s">
        <v>170</v>
      </c>
      <c r="E27" s="8"/>
      <c r="F27" s="93"/>
    </row>
    <row r="28" spans="1:6" s="11" customFormat="1" ht="13.5" customHeight="1" x14ac:dyDescent="0.35">
      <c r="B28" s="84"/>
      <c r="C28" s="66"/>
      <c r="D28" s="92" t="s">
        <v>171</v>
      </c>
      <c r="E28" s="8"/>
      <c r="F28" s="95">
        <f>F26-F26*F27</f>
        <v>0</v>
      </c>
    </row>
    <row r="29" spans="1:6" s="11" customFormat="1" ht="13.5" customHeight="1" x14ac:dyDescent="0.35">
      <c r="B29" s="96"/>
      <c r="C29" s="66"/>
      <c r="D29" s="92" t="s">
        <v>172</v>
      </c>
      <c r="E29" s="8"/>
      <c r="F29" s="98">
        <f>SUM(F28*20%)</f>
        <v>0</v>
      </c>
    </row>
    <row r="30" spans="1:6" s="11" customFormat="1" ht="13.5" customHeight="1" x14ac:dyDescent="0.35">
      <c r="A30" s="135"/>
      <c r="B30" s="137"/>
      <c r="D30" s="92"/>
      <c r="E30" s="8"/>
      <c r="F30" s="99"/>
    </row>
    <row r="31" spans="1:6" s="11" customFormat="1" ht="13.5" customHeight="1" x14ac:dyDescent="0.35">
      <c r="B31" s="138"/>
      <c r="D31" s="100" t="s">
        <v>173</v>
      </c>
      <c r="E31" s="8"/>
      <c r="F31" s="101">
        <f>SUM(F28:F30)</f>
        <v>0</v>
      </c>
    </row>
    <row r="32" spans="1:6" s="11" customFormat="1" ht="13" x14ac:dyDescent="0.35">
      <c r="A32" s="97"/>
      <c r="B32" s="102"/>
      <c r="D32" s="103"/>
      <c r="E32" s="104"/>
      <c r="F32" s="105"/>
    </row>
    <row r="33" spans="2:6" s="11" customFormat="1" ht="12.5" x14ac:dyDescent="0.35">
      <c r="B33" s="96"/>
      <c r="D33" s="106"/>
    </row>
    <row r="34" spans="2:6" s="11" customFormat="1" ht="12.5" x14ac:dyDescent="0.35">
      <c r="B34" s="96"/>
      <c r="D34" s="106"/>
    </row>
    <row r="35" spans="2:6" s="11" customFormat="1" ht="12.5" x14ac:dyDescent="0.35">
      <c r="B35" s="96"/>
      <c r="E35" s="106"/>
    </row>
    <row r="37" spans="2:6" ht="12.5" x14ac:dyDescent="0.35">
      <c r="B37" s="11" t="s">
        <v>174</v>
      </c>
      <c r="D37" s="11"/>
      <c r="E37" s="106" t="s">
        <v>175</v>
      </c>
      <c r="F37" s="108"/>
    </row>
    <row r="38" spans="2:6" ht="12.5" x14ac:dyDescent="0.35">
      <c r="C38" s="11"/>
      <c r="D38" s="11"/>
      <c r="E38" s="106"/>
    </row>
    <row r="39" spans="2:6" ht="12.5" x14ac:dyDescent="0.35">
      <c r="C39" s="11" t="s">
        <v>176</v>
      </c>
      <c r="D39" s="11"/>
      <c r="E39" s="106"/>
    </row>
    <row r="54" spans="1:1" ht="12.5" x14ac:dyDescent="0.35">
      <c r="A54" s="97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8D237-62A7-4A5F-9640-2B01E86FD750}">
  <dimension ref="A1:F54"/>
  <sheetViews>
    <sheetView view="pageBreakPreview" topLeftCell="A22" zoomScaleNormal="100" zoomScaleSheetLayoutView="100" workbookViewId="0">
      <selection activeCell="B17" sqref="B17:B18"/>
    </sheetView>
  </sheetViews>
  <sheetFormatPr baseColWidth="10" defaultRowHeight="11.5" x14ac:dyDescent="0.35"/>
  <cols>
    <col min="1" max="1" width="28.1796875" style="107" customWidth="1"/>
    <col min="2" max="2" width="17.7265625" style="96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264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303" t="s">
        <v>225</v>
      </c>
      <c r="B10" s="303"/>
      <c r="C10" s="61"/>
      <c r="E10" s="296"/>
      <c r="F10" s="296"/>
    </row>
    <row r="11" spans="1:6" s="5" customFormat="1" ht="18" customHeight="1" thickBot="1" x14ac:dyDescent="0.4">
      <c r="A11" s="56" t="s">
        <v>256</v>
      </c>
      <c r="B11" s="191"/>
      <c r="C11" s="61"/>
      <c r="D11" s="61"/>
      <c r="E11" s="61"/>
    </row>
    <row r="12" spans="1:6" s="11" customFormat="1" ht="45.7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61"/>
      <c r="B13" s="58"/>
      <c r="C13" s="125"/>
      <c r="D13" s="61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10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300"/>
      <c r="B18" s="301"/>
      <c r="C18" s="302"/>
      <c r="D18" s="302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117"/>
      <c r="C19" s="87"/>
      <c r="D19" s="70"/>
      <c r="E19" s="87"/>
      <c r="F19" s="113"/>
    </row>
    <row r="20" spans="1:6" s="11" customFormat="1" ht="14.25" customHeight="1" x14ac:dyDescent="0.35">
      <c r="A20" s="92" t="s">
        <v>226</v>
      </c>
      <c r="B20" s="119"/>
      <c r="C20" s="66">
        <v>2</v>
      </c>
      <c r="D20" s="73">
        <v>1</v>
      </c>
      <c r="E20" s="83"/>
      <c r="F20" s="76">
        <f>SUM(D20*E20)</f>
        <v>0</v>
      </c>
    </row>
    <row r="21" spans="1:6" s="11" customFormat="1" ht="12.5" x14ac:dyDescent="0.35">
      <c r="A21" s="92" t="s">
        <v>226</v>
      </c>
      <c r="B21" s="119"/>
      <c r="C21" s="66">
        <v>2</v>
      </c>
      <c r="D21" s="73">
        <v>1</v>
      </c>
      <c r="E21" s="83"/>
      <c r="F21" s="76">
        <f>SUM(D21*E21)</f>
        <v>0</v>
      </c>
    </row>
    <row r="22" spans="1:6" s="11" customFormat="1" ht="25" x14ac:dyDescent="0.35">
      <c r="A22" s="71" t="s">
        <v>259</v>
      </c>
      <c r="B22" s="196" t="s">
        <v>341</v>
      </c>
      <c r="C22" s="66">
        <v>2</v>
      </c>
      <c r="D22" s="73">
        <v>1</v>
      </c>
      <c r="E22" s="83"/>
      <c r="F22" s="76">
        <f>SUM(D22*E22)</f>
        <v>0</v>
      </c>
    </row>
    <row r="23" spans="1:6" s="11" customFormat="1" ht="12.5" x14ac:dyDescent="0.35">
      <c r="A23" s="114"/>
      <c r="B23" s="186"/>
      <c r="C23" s="190"/>
      <c r="D23" s="80"/>
      <c r="E23" s="115"/>
      <c r="F23" s="81"/>
    </row>
    <row r="24" spans="1:6" s="11" customFormat="1" ht="12.5" x14ac:dyDescent="0.35">
      <c r="A24" s="89"/>
      <c r="B24" s="143"/>
      <c r="C24" s="66"/>
      <c r="D24" s="66"/>
      <c r="E24" s="83"/>
      <c r="F24" s="83"/>
    </row>
    <row r="25" spans="1:6" s="11" customFormat="1" ht="13.5" customHeight="1" x14ac:dyDescent="0.35">
      <c r="A25" s="135"/>
      <c r="B25" s="136"/>
      <c r="C25" s="66"/>
      <c r="D25" s="83"/>
      <c r="E25" s="83"/>
    </row>
    <row r="26" spans="1:6" s="11" customFormat="1" ht="13.5" customHeight="1" x14ac:dyDescent="0.35">
      <c r="B26" s="84"/>
      <c r="C26" s="66"/>
      <c r="D26" s="86" t="s">
        <v>169</v>
      </c>
      <c r="E26" s="87"/>
      <c r="F26" s="88">
        <f>SUM(F20:F25)</f>
        <v>0</v>
      </c>
    </row>
    <row r="27" spans="1:6" s="11" customFormat="1" ht="13.5" customHeight="1" x14ac:dyDescent="0.35">
      <c r="B27" s="90"/>
      <c r="C27" s="66"/>
      <c r="D27" s="92" t="s">
        <v>170</v>
      </c>
      <c r="E27" s="8"/>
      <c r="F27" s="93"/>
    </row>
    <row r="28" spans="1:6" s="11" customFormat="1" ht="13.5" customHeight="1" x14ac:dyDescent="0.35">
      <c r="B28" s="84"/>
      <c r="C28" s="66"/>
      <c r="D28" s="92" t="s">
        <v>171</v>
      </c>
      <c r="E28" s="8"/>
      <c r="F28" s="95">
        <f>F26-F26*F27</f>
        <v>0</v>
      </c>
    </row>
    <row r="29" spans="1:6" s="11" customFormat="1" ht="13.5" customHeight="1" x14ac:dyDescent="0.35">
      <c r="B29" s="96"/>
      <c r="C29" s="66"/>
      <c r="D29" s="92" t="s">
        <v>195</v>
      </c>
      <c r="E29" s="8"/>
      <c r="F29" s="98">
        <f>SUM(F28*10%)</f>
        <v>0</v>
      </c>
    </row>
    <row r="30" spans="1:6" s="11" customFormat="1" ht="13.5" customHeight="1" x14ac:dyDescent="0.35">
      <c r="A30" s="135"/>
      <c r="B30" s="137"/>
      <c r="D30" s="92"/>
      <c r="E30" s="8"/>
      <c r="F30" s="99"/>
    </row>
    <row r="31" spans="1:6" s="11" customFormat="1" ht="13.5" customHeight="1" x14ac:dyDescent="0.35">
      <c r="B31" s="138"/>
      <c r="D31" s="100" t="s">
        <v>173</v>
      </c>
      <c r="E31" s="8"/>
      <c r="F31" s="101">
        <f>SUM(F28:F30)</f>
        <v>0</v>
      </c>
    </row>
    <row r="32" spans="1:6" s="11" customFormat="1" ht="13" x14ac:dyDescent="0.35">
      <c r="A32" s="97"/>
      <c r="B32" s="102"/>
      <c r="D32" s="103"/>
      <c r="E32" s="104"/>
      <c r="F32" s="105"/>
    </row>
    <row r="33" spans="2:6" s="11" customFormat="1" ht="12.5" x14ac:dyDescent="0.35">
      <c r="B33" s="96"/>
      <c r="D33" s="106"/>
    </row>
    <row r="34" spans="2:6" s="11" customFormat="1" ht="12.5" x14ac:dyDescent="0.35">
      <c r="B34" s="96"/>
      <c r="D34" s="106"/>
    </row>
    <row r="35" spans="2:6" s="11" customFormat="1" ht="12.5" x14ac:dyDescent="0.35">
      <c r="B35" s="96"/>
      <c r="E35" s="106"/>
    </row>
    <row r="37" spans="2:6" ht="12.5" x14ac:dyDescent="0.35">
      <c r="B37" s="11" t="s">
        <v>174</v>
      </c>
      <c r="D37" s="11"/>
      <c r="E37" s="106" t="s">
        <v>175</v>
      </c>
      <c r="F37" s="108"/>
    </row>
    <row r="38" spans="2:6" ht="12.5" x14ac:dyDescent="0.35">
      <c r="C38" s="11"/>
      <c r="D38" s="11"/>
      <c r="E38" s="106"/>
    </row>
    <row r="39" spans="2:6" ht="12.5" x14ac:dyDescent="0.35">
      <c r="C39" s="11" t="s">
        <v>176</v>
      </c>
      <c r="D39" s="11"/>
      <c r="E39" s="106"/>
    </row>
    <row r="54" spans="1:1" ht="12.5" x14ac:dyDescent="0.35">
      <c r="A54" s="97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92C2F-0FD1-4055-A984-5A4AD931DF00}">
  <dimension ref="A1:F57"/>
  <sheetViews>
    <sheetView view="pageBreakPreview" topLeftCell="A28" zoomScaleNormal="100" zoomScaleSheetLayoutView="100" workbookViewId="0">
      <selection activeCell="E36" sqref="E36"/>
    </sheetView>
  </sheetViews>
  <sheetFormatPr baseColWidth="10" defaultRowHeight="11.5" x14ac:dyDescent="0.35"/>
  <cols>
    <col min="1" max="1" width="16.54296875" style="107" customWidth="1"/>
    <col min="2" max="2" width="20.7265625" style="96" bestFit="1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3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265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6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254</v>
      </c>
      <c r="B10" s="296"/>
      <c r="C10" s="61"/>
      <c r="E10" s="296"/>
      <c r="F10" s="296"/>
    </row>
    <row r="11" spans="1:6" s="5" customFormat="1" ht="18" customHeight="1" thickBot="1" x14ac:dyDescent="0.4">
      <c r="A11" s="61"/>
      <c r="B11" s="124"/>
      <c r="C11" s="61"/>
      <c r="D11" s="61"/>
      <c r="E11" s="61"/>
    </row>
    <row r="12" spans="1:6" s="11" customFormat="1" ht="39.7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61"/>
      <c r="B13" s="58"/>
      <c r="C13" s="125"/>
      <c r="D13" s="61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10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176"/>
      <c r="C19" s="87"/>
      <c r="D19" s="70"/>
      <c r="E19" s="68"/>
      <c r="F19" s="76"/>
    </row>
    <row r="20" spans="1:6" s="11" customFormat="1" ht="12.5" x14ac:dyDescent="0.35">
      <c r="A20" s="187" t="s">
        <v>257</v>
      </c>
      <c r="B20" s="73" t="s">
        <v>219</v>
      </c>
      <c r="C20" s="109">
        <v>2</v>
      </c>
      <c r="D20" s="74">
        <v>1</v>
      </c>
      <c r="E20" s="129"/>
      <c r="F20" s="76">
        <f t="shared" ref="F20:F24" si="0">SUM(D20*E20)</f>
        <v>0</v>
      </c>
    </row>
    <row r="21" spans="1:6" s="11" customFormat="1" ht="12.5" x14ac:dyDescent="0.35">
      <c r="A21" s="187" t="s">
        <v>257</v>
      </c>
      <c r="B21" s="73" t="s">
        <v>219</v>
      </c>
      <c r="C21" s="109">
        <v>2</v>
      </c>
      <c r="D21" s="74">
        <v>1</v>
      </c>
      <c r="E21" s="129"/>
      <c r="F21" s="76">
        <f t="shared" si="0"/>
        <v>0</v>
      </c>
    </row>
    <row r="22" spans="1:6" s="11" customFormat="1" ht="12.5" x14ac:dyDescent="0.35">
      <c r="A22" s="187" t="s">
        <v>257</v>
      </c>
      <c r="B22" s="73" t="s">
        <v>219</v>
      </c>
      <c r="C22" s="109">
        <v>2</v>
      </c>
      <c r="D22" s="74">
        <v>1</v>
      </c>
      <c r="E22" s="129"/>
      <c r="F22" s="76">
        <f t="shared" si="0"/>
        <v>0</v>
      </c>
    </row>
    <row r="23" spans="1:6" s="11" customFormat="1" ht="12.5" x14ac:dyDescent="0.35">
      <c r="A23" s="187" t="s">
        <v>257</v>
      </c>
      <c r="B23" s="73" t="s">
        <v>219</v>
      </c>
      <c r="C23" s="109">
        <v>2</v>
      </c>
      <c r="D23" s="74">
        <v>1</v>
      </c>
      <c r="E23" s="129"/>
      <c r="F23" s="76">
        <f t="shared" si="0"/>
        <v>0</v>
      </c>
    </row>
    <row r="24" spans="1:6" s="11" customFormat="1" ht="12.5" x14ac:dyDescent="0.35">
      <c r="A24" s="92" t="s">
        <v>258</v>
      </c>
      <c r="B24" s="73" t="s">
        <v>248</v>
      </c>
      <c r="C24" s="109">
        <v>2</v>
      </c>
      <c r="D24" s="74">
        <v>1</v>
      </c>
      <c r="E24" s="129"/>
      <c r="F24" s="76">
        <f t="shared" si="0"/>
        <v>0</v>
      </c>
    </row>
    <row r="25" spans="1:6" s="11" customFormat="1" ht="14.25" customHeight="1" x14ac:dyDescent="0.35">
      <c r="A25" s="92" t="s">
        <v>258</v>
      </c>
      <c r="B25" s="73" t="s">
        <v>249</v>
      </c>
      <c r="C25" s="109">
        <v>2</v>
      </c>
      <c r="D25" s="74">
        <v>1</v>
      </c>
      <c r="E25" s="78"/>
      <c r="F25" s="76">
        <f>SUM(D25*E25)</f>
        <v>0</v>
      </c>
    </row>
    <row r="26" spans="1:6" s="11" customFormat="1" ht="12.5" x14ac:dyDescent="0.35">
      <c r="A26" s="188"/>
      <c r="B26" s="189"/>
      <c r="C26" s="110"/>
      <c r="D26" s="175"/>
      <c r="E26" s="134"/>
      <c r="F26" s="81"/>
    </row>
    <row r="27" spans="1:6" s="11" customFormat="1" ht="13" x14ac:dyDescent="0.35">
      <c r="A27" s="135"/>
      <c r="B27" s="136"/>
      <c r="C27" s="66"/>
      <c r="D27" s="83"/>
      <c r="E27" s="83"/>
    </row>
    <row r="28" spans="1:6" s="11" customFormat="1" ht="13.5" customHeight="1" x14ac:dyDescent="0.35">
      <c r="A28" s="135"/>
      <c r="B28" s="136"/>
      <c r="C28" s="66"/>
      <c r="D28" s="83"/>
      <c r="E28" s="83"/>
    </row>
    <row r="29" spans="1:6" s="11" customFormat="1" ht="13.5" customHeight="1" x14ac:dyDescent="0.35">
      <c r="B29" s="84"/>
      <c r="C29" s="66"/>
      <c r="D29" s="86" t="s">
        <v>169</v>
      </c>
      <c r="E29" s="87"/>
      <c r="F29" s="88">
        <f>SUM(F25:F28)</f>
        <v>0</v>
      </c>
    </row>
    <row r="30" spans="1:6" s="11" customFormat="1" ht="13.5" customHeight="1" x14ac:dyDescent="0.35">
      <c r="B30" s="90"/>
      <c r="C30" s="66"/>
      <c r="D30" s="92" t="s">
        <v>170</v>
      </c>
      <c r="E30" s="8"/>
      <c r="F30" s="93"/>
    </row>
    <row r="31" spans="1:6" s="11" customFormat="1" ht="13.5" customHeight="1" x14ac:dyDescent="0.35">
      <c r="B31" s="84"/>
      <c r="C31" s="66"/>
      <c r="D31" s="92" t="s">
        <v>171</v>
      </c>
      <c r="E31" s="8"/>
      <c r="F31" s="95">
        <f>F29-F29*F30</f>
        <v>0</v>
      </c>
    </row>
    <row r="32" spans="1:6" s="11" customFormat="1" ht="13.5" customHeight="1" x14ac:dyDescent="0.35">
      <c r="B32" s="96"/>
      <c r="C32" s="66"/>
      <c r="D32" s="92" t="s">
        <v>172</v>
      </c>
      <c r="E32" s="8"/>
      <c r="F32" s="98">
        <f>SUM(F31*20%)</f>
        <v>0</v>
      </c>
    </row>
    <row r="33" spans="1:6" s="11" customFormat="1" ht="13.5" customHeight="1" x14ac:dyDescent="0.35">
      <c r="A33" s="135"/>
      <c r="B33" s="137"/>
      <c r="D33" s="92"/>
      <c r="E33" s="8"/>
      <c r="F33" s="99"/>
    </row>
    <row r="34" spans="1:6" s="11" customFormat="1" ht="13.5" customHeight="1" x14ac:dyDescent="0.35">
      <c r="B34" s="138"/>
      <c r="D34" s="100" t="s">
        <v>173</v>
      </c>
      <c r="E34" s="8"/>
      <c r="F34" s="101">
        <f>SUM(F31:F33)</f>
        <v>0</v>
      </c>
    </row>
    <row r="35" spans="1:6" s="11" customFormat="1" ht="13" x14ac:dyDescent="0.35">
      <c r="A35" s="97"/>
      <c r="B35" s="102"/>
      <c r="D35" s="103"/>
      <c r="E35" s="104"/>
      <c r="F35" s="105"/>
    </row>
    <row r="36" spans="1:6" s="11" customFormat="1" ht="12.5" x14ac:dyDescent="0.35">
      <c r="B36" s="96"/>
      <c r="D36" s="106"/>
    </row>
    <row r="37" spans="1:6" s="11" customFormat="1" ht="12.5" x14ac:dyDescent="0.35">
      <c r="B37" s="96"/>
      <c r="D37" s="106"/>
    </row>
    <row r="38" spans="1:6" s="11" customFormat="1" ht="12.5" x14ac:dyDescent="0.35">
      <c r="B38" s="96"/>
      <c r="E38" s="106"/>
    </row>
    <row r="40" spans="1:6" ht="12.5" x14ac:dyDescent="0.35">
      <c r="B40" s="11" t="s">
        <v>174</v>
      </c>
      <c r="D40" s="11"/>
      <c r="E40" s="106" t="s">
        <v>175</v>
      </c>
      <c r="F40" s="108"/>
    </row>
    <row r="41" spans="1:6" ht="12.5" x14ac:dyDescent="0.35">
      <c r="C41" s="11"/>
      <c r="D41" s="11"/>
      <c r="E41" s="106"/>
    </row>
    <row r="42" spans="1:6" ht="12.5" x14ac:dyDescent="0.35">
      <c r="C42" s="11" t="s">
        <v>176</v>
      </c>
      <c r="D42" s="11"/>
      <c r="E42" s="106"/>
    </row>
    <row r="57" spans="1:6" s="96" customFormat="1" ht="12.5" x14ac:dyDescent="0.35">
      <c r="A57" s="97"/>
      <c r="C57" s="107"/>
      <c r="D57" s="107"/>
      <c r="E57" s="107"/>
      <c r="F57" s="107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04946-C43E-445B-9261-20377D202921}">
  <dimension ref="A1:F54"/>
  <sheetViews>
    <sheetView view="pageBreakPreview" topLeftCell="A25" zoomScaleNormal="100" zoomScaleSheetLayoutView="100" workbookViewId="0">
      <selection activeCell="C13" sqref="C13"/>
    </sheetView>
  </sheetViews>
  <sheetFormatPr baseColWidth="10" defaultRowHeight="11.5" x14ac:dyDescent="0.35"/>
  <cols>
    <col min="1" max="1" width="18.7265625" style="107" customWidth="1"/>
    <col min="2" max="2" width="20.7265625" style="96" bestFit="1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212"/>
      <c r="F1" s="212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385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309</v>
      </c>
      <c r="B10" s="296"/>
      <c r="C10" s="208"/>
      <c r="E10" s="296"/>
      <c r="F10" s="296"/>
    </row>
    <row r="11" spans="1:6" s="5" customFormat="1" ht="18" customHeight="1" thickBot="1" x14ac:dyDescent="0.4">
      <c r="A11" s="208"/>
      <c r="B11" s="124"/>
      <c r="C11" s="208"/>
      <c r="D11" s="208"/>
      <c r="E11" s="208"/>
    </row>
    <row r="12" spans="1:6" s="11" customFormat="1" ht="42.7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208"/>
      <c r="B13" s="58"/>
      <c r="C13" s="125"/>
      <c r="D13" s="208"/>
      <c r="E13" s="66"/>
    </row>
    <row r="14" spans="1:6" s="11" customFormat="1" ht="21.65" customHeight="1" x14ac:dyDescent="0.35">
      <c r="A14" s="282" t="s">
        <v>334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207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210"/>
      <c r="C19" s="87"/>
      <c r="D19" s="70"/>
      <c r="E19" s="68"/>
      <c r="F19" s="76"/>
    </row>
    <row r="20" spans="1:6" s="11" customFormat="1" ht="14" x14ac:dyDescent="0.35">
      <c r="A20" s="247" t="s">
        <v>310</v>
      </c>
      <c r="B20" s="73"/>
      <c r="C20" s="109">
        <v>2</v>
      </c>
      <c r="D20" s="211">
        <v>1</v>
      </c>
      <c r="E20" s="129"/>
      <c r="F20" s="76">
        <f t="shared" ref="F20:F22" si="0">SUM(D20*E20)</f>
        <v>0</v>
      </c>
    </row>
    <row r="21" spans="1:6" s="11" customFormat="1" ht="14" x14ac:dyDescent="0.35">
      <c r="A21" s="247" t="s">
        <v>226</v>
      </c>
      <c r="B21" s="73"/>
      <c r="C21" s="109">
        <v>2</v>
      </c>
      <c r="D21" s="211">
        <v>1</v>
      </c>
      <c r="E21" s="129"/>
      <c r="F21" s="76">
        <f t="shared" si="0"/>
        <v>0</v>
      </c>
    </row>
    <row r="22" spans="1:6" s="11" customFormat="1" ht="14" x14ac:dyDescent="0.35">
      <c r="A22" s="247" t="s">
        <v>311</v>
      </c>
      <c r="B22" s="73"/>
      <c r="C22" s="109">
        <v>2</v>
      </c>
      <c r="D22" s="211">
        <v>1</v>
      </c>
      <c r="E22" s="129"/>
      <c r="F22" s="76">
        <f t="shared" si="0"/>
        <v>0</v>
      </c>
    </row>
    <row r="23" spans="1:6" s="11" customFormat="1" ht="12.5" x14ac:dyDescent="0.35">
      <c r="A23" s="188"/>
      <c r="B23" s="189"/>
      <c r="C23" s="110"/>
      <c r="D23" s="209"/>
      <c r="E23" s="134"/>
      <c r="F23" s="81"/>
    </row>
    <row r="24" spans="1:6" s="11" customFormat="1" ht="13" x14ac:dyDescent="0.35">
      <c r="A24" s="135"/>
      <c r="B24" s="136"/>
      <c r="C24" s="66"/>
      <c r="D24" s="83"/>
      <c r="E24" s="83"/>
    </row>
    <row r="25" spans="1:6" s="11" customFormat="1" ht="13.5" customHeight="1" x14ac:dyDescent="0.35">
      <c r="A25" s="135"/>
      <c r="B25" s="136"/>
      <c r="C25" s="66"/>
      <c r="D25" s="83"/>
      <c r="E25" s="83"/>
    </row>
    <row r="26" spans="1:6" s="11" customFormat="1" ht="13.5" customHeight="1" x14ac:dyDescent="0.35">
      <c r="B26" s="84"/>
      <c r="C26" s="66"/>
      <c r="D26" s="86" t="s">
        <v>169</v>
      </c>
      <c r="E26" s="87"/>
      <c r="F26" s="88">
        <f>SUM(F23:F25)</f>
        <v>0</v>
      </c>
    </row>
    <row r="27" spans="1:6" s="11" customFormat="1" ht="13.5" customHeight="1" x14ac:dyDescent="0.35">
      <c r="B27" s="90"/>
      <c r="C27" s="66"/>
      <c r="D27" s="92" t="s">
        <v>170</v>
      </c>
      <c r="E27" s="8"/>
      <c r="F27" s="93"/>
    </row>
    <row r="28" spans="1:6" s="11" customFormat="1" ht="13.5" customHeight="1" x14ac:dyDescent="0.35">
      <c r="B28" s="84"/>
      <c r="C28" s="66"/>
      <c r="D28" s="92" t="s">
        <v>171</v>
      </c>
      <c r="E28" s="8"/>
      <c r="F28" s="95">
        <f>F26-F26*F27</f>
        <v>0</v>
      </c>
    </row>
    <row r="29" spans="1:6" s="11" customFormat="1" ht="13.5" customHeight="1" x14ac:dyDescent="0.35">
      <c r="B29" s="96"/>
      <c r="C29" s="66"/>
      <c r="D29" s="92" t="s">
        <v>172</v>
      </c>
      <c r="E29" s="8"/>
      <c r="F29" s="98">
        <f>SUM(F28*20%)</f>
        <v>0</v>
      </c>
    </row>
    <row r="30" spans="1:6" s="11" customFormat="1" ht="13.5" customHeight="1" x14ac:dyDescent="0.35">
      <c r="A30" s="135"/>
      <c r="B30" s="137"/>
      <c r="D30" s="92"/>
      <c r="E30" s="8"/>
      <c r="F30" s="99"/>
    </row>
    <row r="31" spans="1:6" s="11" customFormat="1" ht="13.5" customHeight="1" x14ac:dyDescent="0.35">
      <c r="B31" s="138"/>
      <c r="D31" s="100" t="s">
        <v>173</v>
      </c>
      <c r="E31" s="8"/>
      <c r="F31" s="101">
        <f>SUM(F28:F30)</f>
        <v>0</v>
      </c>
    </row>
    <row r="32" spans="1:6" s="11" customFormat="1" ht="13" x14ac:dyDescent="0.35">
      <c r="A32" s="97"/>
      <c r="B32" s="102"/>
      <c r="D32" s="103"/>
      <c r="E32" s="104"/>
      <c r="F32" s="105"/>
    </row>
    <row r="33" spans="2:6" s="11" customFormat="1" ht="12.5" x14ac:dyDescent="0.35">
      <c r="B33" s="96"/>
      <c r="D33" s="106"/>
    </row>
    <row r="34" spans="2:6" s="11" customFormat="1" ht="12.5" x14ac:dyDescent="0.35">
      <c r="B34" s="96"/>
      <c r="D34" s="106"/>
    </row>
    <row r="35" spans="2:6" s="11" customFormat="1" ht="12.5" x14ac:dyDescent="0.35">
      <c r="B35" s="96"/>
      <c r="E35" s="106"/>
    </row>
    <row r="37" spans="2:6" ht="12.5" x14ac:dyDescent="0.35">
      <c r="B37" s="11" t="s">
        <v>174</v>
      </c>
      <c r="D37" s="11"/>
      <c r="E37" s="106" t="s">
        <v>175</v>
      </c>
      <c r="F37" s="108"/>
    </row>
    <row r="38" spans="2:6" ht="12.5" x14ac:dyDescent="0.35">
      <c r="C38" s="11"/>
      <c r="D38" s="11"/>
      <c r="E38" s="106"/>
    </row>
    <row r="39" spans="2:6" ht="12.5" x14ac:dyDescent="0.35">
      <c r="C39" s="11" t="s">
        <v>176</v>
      </c>
      <c r="D39" s="11"/>
      <c r="E39" s="106"/>
    </row>
    <row r="54" spans="1:6" s="96" customFormat="1" ht="12.5" x14ac:dyDescent="0.35">
      <c r="A54" s="97"/>
      <c r="C54" s="107"/>
      <c r="D54" s="107"/>
      <c r="E54" s="107"/>
      <c r="F54" s="107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D39E9-B05C-4D16-A1B0-CC30DDCB990F}">
  <dimension ref="A1:F58"/>
  <sheetViews>
    <sheetView view="pageBreakPreview" topLeftCell="A28" zoomScaleNormal="100" zoomScaleSheetLayoutView="100" workbookViewId="0">
      <selection activeCell="A15" sqref="A15:F15"/>
    </sheetView>
  </sheetViews>
  <sheetFormatPr baseColWidth="10" defaultRowHeight="11.5" x14ac:dyDescent="0.35"/>
  <cols>
    <col min="1" max="1" width="21.7265625" style="107" customWidth="1"/>
    <col min="2" max="2" width="20.7265625" style="96" bestFit="1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212"/>
      <c r="F1" s="212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332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327</v>
      </c>
      <c r="B10" s="296"/>
      <c r="C10" s="208"/>
      <c r="E10" s="296"/>
      <c r="F10" s="296"/>
    </row>
    <row r="11" spans="1:6" s="5" customFormat="1" ht="18" customHeight="1" thickBot="1" x14ac:dyDescent="0.4">
      <c r="A11" s="208"/>
      <c r="B11" s="124"/>
      <c r="C11" s="208"/>
      <c r="D11" s="208"/>
      <c r="E11" s="208"/>
    </row>
    <row r="12" spans="1:6" s="11" customFormat="1" ht="36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208"/>
      <c r="B13" s="58"/>
      <c r="C13" s="125"/>
      <c r="D13" s="208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207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369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210"/>
      <c r="C19" s="87"/>
      <c r="D19" s="70"/>
      <c r="E19" s="68"/>
      <c r="F19" s="76"/>
    </row>
    <row r="20" spans="1:6" s="11" customFormat="1" ht="12.5" x14ac:dyDescent="0.35">
      <c r="A20" s="218" t="s">
        <v>257</v>
      </c>
      <c r="B20" s="73" t="s">
        <v>219</v>
      </c>
      <c r="C20" s="109">
        <v>2</v>
      </c>
      <c r="D20" s="211">
        <v>1</v>
      </c>
      <c r="E20" s="129"/>
      <c r="F20" s="76">
        <f t="shared" ref="F20:F26" si="0">SUM(D20*E20)</f>
        <v>0</v>
      </c>
    </row>
    <row r="21" spans="1:6" s="11" customFormat="1" ht="12.5" x14ac:dyDescent="0.35">
      <c r="A21" s="218" t="s">
        <v>328</v>
      </c>
      <c r="B21" s="73" t="s">
        <v>319</v>
      </c>
      <c r="C21" s="109">
        <v>2</v>
      </c>
      <c r="D21" s="211">
        <v>2</v>
      </c>
      <c r="E21" s="129"/>
      <c r="F21" s="76">
        <f t="shared" si="0"/>
        <v>0</v>
      </c>
    </row>
    <row r="22" spans="1:6" s="11" customFormat="1" ht="12.5" x14ac:dyDescent="0.35">
      <c r="A22" s="218" t="s">
        <v>330</v>
      </c>
      <c r="B22" s="73" t="s">
        <v>325</v>
      </c>
      <c r="C22" s="109">
        <v>2</v>
      </c>
      <c r="D22" s="211">
        <v>1</v>
      </c>
      <c r="E22" s="129"/>
      <c r="F22" s="76">
        <f t="shared" si="0"/>
        <v>0</v>
      </c>
    </row>
    <row r="23" spans="1:6" s="11" customFormat="1" ht="12.5" x14ac:dyDescent="0.35">
      <c r="A23" s="218" t="s">
        <v>329</v>
      </c>
      <c r="B23" s="73" t="s">
        <v>325</v>
      </c>
      <c r="C23" s="109">
        <v>2</v>
      </c>
      <c r="D23" s="211">
        <v>1</v>
      </c>
      <c r="E23" s="129"/>
      <c r="F23" s="76">
        <f t="shared" si="0"/>
        <v>0</v>
      </c>
    </row>
    <row r="24" spans="1:6" s="11" customFormat="1" ht="12.5" x14ac:dyDescent="0.35">
      <c r="A24" s="218" t="s">
        <v>331</v>
      </c>
      <c r="B24" s="73" t="s">
        <v>319</v>
      </c>
      <c r="C24" s="109">
        <v>2</v>
      </c>
      <c r="D24" s="211">
        <v>1</v>
      </c>
      <c r="E24" s="129"/>
      <c r="F24" s="76">
        <f t="shared" si="0"/>
        <v>0</v>
      </c>
    </row>
    <row r="25" spans="1:6" s="11" customFormat="1" ht="12.5" x14ac:dyDescent="0.35">
      <c r="A25" s="218" t="s">
        <v>331</v>
      </c>
      <c r="B25" s="73" t="s">
        <v>319</v>
      </c>
      <c r="C25" s="109">
        <v>2</v>
      </c>
      <c r="D25" s="211">
        <v>1</v>
      </c>
      <c r="E25" s="129"/>
      <c r="F25" s="76">
        <f t="shared" si="0"/>
        <v>0</v>
      </c>
    </row>
    <row r="26" spans="1:6" s="11" customFormat="1" ht="12.5" x14ac:dyDescent="0.35">
      <c r="A26" s="218" t="s">
        <v>82</v>
      </c>
      <c r="B26" s="73" t="s">
        <v>319</v>
      </c>
      <c r="C26" s="109">
        <v>2</v>
      </c>
      <c r="D26" s="211">
        <v>1</v>
      </c>
      <c r="E26" s="129"/>
      <c r="F26" s="76">
        <f t="shared" si="0"/>
        <v>0</v>
      </c>
    </row>
    <row r="27" spans="1:6" s="11" customFormat="1" ht="12.5" x14ac:dyDescent="0.35">
      <c r="A27" s="188"/>
      <c r="B27" s="189"/>
      <c r="C27" s="110"/>
      <c r="D27" s="209"/>
      <c r="E27" s="134"/>
      <c r="F27" s="81"/>
    </row>
    <row r="28" spans="1:6" s="11" customFormat="1" ht="13" x14ac:dyDescent="0.35">
      <c r="A28" s="135"/>
      <c r="B28" s="136"/>
      <c r="C28" s="66"/>
      <c r="D28" s="83"/>
      <c r="E28" s="83"/>
    </row>
    <row r="29" spans="1:6" s="11" customFormat="1" ht="13.5" customHeight="1" x14ac:dyDescent="0.35">
      <c r="A29" s="135"/>
      <c r="B29" s="136"/>
      <c r="C29" s="66"/>
      <c r="D29" s="83"/>
      <c r="E29" s="83"/>
    </row>
    <row r="30" spans="1:6" s="11" customFormat="1" ht="13.5" customHeight="1" x14ac:dyDescent="0.35">
      <c r="B30" s="84"/>
      <c r="C30" s="66"/>
      <c r="D30" s="86" t="s">
        <v>169</v>
      </c>
      <c r="E30" s="87"/>
      <c r="F30" s="88">
        <f>SUM(F27:F29)</f>
        <v>0</v>
      </c>
    </row>
    <row r="31" spans="1:6" s="11" customFormat="1" ht="13.5" customHeight="1" x14ac:dyDescent="0.35">
      <c r="B31" s="90"/>
      <c r="C31" s="66"/>
      <c r="D31" s="92" t="s">
        <v>170</v>
      </c>
      <c r="E31" s="8"/>
      <c r="F31" s="93"/>
    </row>
    <row r="32" spans="1:6" s="11" customFormat="1" ht="13.5" customHeight="1" x14ac:dyDescent="0.35">
      <c r="B32" s="84"/>
      <c r="C32" s="66"/>
      <c r="D32" s="92" t="s">
        <v>171</v>
      </c>
      <c r="E32" s="8"/>
      <c r="F32" s="95">
        <f>F30-F30*F31</f>
        <v>0</v>
      </c>
    </row>
    <row r="33" spans="1:6" s="11" customFormat="1" ht="13.5" customHeight="1" x14ac:dyDescent="0.35">
      <c r="B33" s="96"/>
      <c r="C33" s="66"/>
      <c r="D33" s="92" t="s">
        <v>172</v>
      </c>
      <c r="E33" s="8"/>
      <c r="F33" s="98">
        <f>SUM(F32*20%)</f>
        <v>0</v>
      </c>
    </row>
    <row r="34" spans="1:6" s="11" customFormat="1" ht="13.5" customHeight="1" x14ac:dyDescent="0.35">
      <c r="A34" s="135"/>
      <c r="B34" s="137"/>
      <c r="D34" s="92"/>
      <c r="E34" s="8"/>
      <c r="F34" s="99"/>
    </row>
    <row r="35" spans="1:6" s="11" customFormat="1" ht="13.5" customHeight="1" x14ac:dyDescent="0.35">
      <c r="B35" s="138"/>
      <c r="D35" s="100" t="s">
        <v>173</v>
      </c>
      <c r="E35" s="8"/>
      <c r="F35" s="101">
        <f>SUM(F32:F34)</f>
        <v>0</v>
      </c>
    </row>
    <row r="36" spans="1:6" s="11" customFormat="1" ht="13" x14ac:dyDescent="0.35">
      <c r="A36" s="97"/>
      <c r="B36" s="102"/>
      <c r="D36" s="103"/>
      <c r="E36" s="104"/>
      <c r="F36" s="105"/>
    </row>
    <row r="37" spans="1:6" s="11" customFormat="1" ht="12.5" x14ac:dyDescent="0.35">
      <c r="B37" s="96"/>
      <c r="D37" s="106"/>
    </row>
    <row r="38" spans="1:6" s="11" customFormat="1" ht="12.5" x14ac:dyDescent="0.35">
      <c r="B38" s="96"/>
      <c r="D38" s="106"/>
    </row>
    <row r="39" spans="1:6" s="11" customFormat="1" ht="12.5" x14ac:dyDescent="0.35">
      <c r="B39" s="96"/>
      <c r="E39" s="106"/>
    </row>
    <row r="41" spans="1:6" ht="12.5" x14ac:dyDescent="0.35">
      <c r="B41" s="11" t="s">
        <v>174</v>
      </c>
      <c r="D41" s="11"/>
      <c r="E41" s="106" t="s">
        <v>175</v>
      </c>
      <c r="F41" s="108"/>
    </row>
    <row r="42" spans="1:6" ht="12.5" x14ac:dyDescent="0.35">
      <c r="C42" s="11"/>
      <c r="D42" s="11"/>
      <c r="E42" s="106"/>
    </row>
    <row r="43" spans="1:6" ht="12.5" x14ac:dyDescent="0.35">
      <c r="C43" s="11" t="s">
        <v>176</v>
      </c>
      <c r="D43" s="11"/>
      <c r="E43" s="106"/>
    </row>
    <row r="58" spans="1:6" s="96" customFormat="1" ht="12.5" x14ac:dyDescent="0.35">
      <c r="A58" s="97"/>
      <c r="C58" s="107"/>
      <c r="D58" s="107"/>
      <c r="E58" s="107"/>
      <c r="F58" s="107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A0322-7807-480C-B1C5-DC5FB6B217D6}">
  <dimension ref="A1:F53"/>
  <sheetViews>
    <sheetView view="pageBreakPreview" topLeftCell="A22" zoomScaleNormal="100" zoomScaleSheetLayoutView="100" workbookViewId="0">
      <selection activeCell="A3" sqref="A3:F3"/>
    </sheetView>
  </sheetViews>
  <sheetFormatPr baseColWidth="10" defaultRowHeight="11.5" x14ac:dyDescent="0.35"/>
  <cols>
    <col min="1" max="1" width="23.81640625" style="107" customWidth="1"/>
    <col min="2" max="2" width="20.7265625" style="96" bestFit="1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42.7265625" style="107" bestFit="1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42.7265625" style="107" bestFit="1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42.7265625" style="107" bestFit="1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42.7265625" style="107" bestFit="1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42.7265625" style="107" bestFit="1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42.7265625" style="107" bestFit="1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42.7265625" style="107" bestFit="1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42.7265625" style="107" bestFit="1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42.7265625" style="107" bestFit="1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42.7265625" style="107" bestFit="1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42.7265625" style="107" bestFit="1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42.7265625" style="107" bestFit="1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42.7265625" style="107" bestFit="1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42.7265625" style="107" bestFit="1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42.7265625" style="107" bestFit="1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42.7265625" style="107" bestFit="1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42.7265625" style="107" bestFit="1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42.7265625" style="107" bestFit="1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42.7265625" style="107" bestFit="1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42.7265625" style="107" bestFit="1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42.7265625" style="107" bestFit="1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42.7265625" style="107" bestFit="1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42.7265625" style="107" bestFit="1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42.7265625" style="107" bestFit="1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42.7265625" style="107" bestFit="1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42.7265625" style="107" bestFit="1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42.7265625" style="107" bestFit="1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42.7265625" style="107" bestFit="1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42.7265625" style="107" bestFit="1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42.7265625" style="107" bestFit="1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42.7265625" style="107" bestFit="1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42.7265625" style="107" bestFit="1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42.7265625" style="107" bestFit="1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42.7265625" style="107" bestFit="1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42.7265625" style="107" bestFit="1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42.7265625" style="107" bestFit="1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42.7265625" style="107" bestFit="1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42.7265625" style="107" bestFit="1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42.7265625" style="107" bestFit="1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42.7265625" style="107" bestFit="1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42.7265625" style="107" bestFit="1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42.7265625" style="107" bestFit="1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42.7265625" style="107" bestFit="1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42.7265625" style="107" bestFit="1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42.7265625" style="107" bestFit="1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42.7265625" style="107" bestFit="1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42.7265625" style="107" bestFit="1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42.7265625" style="107" bestFit="1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42.7265625" style="107" bestFit="1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42.7265625" style="107" bestFit="1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42.7265625" style="107" bestFit="1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42.7265625" style="107" bestFit="1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42.7265625" style="107" bestFit="1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42.7265625" style="107" bestFit="1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42.7265625" style="107" bestFit="1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42.7265625" style="107" bestFit="1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42.7265625" style="107" bestFit="1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42.7265625" style="107" bestFit="1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42.7265625" style="107" bestFit="1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42.7265625" style="107" bestFit="1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42.7265625" style="107" bestFit="1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42.7265625" style="107" bestFit="1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42.7265625" style="107" bestFit="1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257"/>
      <c r="F1" s="257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8.25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383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380</v>
      </c>
      <c r="B10" s="296"/>
      <c r="C10" s="255"/>
      <c r="E10" s="296"/>
      <c r="F10" s="296"/>
    </row>
    <row r="11" spans="1:6" s="5" customFormat="1" ht="6" customHeight="1" thickBot="1" x14ac:dyDescent="0.4">
      <c r="A11" s="255"/>
      <c r="B11" s="124"/>
      <c r="C11" s="255"/>
      <c r="D11" s="255"/>
      <c r="E11" s="255"/>
    </row>
    <row r="12" spans="1:6" s="11" customFormat="1" ht="44.2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255"/>
      <c r="B13" s="58"/>
      <c r="C13" s="125"/>
      <c r="D13" s="255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2.5" x14ac:dyDescent="0.35">
      <c r="A16" s="207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369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254"/>
      <c r="C19" s="87"/>
      <c r="D19" s="70"/>
      <c r="E19" s="68"/>
      <c r="F19" s="76"/>
    </row>
    <row r="20" spans="1:6" s="11" customFormat="1" ht="12.5" x14ac:dyDescent="0.35">
      <c r="A20" s="218" t="s">
        <v>257</v>
      </c>
      <c r="B20" s="73" t="s">
        <v>219</v>
      </c>
      <c r="C20" s="109">
        <v>2</v>
      </c>
      <c r="D20" s="256">
        <v>1</v>
      </c>
      <c r="E20" s="129"/>
      <c r="F20" s="76">
        <f t="shared" ref="F20:F21" si="0">SUM(D20*E20)</f>
        <v>0</v>
      </c>
    </row>
    <row r="21" spans="1:6" s="11" customFormat="1" ht="12.5" x14ac:dyDescent="0.35">
      <c r="A21" s="218" t="s">
        <v>257</v>
      </c>
      <c r="B21" s="73" t="s">
        <v>219</v>
      </c>
      <c r="C21" s="109">
        <v>2</v>
      </c>
      <c r="D21" s="256">
        <v>2</v>
      </c>
      <c r="E21" s="129"/>
      <c r="F21" s="76">
        <f t="shared" si="0"/>
        <v>0</v>
      </c>
    </row>
    <row r="22" spans="1:6" s="11" customFormat="1" ht="12.5" x14ac:dyDescent="0.35">
      <c r="A22" s="188"/>
      <c r="B22" s="189"/>
      <c r="C22" s="110"/>
      <c r="D22" s="253"/>
      <c r="E22" s="134"/>
      <c r="F22" s="81"/>
    </row>
    <row r="23" spans="1:6" s="11" customFormat="1" ht="13" x14ac:dyDescent="0.35">
      <c r="A23" s="135"/>
      <c r="B23" s="136"/>
      <c r="C23" s="66"/>
      <c r="D23" s="83"/>
      <c r="E23" s="83"/>
    </row>
    <row r="24" spans="1:6" s="11" customFormat="1" ht="13.5" customHeight="1" x14ac:dyDescent="0.35">
      <c r="A24" s="135"/>
      <c r="B24" s="136"/>
      <c r="C24" s="66"/>
      <c r="D24" s="83"/>
      <c r="E24" s="83"/>
    </row>
    <row r="25" spans="1:6" s="11" customFormat="1" ht="13.5" customHeight="1" x14ac:dyDescent="0.35">
      <c r="B25" s="84"/>
      <c r="C25" s="66"/>
      <c r="D25" s="86" t="s">
        <v>169</v>
      </c>
      <c r="E25" s="87"/>
      <c r="F25" s="88">
        <f>SUM(F22:F24)</f>
        <v>0</v>
      </c>
    </row>
    <row r="26" spans="1:6" s="11" customFormat="1" ht="13.5" customHeight="1" x14ac:dyDescent="0.35">
      <c r="B26" s="90"/>
      <c r="C26" s="66"/>
      <c r="D26" s="92" t="s">
        <v>170</v>
      </c>
      <c r="E26" s="8"/>
      <c r="F26" s="93"/>
    </row>
    <row r="27" spans="1:6" s="11" customFormat="1" ht="13.5" customHeight="1" x14ac:dyDescent="0.35">
      <c r="B27" s="84"/>
      <c r="C27" s="66"/>
      <c r="D27" s="92" t="s">
        <v>171</v>
      </c>
      <c r="E27" s="8"/>
      <c r="F27" s="95">
        <f>F25-F25*F26</f>
        <v>0</v>
      </c>
    </row>
    <row r="28" spans="1:6" s="11" customFormat="1" ht="13.5" customHeight="1" x14ac:dyDescent="0.35">
      <c r="B28" s="96"/>
      <c r="C28" s="66"/>
      <c r="D28" s="92" t="s">
        <v>172</v>
      </c>
      <c r="E28" s="8"/>
      <c r="F28" s="98">
        <f>SUM(F27*20%)</f>
        <v>0</v>
      </c>
    </row>
    <row r="29" spans="1:6" s="11" customFormat="1" ht="13.5" customHeight="1" x14ac:dyDescent="0.35">
      <c r="A29" s="135"/>
      <c r="B29" s="137"/>
      <c r="D29" s="92"/>
      <c r="E29" s="8"/>
      <c r="F29" s="99"/>
    </row>
    <row r="30" spans="1:6" s="11" customFormat="1" ht="13.5" customHeight="1" x14ac:dyDescent="0.35">
      <c r="B30" s="138"/>
      <c r="D30" s="100" t="s">
        <v>173</v>
      </c>
      <c r="E30" s="8"/>
      <c r="F30" s="101">
        <f>SUM(F27:F29)</f>
        <v>0</v>
      </c>
    </row>
    <row r="31" spans="1:6" s="11" customFormat="1" ht="13" x14ac:dyDescent="0.35">
      <c r="A31" s="97"/>
      <c r="B31" s="102"/>
      <c r="D31" s="103"/>
      <c r="E31" s="104"/>
      <c r="F31" s="105"/>
    </row>
    <row r="32" spans="1:6" s="11" customFormat="1" ht="12.5" x14ac:dyDescent="0.35">
      <c r="B32" s="96"/>
      <c r="D32" s="106"/>
    </row>
    <row r="33" spans="2:6" s="11" customFormat="1" ht="12.5" x14ac:dyDescent="0.35">
      <c r="B33" s="96"/>
      <c r="D33" s="106"/>
    </row>
    <row r="34" spans="2:6" s="11" customFormat="1" ht="12.5" x14ac:dyDescent="0.35">
      <c r="B34" s="96"/>
      <c r="E34" s="106"/>
    </row>
    <row r="36" spans="2:6" ht="12.5" x14ac:dyDescent="0.35">
      <c r="B36" s="11" t="s">
        <v>174</v>
      </c>
      <c r="D36" s="11"/>
      <c r="E36" s="106" t="s">
        <v>175</v>
      </c>
      <c r="F36" s="108"/>
    </row>
    <row r="37" spans="2:6" ht="12.5" x14ac:dyDescent="0.35">
      <c r="C37" s="11"/>
      <c r="D37" s="11"/>
      <c r="E37" s="106"/>
    </row>
    <row r="38" spans="2:6" ht="12.5" x14ac:dyDescent="0.35">
      <c r="C38" s="11" t="s">
        <v>176</v>
      </c>
      <c r="D38" s="11"/>
      <c r="E38" s="106"/>
    </row>
    <row r="53" spans="1:6" s="96" customFormat="1" ht="12.5" x14ac:dyDescent="0.35">
      <c r="A53" s="97"/>
      <c r="C53" s="107"/>
      <c r="D53" s="107"/>
      <c r="E53" s="107"/>
      <c r="F53" s="107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D807A-2890-4E86-A9A3-56EC6A29A245}">
  <sheetPr>
    <pageSetUpPr fitToPage="1"/>
  </sheetPr>
  <dimension ref="A1:C79"/>
  <sheetViews>
    <sheetView view="pageBreakPreview" topLeftCell="A70" zoomScale="118" zoomScaleNormal="100" zoomScaleSheetLayoutView="118" workbookViewId="0">
      <selection activeCell="C66" sqref="C66:C68"/>
    </sheetView>
  </sheetViews>
  <sheetFormatPr baseColWidth="10" defaultRowHeight="14.5" x14ac:dyDescent="0.35"/>
  <cols>
    <col min="1" max="1" width="25.7265625" bestFit="1" customWidth="1"/>
    <col min="2" max="2" width="37.26953125" bestFit="1" customWidth="1"/>
    <col min="3" max="3" width="25.81640625" customWidth="1"/>
  </cols>
  <sheetData>
    <row r="1" spans="1:3" ht="15.5" x14ac:dyDescent="0.35">
      <c r="A1" s="219" t="s">
        <v>0</v>
      </c>
      <c r="B1" s="220"/>
      <c r="C1" s="221"/>
    </row>
    <row r="2" spans="1:3" ht="5.25" customHeight="1" x14ac:dyDescent="0.35">
      <c r="A2" s="219"/>
      <c r="B2" s="220"/>
      <c r="C2" s="222"/>
    </row>
    <row r="3" spans="1:3" ht="21.5" x14ac:dyDescent="0.35">
      <c r="A3" s="274" t="s">
        <v>1</v>
      </c>
      <c r="B3" s="307"/>
      <c r="C3" s="307"/>
    </row>
    <row r="4" spans="1:3" x14ac:dyDescent="0.35">
      <c r="A4" s="278"/>
      <c r="B4" s="278"/>
      <c r="C4" s="278"/>
    </row>
    <row r="5" spans="1:3" ht="46.5" customHeight="1" x14ac:dyDescent="0.35">
      <c r="A5" s="275" t="s">
        <v>372</v>
      </c>
      <c r="B5" s="275"/>
      <c r="C5" s="275"/>
    </row>
    <row r="6" spans="1:3" ht="3.75" customHeight="1" x14ac:dyDescent="0.35">
      <c r="A6" s="223"/>
      <c r="B6" s="224"/>
      <c r="C6" s="223"/>
    </row>
    <row r="7" spans="1:3" ht="18" x14ac:dyDescent="0.35">
      <c r="A7" s="308" t="s">
        <v>363</v>
      </c>
      <c r="B7" s="308"/>
      <c r="C7" s="308"/>
    </row>
    <row r="8" spans="1:3" ht="18" x14ac:dyDescent="0.35">
      <c r="A8" s="308" t="s">
        <v>335</v>
      </c>
      <c r="B8" s="308"/>
      <c r="C8" s="308"/>
    </row>
    <row r="9" spans="1:3" ht="14.5" customHeight="1" x14ac:dyDescent="0.35">
      <c r="A9" s="225"/>
      <c r="B9" s="226"/>
      <c r="C9" s="225"/>
    </row>
    <row r="10" spans="1:3" ht="39" x14ac:dyDescent="0.35">
      <c r="A10" s="227" t="s">
        <v>367</v>
      </c>
      <c r="B10" s="228" t="s">
        <v>364</v>
      </c>
      <c r="C10" s="227" t="s">
        <v>365</v>
      </c>
    </row>
    <row r="11" spans="1:3" s="229" customFormat="1" ht="35.25" customHeight="1" thickBot="1" x14ac:dyDescent="0.4">
      <c r="A11" s="309" t="s">
        <v>336</v>
      </c>
      <c r="B11" s="309"/>
      <c r="C11" s="309"/>
    </row>
    <row r="12" spans="1:3" x14ac:dyDescent="0.35">
      <c r="A12" s="304" t="s">
        <v>337</v>
      </c>
      <c r="B12" s="232" t="s">
        <v>338</v>
      </c>
      <c r="C12" s="233"/>
    </row>
    <row r="13" spans="1:3" x14ac:dyDescent="0.35">
      <c r="A13" s="305"/>
      <c r="B13" s="230" t="s">
        <v>342</v>
      </c>
      <c r="C13" s="234"/>
    </row>
    <row r="14" spans="1:3" x14ac:dyDescent="0.35">
      <c r="A14" s="305"/>
      <c r="B14" s="230" t="s">
        <v>343</v>
      </c>
      <c r="C14" s="234"/>
    </row>
    <row r="15" spans="1:3" x14ac:dyDescent="0.35">
      <c r="A15" s="305"/>
      <c r="B15" s="230" t="s">
        <v>344</v>
      </c>
      <c r="C15" s="234"/>
    </row>
    <row r="16" spans="1:3" x14ac:dyDescent="0.35">
      <c r="A16" s="305"/>
      <c r="B16" s="230" t="s">
        <v>345</v>
      </c>
      <c r="C16" s="234"/>
    </row>
    <row r="17" spans="1:3" x14ac:dyDescent="0.35">
      <c r="A17" s="305"/>
      <c r="B17" s="230" t="s">
        <v>346</v>
      </c>
      <c r="C17" s="234"/>
    </row>
    <row r="18" spans="1:3" ht="15" thickBot="1" x14ac:dyDescent="0.4">
      <c r="A18" s="306"/>
      <c r="B18" s="231" t="s">
        <v>347</v>
      </c>
      <c r="C18" s="235"/>
    </row>
    <row r="19" spans="1:3" x14ac:dyDescent="0.35">
      <c r="A19" s="304" t="s">
        <v>339</v>
      </c>
      <c r="B19" s="232" t="s">
        <v>338</v>
      </c>
      <c r="C19" s="233"/>
    </row>
    <row r="20" spans="1:3" x14ac:dyDescent="0.35">
      <c r="A20" s="305"/>
      <c r="B20" s="230" t="s">
        <v>342</v>
      </c>
      <c r="C20" s="234"/>
    </row>
    <row r="21" spans="1:3" x14ac:dyDescent="0.35">
      <c r="A21" s="305"/>
      <c r="B21" s="230" t="s">
        <v>343</v>
      </c>
      <c r="C21" s="234"/>
    </row>
    <row r="22" spans="1:3" x14ac:dyDescent="0.35">
      <c r="A22" s="305"/>
      <c r="B22" s="230" t="s">
        <v>344</v>
      </c>
      <c r="C22" s="234"/>
    </row>
    <row r="23" spans="1:3" x14ac:dyDescent="0.35">
      <c r="A23" s="305"/>
      <c r="B23" s="230" t="s">
        <v>345</v>
      </c>
      <c r="C23" s="234"/>
    </row>
    <row r="24" spans="1:3" x14ac:dyDescent="0.35">
      <c r="A24" s="305"/>
      <c r="B24" s="230" t="s">
        <v>346</v>
      </c>
      <c r="C24" s="234"/>
    </row>
    <row r="25" spans="1:3" ht="15" thickBot="1" x14ac:dyDescent="0.4">
      <c r="A25" s="306"/>
      <c r="B25" s="231" t="s">
        <v>347</v>
      </c>
      <c r="C25" s="235"/>
    </row>
    <row r="26" spans="1:3" x14ac:dyDescent="0.35">
      <c r="A26" s="304" t="s">
        <v>340</v>
      </c>
      <c r="B26" s="232" t="s">
        <v>338</v>
      </c>
      <c r="C26" s="233"/>
    </row>
    <row r="27" spans="1:3" x14ac:dyDescent="0.35">
      <c r="A27" s="305"/>
      <c r="B27" s="230" t="s">
        <v>342</v>
      </c>
      <c r="C27" s="234"/>
    </row>
    <row r="28" spans="1:3" x14ac:dyDescent="0.35">
      <c r="A28" s="305"/>
      <c r="B28" s="230" t="s">
        <v>343</v>
      </c>
      <c r="C28" s="234"/>
    </row>
    <row r="29" spans="1:3" x14ac:dyDescent="0.35">
      <c r="A29" s="305"/>
      <c r="B29" s="230" t="s">
        <v>344</v>
      </c>
      <c r="C29" s="234"/>
    </row>
    <row r="30" spans="1:3" x14ac:dyDescent="0.35">
      <c r="A30" s="305"/>
      <c r="B30" s="230" t="s">
        <v>345</v>
      </c>
      <c r="C30" s="234"/>
    </row>
    <row r="31" spans="1:3" x14ac:dyDescent="0.35">
      <c r="A31" s="305"/>
      <c r="B31" s="230" t="s">
        <v>346</v>
      </c>
      <c r="C31" s="234"/>
    </row>
    <row r="32" spans="1:3" ht="15" thickBot="1" x14ac:dyDescent="0.4">
      <c r="A32" s="306"/>
      <c r="B32" s="231" t="s">
        <v>347</v>
      </c>
      <c r="C32" s="235"/>
    </row>
    <row r="33" spans="1:3" x14ac:dyDescent="0.35">
      <c r="A33" s="304" t="s">
        <v>219</v>
      </c>
      <c r="B33" s="232" t="s">
        <v>338</v>
      </c>
      <c r="C33" s="233"/>
    </row>
    <row r="34" spans="1:3" x14ac:dyDescent="0.35">
      <c r="A34" s="305"/>
      <c r="B34" s="230" t="s">
        <v>342</v>
      </c>
      <c r="C34" s="234"/>
    </row>
    <row r="35" spans="1:3" x14ac:dyDescent="0.35">
      <c r="A35" s="305"/>
      <c r="B35" s="230" t="s">
        <v>343</v>
      </c>
      <c r="C35" s="234"/>
    </row>
    <row r="36" spans="1:3" x14ac:dyDescent="0.35">
      <c r="A36" s="305"/>
      <c r="B36" s="230" t="s">
        <v>344</v>
      </c>
      <c r="C36" s="234"/>
    </row>
    <row r="37" spans="1:3" x14ac:dyDescent="0.35">
      <c r="A37" s="305"/>
      <c r="B37" s="230" t="s">
        <v>345</v>
      </c>
      <c r="C37" s="234"/>
    </row>
    <row r="38" spans="1:3" x14ac:dyDescent="0.35">
      <c r="A38" s="305"/>
      <c r="B38" s="230" t="s">
        <v>346</v>
      </c>
      <c r="C38" s="234"/>
    </row>
    <row r="39" spans="1:3" ht="15" thickBot="1" x14ac:dyDescent="0.4">
      <c r="A39" s="306"/>
      <c r="B39" s="231" t="s">
        <v>347</v>
      </c>
      <c r="C39" s="235"/>
    </row>
    <row r="40" spans="1:3" x14ac:dyDescent="0.35">
      <c r="A40" s="304" t="s">
        <v>319</v>
      </c>
      <c r="B40" s="232" t="s">
        <v>338</v>
      </c>
      <c r="C40" s="233"/>
    </row>
    <row r="41" spans="1:3" x14ac:dyDescent="0.35">
      <c r="A41" s="305"/>
      <c r="B41" s="230" t="s">
        <v>342</v>
      </c>
      <c r="C41" s="234"/>
    </row>
    <row r="42" spans="1:3" x14ac:dyDescent="0.35">
      <c r="A42" s="305"/>
      <c r="B42" s="230" t="s">
        <v>343</v>
      </c>
      <c r="C42" s="234"/>
    </row>
    <row r="43" spans="1:3" x14ac:dyDescent="0.35">
      <c r="A43" s="305"/>
      <c r="B43" s="230" t="s">
        <v>344</v>
      </c>
      <c r="C43" s="234"/>
    </row>
    <row r="44" spans="1:3" x14ac:dyDescent="0.35">
      <c r="A44" s="305"/>
      <c r="B44" s="230" t="s">
        <v>345</v>
      </c>
      <c r="C44" s="234"/>
    </row>
    <row r="45" spans="1:3" x14ac:dyDescent="0.35">
      <c r="A45" s="305"/>
      <c r="B45" s="230" t="s">
        <v>346</v>
      </c>
      <c r="C45" s="234"/>
    </row>
    <row r="46" spans="1:3" ht="15" thickBot="1" x14ac:dyDescent="0.4">
      <c r="A46" s="306"/>
      <c r="B46" s="231" t="s">
        <v>347</v>
      </c>
      <c r="C46" s="235"/>
    </row>
    <row r="47" spans="1:3" x14ac:dyDescent="0.35">
      <c r="A47" s="304" t="s">
        <v>325</v>
      </c>
      <c r="B47" s="232" t="s">
        <v>338</v>
      </c>
      <c r="C47" s="233"/>
    </row>
    <row r="48" spans="1:3" x14ac:dyDescent="0.35">
      <c r="A48" s="305"/>
      <c r="B48" s="230" t="s">
        <v>342</v>
      </c>
      <c r="C48" s="234"/>
    </row>
    <row r="49" spans="1:3" x14ac:dyDescent="0.35">
      <c r="A49" s="305"/>
      <c r="B49" s="230" t="s">
        <v>343</v>
      </c>
      <c r="C49" s="234"/>
    </row>
    <row r="50" spans="1:3" x14ac:dyDescent="0.35">
      <c r="A50" s="305"/>
      <c r="B50" s="230" t="s">
        <v>344</v>
      </c>
      <c r="C50" s="234"/>
    </row>
    <row r="51" spans="1:3" x14ac:dyDescent="0.35">
      <c r="A51" s="305"/>
      <c r="B51" s="230" t="s">
        <v>345</v>
      </c>
      <c r="C51" s="234"/>
    </row>
    <row r="52" spans="1:3" x14ac:dyDescent="0.35">
      <c r="A52" s="305"/>
      <c r="B52" s="230" t="s">
        <v>346</v>
      </c>
      <c r="C52" s="234"/>
    </row>
    <row r="53" spans="1:3" ht="15" thickBot="1" x14ac:dyDescent="0.4">
      <c r="A53" s="306"/>
      <c r="B53" s="231" t="s">
        <v>347</v>
      </c>
      <c r="C53" s="235"/>
    </row>
    <row r="55" spans="1:3" x14ac:dyDescent="0.35">
      <c r="A55" s="236" t="s">
        <v>348</v>
      </c>
      <c r="B55" s="237"/>
      <c r="C55" s="242" t="s">
        <v>349</v>
      </c>
    </row>
    <row r="56" spans="1:3" ht="23" x14ac:dyDescent="0.35">
      <c r="A56" s="239"/>
      <c r="B56" s="240" t="s">
        <v>356</v>
      </c>
      <c r="C56" s="51"/>
    </row>
    <row r="57" spans="1:3" ht="34.5" x14ac:dyDescent="0.35">
      <c r="A57" s="239"/>
      <c r="B57" s="240" t="s">
        <v>355</v>
      </c>
      <c r="C57" s="51"/>
    </row>
    <row r="58" spans="1:3" x14ac:dyDescent="0.35">
      <c r="A58" s="239"/>
      <c r="B58" s="237"/>
      <c r="C58" s="238"/>
    </row>
    <row r="59" spans="1:3" x14ac:dyDescent="0.35">
      <c r="A59" s="236" t="s">
        <v>350</v>
      </c>
      <c r="B59" s="237"/>
      <c r="C59" s="242" t="s">
        <v>349</v>
      </c>
    </row>
    <row r="60" spans="1:3" x14ac:dyDescent="0.35">
      <c r="A60" s="236"/>
      <c r="B60" s="243" t="s">
        <v>351</v>
      </c>
      <c r="C60" s="246">
        <v>0</v>
      </c>
    </row>
    <row r="61" spans="1:3" x14ac:dyDescent="0.35">
      <c r="A61" s="236"/>
      <c r="B61" s="243" t="s">
        <v>357</v>
      </c>
      <c r="C61" s="246">
        <v>0</v>
      </c>
    </row>
    <row r="62" spans="1:3" x14ac:dyDescent="0.35">
      <c r="A62" s="236"/>
      <c r="B62" s="243" t="s">
        <v>358</v>
      </c>
      <c r="C62" s="246">
        <v>0</v>
      </c>
    </row>
    <row r="63" spans="1:3" x14ac:dyDescent="0.35">
      <c r="A63" s="239"/>
      <c r="B63" s="244" t="s">
        <v>359</v>
      </c>
      <c r="C63" s="246">
        <v>0</v>
      </c>
    </row>
    <row r="64" spans="1:3" x14ac:dyDescent="0.35">
      <c r="A64" s="239"/>
      <c r="B64" s="244" t="s">
        <v>360</v>
      </c>
      <c r="C64" s="246">
        <v>0</v>
      </c>
    </row>
    <row r="65" spans="1:3" x14ac:dyDescent="0.35">
      <c r="A65" s="239"/>
      <c r="B65" s="244" t="s">
        <v>361</v>
      </c>
      <c r="C65" s="246">
        <v>0</v>
      </c>
    </row>
    <row r="66" spans="1:3" ht="23" x14ac:dyDescent="0.35">
      <c r="A66" s="239"/>
      <c r="B66" s="244" t="s">
        <v>362</v>
      </c>
      <c r="C66" s="246">
        <v>0</v>
      </c>
    </row>
    <row r="67" spans="1:3" x14ac:dyDescent="0.35">
      <c r="A67" s="239"/>
      <c r="B67" s="244" t="s">
        <v>377</v>
      </c>
      <c r="C67" s="246">
        <v>0</v>
      </c>
    </row>
    <row r="68" spans="1:3" x14ac:dyDescent="0.35">
      <c r="A68" s="239"/>
      <c r="B68" s="244" t="s">
        <v>384</v>
      </c>
      <c r="C68" s="246">
        <v>0</v>
      </c>
    </row>
    <row r="69" spans="1:3" x14ac:dyDescent="0.35">
      <c r="A69" s="239"/>
      <c r="B69" s="245"/>
      <c r="C69" s="238"/>
    </row>
    <row r="70" spans="1:3" x14ac:dyDescent="0.35">
      <c r="A70" s="236" t="s">
        <v>352</v>
      </c>
      <c r="B70" s="237"/>
      <c r="C70" s="238"/>
    </row>
    <row r="71" spans="1:3" ht="34.5" x14ac:dyDescent="0.35">
      <c r="A71" s="239"/>
      <c r="B71" s="240" t="s">
        <v>353</v>
      </c>
      <c r="C71" s="51"/>
    </row>
    <row r="72" spans="1:3" x14ac:dyDescent="0.35">
      <c r="A72" s="239"/>
      <c r="B72" s="237"/>
      <c r="C72" s="238"/>
    </row>
    <row r="73" spans="1:3" x14ac:dyDescent="0.35">
      <c r="A73" s="236" t="s">
        <v>354</v>
      </c>
      <c r="B73" s="237"/>
      <c r="C73" s="242" t="s">
        <v>349</v>
      </c>
    </row>
    <row r="74" spans="1:3" ht="37.5" x14ac:dyDescent="0.35">
      <c r="A74" s="236"/>
      <c r="B74" s="251" t="s">
        <v>371</v>
      </c>
      <c r="C74" s="51"/>
    </row>
    <row r="75" spans="1:3" x14ac:dyDescent="0.35">
      <c r="A75" s="239"/>
      <c r="B75" s="237"/>
      <c r="C75" s="238"/>
    </row>
    <row r="76" spans="1:3" x14ac:dyDescent="0.35">
      <c r="A76" s="239"/>
      <c r="B76" s="237"/>
      <c r="C76" s="238"/>
    </row>
    <row r="77" spans="1:3" x14ac:dyDescent="0.35">
      <c r="A77" s="239"/>
      <c r="B77" s="241" t="s">
        <v>174</v>
      </c>
      <c r="C77" s="238"/>
    </row>
    <row r="78" spans="1:3" x14ac:dyDescent="0.35">
      <c r="A78" s="239"/>
      <c r="B78" s="241"/>
      <c r="C78" s="238"/>
    </row>
    <row r="79" spans="1:3" x14ac:dyDescent="0.35">
      <c r="A79" s="239"/>
      <c r="B79" s="241" t="s">
        <v>176</v>
      </c>
      <c r="C79" s="238"/>
    </row>
  </sheetData>
  <mergeCells count="12">
    <mergeCell ref="A47:A53"/>
    <mergeCell ref="A3:C3"/>
    <mergeCell ref="A4:C4"/>
    <mergeCell ref="A5:C5"/>
    <mergeCell ref="A7:C7"/>
    <mergeCell ref="A8:C8"/>
    <mergeCell ref="A11:C11"/>
    <mergeCell ref="A12:A18"/>
    <mergeCell ref="A19:A25"/>
    <mergeCell ref="A26:A32"/>
    <mergeCell ref="A33:A39"/>
    <mergeCell ref="A40:A46"/>
  </mergeCells>
  <pageMargins left="0.70866141732283472" right="0.70866141732283472" top="0.74803149606299213" bottom="0.74803149606299213" header="0.31496062992125984" footer="0.31496062992125984"/>
  <pageSetup paperSize="9" scale="98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51D89-1B0F-41BC-B70F-49BFBA99CBD3}">
  <dimension ref="A1:G43"/>
  <sheetViews>
    <sheetView view="pageBreakPreview" topLeftCell="A25" zoomScaleNormal="100" zoomScaleSheetLayoutView="100" workbookViewId="0">
      <selection activeCell="C12" sqref="C12:F12"/>
    </sheetView>
  </sheetViews>
  <sheetFormatPr baseColWidth="10" defaultRowHeight="11.5" x14ac:dyDescent="0.35"/>
  <cols>
    <col min="1" max="1" width="25.26953125" style="107" customWidth="1"/>
    <col min="2" max="2" width="20.453125" style="96" bestFit="1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32.7265625" style="107" customWidth="1"/>
    <col min="258" max="258" width="20.453125" style="107" bestFit="1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32.7265625" style="107" customWidth="1"/>
    <col min="514" max="514" width="20.453125" style="107" bestFit="1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32.7265625" style="107" customWidth="1"/>
    <col min="770" max="770" width="20.453125" style="107" bestFit="1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32.7265625" style="107" customWidth="1"/>
    <col min="1026" max="1026" width="20.453125" style="107" bestFit="1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32.7265625" style="107" customWidth="1"/>
    <col min="1282" max="1282" width="20.453125" style="107" bestFit="1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32.7265625" style="107" customWidth="1"/>
    <col min="1538" max="1538" width="20.453125" style="107" bestFit="1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32.7265625" style="107" customWidth="1"/>
    <col min="1794" max="1794" width="20.453125" style="107" bestFit="1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32.7265625" style="107" customWidth="1"/>
    <col min="2050" max="2050" width="20.453125" style="107" bestFit="1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32.7265625" style="107" customWidth="1"/>
    <col min="2306" max="2306" width="20.453125" style="107" bestFit="1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32.7265625" style="107" customWidth="1"/>
    <col min="2562" max="2562" width="20.453125" style="107" bestFit="1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32.7265625" style="107" customWidth="1"/>
    <col min="2818" max="2818" width="20.453125" style="107" bestFit="1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32.7265625" style="107" customWidth="1"/>
    <col min="3074" max="3074" width="20.453125" style="107" bestFit="1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32.7265625" style="107" customWidth="1"/>
    <col min="3330" max="3330" width="20.453125" style="107" bestFit="1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32.7265625" style="107" customWidth="1"/>
    <col min="3586" max="3586" width="20.453125" style="107" bestFit="1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32.7265625" style="107" customWidth="1"/>
    <col min="3842" max="3842" width="20.453125" style="107" bestFit="1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32.7265625" style="107" customWidth="1"/>
    <col min="4098" max="4098" width="20.453125" style="107" bestFit="1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32.7265625" style="107" customWidth="1"/>
    <col min="4354" max="4354" width="20.453125" style="107" bestFit="1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32.7265625" style="107" customWidth="1"/>
    <col min="4610" max="4610" width="20.453125" style="107" bestFit="1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32.7265625" style="107" customWidth="1"/>
    <col min="4866" max="4866" width="20.453125" style="107" bestFit="1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32.7265625" style="107" customWidth="1"/>
    <col min="5122" max="5122" width="20.453125" style="107" bestFit="1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32.7265625" style="107" customWidth="1"/>
    <col min="5378" max="5378" width="20.453125" style="107" bestFit="1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32.7265625" style="107" customWidth="1"/>
    <col min="5634" max="5634" width="20.453125" style="107" bestFit="1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32.7265625" style="107" customWidth="1"/>
    <col min="5890" max="5890" width="20.453125" style="107" bestFit="1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32.7265625" style="107" customWidth="1"/>
    <col min="6146" max="6146" width="20.453125" style="107" bestFit="1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32.7265625" style="107" customWidth="1"/>
    <col min="6402" max="6402" width="20.453125" style="107" bestFit="1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32.7265625" style="107" customWidth="1"/>
    <col min="6658" max="6658" width="20.453125" style="107" bestFit="1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32.7265625" style="107" customWidth="1"/>
    <col min="6914" max="6914" width="20.453125" style="107" bestFit="1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32.7265625" style="107" customWidth="1"/>
    <col min="7170" max="7170" width="20.453125" style="107" bestFit="1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32.7265625" style="107" customWidth="1"/>
    <col min="7426" max="7426" width="20.453125" style="107" bestFit="1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32.7265625" style="107" customWidth="1"/>
    <col min="7682" max="7682" width="20.453125" style="107" bestFit="1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32.7265625" style="107" customWidth="1"/>
    <col min="7938" max="7938" width="20.453125" style="107" bestFit="1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32.7265625" style="107" customWidth="1"/>
    <col min="8194" max="8194" width="20.453125" style="107" bestFit="1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32.7265625" style="107" customWidth="1"/>
    <col min="8450" max="8450" width="20.453125" style="107" bestFit="1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32.7265625" style="107" customWidth="1"/>
    <col min="8706" max="8706" width="20.453125" style="107" bestFit="1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32.7265625" style="107" customWidth="1"/>
    <col min="8962" max="8962" width="20.453125" style="107" bestFit="1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32.7265625" style="107" customWidth="1"/>
    <col min="9218" max="9218" width="20.453125" style="107" bestFit="1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32.7265625" style="107" customWidth="1"/>
    <col min="9474" max="9474" width="20.453125" style="107" bestFit="1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32.7265625" style="107" customWidth="1"/>
    <col min="9730" max="9730" width="20.453125" style="107" bestFit="1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32.7265625" style="107" customWidth="1"/>
    <col min="9986" max="9986" width="20.453125" style="107" bestFit="1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32.7265625" style="107" customWidth="1"/>
    <col min="10242" max="10242" width="20.453125" style="107" bestFit="1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32.7265625" style="107" customWidth="1"/>
    <col min="10498" max="10498" width="20.453125" style="107" bestFit="1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32.7265625" style="107" customWidth="1"/>
    <col min="10754" max="10754" width="20.453125" style="107" bestFit="1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32.7265625" style="107" customWidth="1"/>
    <col min="11010" max="11010" width="20.453125" style="107" bestFit="1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32.7265625" style="107" customWidth="1"/>
    <col min="11266" max="11266" width="20.453125" style="107" bestFit="1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32.7265625" style="107" customWidth="1"/>
    <col min="11522" max="11522" width="20.453125" style="107" bestFit="1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32.7265625" style="107" customWidth="1"/>
    <col min="11778" max="11778" width="20.453125" style="107" bestFit="1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32.7265625" style="107" customWidth="1"/>
    <col min="12034" max="12034" width="20.453125" style="107" bestFit="1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32.7265625" style="107" customWidth="1"/>
    <col min="12290" max="12290" width="20.453125" style="107" bestFit="1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32.7265625" style="107" customWidth="1"/>
    <col min="12546" max="12546" width="20.453125" style="107" bestFit="1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32.7265625" style="107" customWidth="1"/>
    <col min="12802" max="12802" width="20.453125" style="107" bestFit="1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32.7265625" style="107" customWidth="1"/>
    <col min="13058" max="13058" width="20.453125" style="107" bestFit="1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32.7265625" style="107" customWidth="1"/>
    <col min="13314" max="13314" width="20.453125" style="107" bestFit="1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32.7265625" style="107" customWidth="1"/>
    <col min="13570" max="13570" width="20.453125" style="107" bestFit="1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32.7265625" style="107" customWidth="1"/>
    <col min="13826" max="13826" width="20.453125" style="107" bestFit="1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32.7265625" style="107" customWidth="1"/>
    <col min="14082" max="14082" width="20.453125" style="107" bestFit="1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32.7265625" style="107" customWidth="1"/>
    <col min="14338" max="14338" width="20.453125" style="107" bestFit="1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32.7265625" style="107" customWidth="1"/>
    <col min="14594" max="14594" width="20.453125" style="107" bestFit="1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32.7265625" style="107" customWidth="1"/>
    <col min="14850" max="14850" width="20.453125" style="107" bestFit="1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32.7265625" style="107" customWidth="1"/>
    <col min="15106" max="15106" width="20.453125" style="107" bestFit="1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32.7265625" style="107" customWidth="1"/>
    <col min="15362" max="15362" width="20.453125" style="107" bestFit="1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32.7265625" style="107" customWidth="1"/>
    <col min="15618" max="15618" width="20.453125" style="107" bestFit="1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32.7265625" style="107" customWidth="1"/>
    <col min="15874" max="15874" width="20.453125" style="107" bestFit="1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32.7265625" style="107" customWidth="1"/>
    <col min="16130" max="16130" width="20.453125" style="107" bestFit="1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.75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2.7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158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9.899999999999999" customHeight="1" x14ac:dyDescent="0.35">
      <c r="A10" s="296" t="s">
        <v>160</v>
      </c>
      <c r="B10" s="296"/>
      <c r="C10" s="62"/>
      <c r="D10" s="30"/>
      <c r="E10" s="297" t="s">
        <v>161</v>
      </c>
      <c r="F10" s="297"/>
    </row>
    <row r="11" spans="1:6" s="11" customFormat="1" ht="20.25" customHeight="1" thickBot="1" x14ac:dyDescent="0.4">
      <c r="A11" s="63"/>
      <c r="B11" s="64"/>
      <c r="C11" s="65"/>
      <c r="D11" s="65"/>
      <c r="E11" s="63"/>
      <c r="F11" s="63"/>
    </row>
    <row r="12" spans="1:6" s="11" customFormat="1" ht="43.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11" customFormat="1" ht="15" customHeight="1" x14ac:dyDescent="0.35">
      <c r="A13" s="63"/>
      <c r="B13" s="64"/>
      <c r="C13" s="65"/>
      <c r="D13" s="65"/>
      <c r="E13" s="66"/>
      <c r="F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36.75" customHeight="1" x14ac:dyDescent="0.35">
      <c r="A15" s="283" t="s">
        <v>392</v>
      </c>
      <c r="B15" s="283"/>
      <c r="C15" s="284"/>
      <c r="D15" s="284"/>
      <c r="E15" s="284"/>
      <c r="F15" s="284"/>
    </row>
    <row r="16" spans="1:6" s="11" customFormat="1" ht="13" x14ac:dyDescent="0.35">
      <c r="A16" s="9"/>
      <c r="B16" s="67"/>
      <c r="C16" s="63"/>
      <c r="D16" s="66"/>
      <c r="E16" s="66"/>
      <c r="F16" s="8"/>
    </row>
    <row r="17" spans="1:7" s="11" customFormat="1" ht="12.5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91" t="s">
        <v>165</v>
      </c>
    </row>
    <row r="18" spans="1:7" s="11" customFormat="1" ht="12.5" x14ac:dyDescent="0.35">
      <c r="A18" s="286"/>
      <c r="B18" s="288"/>
      <c r="C18" s="290"/>
      <c r="D18" s="290" t="s">
        <v>166</v>
      </c>
      <c r="E18" s="290" t="s">
        <v>167</v>
      </c>
      <c r="F18" s="291" t="s">
        <v>168</v>
      </c>
    </row>
    <row r="19" spans="1:7" s="11" customFormat="1" ht="12.5" x14ac:dyDescent="0.35">
      <c r="A19" s="70"/>
      <c r="B19" s="117"/>
      <c r="C19" s="70"/>
      <c r="D19" s="70"/>
      <c r="E19" s="70"/>
      <c r="F19" s="122"/>
    </row>
    <row r="20" spans="1:7" s="11" customFormat="1" ht="12.5" x14ac:dyDescent="0.35">
      <c r="A20" s="154" t="s">
        <v>39</v>
      </c>
      <c r="B20" s="118" t="s">
        <v>40</v>
      </c>
      <c r="C20" s="73">
        <v>2</v>
      </c>
      <c r="D20" s="73">
        <v>1</v>
      </c>
      <c r="E20" s="123"/>
      <c r="F20" s="112">
        <f t="shared" ref="F20:F25" si="0">SUM(E20*D20)</f>
        <v>0</v>
      </c>
      <c r="G20" s="77"/>
    </row>
    <row r="21" spans="1:7" s="11" customFormat="1" ht="12.5" x14ac:dyDescent="0.35">
      <c r="A21" s="154" t="s">
        <v>39</v>
      </c>
      <c r="B21" s="118" t="s">
        <v>40</v>
      </c>
      <c r="C21" s="73">
        <v>2</v>
      </c>
      <c r="D21" s="73">
        <v>1</v>
      </c>
      <c r="E21" s="76"/>
      <c r="F21" s="112">
        <f t="shared" si="0"/>
        <v>0</v>
      </c>
    </row>
    <row r="22" spans="1:7" s="11" customFormat="1" ht="12.5" x14ac:dyDescent="0.35">
      <c r="A22" s="155" t="s">
        <v>39</v>
      </c>
      <c r="B22" s="119" t="s">
        <v>45</v>
      </c>
      <c r="C22" s="73">
        <v>2</v>
      </c>
      <c r="D22" s="73">
        <v>1</v>
      </c>
      <c r="E22" s="76"/>
      <c r="F22" s="112">
        <f t="shared" si="0"/>
        <v>0</v>
      </c>
    </row>
    <row r="23" spans="1:7" s="11" customFormat="1" ht="12.5" x14ac:dyDescent="0.35">
      <c r="A23" s="155" t="s">
        <v>82</v>
      </c>
      <c r="B23" s="73" t="s">
        <v>54</v>
      </c>
      <c r="C23" s="73">
        <v>2</v>
      </c>
      <c r="D23" s="73">
        <v>1</v>
      </c>
      <c r="E23" s="76"/>
      <c r="F23" s="112">
        <f t="shared" si="0"/>
        <v>0</v>
      </c>
    </row>
    <row r="24" spans="1:7" s="11" customFormat="1" ht="12.5" x14ac:dyDescent="0.35">
      <c r="A24" s="155" t="s">
        <v>82</v>
      </c>
      <c r="B24" s="73" t="s">
        <v>54</v>
      </c>
      <c r="C24" s="73">
        <v>2</v>
      </c>
      <c r="D24" s="73">
        <v>1</v>
      </c>
      <c r="E24" s="76"/>
      <c r="F24" s="112">
        <f t="shared" si="0"/>
        <v>0</v>
      </c>
    </row>
    <row r="25" spans="1:7" s="11" customFormat="1" ht="15" customHeight="1" x14ac:dyDescent="0.35">
      <c r="A25" s="155" t="s">
        <v>39</v>
      </c>
      <c r="B25" s="119" t="s">
        <v>45</v>
      </c>
      <c r="C25" s="73">
        <v>2</v>
      </c>
      <c r="D25" s="73">
        <v>1</v>
      </c>
      <c r="E25" s="76"/>
      <c r="F25" s="112">
        <f t="shared" si="0"/>
        <v>0</v>
      </c>
    </row>
    <row r="26" spans="1:7" s="11" customFormat="1" ht="12.5" x14ac:dyDescent="0.35">
      <c r="A26" s="155" t="s">
        <v>39</v>
      </c>
      <c r="B26" s="119" t="s">
        <v>45</v>
      </c>
      <c r="C26" s="73">
        <v>2</v>
      </c>
      <c r="D26" s="73">
        <v>1</v>
      </c>
      <c r="E26" s="76"/>
      <c r="F26" s="112">
        <f>SUM(E25*D25)</f>
        <v>0</v>
      </c>
    </row>
    <row r="27" spans="1:7" s="11" customFormat="1" ht="12.5" x14ac:dyDescent="0.35">
      <c r="A27" s="155" t="s">
        <v>39</v>
      </c>
      <c r="B27" s="119" t="s">
        <v>45</v>
      </c>
      <c r="C27" s="73">
        <v>2</v>
      </c>
      <c r="D27" s="73">
        <v>1</v>
      </c>
      <c r="E27" s="76"/>
      <c r="F27" s="112">
        <f>SUM(E26*D26)</f>
        <v>0</v>
      </c>
    </row>
    <row r="28" spans="1:7" s="11" customFormat="1" ht="12.5" x14ac:dyDescent="0.35">
      <c r="A28" s="79"/>
      <c r="B28" s="120"/>
      <c r="C28" s="80"/>
      <c r="D28" s="80"/>
      <c r="E28" s="81"/>
      <c r="F28" s="116"/>
    </row>
    <row r="29" spans="1:7" s="11" customFormat="1" ht="12.5" x14ac:dyDescent="0.35">
      <c r="A29" s="71"/>
      <c r="B29" s="82"/>
      <c r="C29" s="66"/>
      <c r="D29" s="66"/>
      <c r="E29" s="83"/>
      <c r="F29" s="83"/>
    </row>
    <row r="30" spans="1:7" s="11" customFormat="1" ht="12.5" x14ac:dyDescent="0.35">
      <c r="A30" s="71"/>
      <c r="B30" s="82"/>
      <c r="C30" s="66"/>
      <c r="D30" s="66"/>
      <c r="E30" s="83"/>
      <c r="F30" s="83"/>
    </row>
    <row r="31" spans="1:7" s="11" customFormat="1" ht="18.75" customHeight="1" x14ac:dyDescent="0.35">
      <c r="A31" s="71"/>
      <c r="B31" s="84"/>
      <c r="C31" s="85"/>
      <c r="D31" s="86" t="s">
        <v>169</v>
      </c>
      <c r="E31" s="87"/>
      <c r="F31" s="88">
        <f>SUM(F20:F27)</f>
        <v>0</v>
      </c>
    </row>
    <row r="32" spans="1:7" s="11" customFormat="1" ht="13.5" customHeight="1" x14ac:dyDescent="0.35">
      <c r="A32" s="89"/>
      <c r="B32" s="90"/>
      <c r="C32" s="91"/>
      <c r="D32" s="92" t="s">
        <v>170</v>
      </c>
      <c r="E32" s="8"/>
      <c r="F32" s="93"/>
    </row>
    <row r="33" spans="1:6" s="11" customFormat="1" ht="13.5" customHeight="1" x14ac:dyDescent="0.35">
      <c r="A33" s="89"/>
      <c r="B33" s="84"/>
      <c r="C33" s="94"/>
      <c r="D33" s="92" t="s">
        <v>171</v>
      </c>
      <c r="E33" s="8"/>
      <c r="F33" s="95">
        <f>F31-F31*F32</f>
        <v>0</v>
      </c>
    </row>
    <row r="34" spans="1:6" s="11" customFormat="1" ht="13.5" customHeight="1" x14ac:dyDescent="0.35">
      <c r="A34" s="89"/>
      <c r="B34" s="96"/>
      <c r="C34" s="97"/>
      <c r="D34" s="92" t="s">
        <v>172</v>
      </c>
      <c r="E34" s="8"/>
      <c r="F34" s="98">
        <f>SUM(F33*20%)</f>
        <v>0</v>
      </c>
    </row>
    <row r="35" spans="1:6" s="11" customFormat="1" ht="13.5" customHeight="1" x14ac:dyDescent="0.35">
      <c r="A35" s="89"/>
      <c r="B35" s="96"/>
      <c r="C35" s="97"/>
      <c r="D35" s="92"/>
      <c r="E35" s="8"/>
      <c r="F35" s="99"/>
    </row>
    <row r="36" spans="1:6" s="11" customFormat="1" ht="13.5" customHeight="1" x14ac:dyDescent="0.35">
      <c r="B36" s="96"/>
      <c r="C36" s="97"/>
      <c r="D36" s="100" t="s">
        <v>173</v>
      </c>
      <c r="E36" s="8"/>
      <c r="F36" s="101">
        <f>SUM(F33:F35)</f>
        <v>0</v>
      </c>
    </row>
    <row r="37" spans="1:6" s="11" customFormat="1" ht="13.5" customHeight="1" x14ac:dyDescent="0.35">
      <c r="B37" s="102"/>
      <c r="C37" s="97"/>
      <c r="D37" s="103"/>
      <c r="E37" s="104"/>
      <c r="F37" s="105"/>
    </row>
    <row r="38" spans="1:6" s="11" customFormat="1" ht="12.5" x14ac:dyDescent="0.35">
      <c r="B38" s="96"/>
      <c r="E38" s="106"/>
    </row>
    <row r="39" spans="1:6" ht="12.5" x14ac:dyDescent="0.35">
      <c r="A39" s="11"/>
    </row>
    <row r="40" spans="1:6" ht="12.5" x14ac:dyDescent="0.35">
      <c r="A40" s="11"/>
      <c r="B40" s="11" t="s">
        <v>174</v>
      </c>
      <c r="D40" s="11"/>
      <c r="E40" s="106" t="s">
        <v>175</v>
      </c>
      <c r="F40" s="108"/>
    </row>
    <row r="41" spans="1:6" ht="12.5" x14ac:dyDescent="0.35">
      <c r="A41" s="11"/>
      <c r="C41" s="11"/>
      <c r="D41" s="11"/>
      <c r="E41" s="106"/>
    </row>
    <row r="42" spans="1:6" ht="12.5" x14ac:dyDescent="0.35">
      <c r="A42" s="97"/>
      <c r="C42" s="11" t="s">
        <v>176</v>
      </c>
      <c r="D42" s="11"/>
      <c r="E42" s="106"/>
    </row>
    <row r="43" spans="1:6" ht="12.5" x14ac:dyDescent="0.35">
      <c r="A43" s="11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B0A13-C25B-436C-B558-DA5E0C918AC3}">
  <dimension ref="A1:F58"/>
  <sheetViews>
    <sheetView view="pageBreakPreview" topLeftCell="A31" zoomScaleNormal="100" zoomScaleSheetLayoutView="100" workbookViewId="0">
      <selection activeCell="C19" sqref="C19"/>
    </sheetView>
  </sheetViews>
  <sheetFormatPr baseColWidth="10" defaultRowHeight="11.5" x14ac:dyDescent="0.35"/>
  <cols>
    <col min="1" max="1" width="28" style="107" customWidth="1"/>
    <col min="2" max="2" width="18.7265625" style="96" bestFit="1" customWidth="1"/>
    <col min="3" max="4" width="9.7265625" style="107" customWidth="1"/>
    <col min="5" max="5" width="11.81640625" style="107" customWidth="1"/>
    <col min="6" max="6" width="18.7265625" style="107" customWidth="1"/>
    <col min="7" max="256" width="11.453125" style="107"/>
    <col min="257" max="257" width="32.7265625" style="107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32.7265625" style="107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32.7265625" style="107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32.7265625" style="107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32.7265625" style="107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32.7265625" style="107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32.7265625" style="107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32.7265625" style="107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32.7265625" style="107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32.7265625" style="107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32.7265625" style="107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32.7265625" style="107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32.7265625" style="107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32.7265625" style="107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32.7265625" style="107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32.7265625" style="107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32.7265625" style="107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32.7265625" style="107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32.7265625" style="107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32.7265625" style="107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32.7265625" style="107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32.7265625" style="107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32.7265625" style="107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32.7265625" style="107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32.7265625" style="107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32.7265625" style="107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32.7265625" style="107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32.7265625" style="107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32.7265625" style="107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32.7265625" style="107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32.7265625" style="107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32.7265625" style="107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32.7265625" style="107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32.7265625" style="107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32.7265625" style="107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32.7265625" style="107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32.7265625" style="107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32.7265625" style="107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32.7265625" style="107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32.7265625" style="107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32.7265625" style="107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32.7265625" style="107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32.7265625" style="107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32.7265625" style="107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32.7265625" style="107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32.7265625" style="107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32.7265625" style="107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32.7265625" style="107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32.7265625" style="107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32.7265625" style="107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32.7265625" style="107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32.7265625" style="107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32.7265625" style="107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32.7265625" style="107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32.7265625" style="107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32.7265625" style="107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32.7265625" style="107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32.7265625" style="107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32.7265625" style="107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32.7265625" style="107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32.7265625" style="107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32.7265625" style="107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32.7265625" style="107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2.75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1.25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177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56" t="s">
        <v>178</v>
      </c>
      <c r="B10" s="56"/>
      <c r="C10" s="3"/>
      <c r="F10" s="5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50.2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3"/>
      <c r="B13" s="58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39" customHeight="1" x14ac:dyDescent="0.35">
      <c r="A15" s="298" t="s">
        <v>392</v>
      </c>
      <c r="B15" s="298"/>
      <c r="C15" s="298"/>
      <c r="D15" s="298"/>
      <c r="E15" s="298"/>
      <c r="F15" s="298"/>
    </row>
    <row r="16" spans="1:6" s="11" customFormat="1" ht="20.5" customHeight="1" x14ac:dyDescent="0.35">
      <c r="A16" s="9"/>
      <c r="B16" s="64"/>
      <c r="C16" s="66"/>
      <c r="D16" s="66"/>
      <c r="E16" s="8"/>
    </row>
    <row r="17" spans="1:6" s="11" customFormat="1" ht="25.5" customHeight="1" x14ac:dyDescent="0.35">
      <c r="A17" s="126" t="s">
        <v>31</v>
      </c>
      <c r="B17" s="127" t="s">
        <v>162</v>
      </c>
      <c r="C17" s="128" t="s">
        <v>163</v>
      </c>
      <c r="D17" s="128" t="s">
        <v>164</v>
      </c>
      <c r="E17" s="128" t="s">
        <v>368</v>
      </c>
      <c r="F17" s="128" t="s">
        <v>165</v>
      </c>
    </row>
    <row r="18" spans="1:6" s="11" customFormat="1" ht="12.5" x14ac:dyDescent="0.35">
      <c r="A18" s="68"/>
      <c r="B18" s="69"/>
      <c r="C18" s="68"/>
      <c r="D18" s="70"/>
      <c r="E18" s="68"/>
      <c r="F18" s="113"/>
    </row>
    <row r="19" spans="1:6" s="11" customFormat="1" ht="12.5" x14ac:dyDescent="0.25">
      <c r="A19" s="155" t="s">
        <v>39</v>
      </c>
      <c r="B19" s="139" t="s">
        <v>45</v>
      </c>
      <c r="C19" s="119">
        <v>2</v>
      </c>
      <c r="D19" s="74">
        <v>1</v>
      </c>
      <c r="E19" s="129"/>
      <c r="F19" s="130">
        <f t="shared" ref="F19:F30" si="0">SUM(E19*D19)</f>
        <v>0</v>
      </c>
    </row>
    <row r="20" spans="1:6" s="11" customFormat="1" ht="12.5" x14ac:dyDescent="0.25">
      <c r="A20" s="155" t="s">
        <v>39</v>
      </c>
      <c r="B20" s="47" t="s">
        <v>54</v>
      </c>
      <c r="C20" s="119">
        <v>2</v>
      </c>
      <c r="D20" s="74">
        <v>1</v>
      </c>
      <c r="E20" s="129"/>
      <c r="F20" s="130">
        <f t="shared" si="0"/>
        <v>0</v>
      </c>
    </row>
    <row r="21" spans="1:6" s="11" customFormat="1" ht="12.5" x14ac:dyDescent="0.25">
      <c r="A21" s="155" t="s">
        <v>39</v>
      </c>
      <c r="B21" s="47" t="s">
        <v>56</v>
      </c>
      <c r="C21" s="119">
        <v>2</v>
      </c>
      <c r="D21" s="74">
        <v>1</v>
      </c>
      <c r="E21" s="129"/>
      <c r="F21" s="130">
        <f t="shared" si="0"/>
        <v>0</v>
      </c>
    </row>
    <row r="22" spans="1:6" s="11" customFormat="1" ht="12.5" x14ac:dyDescent="0.25">
      <c r="A22" s="155" t="s">
        <v>39</v>
      </c>
      <c r="B22" s="47" t="s">
        <v>56</v>
      </c>
      <c r="C22" s="119">
        <v>2</v>
      </c>
      <c r="D22" s="74">
        <v>1</v>
      </c>
      <c r="E22" s="129"/>
      <c r="F22" s="130">
        <f t="shared" si="0"/>
        <v>0</v>
      </c>
    </row>
    <row r="23" spans="1:6" s="11" customFormat="1" ht="12.5" x14ac:dyDescent="0.25">
      <c r="A23" s="155" t="s">
        <v>39</v>
      </c>
      <c r="B23" s="47" t="s">
        <v>128</v>
      </c>
      <c r="C23" s="119">
        <v>2</v>
      </c>
      <c r="D23" s="74">
        <v>1</v>
      </c>
      <c r="E23" s="129"/>
      <c r="F23" s="130">
        <f t="shared" si="0"/>
        <v>0</v>
      </c>
    </row>
    <row r="24" spans="1:6" s="11" customFormat="1" ht="12.5" x14ac:dyDescent="0.25">
      <c r="A24" s="155" t="s">
        <v>39</v>
      </c>
      <c r="B24" s="47" t="s">
        <v>56</v>
      </c>
      <c r="C24" s="119">
        <v>2</v>
      </c>
      <c r="D24" s="74">
        <v>1</v>
      </c>
      <c r="E24" s="129"/>
      <c r="F24" s="130">
        <f t="shared" si="0"/>
        <v>0</v>
      </c>
    </row>
    <row r="25" spans="1:6" s="11" customFormat="1" ht="12.5" x14ac:dyDescent="0.25">
      <c r="A25" s="155" t="s">
        <v>39</v>
      </c>
      <c r="B25" s="47" t="s">
        <v>56</v>
      </c>
      <c r="C25" s="119">
        <v>2</v>
      </c>
      <c r="D25" s="74">
        <v>1</v>
      </c>
      <c r="E25" s="129"/>
      <c r="F25" s="130">
        <f t="shared" si="0"/>
        <v>0</v>
      </c>
    </row>
    <row r="26" spans="1:6" s="11" customFormat="1" ht="12.5" x14ac:dyDescent="0.25">
      <c r="A26" s="155" t="s">
        <v>39</v>
      </c>
      <c r="B26" s="47" t="s">
        <v>56</v>
      </c>
      <c r="C26" s="119">
        <v>2</v>
      </c>
      <c r="D26" s="74">
        <v>1</v>
      </c>
      <c r="E26" s="129"/>
      <c r="F26" s="130">
        <f t="shared" si="0"/>
        <v>0</v>
      </c>
    </row>
    <row r="27" spans="1:6" s="11" customFormat="1" ht="12.5" x14ac:dyDescent="0.25">
      <c r="A27" s="155" t="s">
        <v>39</v>
      </c>
      <c r="B27" s="47" t="s">
        <v>45</v>
      </c>
      <c r="C27" s="119">
        <v>2</v>
      </c>
      <c r="D27" s="74">
        <v>1</v>
      </c>
      <c r="E27" s="129"/>
      <c r="F27" s="130">
        <f t="shared" si="0"/>
        <v>0</v>
      </c>
    </row>
    <row r="28" spans="1:6" s="11" customFormat="1" ht="12.5" x14ac:dyDescent="0.25">
      <c r="A28" s="155" t="s">
        <v>39</v>
      </c>
      <c r="B28" s="47" t="s">
        <v>45</v>
      </c>
      <c r="C28" s="119">
        <v>2</v>
      </c>
      <c r="D28" s="74">
        <v>1</v>
      </c>
      <c r="E28" s="129"/>
      <c r="F28" s="130">
        <f t="shared" si="0"/>
        <v>0</v>
      </c>
    </row>
    <row r="29" spans="1:6" s="11" customFormat="1" ht="15" customHeight="1" x14ac:dyDescent="0.25">
      <c r="A29" s="155" t="s">
        <v>39</v>
      </c>
      <c r="B29" s="47" t="s">
        <v>56</v>
      </c>
      <c r="C29" s="119">
        <v>2</v>
      </c>
      <c r="D29" s="74">
        <v>1</v>
      </c>
      <c r="E29" s="78"/>
      <c r="F29" s="130">
        <f t="shared" si="0"/>
        <v>0</v>
      </c>
    </row>
    <row r="30" spans="1:6" s="11" customFormat="1" ht="15" customHeight="1" x14ac:dyDescent="0.25">
      <c r="A30" s="155" t="s">
        <v>39</v>
      </c>
      <c r="B30" s="47" t="s">
        <v>45</v>
      </c>
      <c r="C30" s="119">
        <v>2</v>
      </c>
      <c r="D30" s="74">
        <v>1</v>
      </c>
      <c r="E30" s="78"/>
      <c r="F30" s="130">
        <f t="shared" si="0"/>
        <v>0</v>
      </c>
    </row>
    <row r="31" spans="1:6" s="11" customFormat="1" ht="15" customHeight="1" x14ac:dyDescent="0.25">
      <c r="A31" s="155" t="s">
        <v>39</v>
      </c>
      <c r="B31" s="47" t="s">
        <v>45</v>
      </c>
      <c r="C31" s="119">
        <v>2</v>
      </c>
      <c r="D31" s="131">
        <v>1</v>
      </c>
      <c r="E31" s="132"/>
      <c r="F31" s="130">
        <f>SUM(E31*D31)</f>
        <v>0</v>
      </c>
    </row>
    <row r="32" spans="1:6" s="11" customFormat="1" ht="15" customHeight="1" x14ac:dyDescent="0.35">
      <c r="A32" s="114"/>
      <c r="B32" s="133"/>
      <c r="C32" s="80"/>
      <c r="D32" s="111"/>
      <c r="E32" s="134"/>
      <c r="F32" s="81"/>
    </row>
    <row r="33" spans="1:6" s="11" customFormat="1" ht="13.5" customHeight="1" x14ac:dyDescent="0.35">
      <c r="A33" s="135"/>
      <c r="B33" s="136"/>
      <c r="C33" s="66"/>
      <c r="D33" s="83"/>
      <c r="E33" s="83"/>
    </row>
    <row r="34" spans="1:6" s="11" customFormat="1" ht="13.5" customHeight="1" x14ac:dyDescent="0.35">
      <c r="A34" s="135"/>
      <c r="B34" s="136"/>
      <c r="C34" s="66"/>
      <c r="D34" s="83"/>
      <c r="E34" s="83"/>
    </row>
    <row r="35" spans="1:6" s="11" customFormat="1" ht="13.5" customHeight="1" x14ac:dyDescent="0.35">
      <c r="A35" s="135"/>
      <c r="B35" s="136"/>
      <c r="C35" s="66"/>
      <c r="D35" s="86" t="s">
        <v>169</v>
      </c>
      <c r="E35" s="87"/>
      <c r="F35" s="88">
        <f>SUM(F19:F31)</f>
        <v>0</v>
      </c>
    </row>
    <row r="36" spans="1:6" s="11" customFormat="1" ht="13.5" customHeight="1" x14ac:dyDescent="0.35">
      <c r="A36" s="135"/>
      <c r="B36" s="136"/>
      <c r="C36" s="66"/>
      <c r="D36" s="92" t="s">
        <v>170</v>
      </c>
      <c r="E36" s="8"/>
      <c r="F36" s="93"/>
    </row>
    <row r="37" spans="1:6" s="11" customFormat="1" ht="13.5" customHeight="1" x14ac:dyDescent="0.35">
      <c r="A37" s="135"/>
      <c r="B37" s="136"/>
      <c r="C37" s="66"/>
      <c r="D37" s="92" t="s">
        <v>171</v>
      </c>
      <c r="E37" s="8"/>
      <c r="F37" s="95">
        <f>F35-F35*F36</f>
        <v>0</v>
      </c>
    </row>
    <row r="38" spans="1:6" s="11" customFormat="1" ht="13.5" customHeight="1" x14ac:dyDescent="0.35">
      <c r="A38" s="135"/>
      <c r="B38" s="136"/>
      <c r="C38" s="66"/>
      <c r="D38" s="92" t="s">
        <v>172</v>
      </c>
      <c r="E38" s="8"/>
      <c r="F38" s="98">
        <f>SUM(F37*20%)</f>
        <v>0</v>
      </c>
    </row>
    <row r="39" spans="1:6" s="11" customFormat="1" ht="13.5" customHeight="1" x14ac:dyDescent="0.35">
      <c r="A39" s="135"/>
      <c r="B39" s="137"/>
      <c r="D39" s="92"/>
      <c r="E39" s="8"/>
      <c r="F39" s="99"/>
    </row>
    <row r="40" spans="1:6" s="11" customFormat="1" ht="13" x14ac:dyDescent="0.35">
      <c r="B40" s="138"/>
      <c r="D40" s="100" t="s">
        <v>173</v>
      </c>
      <c r="E40" s="8"/>
      <c r="F40" s="101">
        <f>SUM(F37:F39)</f>
        <v>0</v>
      </c>
    </row>
    <row r="41" spans="1:6" s="11" customFormat="1" ht="13" x14ac:dyDescent="0.35">
      <c r="A41" s="97"/>
      <c r="B41" s="102"/>
      <c r="D41" s="103"/>
      <c r="E41" s="104"/>
      <c r="F41" s="105"/>
    </row>
    <row r="42" spans="1:6" s="11" customFormat="1" ht="12.5" x14ac:dyDescent="0.35">
      <c r="B42" s="96"/>
      <c r="D42" s="106"/>
    </row>
    <row r="43" spans="1:6" s="11" customFormat="1" ht="12.5" x14ac:dyDescent="0.35">
      <c r="B43" s="96"/>
      <c r="D43" s="106"/>
    </row>
    <row r="44" spans="1:6" s="11" customFormat="1" ht="12.5" x14ac:dyDescent="0.35">
      <c r="B44" s="96"/>
      <c r="D44" s="106"/>
    </row>
    <row r="46" spans="1:6" ht="12.5" x14ac:dyDescent="0.35">
      <c r="B46" s="11" t="s">
        <v>174</v>
      </c>
      <c r="D46" s="11"/>
      <c r="E46" s="106" t="s">
        <v>175</v>
      </c>
      <c r="F46" s="108"/>
    </row>
    <row r="47" spans="1:6" ht="12.5" x14ac:dyDescent="0.35">
      <c r="C47" s="11"/>
      <c r="D47" s="11"/>
      <c r="E47" s="106"/>
    </row>
    <row r="48" spans="1:6" ht="12.5" x14ac:dyDescent="0.35">
      <c r="C48" s="11" t="s">
        <v>176</v>
      </c>
      <c r="D48" s="11"/>
      <c r="E48" s="106"/>
    </row>
    <row r="58" spans="1:1" ht="12.5" x14ac:dyDescent="0.35">
      <c r="A58" s="97"/>
    </row>
  </sheetData>
  <mergeCells count="7">
    <mergeCell ref="A15:F15"/>
    <mergeCell ref="A3:F3"/>
    <mergeCell ref="A5:F5"/>
    <mergeCell ref="A7:F7"/>
    <mergeCell ref="A8:F8"/>
    <mergeCell ref="C12:F12"/>
    <mergeCell ref="A14:E14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4F688-7201-44DE-8A38-1B1DF9D6ACB4}">
  <dimension ref="A1:F37"/>
  <sheetViews>
    <sheetView view="pageBreakPreview" topLeftCell="A26" zoomScaleNormal="100" zoomScaleSheetLayoutView="100" workbookViewId="0">
      <selection activeCell="B21" sqref="B21"/>
    </sheetView>
  </sheetViews>
  <sheetFormatPr baseColWidth="10" defaultRowHeight="11.5" x14ac:dyDescent="0.35"/>
  <cols>
    <col min="1" max="1" width="32.7265625" style="107" customWidth="1"/>
    <col min="2" max="2" width="17.7265625" style="96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32.7265625" style="107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32.7265625" style="107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32.7265625" style="107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32.7265625" style="107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32.7265625" style="107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32.7265625" style="107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32.7265625" style="107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32.7265625" style="107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32.7265625" style="107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32.7265625" style="107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32.7265625" style="107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32.7265625" style="107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32.7265625" style="107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32.7265625" style="107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32.7265625" style="107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32.7265625" style="107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32.7265625" style="107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32.7265625" style="107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32.7265625" style="107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32.7265625" style="107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32.7265625" style="107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32.7265625" style="107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32.7265625" style="107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32.7265625" style="107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32.7265625" style="107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32.7265625" style="107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32.7265625" style="107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32.7265625" style="107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32.7265625" style="107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32.7265625" style="107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32.7265625" style="107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32.7265625" style="107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32.7265625" style="107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32.7265625" style="107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32.7265625" style="107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32.7265625" style="107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32.7265625" style="107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32.7265625" style="107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32.7265625" style="107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32.7265625" style="107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32.7265625" style="107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32.7265625" style="107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32.7265625" style="107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32.7265625" style="107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32.7265625" style="107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32.7265625" style="107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32.7265625" style="107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32.7265625" style="107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32.7265625" style="107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32.7265625" style="107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32.7265625" style="107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32.7265625" style="107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32.7265625" style="107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32.7265625" style="107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32.7265625" style="107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32.7265625" style="107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32.7265625" style="107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32.7265625" style="107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32.7265625" style="107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32.7265625" style="107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32.7265625" style="107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32.7265625" style="107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32.7265625" style="107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3.5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2.7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179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140"/>
      <c r="F9" s="140"/>
    </row>
    <row r="10" spans="1:6" s="5" customFormat="1" ht="18" customHeight="1" x14ac:dyDescent="0.35">
      <c r="A10" s="296" t="s">
        <v>180</v>
      </c>
      <c r="B10" s="296"/>
      <c r="C10" s="3"/>
      <c r="E10" s="296"/>
      <c r="F10" s="29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40.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" customHeight="1" x14ac:dyDescent="0.35">
      <c r="A13" s="3"/>
      <c r="B13" s="58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38.2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5.65" customHeight="1" x14ac:dyDescent="0.35">
      <c r="A16" s="9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5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69"/>
      <c r="C19" s="68"/>
      <c r="D19" s="70"/>
      <c r="E19" s="68"/>
      <c r="F19" s="113"/>
    </row>
    <row r="20" spans="1:6" s="11" customFormat="1" ht="15" customHeight="1" x14ac:dyDescent="0.35">
      <c r="A20" s="71" t="s">
        <v>39</v>
      </c>
      <c r="B20" s="72" t="s">
        <v>45</v>
      </c>
      <c r="C20" s="73">
        <v>2</v>
      </c>
      <c r="D20" s="74">
        <v>1</v>
      </c>
      <c r="E20" s="78"/>
      <c r="F20" s="76">
        <f>SUM(E20*D20)</f>
        <v>0</v>
      </c>
    </row>
    <row r="21" spans="1:6" s="11" customFormat="1" ht="17.25" customHeight="1" x14ac:dyDescent="0.35">
      <c r="A21" s="71" t="s">
        <v>39</v>
      </c>
      <c r="B21" s="72" t="s">
        <v>45</v>
      </c>
      <c r="C21" s="73">
        <v>2</v>
      </c>
      <c r="D21" s="74">
        <v>1</v>
      </c>
      <c r="E21" s="78"/>
      <c r="F21" s="76">
        <f>SUM(E21*D21)</f>
        <v>0</v>
      </c>
    </row>
    <row r="22" spans="1:6" s="11" customFormat="1" ht="17.25" customHeight="1" x14ac:dyDescent="0.35">
      <c r="A22" s="71" t="s">
        <v>82</v>
      </c>
      <c r="B22" s="72" t="s">
        <v>83</v>
      </c>
      <c r="C22" s="73">
        <v>2</v>
      </c>
      <c r="D22" s="74">
        <v>1</v>
      </c>
      <c r="E22" s="78"/>
      <c r="F22" s="76">
        <f>SUM(E22*D22)</f>
        <v>0</v>
      </c>
    </row>
    <row r="23" spans="1:6" s="11" customFormat="1" ht="12.5" x14ac:dyDescent="0.35">
      <c r="A23" s="114"/>
      <c r="B23" s="133"/>
      <c r="C23" s="80"/>
      <c r="D23" s="111"/>
      <c r="E23" s="134"/>
      <c r="F23" s="81"/>
    </row>
    <row r="24" spans="1:6" s="11" customFormat="1" ht="13" x14ac:dyDescent="0.35">
      <c r="A24" s="135"/>
      <c r="B24" s="136"/>
      <c r="C24" s="66"/>
      <c r="D24" s="83"/>
      <c r="E24" s="83"/>
    </row>
    <row r="25" spans="1:6" s="11" customFormat="1" ht="13" x14ac:dyDescent="0.35">
      <c r="A25" s="135"/>
      <c r="B25" s="136"/>
      <c r="C25" s="66"/>
      <c r="D25" s="83"/>
      <c r="E25" s="83"/>
    </row>
    <row r="26" spans="1:6" s="11" customFormat="1" ht="16.5" customHeight="1" x14ac:dyDescent="0.35">
      <c r="B26" s="84"/>
      <c r="C26" s="141"/>
      <c r="D26" s="86" t="s">
        <v>169</v>
      </c>
      <c r="E26" s="87"/>
      <c r="F26" s="88">
        <f>SUM(F20:F25)</f>
        <v>0</v>
      </c>
    </row>
    <row r="27" spans="1:6" s="11" customFormat="1" ht="18" customHeight="1" x14ac:dyDescent="0.35">
      <c r="B27" s="84"/>
      <c r="C27" s="142"/>
      <c r="D27" s="92" t="s">
        <v>170</v>
      </c>
      <c r="E27" s="8"/>
      <c r="F27" s="93"/>
    </row>
    <row r="28" spans="1:6" s="11" customFormat="1" ht="17.25" customHeight="1" x14ac:dyDescent="0.35">
      <c r="B28" s="84"/>
      <c r="C28" s="141"/>
      <c r="D28" s="92" t="s">
        <v>171</v>
      </c>
      <c r="E28" s="8"/>
      <c r="F28" s="95">
        <f>F26-F26*F27</f>
        <v>0</v>
      </c>
    </row>
    <row r="29" spans="1:6" s="11" customFormat="1" ht="15.75" customHeight="1" x14ac:dyDescent="0.35">
      <c r="A29" s="135"/>
      <c r="B29" s="136"/>
      <c r="C29" s="66"/>
      <c r="D29" s="92" t="s">
        <v>172</v>
      </c>
      <c r="E29" s="8"/>
      <c r="F29" s="98">
        <f>SUM(F28*20%)</f>
        <v>0</v>
      </c>
    </row>
    <row r="30" spans="1:6" s="11" customFormat="1" ht="17.25" customHeight="1" x14ac:dyDescent="0.35">
      <c r="A30" s="135"/>
      <c r="B30" s="137"/>
      <c r="D30" s="92"/>
      <c r="E30" s="8"/>
      <c r="F30" s="99"/>
    </row>
    <row r="31" spans="1:6" s="11" customFormat="1" ht="13.5" customHeight="1" x14ac:dyDescent="0.35">
      <c r="B31" s="138"/>
      <c r="D31" s="100" t="s">
        <v>173</v>
      </c>
      <c r="E31" s="8"/>
      <c r="F31" s="101">
        <f>SUM(F28:F30)</f>
        <v>0</v>
      </c>
    </row>
    <row r="32" spans="1:6" s="11" customFormat="1" ht="15.75" customHeight="1" x14ac:dyDescent="0.35">
      <c r="A32" s="97"/>
      <c r="B32" s="102"/>
      <c r="D32" s="103"/>
      <c r="E32" s="104"/>
      <c r="F32" s="105"/>
    </row>
    <row r="33" spans="1:6" s="11" customFormat="1" ht="15.75" customHeight="1" x14ac:dyDescent="0.35">
      <c r="A33" s="97"/>
      <c r="B33" s="102"/>
    </row>
    <row r="35" spans="1:6" ht="12.5" x14ac:dyDescent="0.35">
      <c r="B35" s="11" t="s">
        <v>174</v>
      </c>
      <c r="D35" s="11"/>
      <c r="E35" s="106" t="s">
        <v>175</v>
      </c>
      <c r="F35" s="108"/>
    </row>
    <row r="36" spans="1:6" ht="12.5" x14ac:dyDescent="0.35">
      <c r="C36" s="11"/>
      <c r="D36" s="11"/>
      <c r="E36" s="106"/>
    </row>
    <row r="37" spans="1:6" ht="12.5" x14ac:dyDescent="0.35">
      <c r="C37" s="11" t="s">
        <v>176</v>
      </c>
      <c r="D37" s="11"/>
      <c r="E37" s="106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6C90B-CA36-47B3-A8C1-3A28DE173372}">
  <dimension ref="A1:J36"/>
  <sheetViews>
    <sheetView view="pageBreakPreview" topLeftCell="A22" zoomScaleNormal="100" zoomScaleSheetLayoutView="100" workbookViewId="0">
      <selection activeCell="A13" sqref="A13:E13"/>
    </sheetView>
  </sheetViews>
  <sheetFormatPr baseColWidth="10" defaultRowHeight="11.5" x14ac:dyDescent="0.35"/>
  <cols>
    <col min="1" max="1" width="32.7265625" style="107" customWidth="1"/>
    <col min="2" max="2" width="20.81640625" style="96" bestFit="1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32.7265625" style="107" customWidth="1"/>
    <col min="258" max="258" width="20.81640625" style="107" bestFit="1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32.7265625" style="107" customWidth="1"/>
    <col min="514" max="514" width="20.81640625" style="107" bestFit="1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32.7265625" style="107" customWidth="1"/>
    <col min="770" max="770" width="20.81640625" style="107" bestFit="1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32.7265625" style="107" customWidth="1"/>
    <col min="1026" max="1026" width="20.81640625" style="107" bestFit="1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32.7265625" style="107" customWidth="1"/>
    <col min="1282" max="1282" width="20.81640625" style="107" bestFit="1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32.7265625" style="107" customWidth="1"/>
    <col min="1538" max="1538" width="20.81640625" style="107" bestFit="1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32.7265625" style="107" customWidth="1"/>
    <col min="1794" max="1794" width="20.81640625" style="107" bestFit="1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32.7265625" style="107" customWidth="1"/>
    <col min="2050" max="2050" width="20.81640625" style="107" bestFit="1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32.7265625" style="107" customWidth="1"/>
    <col min="2306" max="2306" width="20.81640625" style="107" bestFit="1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32.7265625" style="107" customWidth="1"/>
    <col min="2562" max="2562" width="20.81640625" style="107" bestFit="1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32.7265625" style="107" customWidth="1"/>
    <col min="2818" max="2818" width="20.81640625" style="107" bestFit="1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32.7265625" style="107" customWidth="1"/>
    <col min="3074" max="3074" width="20.81640625" style="107" bestFit="1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32.7265625" style="107" customWidth="1"/>
    <col min="3330" max="3330" width="20.81640625" style="107" bestFit="1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32.7265625" style="107" customWidth="1"/>
    <col min="3586" max="3586" width="20.81640625" style="107" bestFit="1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32.7265625" style="107" customWidth="1"/>
    <col min="3842" max="3842" width="20.81640625" style="107" bestFit="1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32.7265625" style="107" customWidth="1"/>
    <col min="4098" max="4098" width="20.81640625" style="107" bestFit="1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32.7265625" style="107" customWidth="1"/>
    <col min="4354" max="4354" width="20.81640625" style="107" bestFit="1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32.7265625" style="107" customWidth="1"/>
    <col min="4610" max="4610" width="20.81640625" style="107" bestFit="1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32.7265625" style="107" customWidth="1"/>
    <col min="4866" max="4866" width="20.81640625" style="107" bestFit="1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32.7265625" style="107" customWidth="1"/>
    <col min="5122" max="5122" width="20.81640625" style="107" bestFit="1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32.7265625" style="107" customWidth="1"/>
    <col min="5378" max="5378" width="20.81640625" style="107" bestFit="1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32.7265625" style="107" customWidth="1"/>
    <col min="5634" max="5634" width="20.81640625" style="107" bestFit="1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32.7265625" style="107" customWidth="1"/>
    <col min="5890" max="5890" width="20.81640625" style="107" bestFit="1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32.7265625" style="107" customWidth="1"/>
    <col min="6146" max="6146" width="20.81640625" style="107" bestFit="1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32.7265625" style="107" customWidth="1"/>
    <col min="6402" max="6402" width="20.81640625" style="107" bestFit="1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32.7265625" style="107" customWidth="1"/>
    <col min="6658" max="6658" width="20.81640625" style="107" bestFit="1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32.7265625" style="107" customWidth="1"/>
    <col min="6914" max="6914" width="20.81640625" style="107" bestFit="1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32.7265625" style="107" customWidth="1"/>
    <col min="7170" max="7170" width="20.81640625" style="107" bestFit="1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32.7265625" style="107" customWidth="1"/>
    <col min="7426" max="7426" width="20.81640625" style="107" bestFit="1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32.7265625" style="107" customWidth="1"/>
    <col min="7682" max="7682" width="20.81640625" style="107" bestFit="1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32.7265625" style="107" customWidth="1"/>
    <col min="7938" max="7938" width="20.81640625" style="107" bestFit="1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32.7265625" style="107" customWidth="1"/>
    <col min="8194" max="8194" width="20.81640625" style="107" bestFit="1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32.7265625" style="107" customWidth="1"/>
    <col min="8450" max="8450" width="20.81640625" style="107" bestFit="1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32.7265625" style="107" customWidth="1"/>
    <col min="8706" max="8706" width="20.81640625" style="107" bestFit="1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32.7265625" style="107" customWidth="1"/>
    <col min="8962" max="8962" width="20.81640625" style="107" bestFit="1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32.7265625" style="107" customWidth="1"/>
    <col min="9218" max="9218" width="20.81640625" style="107" bestFit="1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32.7265625" style="107" customWidth="1"/>
    <col min="9474" max="9474" width="20.81640625" style="107" bestFit="1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32.7265625" style="107" customWidth="1"/>
    <col min="9730" max="9730" width="20.81640625" style="107" bestFit="1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32.7265625" style="107" customWidth="1"/>
    <col min="9986" max="9986" width="20.81640625" style="107" bestFit="1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32.7265625" style="107" customWidth="1"/>
    <col min="10242" max="10242" width="20.81640625" style="107" bestFit="1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32.7265625" style="107" customWidth="1"/>
    <col min="10498" max="10498" width="20.81640625" style="107" bestFit="1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32.7265625" style="107" customWidth="1"/>
    <col min="10754" max="10754" width="20.81640625" style="107" bestFit="1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32.7265625" style="107" customWidth="1"/>
    <col min="11010" max="11010" width="20.81640625" style="107" bestFit="1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32.7265625" style="107" customWidth="1"/>
    <col min="11266" max="11266" width="20.81640625" style="107" bestFit="1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32.7265625" style="107" customWidth="1"/>
    <col min="11522" max="11522" width="20.81640625" style="107" bestFit="1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32.7265625" style="107" customWidth="1"/>
    <col min="11778" max="11778" width="20.81640625" style="107" bestFit="1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32.7265625" style="107" customWidth="1"/>
    <col min="12034" max="12034" width="20.81640625" style="107" bestFit="1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32.7265625" style="107" customWidth="1"/>
    <col min="12290" max="12290" width="20.81640625" style="107" bestFit="1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32.7265625" style="107" customWidth="1"/>
    <col min="12546" max="12546" width="20.81640625" style="107" bestFit="1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32.7265625" style="107" customWidth="1"/>
    <col min="12802" max="12802" width="20.81640625" style="107" bestFit="1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32.7265625" style="107" customWidth="1"/>
    <col min="13058" max="13058" width="20.81640625" style="107" bestFit="1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32.7265625" style="107" customWidth="1"/>
    <col min="13314" max="13314" width="20.81640625" style="107" bestFit="1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32.7265625" style="107" customWidth="1"/>
    <col min="13570" max="13570" width="20.81640625" style="107" bestFit="1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32.7265625" style="107" customWidth="1"/>
    <col min="13826" max="13826" width="20.81640625" style="107" bestFit="1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32.7265625" style="107" customWidth="1"/>
    <col min="14082" max="14082" width="20.81640625" style="107" bestFit="1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32.7265625" style="107" customWidth="1"/>
    <col min="14338" max="14338" width="20.81640625" style="107" bestFit="1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32.7265625" style="107" customWidth="1"/>
    <col min="14594" max="14594" width="20.81640625" style="107" bestFit="1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32.7265625" style="107" customWidth="1"/>
    <col min="14850" max="14850" width="20.81640625" style="107" bestFit="1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32.7265625" style="107" customWidth="1"/>
    <col min="15106" max="15106" width="20.81640625" style="107" bestFit="1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32.7265625" style="107" customWidth="1"/>
    <col min="15362" max="15362" width="20.81640625" style="107" bestFit="1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32.7265625" style="107" customWidth="1"/>
    <col min="15618" max="15618" width="20.81640625" style="107" bestFit="1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32.7265625" style="107" customWidth="1"/>
    <col min="15874" max="15874" width="20.81640625" style="107" bestFit="1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32.7265625" style="107" customWidth="1"/>
    <col min="16130" max="16130" width="20.81640625" style="107" bestFit="1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45" customHeight="1" x14ac:dyDescent="0.35">
      <c r="A2" s="292" t="s">
        <v>1</v>
      </c>
      <c r="B2" s="293"/>
      <c r="C2" s="293"/>
      <c r="D2" s="293"/>
      <c r="E2" s="293"/>
      <c r="F2" s="293"/>
    </row>
    <row r="3" spans="1:6" s="5" customFormat="1" ht="15.5" x14ac:dyDescent="0.35">
      <c r="A3" s="34"/>
      <c r="B3" s="58"/>
      <c r="C3" s="34"/>
      <c r="D3" s="34"/>
      <c r="E3" s="34"/>
    </row>
    <row r="4" spans="1:6" s="5" customFormat="1" ht="40.5" customHeight="1" x14ac:dyDescent="0.35">
      <c r="A4" s="264" t="s">
        <v>372</v>
      </c>
      <c r="B4" s="264"/>
      <c r="C4" s="264"/>
      <c r="D4" s="264"/>
      <c r="E4" s="264"/>
      <c r="F4" s="264"/>
    </row>
    <row r="5" spans="1:6" s="5" customFormat="1" ht="19.899999999999999" customHeight="1" x14ac:dyDescent="0.35">
      <c r="A5" s="59"/>
      <c r="B5" s="58"/>
      <c r="C5" s="59"/>
      <c r="D5" s="59"/>
      <c r="E5" s="59"/>
      <c r="F5" s="59"/>
    </row>
    <row r="6" spans="1:6" s="5" customFormat="1" ht="18" customHeight="1" x14ac:dyDescent="0.35">
      <c r="A6" s="294" t="s">
        <v>181</v>
      </c>
      <c r="B6" s="294"/>
      <c r="C6" s="294"/>
      <c r="D6" s="294"/>
      <c r="E6" s="294"/>
      <c r="F6" s="294"/>
    </row>
    <row r="7" spans="1:6" s="5" customFormat="1" ht="18.75" customHeight="1" x14ac:dyDescent="0.35">
      <c r="A7" s="295" t="s">
        <v>159</v>
      </c>
      <c r="B7" s="295"/>
      <c r="C7" s="295"/>
      <c r="D7" s="295"/>
      <c r="E7" s="295"/>
      <c r="F7" s="295"/>
    </row>
    <row r="8" spans="1:6" s="5" customFormat="1" ht="18.75" customHeight="1" x14ac:dyDescent="0.35">
      <c r="A8" s="35"/>
      <c r="B8" s="60"/>
      <c r="C8" s="35"/>
      <c r="D8" s="35"/>
      <c r="E8" s="140"/>
      <c r="F8" s="140"/>
    </row>
    <row r="9" spans="1:6" s="5" customFormat="1" ht="18" customHeight="1" x14ac:dyDescent="0.35">
      <c r="A9" s="296" t="s">
        <v>182</v>
      </c>
      <c r="B9" s="296"/>
      <c r="C9" s="3"/>
      <c r="E9" s="296"/>
      <c r="F9" s="296"/>
    </row>
    <row r="10" spans="1:6" s="5" customFormat="1" ht="18" customHeight="1" thickBot="1" x14ac:dyDescent="0.4">
      <c r="A10" s="3"/>
      <c r="B10" s="124"/>
      <c r="C10" s="3"/>
      <c r="D10" s="3"/>
      <c r="E10" s="3"/>
    </row>
    <row r="11" spans="1:6" s="11" customFormat="1" ht="36" customHeight="1" thickBot="1" x14ac:dyDescent="0.4">
      <c r="A11" s="63"/>
      <c r="B11" s="64"/>
      <c r="C11" s="279" t="s">
        <v>395</v>
      </c>
      <c r="D11" s="280"/>
      <c r="E11" s="280"/>
      <c r="F11" s="281"/>
    </row>
    <row r="12" spans="1:6" s="5" customFormat="1" ht="18" customHeight="1" x14ac:dyDescent="0.35">
      <c r="A12" s="3"/>
      <c r="B12" s="124"/>
      <c r="C12" s="125"/>
      <c r="D12" s="3"/>
      <c r="E12" s="66"/>
    </row>
    <row r="13" spans="1:6" s="11" customFormat="1" ht="21.65" customHeight="1" x14ac:dyDescent="0.35">
      <c r="A13" s="282" t="s">
        <v>333</v>
      </c>
      <c r="B13" s="282"/>
      <c r="C13" s="282"/>
      <c r="D13" s="282"/>
      <c r="E13" s="282"/>
    </row>
    <row r="14" spans="1:6" s="11" customFormat="1" ht="39" customHeight="1" x14ac:dyDescent="0.35">
      <c r="A14" s="298" t="s">
        <v>392</v>
      </c>
      <c r="B14" s="298"/>
      <c r="C14" s="299"/>
      <c r="D14" s="299"/>
      <c r="E14" s="299"/>
      <c r="F14" s="299"/>
    </row>
    <row r="15" spans="1:6" s="11" customFormat="1" ht="20.25" customHeight="1" x14ac:dyDescent="0.35">
      <c r="A15" s="9"/>
      <c r="B15" s="64"/>
      <c r="C15" s="66"/>
      <c r="D15" s="66"/>
      <c r="E15" s="8"/>
    </row>
    <row r="16" spans="1:6" s="11" customFormat="1" ht="12.75" customHeight="1" x14ac:dyDescent="0.35">
      <c r="A16" s="285" t="s">
        <v>31</v>
      </c>
      <c r="B16" s="287" t="s">
        <v>162</v>
      </c>
      <c r="C16" s="289" t="s">
        <v>163</v>
      </c>
      <c r="D16" s="289" t="s">
        <v>164</v>
      </c>
      <c r="E16" s="289" t="s">
        <v>368</v>
      </c>
      <c r="F16" s="289" t="s">
        <v>165</v>
      </c>
    </row>
    <row r="17" spans="1:10" s="11" customFormat="1" ht="12.5" x14ac:dyDescent="0.35">
      <c r="A17" s="286"/>
      <c r="B17" s="288"/>
      <c r="C17" s="290"/>
      <c r="D17" s="290" t="s">
        <v>166</v>
      </c>
      <c r="E17" s="290" t="s">
        <v>167</v>
      </c>
      <c r="F17" s="290" t="s">
        <v>168</v>
      </c>
    </row>
    <row r="18" spans="1:10" s="11" customFormat="1" ht="12.5" x14ac:dyDescent="0.35">
      <c r="A18" s="68"/>
      <c r="B18" s="69"/>
      <c r="C18" s="68"/>
      <c r="D18" s="70"/>
      <c r="E18" s="68"/>
      <c r="F18" s="113"/>
    </row>
    <row r="19" spans="1:10" s="11" customFormat="1" ht="14.25" customHeight="1" x14ac:dyDescent="0.35">
      <c r="A19" s="71" t="s">
        <v>39</v>
      </c>
      <c r="B19" s="72" t="s">
        <v>45</v>
      </c>
      <c r="C19" s="73">
        <v>2</v>
      </c>
      <c r="D19" s="74">
        <v>1</v>
      </c>
      <c r="E19" s="75"/>
      <c r="F19" s="76">
        <f>SUM(E19*D19)</f>
        <v>0</v>
      </c>
      <c r="H19" s="77"/>
    </row>
    <row r="20" spans="1:10" s="11" customFormat="1" ht="17.25" customHeight="1" x14ac:dyDescent="0.35">
      <c r="A20" s="71" t="s">
        <v>39</v>
      </c>
      <c r="B20" s="72" t="s">
        <v>87</v>
      </c>
      <c r="C20" s="73">
        <v>2</v>
      </c>
      <c r="D20" s="74">
        <v>1</v>
      </c>
      <c r="E20" s="75"/>
      <c r="F20" s="76">
        <f>SUM(E20*D20)</f>
        <v>0</v>
      </c>
      <c r="H20" s="77"/>
      <c r="J20" s="77"/>
    </row>
    <row r="21" spans="1:10" s="11" customFormat="1" ht="12.5" x14ac:dyDescent="0.35">
      <c r="A21" s="114"/>
      <c r="B21" s="133"/>
      <c r="C21" s="80"/>
      <c r="D21" s="111"/>
      <c r="E21" s="81"/>
      <c r="F21" s="81"/>
    </row>
    <row r="22" spans="1:10" s="11" customFormat="1" ht="20.25" customHeight="1" x14ac:dyDescent="0.35">
      <c r="A22" s="89"/>
      <c r="B22" s="143"/>
      <c r="C22" s="66"/>
      <c r="D22" s="144"/>
      <c r="E22" s="145"/>
      <c r="F22" s="83"/>
    </row>
    <row r="23" spans="1:10" s="11" customFormat="1" ht="13.5" customHeight="1" x14ac:dyDescent="0.35">
      <c r="A23" s="135"/>
      <c r="B23" s="136"/>
      <c r="D23" s="146"/>
      <c r="E23" s="147"/>
      <c r="F23" s="121"/>
    </row>
    <row r="24" spans="1:10" s="11" customFormat="1" ht="13.5" customHeight="1" x14ac:dyDescent="0.35">
      <c r="A24" s="135"/>
      <c r="B24" s="137"/>
      <c r="D24" s="92" t="s">
        <v>169</v>
      </c>
      <c r="E24" s="8"/>
      <c r="F24" s="98">
        <f>SUM(F19:F23)</f>
        <v>0</v>
      </c>
    </row>
    <row r="25" spans="1:10" s="11" customFormat="1" ht="13.5" customHeight="1" x14ac:dyDescent="0.35">
      <c r="B25" s="138"/>
      <c r="D25" s="92" t="s">
        <v>170</v>
      </c>
      <c r="E25" s="8"/>
      <c r="F25" s="93"/>
    </row>
    <row r="26" spans="1:10" s="11" customFormat="1" ht="13.5" customHeight="1" x14ac:dyDescent="0.35">
      <c r="A26" s="97"/>
      <c r="B26" s="102"/>
      <c r="D26" s="92" t="s">
        <v>171</v>
      </c>
      <c r="E26" s="8"/>
      <c r="F26" s="95">
        <f>F24-F24*F25</f>
        <v>0</v>
      </c>
    </row>
    <row r="27" spans="1:10" s="11" customFormat="1" ht="13.5" customHeight="1" x14ac:dyDescent="0.35">
      <c r="A27" s="97"/>
      <c r="B27" s="102"/>
      <c r="D27" s="92" t="s">
        <v>172</v>
      </c>
      <c r="E27" s="8"/>
      <c r="F27" s="98">
        <f>SUM(F26*20%)</f>
        <v>0</v>
      </c>
    </row>
    <row r="28" spans="1:10" s="11" customFormat="1" ht="13.5" customHeight="1" x14ac:dyDescent="0.35">
      <c r="A28" s="97"/>
      <c r="B28" s="102"/>
      <c r="D28" s="92"/>
      <c r="E28" s="8"/>
      <c r="F28" s="99"/>
    </row>
    <row r="29" spans="1:10" s="11" customFormat="1" ht="13.5" customHeight="1" x14ac:dyDescent="0.35">
      <c r="A29" s="97"/>
      <c r="B29" s="102"/>
      <c r="D29" s="100" t="s">
        <v>173</v>
      </c>
      <c r="E29" s="8"/>
      <c r="F29" s="101">
        <f>SUM(F26:F28)</f>
        <v>0</v>
      </c>
    </row>
    <row r="30" spans="1:10" s="11" customFormat="1" ht="13.5" customHeight="1" x14ac:dyDescent="0.35">
      <c r="A30" s="97"/>
      <c r="B30" s="102"/>
      <c r="D30" s="103"/>
      <c r="E30" s="104"/>
      <c r="F30" s="105"/>
    </row>
    <row r="31" spans="1:10" s="11" customFormat="1" ht="12.5" x14ac:dyDescent="0.35">
      <c r="B31" s="96"/>
      <c r="D31" s="106"/>
    </row>
    <row r="32" spans="1:10" s="11" customFormat="1" ht="12.5" x14ac:dyDescent="0.35">
      <c r="B32" s="96"/>
      <c r="E32" s="106"/>
    </row>
    <row r="34" spans="2:6" ht="12.5" x14ac:dyDescent="0.35">
      <c r="B34" s="11" t="s">
        <v>174</v>
      </c>
      <c r="D34" s="11"/>
      <c r="E34" s="106" t="s">
        <v>175</v>
      </c>
      <c r="F34" s="108"/>
    </row>
    <row r="35" spans="2:6" ht="12.5" x14ac:dyDescent="0.35">
      <c r="C35" s="11"/>
      <c r="D35" s="11"/>
      <c r="E35" s="106"/>
    </row>
    <row r="36" spans="2:6" ht="12.5" x14ac:dyDescent="0.35">
      <c r="C36" s="11" t="s">
        <v>176</v>
      </c>
      <c r="D36" s="11"/>
      <c r="E36" s="106"/>
    </row>
  </sheetData>
  <mergeCells count="15">
    <mergeCell ref="A2:F2"/>
    <mergeCell ref="A4:F4"/>
    <mergeCell ref="A6:F6"/>
    <mergeCell ref="A7:F7"/>
    <mergeCell ref="A9:B9"/>
    <mergeCell ref="E9:F9"/>
    <mergeCell ref="C11:F11"/>
    <mergeCell ref="A13:E13"/>
    <mergeCell ref="A14:F14"/>
    <mergeCell ref="A16:A17"/>
    <mergeCell ref="B16:B17"/>
    <mergeCell ref="C16:C17"/>
    <mergeCell ref="D16:D17"/>
    <mergeCell ref="E16:E17"/>
    <mergeCell ref="F16:F17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64" orientation="portrait" r:id="rId1"/>
  <headerFooter alignWithMargins="0">
    <oddFooter xml:space="preserve">&amp;L&amp;"Arial,Italique"&amp;9&amp;F&amp;R&amp;"Arial,Italique"&amp;9&amp;A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2DA69-0611-457C-BC94-B9DA9E30BF9D}">
  <dimension ref="A1:F42"/>
  <sheetViews>
    <sheetView view="pageBreakPreview" topLeftCell="A34" zoomScaleNormal="100" zoomScaleSheetLayoutView="100" workbookViewId="0">
      <selection activeCell="A11" sqref="A11"/>
    </sheetView>
  </sheetViews>
  <sheetFormatPr baseColWidth="10" defaultRowHeight="11.5" x14ac:dyDescent="0.35"/>
  <cols>
    <col min="1" max="1" width="32.7265625" style="107" customWidth="1"/>
    <col min="2" max="2" width="17.7265625" style="96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32.7265625" style="107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32.7265625" style="107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32.7265625" style="107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32.7265625" style="107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32.7265625" style="107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32.7265625" style="107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32.7265625" style="107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32.7265625" style="107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32.7265625" style="107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32.7265625" style="107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32.7265625" style="107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32.7265625" style="107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32.7265625" style="107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32.7265625" style="107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32.7265625" style="107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32.7265625" style="107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32.7265625" style="107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32.7265625" style="107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32.7265625" style="107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32.7265625" style="107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32.7265625" style="107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32.7265625" style="107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32.7265625" style="107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32.7265625" style="107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32.7265625" style="107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32.7265625" style="107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32.7265625" style="107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32.7265625" style="107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32.7265625" style="107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32.7265625" style="107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32.7265625" style="107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32.7265625" style="107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32.7265625" style="107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32.7265625" style="107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32.7265625" style="107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32.7265625" style="107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32.7265625" style="107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32.7265625" style="107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32.7265625" style="107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32.7265625" style="107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32.7265625" style="107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32.7265625" style="107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32.7265625" style="107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32.7265625" style="107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32.7265625" style="107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32.7265625" style="107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32.7265625" style="107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32.7265625" style="107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32.7265625" style="107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32.7265625" style="107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32.7265625" style="107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32.7265625" style="107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32.7265625" style="107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32.7265625" style="107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32.7265625" style="107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32.7265625" style="107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32.7265625" style="107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32.7265625" style="107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32.7265625" style="107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32.7265625" style="107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32.7265625" style="107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32.7265625" style="107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32.7265625" style="107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39.75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2.75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183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184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185</v>
      </c>
      <c r="B10" s="296"/>
      <c r="C10" s="3"/>
      <c r="D10" s="296"/>
      <c r="E10" s="29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36.7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" customHeight="1" x14ac:dyDescent="0.35">
      <c r="A13" s="3"/>
      <c r="B13" s="124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1.2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19.5" customHeight="1" x14ac:dyDescent="0.35">
      <c r="A16" s="148"/>
      <c r="B16" s="149"/>
      <c r="C16" s="150"/>
      <c r="D16" s="150"/>
      <c r="E16" s="150"/>
    </row>
    <row r="17" spans="1:6" s="11" customFormat="1" ht="18.75" customHeight="1" x14ac:dyDescent="0.35">
      <c r="A17" s="9"/>
      <c r="B17" s="64"/>
      <c r="C17" s="66"/>
      <c r="D17" s="66"/>
      <c r="E17" s="8"/>
    </row>
    <row r="18" spans="1:6" s="11" customFormat="1" ht="12.75" customHeight="1" x14ac:dyDescent="0.35">
      <c r="A18" s="285" t="s">
        <v>31</v>
      </c>
      <c r="B18" s="287" t="s">
        <v>162</v>
      </c>
      <c r="C18" s="289" t="s">
        <v>163</v>
      </c>
      <c r="D18" s="289" t="s">
        <v>164</v>
      </c>
      <c r="E18" s="289" t="s">
        <v>368</v>
      </c>
      <c r="F18" s="289" t="s">
        <v>165</v>
      </c>
    </row>
    <row r="19" spans="1:6" s="11" customFormat="1" ht="12.5" x14ac:dyDescent="0.35">
      <c r="A19" s="286"/>
      <c r="B19" s="288"/>
      <c r="C19" s="290"/>
      <c r="D19" s="290" t="s">
        <v>166</v>
      </c>
      <c r="E19" s="290" t="s">
        <v>167</v>
      </c>
      <c r="F19" s="290" t="s">
        <v>168</v>
      </c>
    </row>
    <row r="20" spans="1:6" s="11" customFormat="1" ht="17.25" customHeight="1" x14ac:dyDescent="0.35">
      <c r="A20" s="68"/>
      <c r="B20" s="69"/>
      <c r="C20" s="68"/>
      <c r="D20" s="70"/>
      <c r="E20" s="68"/>
      <c r="F20" s="113"/>
    </row>
    <row r="21" spans="1:6" s="11" customFormat="1" ht="17.25" customHeight="1" x14ac:dyDescent="0.35">
      <c r="A21" s="71" t="s">
        <v>39</v>
      </c>
      <c r="B21" s="153" t="s">
        <v>92</v>
      </c>
      <c r="C21" s="73">
        <v>2</v>
      </c>
      <c r="D21" s="74">
        <v>1</v>
      </c>
      <c r="E21" s="129"/>
      <c r="F21" s="76">
        <f>SUM(D21*E21)</f>
        <v>0</v>
      </c>
    </row>
    <row r="22" spans="1:6" s="11" customFormat="1" ht="17.25" customHeight="1" x14ac:dyDescent="0.35">
      <c r="A22" s="71" t="s">
        <v>39</v>
      </c>
      <c r="B22" s="153" t="s">
        <v>56</v>
      </c>
      <c r="C22" s="73">
        <v>2</v>
      </c>
      <c r="D22" s="74">
        <v>1</v>
      </c>
      <c r="E22" s="78"/>
      <c r="F22" s="76">
        <f>SUM(D22*E22)</f>
        <v>0</v>
      </c>
    </row>
    <row r="23" spans="1:6" s="11" customFormat="1" ht="16.899999999999999" customHeight="1" x14ac:dyDescent="0.35">
      <c r="A23" s="71" t="s">
        <v>39</v>
      </c>
      <c r="B23" s="153" t="s">
        <v>45</v>
      </c>
      <c r="C23" s="73">
        <v>2</v>
      </c>
      <c r="D23" s="74">
        <v>1</v>
      </c>
      <c r="E23" s="78"/>
      <c r="F23" s="76">
        <f>SUM(D23*E23)</f>
        <v>0</v>
      </c>
    </row>
    <row r="24" spans="1:6" s="11" customFormat="1" ht="14.5" customHeight="1" x14ac:dyDescent="0.25">
      <c r="A24" s="71" t="s">
        <v>39</v>
      </c>
      <c r="B24" s="41" t="s">
        <v>92</v>
      </c>
      <c r="C24" s="73">
        <v>2</v>
      </c>
      <c r="D24" s="74">
        <v>1</v>
      </c>
      <c r="E24" s="78"/>
      <c r="F24" s="76">
        <f>SUM(D24*E24)</f>
        <v>0</v>
      </c>
    </row>
    <row r="25" spans="1:6" s="11" customFormat="1" ht="13.5" customHeight="1" x14ac:dyDescent="0.35">
      <c r="A25" s="114"/>
      <c r="B25" s="133"/>
      <c r="C25" s="80"/>
      <c r="D25" s="111"/>
      <c r="E25" s="134"/>
      <c r="F25" s="81"/>
    </row>
    <row r="26" spans="1:6" s="11" customFormat="1" ht="13.5" customHeight="1" x14ac:dyDescent="0.35">
      <c r="A26" s="135"/>
      <c r="B26" s="136"/>
      <c r="C26" s="66"/>
      <c r="D26" s="83"/>
      <c r="E26" s="83"/>
    </row>
    <row r="27" spans="1:6" s="11" customFormat="1" ht="13.5" customHeight="1" x14ac:dyDescent="0.35">
      <c r="A27" s="135"/>
      <c r="B27" s="136"/>
      <c r="C27" s="66"/>
      <c r="D27" s="83"/>
      <c r="E27" s="83"/>
    </row>
    <row r="28" spans="1:6" s="11" customFormat="1" ht="17.25" customHeight="1" x14ac:dyDescent="0.35">
      <c r="A28" s="135"/>
      <c r="B28" s="136"/>
      <c r="C28" s="66"/>
      <c r="D28" s="86" t="s">
        <v>169</v>
      </c>
      <c r="E28" s="87"/>
      <c r="F28" s="88">
        <f>SUM(F21:F27)</f>
        <v>0</v>
      </c>
    </row>
    <row r="29" spans="1:6" s="11" customFormat="1" ht="16.5" customHeight="1" x14ac:dyDescent="0.35">
      <c r="A29" s="135"/>
      <c r="B29" s="136"/>
      <c r="C29" s="66"/>
      <c r="D29" s="92" t="s">
        <v>170</v>
      </c>
      <c r="E29" s="8"/>
      <c r="F29" s="93"/>
    </row>
    <row r="30" spans="1:6" s="11" customFormat="1" ht="17.25" customHeight="1" x14ac:dyDescent="0.35">
      <c r="A30" s="135"/>
      <c r="B30" s="136"/>
      <c r="C30" s="66"/>
      <c r="D30" s="92" t="s">
        <v>171</v>
      </c>
      <c r="E30" s="8"/>
      <c r="F30" s="95">
        <f>F28-F28*F29</f>
        <v>0</v>
      </c>
    </row>
    <row r="31" spans="1:6" s="11" customFormat="1" ht="17.25" customHeight="1" x14ac:dyDescent="0.35">
      <c r="A31" s="135"/>
      <c r="B31" s="136"/>
      <c r="C31" s="66"/>
      <c r="D31" s="92" t="s">
        <v>172</v>
      </c>
      <c r="E31" s="8"/>
      <c r="F31" s="98">
        <f>SUM(F30*20%)</f>
        <v>0</v>
      </c>
    </row>
    <row r="32" spans="1:6" s="11" customFormat="1" ht="13" x14ac:dyDescent="0.35">
      <c r="A32" s="135"/>
      <c r="B32" s="137"/>
      <c r="D32" s="92"/>
      <c r="E32" s="8"/>
      <c r="F32" s="99"/>
    </row>
    <row r="33" spans="1:6" s="11" customFormat="1" ht="13" x14ac:dyDescent="0.35">
      <c r="B33" s="138"/>
      <c r="D33" s="100" t="s">
        <v>173</v>
      </c>
      <c r="E33" s="8"/>
      <c r="F33" s="101">
        <f>SUM(F30:F32)</f>
        <v>0</v>
      </c>
    </row>
    <row r="34" spans="1:6" s="11" customFormat="1" ht="13" x14ac:dyDescent="0.35">
      <c r="A34" s="97"/>
      <c r="B34" s="102"/>
      <c r="D34" s="103"/>
      <c r="E34" s="104"/>
      <c r="F34" s="105"/>
    </row>
    <row r="35" spans="1:6" s="11" customFormat="1" ht="15.75" customHeight="1" x14ac:dyDescent="0.35">
      <c r="A35" s="97"/>
      <c r="B35" s="102"/>
      <c r="D35" s="151"/>
      <c r="E35" s="17"/>
      <c r="F35" s="152"/>
    </row>
    <row r="36" spans="1:6" s="11" customFormat="1" ht="12.5" x14ac:dyDescent="0.35">
      <c r="B36" s="96"/>
      <c r="E36" s="106"/>
    </row>
    <row r="38" spans="1:6" ht="12.5" x14ac:dyDescent="0.35">
      <c r="B38" s="11" t="s">
        <v>174</v>
      </c>
      <c r="D38" s="11"/>
      <c r="E38" s="106" t="s">
        <v>175</v>
      </c>
      <c r="F38" s="108"/>
    </row>
    <row r="39" spans="1:6" ht="12.5" x14ac:dyDescent="0.35">
      <c r="C39" s="11"/>
      <c r="D39" s="11"/>
      <c r="E39" s="106"/>
    </row>
    <row r="40" spans="1:6" ht="12.5" x14ac:dyDescent="0.35">
      <c r="C40" s="11" t="s">
        <v>176</v>
      </c>
      <c r="D40" s="11"/>
      <c r="E40" s="106"/>
    </row>
    <row r="42" spans="1:6" x14ac:dyDescent="0.35">
      <c r="C42" s="107" t="s">
        <v>167</v>
      </c>
    </row>
  </sheetData>
  <mergeCells count="15">
    <mergeCell ref="A3:F3"/>
    <mergeCell ref="A5:F5"/>
    <mergeCell ref="A7:F7"/>
    <mergeCell ref="A8:F8"/>
    <mergeCell ref="A10:B10"/>
    <mergeCell ref="D10:E10"/>
    <mergeCell ref="C12:F12"/>
    <mergeCell ref="A14:E14"/>
    <mergeCell ref="A15:F15"/>
    <mergeCell ref="A18:A19"/>
    <mergeCell ref="B18:B19"/>
    <mergeCell ref="C18:C19"/>
    <mergeCell ref="D18:D19"/>
    <mergeCell ref="E18:E19"/>
    <mergeCell ref="F18:F19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78" orientation="portrait" r:id="rId1"/>
  <headerFooter alignWithMargins="0">
    <oddFooter xml:space="preserve">&amp;L&amp;"Arial,Italique"&amp;9&amp;F&amp;R&amp;"Arial,Italique"&amp;9&amp;A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DDE97-A309-4BDB-939D-67917ACBD8B8}">
  <dimension ref="A1:F39"/>
  <sheetViews>
    <sheetView view="pageBreakPreview" topLeftCell="A28" zoomScaleNormal="100" zoomScaleSheetLayoutView="100" workbookViewId="0">
      <selection activeCell="C13" sqref="C13"/>
    </sheetView>
  </sheetViews>
  <sheetFormatPr baseColWidth="10" defaultRowHeight="11.5" x14ac:dyDescent="0.35"/>
  <cols>
    <col min="1" max="1" width="32.7265625" style="107" customWidth="1"/>
    <col min="2" max="2" width="21.26953125" style="96" bestFit="1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32.7265625" style="107" customWidth="1"/>
    <col min="258" max="258" width="21.26953125" style="107" bestFit="1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32.7265625" style="107" customWidth="1"/>
    <col min="514" max="514" width="21.26953125" style="107" bestFit="1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32.7265625" style="107" customWidth="1"/>
    <col min="770" max="770" width="21.26953125" style="107" bestFit="1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32.7265625" style="107" customWidth="1"/>
    <col min="1026" max="1026" width="21.26953125" style="107" bestFit="1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32.7265625" style="107" customWidth="1"/>
    <col min="1282" max="1282" width="21.26953125" style="107" bestFit="1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32.7265625" style="107" customWidth="1"/>
    <col min="1538" max="1538" width="21.26953125" style="107" bestFit="1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32.7265625" style="107" customWidth="1"/>
    <col min="1794" max="1794" width="21.26953125" style="107" bestFit="1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32.7265625" style="107" customWidth="1"/>
    <col min="2050" max="2050" width="21.26953125" style="107" bestFit="1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32.7265625" style="107" customWidth="1"/>
    <col min="2306" max="2306" width="21.26953125" style="107" bestFit="1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32.7265625" style="107" customWidth="1"/>
    <col min="2562" max="2562" width="21.26953125" style="107" bestFit="1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32.7265625" style="107" customWidth="1"/>
    <col min="2818" max="2818" width="21.26953125" style="107" bestFit="1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32.7265625" style="107" customWidth="1"/>
    <col min="3074" max="3074" width="21.26953125" style="107" bestFit="1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32.7265625" style="107" customWidth="1"/>
    <col min="3330" max="3330" width="21.26953125" style="107" bestFit="1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32.7265625" style="107" customWidth="1"/>
    <col min="3586" max="3586" width="21.26953125" style="107" bestFit="1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32.7265625" style="107" customWidth="1"/>
    <col min="3842" max="3842" width="21.26953125" style="107" bestFit="1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32.7265625" style="107" customWidth="1"/>
    <col min="4098" max="4098" width="21.26953125" style="107" bestFit="1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32.7265625" style="107" customWidth="1"/>
    <col min="4354" max="4354" width="21.26953125" style="107" bestFit="1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32.7265625" style="107" customWidth="1"/>
    <col min="4610" max="4610" width="21.26953125" style="107" bestFit="1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32.7265625" style="107" customWidth="1"/>
    <col min="4866" max="4866" width="21.26953125" style="107" bestFit="1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32.7265625" style="107" customWidth="1"/>
    <col min="5122" max="5122" width="21.26953125" style="107" bestFit="1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32.7265625" style="107" customWidth="1"/>
    <col min="5378" max="5378" width="21.26953125" style="107" bestFit="1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32.7265625" style="107" customWidth="1"/>
    <col min="5634" max="5634" width="21.26953125" style="107" bestFit="1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32.7265625" style="107" customWidth="1"/>
    <col min="5890" max="5890" width="21.26953125" style="107" bestFit="1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32.7265625" style="107" customWidth="1"/>
    <col min="6146" max="6146" width="21.26953125" style="107" bestFit="1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32.7265625" style="107" customWidth="1"/>
    <col min="6402" max="6402" width="21.26953125" style="107" bestFit="1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32.7265625" style="107" customWidth="1"/>
    <col min="6658" max="6658" width="21.26953125" style="107" bestFit="1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32.7265625" style="107" customWidth="1"/>
    <col min="6914" max="6914" width="21.26953125" style="107" bestFit="1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32.7265625" style="107" customWidth="1"/>
    <col min="7170" max="7170" width="21.26953125" style="107" bestFit="1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32.7265625" style="107" customWidth="1"/>
    <col min="7426" max="7426" width="21.26953125" style="107" bestFit="1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32.7265625" style="107" customWidth="1"/>
    <col min="7682" max="7682" width="21.26953125" style="107" bestFit="1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32.7265625" style="107" customWidth="1"/>
    <col min="7938" max="7938" width="21.26953125" style="107" bestFit="1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32.7265625" style="107" customWidth="1"/>
    <col min="8194" max="8194" width="21.26953125" style="107" bestFit="1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32.7265625" style="107" customWidth="1"/>
    <col min="8450" max="8450" width="21.26953125" style="107" bestFit="1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32.7265625" style="107" customWidth="1"/>
    <col min="8706" max="8706" width="21.26953125" style="107" bestFit="1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32.7265625" style="107" customWidth="1"/>
    <col min="8962" max="8962" width="21.26953125" style="107" bestFit="1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32.7265625" style="107" customWidth="1"/>
    <col min="9218" max="9218" width="21.26953125" style="107" bestFit="1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32.7265625" style="107" customWidth="1"/>
    <col min="9474" max="9474" width="21.26953125" style="107" bestFit="1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32.7265625" style="107" customWidth="1"/>
    <col min="9730" max="9730" width="21.26953125" style="107" bestFit="1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32.7265625" style="107" customWidth="1"/>
    <col min="9986" max="9986" width="21.26953125" style="107" bestFit="1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32.7265625" style="107" customWidth="1"/>
    <col min="10242" max="10242" width="21.26953125" style="107" bestFit="1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32.7265625" style="107" customWidth="1"/>
    <col min="10498" max="10498" width="21.26953125" style="107" bestFit="1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32.7265625" style="107" customWidth="1"/>
    <col min="10754" max="10754" width="21.26953125" style="107" bestFit="1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32.7265625" style="107" customWidth="1"/>
    <col min="11010" max="11010" width="21.26953125" style="107" bestFit="1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32.7265625" style="107" customWidth="1"/>
    <col min="11266" max="11266" width="21.26953125" style="107" bestFit="1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32.7265625" style="107" customWidth="1"/>
    <col min="11522" max="11522" width="21.26953125" style="107" bestFit="1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32.7265625" style="107" customWidth="1"/>
    <col min="11778" max="11778" width="21.26953125" style="107" bestFit="1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32.7265625" style="107" customWidth="1"/>
    <col min="12034" max="12034" width="21.26953125" style="107" bestFit="1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32.7265625" style="107" customWidth="1"/>
    <col min="12290" max="12290" width="21.26953125" style="107" bestFit="1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32.7265625" style="107" customWidth="1"/>
    <col min="12546" max="12546" width="21.26953125" style="107" bestFit="1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32.7265625" style="107" customWidth="1"/>
    <col min="12802" max="12802" width="21.26953125" style="107" bestFit="1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32.7265625" style="107" customWidth="1"/>
    <col min="13058" max="13058" width="21.26953125" style="107" bestFit="1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32.7265625" style="107" customWidth="1"/>
    <col min="13314" max="13314" width="21.26953125" style="107" bestFit="1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32.7265625" style="107" customWidth="1"/>
    <col min="13570" max="13570" width="21.26953125" style="107" bestFit="1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32.7265625" style="107" customWidth="1"/>
    <col min="13826" max="13826" width="21.26953125" style="107" bestFit="1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32.7265625" style="107" customWidth="1"/>
    <col min="14082" max="14082" width="21.26953125" style="107" bestFit="1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32.7265625" style="107" customWidth="1"/>
    <col min="14338" max="14338" width="21.26953125" style="107" bestFit="1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32.7265625" style="107" customWidth="1"/>
    <col min="14594" max="14594" width="21.26953125" style="107" bestFit="1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32.7265625" style="107" customWidth="1"/>
    <col min="14850" max="14850" width="21.26953125" style="107" bestFit="1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32.7265625" style="107" customWidth="1"/>
    <col min="15106" max="15106" width="21.26953125" style="107" bestFit="1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32.7265625" style="107" customWidth="1"/>
    <col min="15362" max="15362" width="21.26953125" style="107" bestFit="1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32.7265625" style="107" customWidth="1"/>
    <col min="15618" max="15618" width="21.26953125" style="107" bestFit="1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32.7265625" style="107" customWidth="1"/>
    <col min="15874" max="15874" width="21.26953125" style="107" bestFit="1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32.7265625" style="107" customWidth="1"/>
    <col min="16130" max="16130" width="21.26953125" style="107" bestFit="1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1.25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2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186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5" customHeight="1" x14ac:dyDescent="0.35">
      <c r="A10" s="296" t="s">
        <v>187</v>
      </c>
      <c r="B10" s="296"/>
      <c r="C10" s="3"/>
      <c r="E10" s="296"/>
      <c r="F10" s="296"/>
    </row>
    <row r="11" spans="1:6" s="5" customFormat="1" ht="18" customHeight="1" thickBot="1" x14ac:dyDescent="0.4">
      <c r="B11" s="96"/>
    </row>
    <row r="12" spans="1:6" s="11" customFormat="1" ht="43.5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" customHeight="1" x14ac:dyDescent="0.35">
      <c r="A13" s="3"/>
      <c r="B13" s="58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21" customHeight="1" x14ac:dyDescent="0.35">
      <c r="A16" s="9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5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7.25" customHeight="1" x14ac:dyDescent="0.35">
      <c r="A19" s="68"/>
      <c r="B19" s="69"/>
      <c r="C19" s="68"/>
      <c r="D19" s="70"/>
      <c r="E19" s="68"/>
      <c r="F19" s="113"/>
    </row>
    <row r="20" spans="1:6" s="11" customFormat="1" ht="18" customHeight="1" x14ac:dyDescent="0.35">
      <c r="A20" s="71" t="s">
        <v>39</v>
      </c>
      <c r="B20" s="72" t="s">
        <v>56</v>
      </c>
      <c r="C20" s="73">
        <v>2</v>
      </c>
      <c r="D20" s="74">
        <v>1</v>
      </c>
      <c r="E20" s="78"/>
      <c r="F20" s="76">
        <f>SUM(D20*E20)</f>
        <v>0</v>
      </c>
    </row>
    <row r="21" spans="1:6" s="11" customFormat="1" ht="15.75" customHeight="1" x14ac:dyDescent="0.35">
      <c r="A21" s="71" t="s">
        <v>39</v>
      </c>
      <c r="B21" s="72" t="s">
        <v>56</v>
      </c>
      <c r="C21" s="73">
        <v>2</v>
      </c>
      <c r="D21" s="74">
        <v>1</v>
      </c>
      <c r="E21" s="78"/>
      <c r="F21" s="76">
        <f>SUM(D21*E21)</f>
        <v>0</v>
      </c>
    </row>
    <row r="22" spans="1:6" s="11" customFormat="1" ht="17.25" customHeight="1" x14ac:dyDescent="0.35">
      <c r="A22" s="71" t="s">
        <v>39</v>
      </c>
      <c r="B22" s="72" t="s">
        <v>56</v>
      </c>
      <c r="C22" s="73">
        <v>2</v>
      </c>
      <c r="D22" s="74">
        <v>1</v>
      </c>
      <c r="E22" s="78"/>
      <c r="F22" s="76">
        <f>SUM(D22*E22)</f>
        <v>0</v>
      </c>
    </row>
    <row r="23" spans="1:6" s="11" customFormat="1" ht="17.25" customHeight="1" x14ac:dyDescent="0.35">
      <c r="A23" s="71" t="s">
        <v>39</v>
      </c>
      <c r="B23" s="72" t="s">
        <v>56</v>
      </c>
      <c r="C23" s="73">
        <v>2</v>
      </c>
      <c r="D23" s="74">
        <v>1</v>
      </c>
      <c r="E23" s="78"/>
      <c r="F23" s="76">
        <f>SUM(D23*E23)</f>
        <v>0</v>
      </c>
    </row>
    <row r="24" spans="1:6" s="11" customFormat="1" ht="12.5" x14ac:dyDescent="0.35">
      <c r="A24" s="114"/>
      <c r="B24" s="133"/>
      <c r="C24" s="80"/>
      <c r="D24" s="111"/>
      <c r="E24" s="134"/>
      <c r="F24" s="81"/>
    </row>
    <row r="25" spans="1:6" s="11" customFormat="1" ht="13.5" customHeight="1" x14ac:dyDescent="0.35">
      <c r="A25" s="135"/>
      <c r="B25" s="136"/>
      <c r="C25" s="66"/>
      <c r="D25" s="83"/>
      <c r="E25" s="83"/>
    </row>
    <row r="26" spans="1:6" s="11" customFormat="1" ht="13.5" customHeight="1" x14ac:dyDescent="0.35">
      <c r="A26" s="135"/>
      <c r="B26" s="136"/>
      <c r="C26" s="66"/>
      <c r="D26" s="83"/>
      <c r="E26" s="83"/>
    </row>
    <row r="27" spans="1:6" s="11" customFormat="1" ht="13.5" customHeight="1" x14ac:dyDescent="0.35">
      <c r="A27" s="135"/>
      <c r="B27" s="136"/>
      <c r="C27" s="66"/>
      <c r="D27" s="86" t="s">
        <v>169</v>
      </c>
      <c r="E27" s="87"/>
      <c r="F27" s="88">
        <f>SUM(F20:F26)</f>
        <v>0</v>
      </c>
    </row>
    <row r="28" spans="1:6" s="11" customFormat="1" ht="13.5" customHeight="1" x14ac:dyDescent="0.35">
      <c r="A28" s="135"/>
      <c r="B28" s="136"/>
      <c r="C28" s="66"/>
      <c r="D28" s="92" t="s">
        <v>170</v>
      </c>
      <c r="E28" s="8"/>
      <c r="F28" s="93"/>
    </row>
    <row r="29" spans="1:6" s="11" customFormat="1" ht="13.5" customHeight="1" x14ac:dyDescent="0.35">
      <c r="A29" s="135"/>
      <c r="B29" s="136"/>
      <c r="C29" s="66"/>
      <c r="D29" s="92" t="s">
        <v>171</v>
      </c>
      <c r="E29" s="8"/>
      <c r="F29" s="95">
        <f>F27-F27*F28</f>
        <v>0</v>
      </c>
    </row>
    <row r="30" spans="1:6" s="11" customFormat="1" ht="13.5" customHeight="1" x14ac:dyDescent="0.35">
      <c r="A30" s="135"/>
      <c r="B30" s="136"/>
      <c r="C30" s="66"/>
      <c r="D30" s="92" t="s">
        <v>172</v>
      </c>
      <c r="E30" s="8"/>
      <c r="F30" s="98">
        <f>SUM(F29*20%)</f>
        <v>0</v>
      </c>
    </row>
    <row r="31" spans="1:6" s="11" customFormat="1" ht="13.5" customHeight="1" x14ac:dyDescent="0.35">
      <c r="A31" s="135"/>
      <c r="B31" s="137"/>
      <c r="D31" s="92"/>
      <c r="E31" s="8"/>
      <c r="F31" s="99"/>
    </row>
    <row r="32" spans="1:6" s="11" customFormat="1" ht="13.5" customHeight="1" x14ac:dyDescent="0.35">
      <c r="B32" s="138"/>
      <c r="D32" s="100" t="s">
        <v>173</v>
      </c>
      <c r="E32" s="8"/>
      <c r="F32" s="101">
        <f>SUM(F29:F31)</f>
        <v>0</v>
      </c>
    </row>
    <row r="33" spans="1:6" s="11" customFormat="1" ht="13.5" customHeight="1" x14ac:dyDescent="0.35">
      <c r="A33" s="97"/>
      <c r="B33" s="102"/>
      <c r="D33" s="103"/>
      <c r="E33" s="104"/>
      <c r="F33" s="105"/>
    </row>
    <row r="34" spans="1:6" s="11" customFormat="1" ht="13.5" customHeight="1" x14ac:dyDescent="0.35">
      <c r="A34" s="97"/>
      <c r="B34" s="102"/>
      <c r="C34" s="151"/>
      <c r="D34" s="17"/>
      <c r="E34" s="152"/>
    </row>
    <row r="35" spans="1:6" s="11" customFormat="1" ht="12.5" x14ac:dyDescent="0.35">
      <c r="B35" s="96"/>
      <c r="E35" s="106"/>
    </row>
    <row r="37" spans="1:6" ht="12.5" x14ac:dyDescent="0.35">
      <c r="B37" s="11" t="s">
        <v>174</v>
      </c>
      <c r="D37" s="11"/>
      <c r="E37" s="106" t="s">
        <v>175</v>
      </c>
      <c r="F37" s="108"/>
    </row>
    <row r="38" spans="1:6" ht="12.5" x14ac:dyDescent="0.35">
      <c r="C38" s="11"/>
      <c r="D38" s="11"/>
      <c r="E38" s="106"/>
    </row>
    <row r="39" spans="1:6" ht="12.5" x14ac:dyDescent="0.35">
      <c r="C39" s="11" t="s">
        <v>176</v>
      </c>
      <c r="D39" s="11"/>
      <c r="E39" s="106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65" orientation="portrait" r:id="rId1"/>
  <headerFooter alignWithMargins="0">
    <oddFooter xml:space="preserve">&amp;L&amp;"Arial,Italique"&amp;9&amp;F&amp;R&amp;"Arial,Italique"&amp;9&amp;A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ECCB6-B185-41B5-8717-AC6BF1106579}">
  <dimension ref="A1:F36"/>
  <sheetViews>
    <sheetView view="pageBreakPreview" topLeftCell="A19" zoomScaleNormal="100" zoomScaleSheetLayoutView="100" workbookViewId="0">
      <selection activeCell="C13" sqref="C13"/>
    </sheetView>
  </sheetViews>
  <sheetFormatPr baseColWidth="10" defaultRowHeight="11.5" x14ac:dyDescent="0.35"/>
  <cols>
    <col min="1" max="1" width="32.7265625" style="107" customWidth="1"/>
    <col min="2" max="2" width="17.7265625" style="96" customWidth="1"/>
    <col min="3" max="4" width="9.7265625" style="107" customWidth="1"/>
    <col min="5" max="5" width="16.7265625" style="107" customWidth="1"/>
    <col min="6" max="6" width="18.7265625" style="107" customWidth="1"/>
    <col min="7" max="256" width="11.453125" style="107"/>
    <col min="257" max="257" width="32.7265625" style="107" customWidth="1"/>
    <col min="258" max="258" width="17.7265625" style="107" customWidth="1"/>
    <col min="259" max="260" width="9.7265625" style="107" customWidth="1"/>
    <col min="261" max="261" width="16.7265625" style="107" customWidth="1"/>
    <col min="262" max="262" width="18.7265625" style="107" customWidth="1"/>
    <col min="263" max="512" width="11.453125" style="107"/>
    <col min="513" max="513" width="32.7265625" style="107" customWidth="1"/>
    <col min="514" max="514" width="17.7265625" style="107" customWidth="1"/>
    <col min="515" max="516" width="9.7265625" style="107" customWidth="1"/>
    <col min="517" max="517" width="16.7265625" style="107" customWidth="1"/>
    <col min="518" max="518" width="18.7265625" style="107" customWidth="1"/>
    <col min="519" max="768" width="11.453125" style="107"/>
    <col min="769" max="769" width="32.7265625" style="107" customWidth="1"/>
    <col min="770" max="770" width="17.7265625" style="107" customWidth="1"/>
    <col min="771" max="772" width="9.7265625" style="107" customWidth="1"/>
    <col min="773" max="773" width="16.7265625" style="107" customWidth="1"/>
    <col min="774" max="774" width="18.7265625" style="107" customWidth="1"/>
    <col min="775" max="1024" width="11.453125" style="107"/>
    <col min="1025" max="1025" width="32.7265625" style="107" customWidth="1"/>
    <col min="1026" max="1026" width="17.7265625" style="107" customWidth="1"/>
    <col min="1027" max="1028" width="9.7265625" style="107" customWidth="1"/>
    <col min="1029" max="1029" width="16.7265625" style="107" customWidth="1"/>
    <col min="1030" max="1030" width="18.7265625" style="107" customWidth="1"/>
    <col min="1031" max="1280" width="11.453125" style="107"/>
    <col min="1281" max="1281" width="32.7265625" style="107" customWidth="1"/>
    <col min="1282" max="1282" width="17.7265625" style="107" customWidth="1"/>
    <col min="1283" max="1284" width="9.7265625" style="107" customWidth="1"/>
    <col min="1285" max="1285" width="16.7265625" style="107" customWidth="1"/>
    <col min="1286" max="1286" width="18.7265625" style="107" customWidth="1"/>
    <col min="1287" max="1536" width="11.453125" style="107"/>
    <col min="1537" max="1537" width="32.7265625" style="107" customWidth="1"/>
    <col min="1538" max="1538" width="17.7265625" style="107" customWidth="1"/>
    <col min="1539" max="1540" width="9.7265625" style="107" customWidth="1"/>
    <col min="1541" max="1541" width="16.7265625" style="107" customWidth="1"/>
    <col min="1542" max="1542" width="18.7265625" style="107" customWidth="1"/>
    <col min="1543" max="1792" width="11.453125" style="107"/>
    <col min="1793" max="1793" width="32.7265625" style="107" customWidth="1"/>
    <col min="1794" max="1794" width="17.7265625" style="107" customWidth="1"/>
    <col min="1795" max="1796" width="9.7265625" style="107" customWidth="1"/>
    <col min="1797" max="1797" width="16.7265625" style="107" customWidth="1"/>
    <col min="1798" max="1798" width="18.7265625" style="107" customWidth="1"/>
    <col min="1799" max="2048" width="11.453125" style="107"/>
    <col min="2049" max="2049" width="32.7265625" style="107" customWidth="1"/>
    <col min="2050" max="2050" width="17.7265625" style="107" customWidth="1"/>
    <col min="2051" max="2052" width="9.7265625" style="107" customWidth="1"/>
    <col min="2053" max="2053" width="16.7265625" style="107" customWidth="1"/>
    <col min="2054" max="2054" width="18.7265625" style="107" customWidth="1"/>
    <col min="2055" max="2304" width="11.453125" style="107"/>
    <col min="2305" max="2305" width="32.7265625" style="107" customWidth="1"/>
    <col min="2306" max="2306" width="17.7265625" style="107" customWidth="1"/>
    <col min="2307" max="2308" width="9.7265625" style="107" customWidth="1"/>
    <col min="2309" max="2309" width="16.7265625" style="107" customWidth="1"/>
    <col min="2310" max="2310" width="18.7265625" style="107" customWidth="1"/>
    <col min="2311" max="2560" width="11.453125" style="107"/>
    <col min="2561" max="2561" width="32.7265625" style="107" customWidth="1"/>
    <col min="2562" max="2562" width="17.7265625" style="107" customWidth="1"/>
    <col min="2563" max="2564" width="9.7265625" style="107" customWidth="1"/>
    <col min="2565" max="2565" width="16.7265625" style="107" customWidth="1"/>
    <col min="2566" max="2566" width="18.7265625" style="107" customWidth="1"/>
    <col min="2567" max="2816" width="11.453125" style="107"/>
    <col min="2817" max="2817" width="32.7265625" style="107" customWidth="1"/>
    <col min="2818" max="2818" width="17.7265625" style="107" customWidth="1"/>
    <col min="2819" max="2820" width="9.7265625" style="107" customWidth="1"/>
    <col min="2821" max="2821" width="16.7265625" style="107" customWidth="1"/>
    <col min="2822" max="2822" width="18.7265625" style="107" customWidth="1"/>
    <col min="2823" max="3072" width="11.453125" style="107"/>
    <col min="3073" max="3073" width="32.7265625" style="107" customWidth="1"/>
    <col min="3074" max="3074" width="17.7265625" style="107" customWidth="1"/>
    <col min="3075" max="3076" width="9.7265625" style="107" customWidth="1"/>
    <col min="3077" max="3077" width="16.7265625" style="107" customWidth="1"/>
    <col min="3078" max="3078" width="18.7265625" style="107" customWidth="1"/>
    <col min="3079" max="3328" width="11.453125" style="107"/>
    <col min="3329" max="3329" width="32.7265625" style="107" customWidth="1"/>
    <col min="3330" max="3330" width="17.7265625" style="107" customWidth="1"/>
    <col min="3331" max="3332" width="9.7265625" style="107" customWidth="1"/>
    <col min="3333" max="3333" width="16.7265625" style="107" customWidth="1"/>
    <col min="3334" max="3334" width="18.7265625" style="107" customWidth="1"/>
    <col min="3335" max="3584" width="11.453125" style="107"/>
    <col min="3585" max="3585" width="32.7265625" style="107" customWidth="1"/>
    <col min="3586" max="3586" width="17.7265625" style="107" customWidth="1"/>
    <col min="3587" max="3588" width="9.7265625" style="107" customWidth="1"/>
    <col min="3589" max="3589" width="16.7265625" style="107" customWidth="1"/>
    <col min="3590" max="3590" width="18.7265625" style="107" customWidth="1"/>
    <col min="3591" max="3840" width="11.453125" style="107"/>
    <col min="3841" max="3841" width="32.7265625" style="107" customWidth="1"/>
    <col min="3842" max="3842" width="17.7265625" style="107" customWidth="1"/>
    <col min="3843" max="3844" width="9.7265625" style="107" customWidth="1"/>
    <col min="3845" max="3845" width="16.7265625" style="107" customWidth="1"/>
    <col min="3846" max="3846" width="18.7265625" style="107" customWidth="1"/>
    <col min="3847" max="4096" width="11.453125" style="107"/>
    <col min="4097" max="4097" width="32.7265625" style="107" customWidth="1"/>
    <col min="4098" max="4098" width="17.7265625" style="107" customWidth="1"/>
    <col min="4099" max="4100" width="9.7265625" style="107" customWidth="1"/>
    <col min="4101" max="4101" width="16.7265625" style="107" customWidth="1"/>
    <col min="4102" max="4102" width="18.7265625" style="107" customWidth="1"/>
    <col min="4103" max="4352" width="11.453125" style="107"/>
    <col min="4353" max="4353" width="32.7265625" style="107" customWidth="1"/>
    <col min="4354" max="4354" width="17.7265625" style="107" customWidth="1"/>
    <col min="4355" max="4356" width="9.7265625" style="107" customWidth="1"/>
    <col min="4357" max="4357" width="16.7265625" style="107" customWidth="1"/>
    <col min="4358" max="4358" width="18.7265625" style="107" customWidth="1"/>
    <col min="4359" max="4608" width="11.453125" style="107"/>
    <col min="4609" max="4609" width="32.7265625" style="107" customWidth="1"/>
    <col min="4610" max="4610" width="17.7265625" style="107" customWidth="1"/>
    <col min="4611" max="4612" width="9.7265625" style="107" customWidth="1"/>
    <col min="4613" max="4613" width="16.7265625" style="107" customWidth="1"/>
    <col min="4614" max="4614" width="18.7265625" style="107" customWidth="1"/>
    <col min="4615" max="4864" width="11.453125" style="107"/>
    <col min="4865" max="4865" width="32.7265625" style="107" customWidth="1"/>
    <col min="4866" max="4866" width="17.7265625" style="107" customWidth="1"/>
    <col min="4867" max="4868" width="9.7265625" style="107" customWidth="1"/>
    <col min="4869" max="4869" width="16.7265625" style="107" customWidth="1"/>
    <col min="4870" max="4870" width="18.7265625" style="107" customWidth="1"/>
    <col min="4871" max="5120" width="11.453125" style="107"/>
    <col min="5121" max="5121" width="32.7265625" style="107" customWidth="1"/>
    <col min="5122" max="5122" width="17.7265625" style="107" customWidth="1"/>
    <col min="5123" max="5124" width="9.7265625" style="107" customWidth="1"/>
    <col min="5125" max="5125" width="16.7265625" style="107" customWidth="1"/>
    <col min="5126" max="5126" width="18.7265625" style="107" customWidth="1"/>
    <col min="5127" max="5376" width="11.453125" style="107"/>
    <col min="5377" max="5377" width="32.7265625" style="107" customWidth="1"/>
    <col min="5378" max="5378" width="17.7265625" style="107" customWidth="1"/>
    <col min="5379" max="5380" width="9.7265625" style="107" customWidth="1"/>
    <col min="5381" max="5381" width="16.7265625" style="107" customWidth="1"/>
    <col min="5382" max="5382" width="18.7265625" style="107" customWidth="1"/>
    <col min="5383" max="5632" width="11.453125" style="107"/>
    <col min="5633" max="5633" width="32.7265625" style="107" customWidth="1"/>
    <col min="5634" max="5634" width="17.7265625" style="107" customWidth="1"/>
    <col min="5635" max="5636" width="9.7265625" style="107" customWidth="1"/>
    <col min="5637" max="5637" width="16.7265625" style="107" customWidth="1"/>
    <col min="5638" max="5638" width="18.7265625" style="107" customWidth="1"/>
    <col min="5639" max="5888" width="11.453125" style="107"/>
    <col min="5889" max="5889" width="32.7265625" style="107" customWidth="1"/>
    <col min="5890" max="5890" width="17.7265625" style="107" customWidth="1"/>
    <col min="5891" max="5892" width="9.7265625" style="107" customWidth="1"/>
    <col min="5893" max="5893" width="16.7265625" style="107" customWidth="1"/>
    <col min="5894" max="5894" width="18.7265625" style="107" customWidth="1"/>
    <col min="5895" max="6144" width="11.453125" style="107"/>
    <col min="6145" max="6145" width="32.7265625" style="107" customWidth="1"/>
    <col min="6146" max="6146" width="17.7265625" style="107" customWidth="1"/>
    <col min="6147" max="6148" width="9.7265625" style="107" customWidth="1"/>
    <col min="6149" max="6149" width="16.7265625" style="107" customWidth="1"/>
    <col min="6150" max="6150" width="18.7265625" style="107" customWidth="1"/>
    <col min="6151" max="6400" width="11.453125" style="107"/>
    <col min="6401" max="6401" width="32.7265625" style="107" customWidth="1"/>
    <col min="6402" max="6402" width="17.7265625" style="107" customWidth="1"/>
    <col min="6403" max="6404" width="9.7265625" style="107" customWidth="1"/>
    <col min="6405" max="6405" width="16.7265625" style="107" customWidth="1"/>
    <col min="6406" max="6406" width="18.7265625" style="107" customWidth="1"/>
    <col min="6407" max="6656" width="11.453125" style="107"/>
    <col min="6657" max="6657" width="32.7265625" style="107" customWidth="1"/>
    <col min="6658" max="6658" width="17.7265625" style="107" customWidth="1"/>
    <col min="6659" max="6660" width="9.7265625" style="107" customWidth="1"/>
    <col min="6661" max="6661" width="16.7265625" style="107" customWidth="1"/>
    <col min="6662" max="6662" width="18.7265625" style="107" customWidth="1"/>
    <col min="6663" max="6912" width="11.453125" style="107"/>
    <col min="6913" max="6913" width="32.7265625" style="107" customWidth="1"/>
    <col min="6914" max="6914" width="17.7265625" style="107" customWidth="1"/>
    <col min="6915" max="6916" width="9.7265625" style="107" customWidth="1"/>
    <col min="6917" max="6917" width="16.7265625" style="107" customWidth="1"/>
    <col min="6918" max="6918" width="18.7265625" style="107" customWidth="1"/>
    <col min="6919" max="7168" width="11.453125" style="107"/>
    <col min="7169" max="7169" width="32.7265625" style="107" customWidth="1"/>
    <col min="7170" max="7170" width="17.7265625" style="107" customWidth="1"/>
    <col min="7171" max="7172" width="9.7265625" style="107" customWidth="1"/>
    <col min="7173" max="7173" width="16.7265625" style="107" customWidth="1"/>
    <col min="7174" max="7174" width="18.7265625" style="107" customWidth="1"/>
    <col min="7175" max="7424" width="11.453125" style="107"/>
    <col min="7425" max="7425" width="32.7265625" style="107" customWidth="1"/>
    <col min="7426" max="7426" width="17.7265625" style="107" customWidth="1"/>
    <col min="7427" max="7428" width="9.7265625" style="107" customWidth="1"/>
    <col min="7429" max="7429" width="16.7265625" style="107" customWidth="1"/>
    <col min="7430" max="7430" width="18.7265625" style="107" customWidth="1"/>
    <col min="7431" max="7680" width="11.453125" style="107"/>
    <col min="7681" max="7681" width="32.7265625" style="107" customWidth="1"/>
    <col min="7682" max="7682" width="17.7265625" style="107" customWidth="1"/>
    <col min="7683" max="7684" width="9.7265625" style="107" customWidth="1"/>
    <col min="7685" max="7685" width="16.7265625" style="107" customWidth="1"/>
    <col min="7686" max="7686" width="18.7265625" style="107" customWidth="1"/>
    <col min="7687" max="7936" width="11.453125" style="107"/>
    <col min="7937" max="7937" width="32.7265625" style="107" customWidth="1"/>
    <col min="7938" max="7938" width="17.7265625" style="107" customWidth="1"/>
    <col min="7939" max="7940" width="9.7265625" style="107" customWidth="1"/>
    <col min="7941" max="7941" width="16.7265625" style="107" customWidth="1"/>
    <col min="7942" max="7942" width="18.7265625" style="107" customWidth="1"/>
    <col min="7943" max="8192" width="11.453125" style="107"/>
    <col min="8193" max="8193" width="32.7265625" style="107" customWidth="1"/>
    <col min="8194" max="8194" width="17.7265625" style="107" customWidth="1"/>
    <col min="8195" max="8196" width="9.7265625" style="107" customWidth="1"/>
    <col min="8197" max="8197" width="16.7265625" style="107" customWidth="1"/>
    <col min="8198" max="8198" width="18.7265625" style="107" customWidth="1"/>
    <col min="8199" max="8448" width="11.453125" style="107"/>
    <col min="8449" max="8449" width="32.7265625" style="107" customWidth="1"/>
    <col min="8450" max="8450" width="17.7265625" style="107" customWidth="1"/>
    <col min="8451" max="8452" width="9.7265625" style="107" customWidth="1"/>
    <col min="8453" max="8453" width="16.7265625" style="107" customWidth="1"/>
    <col min="8454" max="8454" width="18.7265625" style="107" customWidth="1"/>
    <col min="8455" max="8704" width="11.453125" style="107"/>
    <col min="8705" max="8705" width="32.7265625" style="107" customWidth="1"/>
    <col min="8706" max="8706" width="17.7265625" style="107" customWidth="1"/>
    <col min="8707" max="8708" width="9.7265625" style="107" customWidth="1"/>
    <col min="8709" max="8709" width="16.7265625" style="107" customWidth="1"/>
    <col min="8710" max="8710" width="18.7265625" style="107" customWidth="1"/>
    <col min="8711" max="8960" width="11.453125" style="107"/>
    <col min="8961" max="8961" width="32.7265625" style="107" customWidth="1"/>
    <col min="8962" max="8962" width="17.7265625" style="107" customWidth="1"/>
    <col min="8963" max="8964" width="9.7265625" style="107" customWidth="1"/>
    <col min="8965" max="8965" width="16.7265625" style="107" customWidth="1"/>
    <col min="8966" max="8966" width="18.7265625" style="107" customWidth="1"/>
    <col min="8967" max="9216" width="11.453125" style="107"/>
    <col min="9217" max="9217" width="32.7265625" style="107" customWidth="1"/>
    <col min="9218" max="9218" width="17.7265625" style="107" customWidth="1"/>
    <col min="9219" max="9220" width="9.7265625" style="107" customWidth="1"/>
    <col min="9221" max="9221" width="16.7265625" style="107" customWidth="1"/>
    <col min="9222" max="9222" width="18.7265625" style="107" customWidth="1"/>
    <col min="9223" max="9472" width="11.453125" style="107"/>
    <col min="9473" max="9473" width="32.7265625" style="107" customWidth="1"/>
    <col min="9474" max="9474" width="17.7265625" style="107" customWidth="1"/>
    <col min="9475" max="9476" width="9.7265625" style="107" customWidth="1"/>
    <col min="9477" max="9477" width="16.7265625" style="107" customWidth="1"/>
    <col min="9478" max="9478" width="18.7265625" style="107" customWidth="1"/>
    <col min="9479" max="9728" width="11.453125" style="107"/>
    <col min="9729" max="9729" width="32.7265625" style="107" customWidth="1"/>
    <col min="9730" max="9730" width="17.7265625" style="107" customWidth="1"/>
    <col min="9731" max="9732" width="9.7265625" style="107" customWidth="1"/>
    <col min="9733" max="9733" width="16.7265625" style="107" customWidth="1"/>
    <col min="9734" max="9734" width="18.7265625" style="107" customWidth="1"/>
    <col min="9735" max="9984" width="11.453125" style="107"/>
    <col min="9985" max="9985" width="32.7265625" style="107" customWidth="1"/>
    <col min="9986" max="9986" width="17.7265625" style="107" customWidth="1"/>
    <col min="9987" max="9988" width="9.7265625" style="107" customWidth="1"/>
    <col min="9989" max="9989" width="16.7265625" style="107" customWidth="1"/>
    <col min="9990" max="9990" width="18.7265625" style="107" customWidth="1"/>
    <col min="9991" max="10240" width="11.453125" style="107"/>
    <col min="10241" max="10241" width="32.7265625" style="107" customWidth="1"/>
    <col min="10242" max="10242" width="17.7265625" style="107" customWidth="1"/>
    <col min="10243" max="10244" width="9.7265625" style="107" customWidth="1"/>
    <col min="10245" max="10245" width="16.7265625" style="107" customWidth="1"/>
    <col min="10246" max="10246" width="18.7265625" style="107" customWidth="1"/>
    <col min="10247" max="10496" width="11.453125" style="107"/>
    <col min="10497" max="10497" width="32.7265625" style="107" customWidth="1"/>
    <col min="10498" max="10498" width="17.7265625" style="107" customWidth="1"/>
    <col min="10499" max="10500" width="9.7265625" style="107" customWidth="1"/>
    <col min="10501" max="10501" width="16.7265625" style="107" customWidth="1"/>
    <col min="10502" max="10502" width="18.7265625" style="107" customWidth="1"/>
    <col min="10503" max="10752" width="11.453125" style="107"/>
    <col min="10753" max="10753" width="32.7265625" style="107" customWidth="1"/>
    <col min="10754" max="10754" width="17.7265625" style="107" customWidth="1"/>
    <col min="10755" max="10756" width="9.7265625" style="107" customWidth="1"/>
    <col min="10757" max="10757" width="16.7265625" style="107" customWidth="1"/>
    <col min="10758" max="10758" width="18.7265625" style="107" customWidth="1"/>
    <col min="10759" max="11008" width="11.453125" style="107"/>
    <col min="11009" max="11009" width="32.7265625" style="107" customWidth="1"/>
    <col min="11010" max="11010" width="17.7265625" style="107" customWidth="1"/>
    <col min="11011" max="11012" width="9.7265625" style="107" customWidth="1"/>
    <col min="11013" max="11013" width="16.7265625" style="107" customWidth="1"/>
    <col min="11014" max="11014" width="18.7265625" style="107" customWidth="1"/>
    <col min="11015" max="11264" width="11.453125" style="107"/>
    <col min="11265" max="11265" width="32.7265625" style="107" customWidth="1"/>
    <col min="11266" max="11266" width="17.7265625" style="107" customWidth="1"/>
    <col min="11267" max="11268" width="9.7265625" style="107" customWidth="1"/>
    <col min="11269" max="11269" width="16.7265625" style="107" customWidth="1"/>
    <col min="11270" max="11270" width="18.7265625" style="107" customWidth="1"/>
    <col min="11271" max="11520" width="11.453125" style="107"/>
    <col min="11521" max="11521" width="32.7265625" style="107" customWidth="1"/>
    <col min="11522" max="11522" width="17.7265625" style="107" customWidth="1"/>
    <col min="11523" max="11524" width="9.7265625" style="107" customWidth="1"/>
    <col min="11525" max="11525" width="16.7265625" style="107" customWidth="1"/>
    <col min="11526" max="11526" width="18.7265625" style="107" customWidth="1"/>
    <col min="11527" max="11776" width="11.453125" style="107"/>
    <col min="11777" max="11777" width="32.7265625" style="107" customWidth="1"/>
    <col min="11778" max="11778" width="17.7265625" style="107" customWidth="1"/>
    <col min="11779" max="11780" width="9.7265625" style="107" customWidth="1"/>
    <col min="11781" max="11781" width="16.7265625" style="107" customWidth="1"/>
    <col min="11782" max="11782" width="18.7265625" style="107" customWidth="1"/>
    <col min="11783" max="12032" width="11.453125" style="107"/>
    <col min="12033" max="12033" width="32.7265625" style="107" customWidth="1"/>
    <col min="12034" max="12034" width="17.7265625" style="107" customWidth="1"/>
    <col min="12035" max="12036" width="9.7265625" style="107" customWidth="1"/>
    <col min="12037" max="12037" width="16.7265625" style="107" customWidth="1"/>
    <col min="12038" max="12038" width="18.7265625" style="107" customWidth="1"/>
    <col min="12039" max="12288" width="11.453125" style="107"/>
    <col min="12289" max="12289" width="32.7265625" style="107" customWidth="1"/>
    <col min="12290" max="12290" width="17.7265625" style="107" customWidth="1"/>
    <col min="12291" max="12292" width="9.7265625" style="107" customWidth="1"/>
    <col min="12293" max="12293" width="16.7265625" style="107" customWidth="1"/>
    <col min="12294" max="12294" width="18.7265625" style="107" customWidth="1"/>
    <col min="12295" max="12544" width="11.453125" style="107"/>
    <col min="12545" max="12545" width="32.7265625" style="107" customWidth="1"/>
    <col min="12546" max="12546" width="17.7265625" style="107" customWidth="1"/>
    <col min="12547" max="12548" width="9.7265625" style="107" customWidth="1"/>
    <col min="12549" max="12549" width="16.7265625" style="107" customWidth="1"/>
    <col min="12550" max="12550" width="18.7265625" style="107" customWidth="1"/>
    <col min="12551" max="12800" width="11.453125" style="107"/>
    <col min="12801" max="12801" width="32.7265625" style="107" customWidth="1"/>
    <col min="12802" max="12802" width="17.7265625" style="107" customWidth="1"/>
    <col min="12803" max="12804" width="9.7265625" style="107" customWidth="1"/>
    <col min="12805" max="12805" width="16.7265625" style="107" customWidth="1"/>
    <col min="12806" max="12806" width="18.7265625" style="107" customWidth="1"/>
    <col min="12807" max="13056" width="11.453125" style="107"/>
    <col min="13057" max="13057" width="32.7265625" style="107" customWidth="1"/>
    <col min="13058" max="13058" width="17.7265625" style="107" customWidth="1"/>
    <col min="13059" max="13060" width="9.7265625" style="107" customWidth="1"/>
    <col min="13061" max="13061" width="16.7265625" style="107" customWidth="1"/>
    <col min="13062" max="13062" width="18.7265625" style="107" customWidth="1"/>
    <col min="13063" max="13312" width="11.453125" style="107"/>
    <col min="13313" max="13313" width="32.7265625" style="107" customWidth="1"/>
    <col min="13314" max="13314" width="17.7265625" style="107" customWidth="1"/>
    <col min="13315" max="13316" width="9.7265625" style="107" customWidth="1"/>
    <col min="13317" max="13317" width="16.7265625" style="107" customWidth="1"/>
    <col min="13318" max="13318" width="18.7265625" style="107" customWidth="1"/>
    <col min="13319" max="13568" width="11.453125" style="107"/>
    <col min="13569" max="13569" width="32.7265625" style="107" customWidth="1"/>
    <col min="13570" max="13570" width="17.7265625" style="107" customWidth="1"/>
    <col min="13571" max="13572" width="9.7265625" style="107" customWidth="1"/>
    <col min="13573" max="13573" width="16.7265625" style="107" customWidth="1"/>
    <col min="13574" max="13574" width="18.7265625" style="107" customWidth="1"/>
    <col min="13575" max="13824" width="11.453125" style="107"/>
    <col min="13825" max="13825" width="32.7265625" style="107" customWidth="1"/>
    <col min="13826" max="13826" width="17.7265625" style="107" customWidth="1"/>
    <col min="13827" max="13828" width="9.7265625" style="107" customWidth="1"/>
    <col min="13829" max="13829" width="16.7265625" style="107" customWidth="1"/>
    <col min="13830" max="13830" width="18.7265625" style="107" customWidth="1"/>
    <col min="13831" max="14080" width="11.453125" style="107"/>
    <col min="14081" max="14081" width="32.7265625" style="107" customWidth="1"/>
    <col min="14082" max="14082" width="17.7265625" style="107" customWidth="1"/>
    <col min="14083" max="14084" width="9.7265625" style="107" customWidth="1"/>
    <col min="14085" max="14085" width="16.7265625" style="107" customWidth="1"/>
    <col min="14086" max="14086" width="18.7265625" style="107" customWidth="1"/>
    <col min="14087" max="14336" width="11.453125" style="107"/>
    <col min="14337" max="14337" width="32.7265625" style="107" customWidth="1"/>
    <col min="14338" max="14338" width="17.7265625" style="107" customWidth="1"/>
    <col min="14339" max="14340" width="9.7265625" style="107" customWidth="1"/>
    <col min="14341" max="14341" width="16.7265625" style="107" customWidth="1"/>
    <col min="14342" max="14342" width="18.7265625" style="107" customWidth="1"/>
    <col min="14343" max="14592" width="11.453125" style="107"/>
    <col min="14593" max="14593" width="32.7265625" style="107" customWidth="1"/>
    <col min="14594" max="14594" width="17.7265625" style="107" customWidth="1"/>
    <col min="14595" max="14596" width="9.7265625" style="107" customWidth="1"/>
    <col min="14597" max="14597" width="16.7265625" style="107" customWidth="1"/>
    <col min="14598" max="14598" width="18.7265625" style="107" customWidth="1"/>
    <col min="14599" max="14848" width="11.453125" style="107"/>
    <col min="14849" max="14849" width="32.7265625" style="107" customWidth="1"/>
    <col min="14850" max="14850" width="17.7265625" style="107" customWidth="1"/>
    <col min="14851" max="14852" width="9.7265625" style="107" customWidth="1"/>
    <col min="14853" max="14853" width="16.7265625" style="107" customWidth="1"/>
    <col min="14854" max="14854" width="18.7265625" style="107" customWidth="1"/>
    <col min="14855" max="15104" width="11.453125" style="107"/>
    <col min="15105" max="15105" width="32.7265625" style="107" customWidth="1"/>
    <col min="15106" max="15106" width="17.7265625" style="107" customWidth="1"/>
    <col min="15107" max="15108" width="9.7265625" style="107" customWidth="1"/>
    <col min="15109" max="15109" width="16.7265625" style="107" customWidth="1"/>
    <col min="15110" max="15110" width="18.7265625" style="107" customWidth="1"/>
    <col min="15111" max="15360" width="11.453125" style="107"/>
    <col min="15361" max="15361" width="32.7265625" style="107" customWidth="1"/>
    <col min="15362" max="15362" width="17.7265625" style="107" customWidth="1"/>
    <col min="15363" max="15364" width="9.7265625" style="107" customWidth="1"/>
    <col min="15365" max="15365" width="16.7265625" style="107" customWidth="1"/>
    <col min="15366" max="15366" width="18.7265625" style="107" customWidth="1"/>
    <col min="15367" max="15616" width="11.453125" style="107"/>
    <col min="15617" max="15617" width="32.7265625" style="107" customWidth="1"/>
    <col min="15618" max="15618" width="17.7265625" style="107" customWidth="1"/>
    <col min="15619" max="15620" width="9.7265625" style="107" customWidth="1"/>
    <col min="15621" max="15621" width="16.7265625" style="107" customWidth="1"/>
    <col min="15622" max="15622" width="18.7265625" style="107" customWidth="1"/>
    <col min="15623" max="15872" width="11.453125" style="107"/>
    <col min="15873" max="15873" width="32.7265625" style="107" customWidth="1"/>
    <col min="15874" max="15874" width="17.7265625" style="107" customWidth="1"/>
    <col min="15875" max="15876" width="9.7265625" style="107" customWidth="1"/>
    <col min="15877" max="15877" width="16.7265625" style="107" customWidth="1"/>
    <col min="15878" max="15878" width="18.7265625" style="107" customWidth="1"/>
    <col min="15879" max="16128" width="11.453125" style="107"/>
    <col min="16129" max="16129" width="32.7265625" style="107" customWidth="1"/>
    <col min="16130" max="16130" width="17.7265625" style="107" customWidth="1"/>
    <col min="16131" max="16132" width="9.7265625" style="107" customWidth="1"/>
    <col min="16133" max="16133" width="16.7265625" style="107" customWidth="1"/>
    <col min="16134" max="16134" width="18.7265625" style="107" customWidth="1"/>
    <col min="16135" max="16384" width="11.453125" style="107"/>
  </cols>
  <sheetData>
    <row r="1" spans="1:6" s="5" customFormat="1" ht="21" customHeight="1" x14ac:dyDescent="0.35">
      <c r="A1" s="53" t="s">
        <v>0</v>
      </c>
      <c r="B1" s="54"/>
      <c r="C1" s="55"/>
      <c r="D1" s="55"/>
      <c r="E1" s="56"/>
      <c r="F1" s="56"/>
    </row>
    <row r="2" spans="1:6" s="5" customFormat="1" ht="15.75" customHeight="1" x14ac:dyDescent="0.35">
      <c r="A2" s="53"/>
      <c r="B2" s="54"/>
      <c r="C2" s="53"/>
      <c r="E2" s="57"/>
      <c r="F2" s="12"/>
    </row>
    <row r="3" spans="1:6" s="5" customFormat="1" ht="43.5" customHeight="1" x14ac:dyDescent="0.35">
      <c r="A3" s="292" t="s">
        <v>1</v>
      </c>
      <c r="B3" s="293"/>
      <c r="C3" s="293"/>
      <c r="D3" s="293"/>
      <c r="E3" s="293"/>
      <c r="F3" s="293"/>
    </row>
    <row r="4" spans="1:6" s="5" customFormat="1" ht="15.5" x14ac:dyDescent="0.35">
      <c r="A4" s="34"/>
      <c r="B4" s="58"/>
      <c r="C4" s="34"/>
      <c r="D4" s="34"/>
      <c r="E4" s="34"/>
    </row>
    <row r="5" spans="1:6" s="5" customFormat="1" ht="42" customHeight="1" x14ac:dyDescent="0.35">
      <c r="A5" s="264" t="s">
        <v>372</v>
      </c>
      <c r="B5" s="264"/>
      <c r="C5" s="264"/>
      <c r="D5" s="264"/>
      <c r="E5" s="264"/>
      <c r="F5" s="264"/>
    </row>
    <row r="6" spans="1:6" s="5" customFormat="1" ht="19.899999999999999" customHeight="1" x14ac:dyDescent="0.35">
      <c r="A6" s="59"/>
      <c r="B6" s="58"/>
      <c r="C6" s="59"/>
      <c r="D6" s="59"/>
      <c r="E6" s="59"/>
      <c r="F6" s="59"/>
    </row>
    <row r="7" spans="1:6" s="5" customFormat="1" ht="18" customHeight="1" x14ac:dyDescent="0.35">
      <c r="A7" s="294" t="s">
        <v>188</v>
      </c>
      <c r="B7" s="294"/>
      <c r="C7" s="294"/>
      <c r="D7" s="294"/>
      <c r="E7" s="294"/>
      <c r="F7" s="294"/>
    </row>
    <row r="8" spans="1:6" s="5" customFormat="1" ht="18.75" customHeight="1" x14ac:dyDescent="0.35">
      <c r="A8" s="295" t="s">
        <v>159</v>
      </c>
      <c r="B8" s="295"/>
      <c r="C8" s="295"/>
      <c r="D8" s="295"/>
      <c r="E8" s="295"/>
      <c r="F8" s="295"/>
    </row>
    <row r="9" spans="1:6" s="5" customFormat="1" ht="18.75" customHeight="1" x14ac:dyDescent="0.35">
      <c r="A9" s="35"/>
      <c r="B9" s="60"/>
      <c r="C9" s="35"/>
      <c r="D9" s="35"/>
      <c r="E9" s="35"/>
      <c r="F9" s="35"/>
    </row>
    <row r="10" spans="1:6" s="5" customFormat="1" ht="18" customHeight="1" x14ac:dyDescent="0.35">
      <c r="A10" s="296" t="s">
        <v>190</v>
      </c>
      <c r="B10" s="296"/>
      <c r="C10" s="3"/>
      <c r="E10" s="296"/>
      <c r="F10" s="296"/>
    </row>
    <row r="11" spans="1:6" s="5" customFormat="1" ht="18" customHeight="1" thickBot="1" x14ac:dyDescent="0.4">
      <c r="A11" s="3"/>
      <c r="B11" s="124"/>
      <c r="C11" s="3"/>
      <c r="D11" s="3"/>
      <c r="E11" s="3"/>
    </row>
    <row r="12" spans="1:6" s="11" customFormat="1" ht="36" customHeight="1" thickBot="1" x14ac:dyDescent="0.4">
      <c r="A12" s="63"/>
      <c r="B12" s="64"/>
      <c r="C12" s="279" t="s">
        <v>395</v>
      </c>
      <c r="D12" s="280"/>
      <c r="E12" s="280"/>
      <c r="F12" s="281"/>
    </row>
    <row r="13" spans="1:6" s="5" customFormat="1" ht="18.75" customHeight="1" x14ac:dyDescent="0.35">
      <c r="A13" s="3"/>
      <c r="B13" s="58"/>
      <c r="C13" s="125"/>
      <c r="D13" s="3"/>
      <c r="E13" s="66"/>
    </row>
    <row r="14" spans="1:6" s="11" customFormat="1" ht="21.65" customHeight="1" x14ac:dyDescent="0.35">
      <c r="A14" s="282" t="s">
        <v>333</v>
      </c>
      <c r="B14" s="282"/>
      <c r="C14" s="282"/>
      <c r="D14" s="282"/>
      <c r="E14" s="282"/>
    </row>
    <row r="15" spans="1:6" s="11" customFormat="1" ht="40.5" customHeight="1" x14ac:dyDescent="0.35">
      <c r="A15" s="298" t="s">
        <v>392</v>
      </c>
      <c r="B15" s="298"/>
      <c r="C15" s="299"/>
      <c r="D15" s="299"/>
      <c r="E15" s="299"/>
      <c r="F15" s="299"/>
    </row>
    <row r="16" spans="1:6" s="11" customFormat="1" ht="20.5" customHeight="1" x14ac:dyDescent="0.35">
      <c r="A16" s="9"/>
      <c r="B16" s="64"/>
      <c r="C16" s="66"/>
      <c r="D16" s="66"/>
      <c r="E16" s="8"/>
    </row>
    <row r="17" spans="1:6" s="11" customFormat="1" ht="12.75" customHeight="1" x14ac:dyDescent="0.35">
      <c r="A17" s="285" t="s">
        <v>31</v>
      </c>
      <c r="B17" s="287" t="s">
        <v>162</v>
      </c>
      <c r="C17" s="289" t="s">
        <v>163</v>
      </c>
      <c r="D17" s="289" t="s">
        <v>164</v>
      </c>
      <c r="E17" s="289" t="s">
        <v>368</v>
      </c>
      <c r="F17" s="289" t="s">
        <v>165</v>
      </c>
    </row>
    <row r="18" spans="1:6" s="11" customFormat="1" ht="12.75" customHeight="1" x14ac:dyDescent="0.35">
      <c r="A18" s="286"/>
      <c r="B18" s="288"/>
      <c r="C18" s="290"/>
      <c r="D18" s="290" t="s">
        <v>166</v>
      </c>
      <c r="E18" s="290" t="s">
        <v>167</v>
      </c>
      <c r="F18" s="290" t="s">
        <v>168</v>
      </c>
    </row>
    <row r="19" spans="1:6" s="11" customFormat="1" ht="12.5" x14ac:dyDescent="0.35">
      <c r="A19" s="68"/>
      <c r="B19" s="69"/>
      <c r="C19" s="68"/>
      <c r="D19" s="70"/>
      <c r="E19" s="68"/>
      <c r="F19" s="113"/>
    </row>
    <row r="20" spans="1:6" s="11" customFormat="1" ht="14.25" customHeight="1" x14ac:dyDescent="0.35">
      <c r="A20" s="71" t="s">
        <v>39</v>
      </c>
      <c r="B20" s="72" t="s">
        <v>56</v>
      </c>
      <c r="C20" s="73">
        <v>2</v>
      </c>
      <c r="D20" s="74">
        <v>1</v>
      </c>
      <c r="E20" s="78"/>
      <c r="F20" s="76">
        <f>SUM(D20*E20)</f>
        <v>0</v>
      </c>
    </row>
    <row r="21" spans="1:6" s="11" customFormat="1" ht="12.5" x14ac:dyDescent="0.35">
      <c r="A21" s="71" t="s">
        <v>39</v>
      </c>
      <c r="B21" s="72" t="s">
        <v>56</v>
      </c>
      <c r="C21" s="73">
        <v>2</v>
      </c>
      <c r="D21" s="74">
        <v>1</v>
      </c>
      <c r="E21" s="78"/>
      <c r="F21" s="76">
        <f>SUM(D21*E21)</f>
        <v>0</v>
      </c>
    </row>
    <row r="22" spans="1:6" s="11" customFormat="1" ht="12.5" x14ac:dyDescent="0.35">
      <c r="A22" s="114"/>
      <c r="B22" s="133"/>
      <c r="C22" s="80"/>
      <c r="D22" s="111"/>
      <c r="E22" s="134"/>
      <c r="F22" s="81"/>
    </row>
    <row r="23" spans="1:6" s="11" customFormat="1" ht="13" x14ac:dyDescent="0.35">
      <c r="A23" s="135"/>
      <c r="B23" s="136"/>
      <c r="C23" s="66"/>
      <c r="D23" s="83"/>
      <c r="E23" s="83"/>
    </row>
    <row r="24" spans="1:6" s="11" customFormat="1" ht="13.5" customHeight="1" x14ac:dyDescent="0.35">
      <c r="A24" s="135"/>
      <c r="B24" s="136"/>
      <c r="C24" s="66"/>
      <c r="D24" s="83"/>
      <c r="E24" s="83"/>
    </row>
    <row r="25" spans="1:6" s="11" customFormat="1" ht="15" customHeight="1" x14ac:dyDescent="0.35">
      <c r="B25" s="84"/>
      <c r="C25" s="66"/>
      <c r="D25" s="86" t="s">
        <v>169</v>
      </c>
      <c r="E25" s="87"/>
      <c r="F25" s="88">
        <f>SUM(F20:F24)</f>
        <v>0</v>
      </c>
    </row>
    <row r="26" spans="1:6" s="11" customFormat="1" ht="16.5" customHeight="1" x14ac:dyDescent="0.35">
      <c r="B26" s="96"/>
      <c r="C26" s="66"/>
      <c r="D26" s="92" t="s">
        <v>170</v>
      </c>
      <c r="E26" s="8"/>
      <c r="F26" s="93"/>
    </row>
    <row r="27" spans="1:6" s="11" customFormat="1" ht="16.5" customHeight="1" x14ac:dyDescent="0.35">
      <c r="B27" s="84"/>
      <c r="C27" s="66"/>
      <c r="D27" s="92" t="s">
        <v>171</v>
      </c>
      <c r="E27" s="8"/>
      <c r="F27" s="95">
        <f>F25-F25*F26</f>
        <v>0</v>
      </c>
    </row>
    <row r="28" spans="1:6" s="11" customFormat="1" ht="17.25" customHeight="1" x14ac:dyDescent="0.35">
      <c r="B28" s="96"/>
      <c r="C28" s="66"/>
      <c r="D28" s="92" t="s">
        <v>172</v>
      </c>
      <c r="E28" s="8"/>
      <c r="F28" s="98">
        <f>SUM(F27*20%)</f>
        <v>0</v>
      </c>
    </row>
    <row r="29" spans="1:6" s="11" customFormat="1" ht="13.5" customHeight="1" x14ac:dyDescent="0.35">
      <c r="A29" s="135"/>
      <c r="B29" s="137"/>
      <c r="D29" s="92"/>
      <c r="E29" s="8"/>
      <c r="F29" s="99"/>
    </row>
    <row r="30" spans="1:6" s="11" customFormat="1" ht="13.5" customHeight="1" x14ac:dyDescent="0.35">
      <c r="B30" s="138"/>
      <c r="D30" s="100" t="s">
        <v>173</v>
      </c>
      <c r="E30" s="8"/>
      <c r="F30" s="101">
        <f>SUM(F27:F29)</f>
        <v>0</v>
      </c>
    </row>
    <row r="31" spans="1:6" s="11" customFormat="1" ht="13" x14ac:dyDescent="0.35">
      <c r="A31" s="97"/>
      <c r="B31" s="102"/>
      <c r="D31" s="103"/>
      <c r="E31" s="104"/>
      <c r="F31" s="105"/>
    </row>
    <row r="32" spans="1:6" s="11" customFormat="1" ht="13" x14ac:dyDescent="0.35">
      <c r="A32" s="97"/>
      <c r="B32" s="102"/>
      <c r="D32" s="151"/>
      <c r="E32" s="17"/>
      <c r="F32" s="152"/>
    </row>
    <row r="34" spans="2:6" ht="12.5" x14ac:dyDescent="0.35">
      <c r="B34" s="11" t="s">
        <v>174</v>
      </c>
      <c r="D34" s="11"/>
      <c r="E34" s="106" t="s">
        <v>175</v>
      </c>
      <c r="F34" s="108"/>
    </row>
    <row r="35" spans="2:6" ht="12.5" x14ac:dyDescent="0.35">
      <c r="C35" s="11"/>
      <c r="D35" s="11"/>
      <c r="E35" s="106"/>
    </row>
    <row r="36" spans="2:6" ht="12.5" x14ac:dyDescent="0.35">
      <c r="C36" s="11" t="s">
        <v>176</v>
      </c>
      <c r="D36" s="11"/>
      <c r="E36" s="106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27</vt:i4>
      </vt:variant>
      <vt:variant>
        <vt:lpstr>Plages nommées</vt:lpstr>
      </vt:variant>
      <vt:variant>
        <vt:i4>3</vt:i4>
      </vt:variant>
    </vt:vector>
  </HeadingPairs>
  <TitlesOfParts>
    <vt:vector size="30" baseType="lpstr">
      <vt:lpstr>Sommaire</vt:lpstr>
      <vt:lpstr>A - Etat matériels</vt:lpstr>
      <vt:lpstr>B - HRD</vt:lpstr>
      <vt:lpstr>B1 - HMB</vt:lpstr>
      <vt:lpstr>B2 - Parking silo</vt:lpstr>
      <vt:lpstr>B3 - ODONTOLOGIE</vt:lpstr>
      <vt:lpstr>B4 - AMH2</vt:lpstr>
      <vt:lpstr>B5 - Parking Ex-IRF</vt:lpstr>
      <vt:lpstr>B6 - Hôpital SEBASTOPOL</vt:lpstr>
      <vt:lpstr>B7 - Pôle Logistique</vt:lpstr>
      <vt:lpstr>B8 - Lgt fonction Roux</vt:lpstr>
      <vt:lpstr>B9 - Psychiatrie Adulte</vt:lpstr>
      <vt:lpstr>B10 - Clinique de CHAMP</vt:lpstr>
      <vt:lpstr>B11- Christian Cabrol NH1</vt:lpstr>
      <vt:lpstr>B12 - Pôle Biologie</vt:lpstr>
      <vt:lpstr>B13 - Résidence Roux</vt:lpstr>
      <vt:lpstr>B14 - Batiment énergie</vt:lpstr>
      <vt:lpstr>C - Récap. Feuilles Décompte</vt:lpstr>
      <vt:lpstr>D - CH EPERNAY</vt:lpstr>
      <vt:lpstr>E - EHPAD AVIZE</vt:lpstr>
      <vt:lpstr>F - CH ARGONNE</vt:lpstr>
      <vt:lpstr>G - EHPAD SUD ARDENNAIS</vt:lpstr>
      <vt:lpstr>H - CH CHALONS</vt:lpstr>
      <vt:lpstr>I - CH FISMES</vt:lpstr>
      <vt:lpstr>J - EPSMM</vt:lpstr>
      <vt:lpstr>K - CH MONTMIRAIL</vt:lpstr>
      <vt:lpstr>L - Bordereau de Prix</vt:lpstr>
      <vt:lpstr>'A - Etat matériels'!Zone_d_impression</vt:lpstr>
      <vt:lpstr>'B1 - HMB'!Zone_d_impression</vt:lpstr>
      <vt:lpstr>Sommaire!Zone_d_impression</vt:lpstr>
    </vt:vector>
  </TitlesOfParts>
  <Company>CHU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Noémie NOUVELET</dc:creator>
  <cp:lastModifiedBy>Sylvie BRIMEUX</cp:lastModifiedBy>
  <cp:lastPrinted>2025-06-12T14:50:02Z</cp:lastPrinted>
  <dcterms:created xsi:type="dcterms:W3CDTF">2024-11-27T12:06:37Z</dcterms:created>
  <dcterms:modified xsi:type="dcterms:W3CDTF">2025-06-12T14:50:40Z</dcterms:modified>
</cp:coreProperties>
</file>