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Vincent\Dropbox\INGLESAKIS &amp; ASSOCIES\PROJETS AGENCE\1814-ROUSSET\NOUVEAU PROJET\PRO\PRO RECU FINAL\"/>
    </mc:Choice>
  </mc:AlternateContent>
  <xr:revisionPtr revIDLastSave="0" documentId="13_ncr:1_{45691950-6B52-4CF3-A004-F3137FEABDC8}" xr6:coauthVersionLast="47" xr6:coauthVersionMax="47" xr10:uidLastSave="{00000000-0000-0000-0000-000000000000}"/>
  <bookViews>
    <workbookView xWindow="-120" yWindow="-120" windowWidth="29040" windowHeight="17520" tabRatio="960" xr2:uid="{7B1AFFD5-52AE-40A4-93F0-91E5A9B5B6CE}"/>
  </bookViews>
  <sheets>
    <sheet name="Lot N°06 MENUISERIES INTERIEUR" sheetId="16" r:id="rId1"/>
  </sheets>
  <externalReferences>
    <externalReference r:id="rId2"/>
  </externalReferences>
  <definedNames>
    <definedName name="_xlnm.Print_Titles" localSheetId="0">'Lot N°06 MENUISERIES INTERIEUR'!$1:$1</definedName>
    <definedName name="_xlnm.Print_Area" localSheetId="0">'Lot N°06 MENUISERIES INTERIEUR'!$A$1:$F$43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1" i="16" l="1"/>
  <c r="B41" i="16" s="1"/>
  <c r="F34" i="16"/>
  <c r="F33" i="16"/>
  <c r="F32" i="16"/>
  <c r="F31" i="16"/>
  <c r="F30" i="16"/>
  <c r="F29" i="16"/>
  <c r="F28" i="16"/>
  <c r="F26" i="16"/>
  <c r="F25" i="16"/>
  <c r="F24" i="16"/>
  <c r="F23" i="16"/>
  <c r="F22" i="16"/>
  <c r="F21" i="16"/>
  <c r="F20" i="16"/>
  <c r="F19" i="16"/>
  <c r="F18" i="16"/>
  <c r="F17" i="16"/>
  <c r="F16" i="16"/>
  <c r="F15" i="16"/>
  <c r="F14" i="16"/>
  <c r="F36" i="16" l="1"/>
  <c r="F40" i="16" s="1"/>
  <c r="F41" i="16" l="1"/>
  <c r="F42" i="16" s="1"/>
</calcChain>
</file>

<file path=xl/sharedStrings.xml><?xml version="1.0" encoding="utf-8"?>
<sst xmlns="http://schemas.openxmlformats.org/spreadsheetml/2006/main" count="130" uniqueCount="93">
  <si>
    <t>MAITRE D'OUVRAGE :</t>
  </si>
  <si>
    <t xml:space="preserve">
STATION DE PRIMATOLOGIE DE ROUSSET (13)</t>
  </si>
  <si>
    <t>TRAVAUX DE REAMENAGEMENT ET D’EXTENSION DU BATIMENT DE SOINS ROU140</t>
  </si>
  <si>
    <t xml:space="preserve">CNRS 
STATION DE PRIMATOLOGIE DE ROUSSET (13)
</t>
  </si>
  <si>
    <t>ml</t>
  </si>
  <si>
    <t>U</t>
  </si>
  <si>
    <t>Ens</t>
  </si>
  <si>
    <t>DESCRIPTION DES OUVRAGES</t>
  </si>
  <si>
    <t>Désignation</t>
  </si>
  <si>
    <t>Quantité</t>
  </si>
  <si>
    <t>P.U.</t>
  </si>
  <si>
    <t>Montant</t>
  </si>
  <si>
    <t>CH3</t>
  </si>
  <si>
    <t>CH4</t>
  </si>
  <si>
    <t>CH5</t>
  </si>
  <si>
    <t>ART</t>
  </si>
  <si>
    <t>STOT</t>
  </si>
  <si>
    <t>3</t>
  </si>
  <si>
    <t>Pm</t>
  </si>
  <si>
    <t>TOTHT</t>
  </si>
  <si>
    <t>TVA</t>
  </si>
  <si>
    <t>Montant TTC</t>
  </si>
  <si>
    <t>TOTTTC</t>
  </si>
  <si>
    <t>3.1</t>
  </si>
  <si>
    <t>3.2</t>
  </si>
  <si>
    <t xml:space="preserve">3.2 1 </t>
  </si>
  <si>
    <t xml:space="preserve">3.2 2 </t>
  </si>
  <si>
    <t xml:space="preserve">3.2 3 </t>
  </si>
  <si>
    <t xml:space="preserve">3.2 4 </t>
  </si>
  <si>
    <t xml:space="preserve">3.2 5 </t>
  </si>
  <si>
    <t xml:space="preserve">3.2 6 </t>
  </si>
  <si>
    <t>Total DESCRIPTION DES OUVRAGES</t>
  </si>
  <si>
    <t>PORTES INTERIEURES - CHASSIS VITRES</t>
  </si>
  <si>
    <t>3.1.3</t>
  </si>
  <si>
    <t>Nomenclature des portes</t>
  </si>
  <si>
    <t xml:space="preserve">3.1.3 1 </t>
  </si>
  <si>
    <t>Repère P1</t>
  </si>
  <si>
    <t>000-F831</t>
  </si>
  <si>
    <t xml:space="preserve">3.1.3 2 </t>
  </si>
  <si>
    <t>Repère P2</t>
  </si>
  <si>
    <t>000-H355</t>
  </si>
  <si>
    <t xml:space="preserve">3.1.3 3 </t>
  </si>
  <si>
    <t>Repère P3</t>
  </si>
  <si>
    <t>000-H356</t>
  </si>
  <si>
    <t xml:space="preserve">3.1.3 4 </t>
  </si>
  <si>
    <t>Repère P4</t>
  </si>
  <si>
    <t>000-H357</t>
  </si>
  <si>
    <t xml:space="preserve">3.1.3 5 </t>
  </si>
  <si>
    <t>Repère P4s</t>
  </si>
  <si>
    <t>000-H358</t>
  </si>
  <si>
    <t xml:space="preserve">3.1.3 6 </t>
  </si>
  <si>
    <t>Repère P5</t>
  </si>
  <si>
    <t>000-H359</t>
  </si>
  <si>
    <t xml:space="preserve">3.1.3 7 </t>
  </si>
  <si>
    <t>Repère P5s</t>
  </si>
  <si>
    <t>000-H360</t>
  </si>
  <si>
    <t xml:space="preserve">3.1.3 8 </t>
  </si>
  <si>
    <t>Repère P6</t>
  </si>
  <si>
    <t>000-H361</t>
  </si>
  <si>
    <t xml:space="preserve">3.1.3 9 </t>
  </si>
  <si>
    <t>Repère P6a</t>
  </si>
  <si>
    <t>000-H362</t>
  </si>
  <si>
    <t xml:space="preserve">3.1.3 10 </t>
  </si>
  <si>
    <t>000-H363</t>
  </si>
  <si>
    <t xml:space="preserve">3.1.3 11 </t>
  </si>
  <si>
    <t>Repère P8</t>
  </si>
  <si>
    <t>000-H364</t>
  </si>
  <si>
    <t xml:space="preserve">3.1.3 12 </t>
  </si>
  <si>
    <t>Repère P9</t>
  </si>
  <si>
    <t>000-H366</t>
  </si>
  <si>
    <t xml:space="preserve">3.1.3 13 </t>
  </si>
  <si>
    <t>Repère P10</t>
  </si>
  <si>
    <t>000-H365</t>
  </si>
  <si>
    <t>AGENCEMENT - ÉQUIPEMENTS - DIVERS</t>
  </si>
  <si>
    <t>Porte de placards intérieurs</t>
  </si>
  <si>
    <t>000-H353</t>
  </si>
  <si>
    <t>Aménagement de placard</t>
  </si>
  <si>
    <t>000-H354</t>
  </si>
  <si>
    <t>Couvre joint de dilatation</t>
  </si>
  <si>
    <t>000-F869</t>
  </si>
  <si>
    <t>Patères inox</t>
  </si>
  <si>
    <t>000-D190</t>
  </si>
  <si>
    <t>Lisse patères</t>
  </si>
  <si>
    <t>000-F947</t>
  </si>
  <si>
    <t>Plan vasque</t>
  </si>
  <si>
    <t>000-D218</t>
  </si>
  <si>
    <t xml:space="preserve">3.2 7 </t>
  </si>
  <si>
    <t>Miroirs</t>
  </si>
  <si>
    <t>000-D229</t>
  </si>
  <si>
    <t>Montant HT du Lot N°06 MENUISERIES INTERIEURES</t>
  </si>
  <si>
    <t>D.P.G.F. - PHASE PRO</t>
  </si>
  <si>
    <t>ECONOMISTE :</t>
  </si>
  <si>
    <r>
      <rPr>
        <b/>
        <i/>
        <sz val="14"/>
        <rFont val="Century Gothic"/>
        <family val="2"/>
      </rPr>
      <t xml:space="preserve">ESTIMATION FINANCIERE DU LOT : </t>
    </r>
    <r>
      <rPr>
        <b/>
        <i/>
        <sz val="11"/>
        <rFont val="Century Gothic"/>
        <family val="2"/>
      </rPr>
      <t xml:space="preserve">
N°06 MENUISERIES INTERIEURES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</si>
</sst>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7" formatCode="#,##0.00\ [$€];[Red]\-#,##0.00\ [$€]"/>
    <numFmt numFmtId="168" formatCode="_-* #,##0.00&quot;€&quot;_-;\-* #,##0.00&quot;€&quot;_-;_-* &quot;-&quot;??&quot;€&quot;_-;_-@_-"/>
    <numFmt numFmtId="169" formatCode="#,##0.00;\-#,##0.00;"/>
    <numFmt numFmtId="170" formatCode="#\ ##0;\-#,##0;"/>
    <numFmt numFmtId="171" formatCode="#,##0.0;\-#,##0.0;"/>
  </numFmts>
  <fonts count="24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b/>
      <i/>
      <sz val="11"/>
      <name val="Century Gothic"/>
      <family val="2"/>
    </font>
    <font>
      <b/>
      <i/>
      <sz val="14"/>
      <name val="Century Gothic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b/>
      <sz val="14"/>
      <color theme="1" tint="0.499984740745262"/>
      <name val="Tahoma"/>
      <family val="2"/>
    </font>
    <font>
      <b/>
      <sz val="11"/>
      <color theme="1"/>
      <name val="Calibri"/>
      <family val="1"/>
    </font>
    <font>
      <sz val="8"/>
      <color rgb="FF000000"/>
      <name val="Arial"/>
      <family val="1"/>
    </font>
    <font>
      <b/>
      <sz val="10"/>
      <color rgb="FF003F7F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8"/>
      <color theme="1"/>
      <name val="Arial"/>
      <family val="1"/>
    </font>
    <font>
      <sz val="10"/>
      <color rgb="FF000000"/>
      <name val="Arial"/>
      <family val="1"/>
    </font>
    <font>
      <sz val="11"/>
      <color rgb="FFFFFFFF"/>
      <name val="Calibri"/>
      <family val="1"/>
    </font>
    <font>
      <b/>
      <u/>
      <sz val="11"/>
      <color theme="1"/>
      <name val="Tahoma"/>
      <family val="2"/>
    </font>
    <font>
      <b/>
      <u/>
      <sz val="10"/>
      <name val="Century Gothic"/>
      <family val="2"/>
    </font>
    <font>
      <b/>
      <i/>
      <sz val="10"/>
      <name val="Century Gothic"/>
      <family val="2"/>
    </font>
    <font>
      <b/>
      <i/>
      <sz val="10"/>
      <color indexed="8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rgb="FFE0E0E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3">
    <xf numFmtId="0" fontId="0" fillId="0" borderId="0"/>
    <xf numFmtId="167" fontId="1" fillId="0" borderId="0" applyFont="0" applyFill="0" applyBorder="0" applyAlignment="0" applyProtection="0"/>
    <xf numFmtId="0" fontId="6" fillId="0" borderId="0"/>
    <xf numFmtId="0" fontId="1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7" fillId="0" borderId="0" applyFill="0"/>
    <xf numFmtId="0" fontId="13" fillId="0" borderId="0" applyFill="0">
      <alignment horizontal="left" vertical="top" wrapText="1"/>
    </xf>
    <xf numFmtId="0" fontId="14" fillId="5" borderId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7" borderId="0">
      <alignment horizontal="left" vertical="top" wrapText="1"/>
    </xf>
  </cellStyleXfs>
  <cellXfs count="69">
    <xf numFmtId="0" fontId="0" fillId="0" borderId="0" xfId="0"/>
    <xf numFmtId="0" fontId="8" fillId="0" borderId="0" xfId="0" applyFont="1"/>
    <xf numFmtId="0" fontId="3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vertical="top" wrapText="1"/>
    </xf>
    <xf numFmtId="0" fontId="9" fillId="4" borderId="7" xfId="0" applyFont="1" applyFill="1" applyBorder="1" applyAlignment="1">
      <alignment vertical="center"/>
    </xf>
    <xf numFmtId="0" fontId="3" fillId="3" borderId="0" xfId="0" applyFont="1" applyFill="1" applyAlignment="1">
      <alignment vertical="top" wrapText="1"/>
    </xf>
    <xf numFmtId="0" fontId="10" fillId="4" borderId="8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3" fillId="3" borderId="9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center"/>
    </xf>
    <xf numFmtId="0" fontId="3" fillId="3" borderId="2" xfId="0" applyFont="1" applyFill="1" applyBorder="1" applyAlignment="1">
      <alignment vertical="top" wrapText="1"/>
    </xf>
    <xf numFmtId="0" fontId="8" fillId="0" borderId="3" xfId="0" applyFont="1" applyBorder="1" applyAlignment="1">
      <alignment vertical="center"/>
    </xf>
    <xf numFmtId="0" fontId="7" fillId="0" borderId="13" xfId="6" applyBorder="1" applyAlignment="1">
      <alignment horizontal="left" vertical="top" wrapText="1"/>
    </xf>
    <xf numFmtId="0" fontId="7" fillId="0" borderId="0" xfId="6"/>
    <xf numFmtId="0" fontId="7" fillId="0" borderId="14" xfId="6" applyBorder="1" applyAlignment="1">
      <alignment horizontal="center" vertical="top" wrapText="1"/>
    </xf>
    <xf numFmtId="0" fontId="12" fillId="0" borderId="15" xfId="6" applyFont="1" applyBorder="1" applyAlignment="1">
      <alignment horizontal="center" vertical="top" wrapText="1"/>
    </xf>
    <xf numFmtId="0" fontId="12" fillId="0" borderId="15" xfId="6" applyFont="1" applyBorder="1" applyAlignment="1">
      <alignment horizontal="right" vertical="top" wrapText="1"/>
    </xf>
    <xf numFmtId="0" fontId="7" fillId="0" borderId="16" xfId="6" applyBorder="1" applyAlignment="1">
      <alignment horizontal="left" vertical="top" wrapText="1"/>
    </xf>
    <xf numFmtId="0" fontId="7" fillId="0" borderId="17" xfId="6" applyBorder="1" applyAlignment="1">
      <alignment horizontal="left" vertical="top" wrapText="1"/>
    </xf>
    <xf numFmtId="0" fontId="7" fillId="0" borderId="18" xfId="6" applyBorder="1" applyAlignment="1">
      <alignment horizontal="left" vertical="top" wrapText="1"/>
    </xf>
    <xf numFmtId="0" fontId="13" fillId="5" borderId="13" xfId="7" applyFill="1" applyBorder="1">
      <alignment horizontal="left" vertical="top" wrapText="1"/>
    </xf>
    <xf numFmtId="0" fontId="14" fillId="5" borderId="16" xfId="8" applyBorder="1">
      <alignment horizontal="left" vertical="top" wrapText="1"/>
    </xf>
    <xf numFmtId="0" fontId="7" fillId="0" borderId="19" xfId="6" applyFill="1" applyBorder="1" applyAlignment="1">
      <alignment horizontal="left" vertical="top" wrapText="1"/>
    </xf>
    <xf numFmtId="0" fontId="7" fillId="0" borderId="20" xfId="6" applyFill="1" applyBorder="1" applyAlignment="1">
      <alignment horizontal="left" vertical="top" wrapText="1"/>
    </xf>
    <xf numFmtId="49" fontId="7" fillId="0" borderId="0" xfId="6" applyNumberFormat="1" applyFill="1" applyAlignment="1">
      <alignment horizontal="left" vertical="top" wrapText="1"/>
    </xf>
    <xf numFmtId="0" fontId="13" fillId="6" borderId="21" xfId="7" applyFill="1" applyBorder="1">
      <alignment horizontal="left" vertical="top" wrapText="1"/>
    </xf>
    <xf numFmtId="0" fontId="15" fillId="0" borderId="22" xfId="9" applyFill="1" applyBorder="1">
      <alignment horizontal="left" vertical="top" wrapText="1"/>
    </xf>
    <xf numFmtId="0" fontId="13" fillId="6" borderId="23" xfId="7" applyFill="1" applyBorder="1">
      <alignment horizontal="left" vertical="top" wrapText="1"/>
    </xf>
    <xf numFmtId="0" fontId="16" fillId="0" borderId="24" xfId="10" applyFill="1" applyBorder="1">
      <alignment horizontal="left" vertical="top" wrapText="1"/>
    </xf>
    <xf numFmtId="0" fontId="13" fillId="0" borderId="23" xfId="7" applyFill="1" applyBorder="1">
      <alignment horizontal="left" vertical="top" wrapText="1"/>
    </xf>
    <xf numFmtId="0" fontId="16" fillId="0" borderId="24" xfId="11" applyFill="1" applyBorder="1">
      <alignment horizontal="left" vertical="top" wrapText="1"/>
    </xf>
    <xf numFmtId="0" fontId="7" fillId="0" borderId="19" xfId="6" applyFill="1" applyBorder="1" applyAlignment="1" applyProtection="1">
      <alignment horizontal="center" vertical="top"/>
      <protection locked="0"/>
    </xf>
    <xf numFmtId="169" fontId="7" fillId="0" borderId="19" xfId="6" applyNumberFormat="1" applyFill="1" applyBorder="1" applyAlignment="1" applyProtection="1">
      <alignment horizontal="center" vertical="top" wrapText="1"/>
      <protection locked="0"/>
    </xf>
    <xf numFmtId="169" fontId="7" fillId="0" borderId="20" xfId="6" applyNumberFormat="1" applyFill="1" applyBorder="1" applyAlignment="1" applyProtection="1">
      <alignment horizontal="right" vertical="top" wrapText="1"/>
      <protection locked="0"/>
    </xf>
    <xf numFmtId="0" fontId="17" fillId="0" borderId="25" xfId="6" applyFont="1" applyFill="1" applyBorder="1" applyAlignment="1">
      <alignment horizontal="left" vertical="top" wrapText="1"/>
    </xf>
    <xf numFmtId="0" fontId="7" fillId="0" borderId="26" xfId="6" applyFill="1" applyBorder="1" applyAlignment="1">
      <alignment horizontal="left" vertical="top" wrapText="1"/>
    </xf>
    <xf numFmtId="0" fontId="7" fillId="0" borderId="27" xfId="6" applyFill="1" applyBorder="1" applyAlignment="1">
      <alignment horizontal="left" vertical="top" wrapText="1"/>
    </xf>
    <xf numFmtId="0" fontId="13" fillId="7" borderId="13" xfId="12" applyFont="1" applyBorder="1">
      <alignment horizontal="left" vertical="top" wrapText="1"/>
    </xf>
    <xf numFmtId="0" fontId="18" fillId="7" borderId="16" xfId="12" applyBorder="1">
      <alignment horizontal="left" vertical="top" wrapText="1"/>
    </xf>
    <xf numFmtId="169" fontId="7" fillId="0" borderId="28" xfId="6" applyNumberFormat="1" applyFill="1" applyBorder="1" applyAlignment="1">
      <alignment horizontal="right" vertical="top" wrapText="1"/>
    </xf>
    <xf numFmtId="0" fontId="7" fillId="0" borderId="23" xfId="6" applyFill="1" applyBorder="1" applyAlignment="1">
      <alignment horizontal="left" vertical="top" wrapText="1"/>
    </xf>
    <xf numFmtId="0" fontId="15" fillId="0" borderId="24" xfId="9" applyFill="1" applyBorder="1">
      <alignment horizontal="left" vertical="top" wrapText="1"/>
    </xf>
    <xf numFmtId="171" fontId="7" fillId="0" borderId="19" xfId="6" applyNumberFormat="1" applyFill="1" applyBorder="1" applyAlignment="1" applyProtection="1">
      <alignment horizontal="center" vertical="top" wrapText="1"/>
      <protection locked="0"/>
    </xf>
    <xf numFmtId="0" fontId="17" fillId="0" borderId="21" xfId="6" applyFont="1" applyFill="1" applyBorder="1" applyAlignment="1">
      <alignment horizontal="left" vertical="top" wrapText="1"/>
    </xf>
    <xf numFmtId="0" fontId="7" fillId="0" borderId="22" xfId="6" applyFill="1" applyBorder="1" applyAlignment="1">
      <alignment horizontal="left" vertical="top" wrapText="1"/>
    </xf>
    <xf numFmtId="0" fontId="7" fillId="0" borderId="29" xfId="6" applyFill="1" applyBorder="1" applyAlignment="1">
      <alignment horizontal="left" vertical="top" wrapText="1"/>
    </xf>
    <xf numFmtId="0" fontId="7" fillId="0" borderId="30" xfId="6" applyFill="1" applyBorder="1" applyAlignment="1">
      <alignment horizontal="left" vertical="top" wrapText="1"/>
    </xf>
    <xf numFmtId="169" fontId="12" fillId="0" borderId="0" xfId="6" applyNumberFormat="1" applyFont="1" applyFill="1" applyAlignment="1">
      <alignment horizontal="right" vertical="top" wrapText="1"/>
    </xf>
    <xf numFmtId="0" fontId="21" fillId="3" borderId="5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left" vertical="top" wrapText="1"/>
    </xf>
    <xf numFmtId="0" fontId="22" fillId="3" borderId="2" xfId="0" applyFont="1" applyFill="1" applyBorder="1" applyAlignment="1">
      <alignment vertical="top" wrapText="1"/>
    </xf>
    <xf numFmtId="0" fontId="22" fillId="3" borderId="3" xfId="0" applyFont="1" applyFill="1" applyBorder="1" applyAlignment="1">
      <alignment vertical="top" wrapText="1"/>
    </xf>
    <xf numFmtId="0" fontId="7" fillId="2" borderId="0" xfId="6" applyFill="1"/>
    <xf numFmtId="0" fontId="12" fillId="2" borderId="0" xfId="6" applyFont="1" applyFill="1" applyAlignment="1">
      <alignment horizontal="left" vertical="top" wrapText="1"/>
    </xf>
    <xf numFmtId="169" fontId="12" fillId="2" borderId="0" xfId="6" applyNumberFormat="1" applyFont="1" applyFill="1" applyAlignment="1">
      <alignment horizontal="right" vertical="top" wrapText="1"/>
    </xf>
    <xf numFmtId="170" fontId="19" fillId="2" borderId="0" xfId="6" applyNumberFormat="1" applyFont="1" applyFill="1" applyAlignment="1">
      <alignment horizontal="left" vertical="top" wrapText="1"/>
    </xf>
    <xf numFmtId="17" fontId="9" fillId="4" borderId="7" xfId="0" applyNumberFormat="1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</cellXfs>
  <cellStyles count="13">
    <cellStyle name="ChapRecap1" xfId="12" xr:uid="{522788A4-C303-4D93-A6EA-6E135FAF0AF3}"/>
    <cellStyle name="ChapTitre1" xfId="8" xr:uid="{8AE554AB-FE8B-49E4-89A4-5DB739B2484F}"/>
    <cellStyle name="ChapTitre2" xfId="9" xr:uid="{768D689D-89C7-44B0-BC15-59040204F5F5}"/>
    <cellStyle name="ChapTitre3" xfId="10" xr:uid="{8068A96A-ED58-4F8D-9E47-249F0D2DF167}"/>
    <cellStyle name="ChapTitre4" xfId="11" xr:uid="{A3AE2AE6-CF6E-413C-A19B-5CFD57505FCE}"/>
    <cellStyle name="Euro" xfId="1" xr:uid="{7E019139-4041-44A8-B5B9-CF3C523B2B50}"/>
    <cellStyle name="Monétaire 2" xfId="5" xr:uid="{54693D00-9A85-4FF8-8E1F-AAC0677EDE85}"/>
    <cellStyle name="Monétaire 3" xfId="4" xr:uid="{4B6BF720-E999-4AA8-A050-47379D98F1D8}"/>
    <cellStyle name="Normal" xfId="0" builtinId="0"/>
    <cellStyle name="Normal 2" xfId="6" xr:uid="{E0077D36-4BE4-47EF-98B3-10617CB8A56E}"/>
    <cellStyle name="Normal 2 2 2" xfId="2" xr:uid="{2402F091-9A95-4B80-B730-B28CCB27BFD8}"/>
    <cellStyle name="Normal 4" xfId="3" xr:uid="{8FCD0657-2FBC-42CE-B6EB-EBF4965B1D56}"/>
    <cellStyle name="Numerotation" xfId="7" xr:uid="{D78A1438-6F84-4732-8B0B-55C5C7880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323850</xdr:colOff>
      <xdr:row>4</xdr:row>
      <xdr:rowOff>19050</xdr:rowOff>
    </xdr:from>
    <xdr:to>
      <xdr:col>5</xdr:col>
      <xdr:colOff>330091</xdr:colOff>
      <xdr:row>5</xdr:row>
      <xdr:rowOff>47624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00550" y="981075"/>
          <a:ext cx="1434991" cy="5143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Relationship Id="rId1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. général"/>
      <sheetName val="Lot N°01 TERRASSEMENT – VRD"/>
      <sheetName val="Lot N°02 DEMOLITIONS – CURAGES"/>
      <sheetName val="Lot N°03 ETANCHEITE"/>
      <sheetName val="Lot N°04 BARDAGES - TOITURE BA"/>
      <sheetName val="Lot N°05 MENUISERIES EXTERIEUR"/>
      <sheetName val="Lot N°06 MENUISERIES INTERIEUR"/>
      <sheetName val="Lot N°07 SERRURERIE"/>
      <sheetName val="Lot N°08 DOUBLAGES – CLOISONS"/>
      <sheetName val="Lot N°09 REVETEMENTS DE SOLS D"/>
      <sheetName val="Lot N°10 PEINTURE"/>
      <sheetName val="Lot N°14 EQUIPEMENTS LABORATOI"/>
    </sheetNames>
    <sheetDataSet>
      <sheetData sheetId="0">
        <row r="12">
          <cell r="D12">
            <v>20</v>
          </cell>
        </row>
        <row r="17">
          <cell r="D17">
            <v>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E40B2-0F8C-4109-871A-4EDE8D4532F9}">
  <sheetPr>
    <pageSetUpPr fitToPage="1"/>
  </sheetPr>
  <dimension ref="A1:ZZ44"/>
  <sheetViews>
    <sheetView showGridLines="0" tabSelected="1" workbookViewId="0">
      <pane xSplit="2" ySplit="1" topLeftCell="C2" activePane="bottomRight" state="frozen"/>
      <selection activeCell="G36" sqref="G36"/>
      <selection pane="topRight" activeCell="G36" sqref="G36"/>
      <selection pane="bottomLeft" activeCell="G36" sqref="G36"/>
      <selection pane="bottomRight" activeCell="G7" sqref="G7"/>
    </sheetView>
  </sheetViews>
  <sheetFormatPr baseColWidth="10" defaultColWidth="10.7109375" defaultRowHeight="15" x14ac:dyDescent="0.25"/>
  <cols>
    <col min="1" max="1" width="9.7109375" style="13" customWidth="1"/>
    <col min="2" max="2" width="46.7109375" style="13" customWidth="1"/>
    <col min="3" max="3" width="4.7109375" style="13" customWidth="1"/>
    <col min="4" max="5" width="10.7109375" style="13" customWidth="1"/>
    <col min="6" max="6" width="12.7109375" style="13" customWidth="1"/>
    <col min="7" max="7" width="10.7109375" style="13" customWidth="1"/>
    <col min="8" max="700" width="10.7109375" style="13"/>
    <col min="701" max="703" width="10.7109375" style="13" customWidth="1"/>
    <col min="704" max="16384" width="10.7109375" style="13"/>
  </cols>
  <sheetData>
    <row r="1" spans="1:702" x14ac:dyDescent="0.25">
      <c r="A1" s="57" t="s">
        <v>2</v>
      </c>
      <c r="B1" s="58"/>
      <c r="C1" s="58"/>
      <c r="D1" s="58"/>
      <c r="E1" s="58"/>
      <c r="F1" s="59"/>
    </row>
    <row r="2" spans="1:702" ht="18" x14ac:dyDescent="0.25">
      <c r="A2" s="60"/>
      <c r="B2" s="61"/>
      <c r="C2" s="61"/>
      <c r="D2" s="61"/>
      <c r="E2" s="61"/>
      <c r="F2" s="62"/>
    </row>
    <row r="3" spans="1:702" ht="26.25" customHeight="1" x14ac:dyDescent="0.25">
      <c r="A3" s="63" t="s">
        <v>1</v>
      </c>
      <c r="B3" s="64"/>
      <c r="C3" s="64"/>
      <c r="D3" s="64"/>
      <c r="E3" s="64"/>
      <c r="F3" s="65"/>
      <c r="ZY3" s="13" t="s">
        <v>12</v>
      </c>
      <c r="ZZ3" s="24"/>
    </row>
    <row r="4" spans="1:702" ht="16.5" x14ac:dyDescent="0.25">
      <c r="A4" s="7"/>
      <c r="B4" s="49" t="s">
        <v>0</v>
      </c>
      <c r="C4" s="48"/>
      <c r="D4" s="2" t="s">
        <v>91</v>
      </c>
      <c r="E4" s="3"/>
      <c r="F4" s="8"/>
      <c r="ZY4" s="13" t="s">
        <v>13</v>
      </c>
      <c r="ZZ4" s="24"/>
    </row>
    <row r="5" spans="1:702" ht="38.25" x14ac:dyDescent="0.25">
      <c r="A5" s="9"/>
      <c r="B5" s="50" t="s">
        <v>3</v>
      </c>
      <c r="C5" s="51"/>
      <c r="D5" s="5"/>
      <c r="E5" s="1"/>
      <c r="F5" s="10"/>
      <c r="ZY5" s="13" t="s">
        <v>14</v>
      </c>
      <c r="ZZ5" s="24"/>
    </row>
    <row r="6" spans="1:702" x14ac:dyDescent="0.25">
      <c r="A6" s="11"/>
      <c r="B6" s="50"/>
      <c r="C6" s="51"/>
      <c r="D6" s="5"/>
      <c r="E6" s="5"/>
      <c r="F6" s="10"/>
      <c r="ZY6" s="13" t="s">
        <v>15</v>
      </c>
      <c r="ZZ6" s="24" t="s">
        <v>37</v>
      </c>
    </row>
    <row r="7" spans="1:702" ht="33.75" customHeight="1" x14ac:dyDescent="0.25">
      <c r="A7" s="66" t="s">
        <v>92</v>
      </c>
      <c r="B7" s="67"/>
      <c r="C7" s="67"/>
      <c r="D7" s="67"/>
      <c r="E7" s="67"/>
      <c r="F7" s="68"/>
      <c r="ZY7" s="13" t="s">
        <v>15</v>
      </c>
      <c r="ZZ7" s="24" t="s">
        <v>40</v>
      </c>
    </row>
    <row r="8" spans="1:702" ht="16.5" x14ac:dyDescent="0.25">
      <c r="A8" s="6"/>
      <c r="B8" s="4" t="s">
        <v>90</v>
      </c>
      <c r="C8" s="56">
        <v>45748</v>
      </c>
      <c r="D8" s="56"/>
      <c r="E8" s="56"/>
      <c r="F8" s="56"/>
      <c r="ZY8" s="13" t="s">
        <v>15</v>
      </c>
      <c r="ZZ8" s="24" t="s">
        <v>43</v>
      </c>
    </row>
    <row r="9" spans="1:702" x14ac:dyDescent="0.25">
      <c r="A9" s="12"/>
      <c r="B9" s="14" t="s">
        <v>8</v>
      </c>
      <c r="C9" s="15" t="s">
        <v>5</v>
      </c>
      <c r="D9" s="15" t="s">
        <v>9</v>
      </c>
      <c r="E9" s="15" t="s">
        <v>10</v>
      </c>
      <c r="F9" s="16" t="s">
        <v>11</v>
      </c>
      <c r="ZY9" s="13" t="s">
        <v>15</v>
      </c>
      <c r="ZZ9" s="24" t="s">
        <v>46</v>
      </c>
    </row>
    <row r="10" spans="1:702" x14ac:dyDescent="0.25">
      <c r="A10" s="12"/>
      <c r="B10" s="17"/>
      <c r="C10" s="18"/>
      <c r="D10" s="18"/>
      <c r="E10" s="18"/>
      <c r="F10" s="19"/>
      <c r="ZY10" s="13" t="s">
        <v>15</v>
      </c>
      <c r="ZZ10" s="24" t="s">
        <v>49</v>
      </c>
    </row>
    <row r="11" spans="1:702" x14ac:dyDescent="0.25">
      <c r="A11" s="20" t="s">
        <v>17</v>
      </c>
      <c r="B11" s="21" t="s">
        <v>7</v>
      </c>
      <c r="C11" s="22"/>
      <c r="D11" s="22"/>
      <c r="E11" s="22"/>
      <c r="F11" s="23"/>
      <c r="ZY11" s="13" t="s">
        <v>15</v>
      </c>
      <c r="ZZ11" s="24" t="s">
        <v>52</v>
      </c>
    </row>
    <row r="12" spans="1:702" x14ac:dyDescent="0.25">
      <c r="A12" s="25" t="s">
        <v>23</v>
      </c>
      <c r="B12" s="26" t="s">
        <v>32</v>
      </c>
      <c r="C12" s="22"/>
      <c r="D12" s="22"/>
      <c r="E12" s="22"/>
      <c r="F12" s="23"/>
      <c r="ZY12" s="13" t="s">
        <v>15</v>
      </c>
      <c r="ZZ12" s="24" t="s">
        <v>55</v>
      </c>
    </row>
    <row r="13" spans="1:702" x14ac:dyDescent="0.25">
      <c r="A13" s="27" t="s">
        <v>33</v>
      </c>
      <c r="B13" s="28" t="s">
        <v>34</v>
      </c>
      <c r="C13" s="22"/>
      <c r="D13" s="22"/>
      <c r="E13" s="22"/>
      <c r="F13" s="23"/>
      <c r="ZY13" s="13" t="s">
        <v>15</v>
      </c>
      <c r="ZZ13" s="24" t="s">
        <v>58</v>
      </c>
    </row>
    <row r="14" spans="1:702" x14ac:dyDescent="0.25">
      <c r="A14" s="29" t="s">
        <v>35</v>
      </c>
      <c r="B14" s="30" t="s">
        <v>36</v>
      </c>
      <c r="C14" s="31" t="s">
        <v>5</v>
      </c>
      <c r="D14" s="32">
        <v>1</v>
      </c>
      <c r="E14" s="32"/>
      <c r="F14" s="33">
        <f t="shared" ref="F14:F26" si="0">ROUND(D14*E14,2)</f>
        <v>0</v>
      </c>
      <c r="ZY14" s="13" t="s">
        <v>15</v>
      </c>
      <c r="ZZ14" s="24" t="s">
        <v>61</v>
      </c>
    </row>
    <row r="15" spans="1:702" x14ac:dyDescent="0.25">
      <c r="A15" s="29" t="s">
        <v>38</v>
      </c>
      <c r="B15" s="30" t="s">
        <v>39</v>
      </c>
      <c r="C15" s="31" t="s">
        <v>5</v>
      </c>
      <c r="D15" s="32">
        <v>7</v>
      </c>
      <c r="E15" s="32"/>
      <c r="F15" s="33">
        <f t="shared" si="0"/>
        <v>0</v>
      </c>
      <c r="ZY15" s="13" t="s">
        <v>15</v>
      </c>
      <c r="ZZ15" s="24" t="s">
        <v>63</v>
      </c>
    </row>
    <row r="16" spans="1:702" x14ac:dyDescent="0.25">
      <c r="A16" s="29" t="s">
        <v>41</v>
      </c>
      <c r="B16" s="30" t="s">
        <v>42</v>
      </c>
      <c r="C16" s="31" t="s">
        <v>5</v>
      </c>
      <c r="D16" s="32">
        <v>1</v>
      </c>
      <c r="E16" s="32"/>
      <c r="F16" s="33">
        <f t="shared" si="0"/>
        <v>0</v>
      </c>
      <c r="ZY16" s="13" t="s">
        <v>15</v>
      </c>
      <c r="ZZ16" s="24" t="s">
        <v>66</v>
      </c>
    </row>
    <row r="17" spans="1:702" x14ac:dyDescent="0.25">
      <c r="A17" s="29" t="s">
        <v>44</v>
      </c>
      <c r="B17" s="30" t="s">
        <v>45</v>
      </c>
      <c r="C17" s="31" t="s">
        <v>5</v>
      </c>
      <c r="D17" s="32">
        <v>1</v>
      </c>
      <c r="E17" s="32"/>
      <c r="F17" s="33">
        <f t="shared" si="0"/>
        <v>0</v>
      </c>
      <c r="ZY17" s="13" t="s">
        <v>15</v>
      </c>
      <c r="ZZ17" s="24" t="s">
        <v>69</v>
      </c>
    </row>
    <row r="18" spans="1:702" x14ac:dyDescent="0.25">
      <c r="A18" s="29" t="s">
        <v>47</v>
      </c>
      <c r="B18" s="30" t="s">
        <v>48</v>
      </c>
      <c r="C18" s="31" t="s">
        <v>5</v>
      </c>
      <c r="D18" s="32">
        <v>1</v>
      </c>
      <c r="E18" s="32"/>
      <c r="F18" s="33">
        <f t="shared" si="0"/>
        <v>0</v>
      </c>
      <c r="ZY18" s="13" t="s">
        <v>15</v>
      </c>
      <c r="ZZ18" s="24" t="s">
        <v>72</v>
      </c>
    </row>
    <row r="19" spans="1:702" x14ac:dyDescent="0.25">
      <c r="A19" s="29" t="s">
        <v>50</v>
      </c>
      <c r="B19" s="30" t="s">
        <v>51</v>
      </c>
      <c r="C19" s="31" t="s">
        <v>5</v>
      </c>
      <c r="D19" s="32">
        <v>1</v>
      </c>
      <c r="E19" s="32"/>
      <c r="F19" s="33">
        <f t="shared" si="0"/>
        <v>0</v>
      </c>
      <c r="ZY19" s="13" t="s">
        <v>13</v>
      </c>
      <c r="ZZ19" s="24"/>
    </row>
    <row r="20" spans="1:702" x14ac:dyDescent="0.25">
      <c r="A20" s="29" t="s">
        <v>53</v>
      </c>
      <c r="B20" s="30" t="s">
        <v>54</v>
      </c>
      <c r="C20" s="31" t="s">
        <v>5</v>
      </c>
      <c r="D20" s="32">
        <v>2</v>
      </c>
      <c r="E20" s="32"/>
      <c r="F20" s="33">
        <f t="shared" si="0"/>
        <v>0</v>
      </c>
      <c r="ZY20" s="13" t="s">
        <v>15</v>
      </c>
      <c r="ZZ20" s="24" t="s">
        <v>75</v>
      </c>
    </row>
    <row r="21" spans="1:702" x14ac:dyDescent="0.25">
      <c r="A21" s="29" t="s">
        <v>56</v>
      </c>
      <c r="B21" s="30" t="s">
        <v>57</v>
      </c>
      <c r="C21" s="31" t="s">
        <v>5</v>
      </c>
      <c r="D21" s="32">
        <v>3</v>
      </c>
      <c r="E21" s="32"/>
      <c r="F21" s="33">
        <f t="shared" si="0"/>
        <v>0</v>
      </c>
      <c r="ZY21" s="13" t="s">
        <v>15</v>
      </c>
      <c r="ZZ21" s="24" t="s">
        <v>77</v>
      </c>
    </row>
    <row r="22" spans="1:702" x14ac:dyDescent="0.25">
      <c r="A22" s="29" t="s">
        <v>59</v>
      </c>
      <c r="B22" s="30" t="s">
        <v>60</v>
      </c>
      <c r="C22" s="31" t="s">
        <v>5</v>
      </c>
      <c r="D22" s="32">
        <v>1</v>
      </c>
      <c r="E22" s="32"/>
      <c r="F22" s="33">
        <f t="shared" si="0"/>
        <v>0</v>
      </c>
      <c r="ZY22" s="13" t="s">
        <v>15</v>
      </c>
      <c r="ZZ22" s="24" t="s">
        <v>79</v>
      </c>
    </row>
    <row r="23" spans="1:702" x14ac:dyDescent="0.25">
      <c r="A23" s="29" t="s">
        <v>62</v>
      </c>
      <c r="B23" s="30"/>
      <c r="C23" s="31" t="s">
        <v>5</v>
      </c>
      <c r="D23" s="32">
        <v>1</v>
      </c>
      <c r="E23" s="32"/>
      <c r="F23" s="33">
        <f t="shared" si="0"/>
        <v>0</v>
      </c>
      <c r="ZY23" s="13" t="s">
        <v>15</v>
      </c>
      <c r="ZZ23" s="24" t="s">
        <v>81</v>
      </c>
    </row>
    <row r="24" spans="1:702" x14ac:dyDescent="0.25">
      <c r="A24" s="29" t="s">
        <v>64</v>
      </c>
      <c r="B24" s="30" t="s">
        <v>65</v>
      </c>
      <c r="C24" s="31" t="s">
        <v>5</v>
      </c>
      <c r="D24" s="32">
        <v>8</v>
      </c>
      <c r="E24" s="32"/>
      <c r="F24" s="33">
        <f t="shared" si="0"/>
        <v>0</v>
      </c>
      <c r="ZY24" s="13" t="s">
        <v>15</v>
      </c>
      <c r="ZZ24" s="24" t="s">
        <v>83</v>
      </c>
    </row>
    <row r="25" spans="1:702" x14ac:dyDescent="0.25">
      <c r="A25" s="29" t="s">
        <v>67</v>
      </c>
      <c r="B25" s="30" t="s">
        <v>68</v>
      </c>
      <c r="C25" s="31" t="s">
        <v>5</v>
      </c>
      <c r="D25" s="32">
        <v>2</v>
      </c>
      <c r="E25" s="32"/>
      <c r="F25" s="33">
        <f t="shared" si="0"/>
        <v>0</v>
      </c>
      <c r="ZY25" s="13" t="s">
        <v>15</v>
      </c>
      <c r="ZZ25" s="24" t="s">
        <v>85</v>
      </c>
    </row>
    <row r="26" spans="1:702" x14ac:dyDescent="0.25">
      <c r="A26" s="29" t="s">
        <v>70</v>
      </c>
      <c r="B26" s="30" t="s">
        <v>71</v>
      </c>
      <c r="C26" s="31" t="s">
        <v>5</v>
      </c>
      <c r="D26" s="32">
        <v>1</v>
      </c>
      <c r="E26" s="32"/>
      <c r="F26" s="33">
        <f t="shared" si="0"/>
        <v>0</v>
      </c>
      <c r="ZY26" s="13" t="s">
        <v>15</v>
      </c>
      <c r="ZZ26" s="24" t="s">
        <v>88</v>
      </c>
    </row>
    <row r="27" spans="1:702" x14ac:dyDescent="0.25">
      <c r="A27" s="27" t="s">
        <v>24</v>
      </c>
      <c r="B27" s="41" t="s">
        <v>73</v>
      </c>
      <c r="C27" s="22"/>
      <c r="D27" s="22"/>
      <c r="E27" s="22"/>
      <c r="F27" s="23"/>
    </row>
    <row r="28" spans="1:702" x14ac:dyDescent="0.25">
      <c r="A28" s="29" t="s">
        <v>25</v>
      </c>
      <c r="B28" s="28" t="s">
        <v>74</v>
      </c>
      <c r="C28" s="31" t="s">
        <v>6</v>
      </c>
      <c r="D28" s="42">
        <v>1</v>
      </c>
      <c r="E28" s="32"/>
      <c r="F28" s="33">
        <f t="shared" ref="F28:F34" si="1">ROUND(D28*E28,2)</f>
        <v>0</v>
      </c>
      <c r="G28" s="40"/>
      <c r="ZY28" s="13" t="s">
        <v>16</v>
      </c>
    </row>
    <row r="29" spans="1:702" x14ac:dyDescent="0.25">
      <c r="A29" s="29" t="s">
        <v>26</v>
      </c>
      <c r="B29" s="28" t="s">
        <v>76</v>
      </c>
      <c r="C29" s="31" t="s">
        <v>18</v>
      </c>
      <c r="D29" s="42"/>
      <c r="E29" s="32"/>
      <c r="F29" s="33">
        <f t="shared" si="1"/>
        <v>0</v>
      </c>
    </row>
    <row r="30" spans="1:702" x14ac:dyDescent="0.25">
      <c r="A30" s="29" t="s">
        <v>27</v>
      </c>
      <c r="B30" s="28" t="s">
        <v>78</v>
      </c>
      <c r="C30" s="31" t="s">
        <v>4</v>
      </c>
      <c r="D30" s="32">
        <v>5.4</v>
      </c>
      <c r="E30" s="32"/>
      <c r="F30" s="33">
        <f t="shared" si="1"/>
        <v>0</v>
      </c>
    </row>
    <row r="31" spans="1:702" x14ac:dyDescent="0.25">
      <c r="A31" s="29" t="s">
        <v>28</v>
      </c>
      <c r="B31" s="28" t="s">
        <v>80</v>
      </c>
      <c r="C31" s="31" t="s">
        <v>5</v>
      </c>
      <c r="D31" s="42">
        <v>1</v>
      </c>
      <c r="E31" s="32"/>
      <c r="F31" s="33">
        <f t="shared" si="1"/>
        <v>0</v>
      </c>
    </row>
    <row r="32" spans="1:702" x14ac:dyDescent="0.25">
      <c r="A32" s="29" t="s">
        <v>29</v>
      </c>
      <c r="B32" s="28" t="s">
        <v>82</v>
      </c>
      <c r="C32" s="31" t="s">
        <v>4</v>
      </c>
      <c r="D32" s="42">
        <v>0.9</v>
      </c>
      <c r="E32" s="32"/>
      <c r="F32" s="33">
        <f t="shared" si="1"/>
        <v>0</v>
      </c>
      <c r="ZY32" s="13" t="s">
        <v>19</v>
      </c>
    </row>
    <row r="33" spans="1:701" x14ac:dyDescent="0.25">
      <c r="A33" s="29" t="s">
        <v>30</v>
      </c>
      <c r="B33" s="28" t="s">
        <v>84</v>
      </c>
      <c r="C33" s="31" t="s">
        <v>4</v>
      </c>
      <c r="D33" s="42">
        <v>1.5</v>
      </c>
      <c r="E33" s="32"/>
      <c r="F33" s="33">
        <f t="shared" si="1"/>
        <v>0</v>
      </c>
      <c r="ZY33" s="13" t="s">
        <v>20</v>
      </c>
    </row>
    <row r="34" spans="1:701" x14ac:dyDescent="0.25">
      <c r="A34" s="29" t="s">
        <v>86</v>
      </c>
      <c r="B34" s="28" t="s">
        <v>87</v>
      </c>
      <c r="C34" s="31" t="s">
        <v>6</v>
      </c>
      <c r="D34" s="42">
        <v>1</v>
      </c>
      <c r="E34" s="32"/>
      <c r="F34" s="33">
        <f t="shared" si="1"/>
        <v>0</v>
      </c>
      <c r="ZY34" s="13" t="s">
        <v>22</v>
      </c>
    </row>
    <row r="35" spans="1:701" x14ac:dyDescent="0.25">
      <c r="A35" s="34"/>
      <c r="B35" s="35"/>
      <c r="C35" s="22"/>
      <c r="D35" s="22"/>
      <c r="E35" s="22"/>
      <c r="F35" s="36"/>
    </row>
    <row r="36" spans="1:701" x14ac:dyDescent="0.25">
      <c r="A36" s="37"/>
      <c r="B36" s="38" t="s">
        <v>31</v>
      </c>
      <c r="C36" s="22"/>
      <c r="D36" s="22"/>
      <c r="E36" s="22"/>
      <c r="F36" s="39">
        <f>SUBTOTAL(109,F12:F35)</f>
        <v>0</v>
      </c>
    </row>
    <row r="37" spans="1:701" x14ac:dyDescent="0.25">
      <c r="A37" s="43"/>
      <c r="B37" s="44"/>
      <c r="C37" s="22"/>
      <c r="D37" s="22"/>
      <c r="E37" s="22"/>
      <c r="F37" s="19"/>
    </row>
    <row r="38" spans="1:701" x14ac:dyDescent="0.25">
      <c r="A38" s="34"/>
      <c r="B38" s="35"/>
      <c r="C38" s="45"/>
      <c r="D38" s="45"/>
      <c r="E38" s="45"/>
      <c r="F38" s="36"/>
    </row>
    <row r="39" spans="1:701" x14ac:dyDescent="0.25">
      <c r="A39" s="46"/>
      <c r="B39" s="46"/>
      <c r="C39" s="46"/>
      <c r="D39" s="46"/>
      <c r="E39" s="46"/>
      <c r="F39" s="46"/>
    </row>
    <row r="40" spans="1:701" ht="30" x14ac:dyDescent="0.25">
      <c r="A40" s="52"/>
      <c r="B40" s="53" t="s">
        <v>89</v>
      </c>
      <c r="C40" s="52"/>
      <c r="D40" s="52"/>
      <c r="E40" s="52"/>
      <c r="F40" s="54">
        <f>SUBTOTAL(109,F11:F38)</f>
        <v>0</v>
      </c>
    </row>
    <row r="41" spans="1:701" x14ac:dyDescent="0.25">
      <c r="A41" s="55">
        <f>'[1]Récap. général'!D17</f>
        <v>20</v>
      </c>
      <c r="B41" s="53" t="str">
        <f>CONCATENATE("Montant TVA (",A41,"%)")</f>
        <v>Montant TVA (20%)</v>
      </c>
      <c r="C41" s="52"/>
      <c r="D41" s="52"/>
      <c r="E41" s="52"/>
      <c r="F41" s="54">
        <f>(F40*A41)/100</f>
        <v>0</v>
      </c>
    </row>
    <row r="42" spans="1:701" x14ac:dyDescent="0.25">
      <c r="A42" s="52"/>
      <c r="B42" s="53" t="s">
        <v>21</v>
      </c>
      <c r="C42" s="52"/>
      <c r="D42" s="52"/>
      <c r="E42" s="52"/>
      <c r="F42" s="54">
        <f>F40+F41</f>
        <v>0</v>
      </c>
    </row>
    <row r="43" spans="1:701" x14ac:dyDescent="0.25">
      <c r="F43" s="47"/>
    </row>
    <row r="44" spans="1:701" x14ac:dyDescent="0.25">
      <c r="F44" s="47"/>
    </row>
  </sheetData>
  <mergeCells count="5">
    <mergeCell ref="C8:F8"/>
    <mergeCell ref="A1:F1"/>
    <mergeCell ref="A2:F2"/>
    <mergeCell ref="A3:F3"/>
    <mergeCell ref="A7:F7"/>
  </mergeCells>
  <printOptions horizontalCentered="1"/>
  <pageMargins left="0.25" right="0.25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N°06 MENUISERIES INTERIEUR</vt:lpstr>
      <vt:lpstr>'Lot N°06 MENUISERIES INTERIEUR'!Impression_des_titres</vt:lpstr>
      <vt:lpstr>'Lot N°06 MENUISERIES INTERIEUR'!Zone_d_impression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PAGES</dc:creator>
  <cp:lastModifiedBy>Vincent INGLESAKIS</cp:lastModifiedBy>
  <cp:lastPrinted>2025-05-05T16:04:25Z</cp:lastPrinted>
  <dcterms:created xsi:type="dcterms:W3CDTF">2022-10-19T10:41:58Z</dcterms:created>
  <dcterms:modified xsi:type="dcterms:W3CDTF">2025-05-05T16:33:59Z</dcterms:modified>
</cp:coreProperties>
</file>