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4BE88972-A1BF-45D1-B959-9ADD8AC6B90A}" xr6:coauthVersionLast="47" xr6:coauthVersionMax="47" xr10:uidLastSave="{00000000-0000-0000-0000-000000000000}"/>
  <bookViews>
    <workbookView xWindow="-120" yWindow="-120" windowWidth="29040" windowHeight="17520" tabRatio="960" xr2:uid="{7B1AFFD5-52AE-40A4-93F0-91E5A9B5B6CE}"/>
  </bookViews>
  <sheets>
    <sheet name="Lot N°10 PEINTURE" sheetId="20" r:id="rId1"/>
  </sheets>
  <externalReferences>
    <externalReference r:id="rId2"/>
  </externalReferences>
  <definedNames>
    <definedName name="_xlnm.Print_Titles" localSheetId="0">'Lot N°10 PEINTURE'!$10:$10</definedName>
    <definedName name="_xlnm.Print_Area" localSheetId="0">'Lot N°10 PEINTURE'!$A$1:$F$38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20" l="1"/>
  <c r="B36" i="20" s="1"/>
  <c r="F29" i="20"/>
  <c r="F28" i="20"/>
  <c r="F26" i="20"/>
  <c r="F23" i="20"/>
  <c r="F22" i="20"/>
  <c r="F21" i="20"/>
  <c r="F20" i="20"/>
  <c r="F19" i="20"/>
  <c r="F18" i="20"/>
  <c r="F17" i="20"/>
  <c r="F16" i="20"/>
  <c r="F15" i="20"/>
  <c r="F14" i="20"/>
  <c r="F31" i="20" l="1"/>
  <c r="F35" i="20" s="1"/>
  <c r="F36" i="20" l="1"/>
  <c r="F37" i="20" s="1"/>
</calcChain>
</file>

<file path=xl/sharedStrings.xml><?xml version="1.0" encoding="utf-8"?>
<sst xmlns="http://schemas.openxmlformats.org/spreadsheetml/2006/main" count="98" uniqueCount="75">
  <si>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</si>
  <si>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</si>
  <si>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</si>
  <si>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</si>
  <si>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ml</t>
  </si>
  <si>
    <t>U</t>
  </si>
  <si>
    <t>Ens</t>
  </si>
  <si>
    <t>m²</t>
  </si>
  <si>
    <t>DESCRIPTION DES OUVRAGES</t>
  </si>
  <si>
    <t>Désignation</t>
  </si>
  <si>
    <t>Quantité</t>
  </si>
  <si>
    <t>P.U.</t>
  </si>
  <si>
    <t>Montant</t>
  </si>
  <si>
    <t>CH3</t>
  </si>
  <si>
    <t>CH4</t>
  </si>
  <si>
    <t>CH5</t>
  </si>
  <si>
    <t>ART</t>
  </si>
  <si>
    <t>STOT</t>
  </si>
  <si>
    <t>3</t>
  </si>
  <si>
    <t>Généralités</t>
  </si>
  <si>
    <t>Pm</t>
  </si>
  <si>
    <t>TOTHT</t>
  </si>
  <si>
    <t>TVA</t>
  </si>
  <si>
    <t>Montant TTC</t>
  </si>
  <si>
    <t>TOTTTC</t>
  </si>
  <si>
    <t>3.1</t>
  </si>
  <si>
    <t xml:space="preserve">3.1 1 </t>
  </si>
  <si>
    <t xml:space="preserve">3.1 2 </t>
  </si>
  <si>
    <t xml:space="preserve">3.1 3 </t>
  </si>
  <si>
    <t xml:space="preserve">3.1 4 </t>
  </si>
  <si>
    <t xml:space="preserve">3.1 5 </t>
  </si>
  <si>
    <t xml:space="preserve">3.1 6 </t>
  </si>
  <si>
    <t xml:space="preserve">3.1 7 </t>
  </si>
  <si>
    <t xml:space="preserve">3.1 8 </t>
  </si>
  <si>
    <t xml:space="preserve">3.1 9 </t>
  </si>
  <si>
    <t>3.2</t>
  </si>
  <si>
    <t>Total DESCRIPTION DES OUVRAGES</t>
  </si>
  <si>
    <t>3.3</t>
  </si>
  <si>
    <t xml:space="preserve">3.3 1 </t>
  </si>
  <si>
    <t xml:space="preserve">3.3 2 </t>
  </si>
  <si>
    <t>PEINTURES</t>
  </si>
  <si>
    <t>000-D769</t>
  </si>
  <si>
    <t>Degré de finition</t>
  </si>
  <si>
    <t>000-G459</t>
  </si>
  <si>
    <t>Travaux préparatoires plafonds sur subjectiles existants</t>
  </si>
  <si>
    <t>000-F516</t>
  </si>
  <si>
    <t>Préparation sur mur enduit au mortier</t>
  </si>
  <si>
    <t>000-H237</t>
  </si>
  <si>
    <t>Préparation sur subjectiles neufs</t>
  </si>
  <si>
    <t>000-A476</t>
  </si>
  <si>
    <t>Peinture sur parois verticales</t>
  </si>
  <si>
    <t>000-G672</t>
  </si>
  <si>
    <t>Peinture sur plafonds</t>
  </si>
  <si>
    <t>000-G673</t>
  </si>
  <si>
    <t>Peinture sur tuyauteries métalliques</t>
  </si>
  <si>
    <t>000-A480</t>
  </si>
  <si>
    <t>Peinture sur ouvrages métalliques</t>
  </si>
  <si>
    <t>000-G458</t>
  </si>
  <si>
    <t xml:space="preserve">3.1 10 </t>
  </si>
  <si>
    <t>Peinture sur canalisations PVC apparentes</t>
  </si>
  <si>
    <t>000-A481</t>
  </si>
  <si>
    <t>3.2.1</t>
  </si>
  <si>
    <t>Signalétique intérieure</t>
  </si>
  <si>
    <t xml:space="preserve">3.2.1 1 </t>
  </si>
  <si>
    <t>Marquage des locaux</t>
  </si>
  <si>
    <t>000-D772</t>
  </si>
  <si>
    <t>NETTOYAGE</t>
  </si>
  <si>
    <t>Nettoyage de fin de chantier</t>
  </si>
  <si>
    <t>000-D770</t>
  </si>
  <si>
    <t>Nettoyage de mise en service</t>
  </si>
  <si>
    <t>000-D771</t>
  </si>
  <si>
    <t>Montant HT du Lot N°10 PEINTURE</t>
  </si>
  <si>
    <t>D.P.G.F. - PHASE PRO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</si>
  <si>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N°10 PEINTURES</t>
    </r>
  </si>
  <si>
    <t>ECONOMISTE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</si>
</sst>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  <numFmt numFmtId="171" formatCode="#,##0.0;\-#,##0.0;"/>
  </numFmts>
  <fonts count="26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i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i/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rgb="FFE0E0E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7" fillId="0" borderId="0"/>
    <xf numFmtId="0" fontId="1" fillId="0" borderId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8" fillId="0" borderId="0" applyFill="0"/>
    <xf numFmtId="0" fontId="15" fillId="0" borderId="0" applyFill="0">
      <alignment horizontal="left" vertical="top" wrapText="1"/>
    </xf>
    <xf numFmtId="0" fontId="16" fillId="5" borderId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20" fillId="7" borderId="0">
      <alignment horizontal="left" vertical="top" wrapText="1"/>
    </xf>
  </cellStyleXfs>
  <cellXfs count="76">
    <xf numFmtId="0" fontId="0" fillId="0" borderId="0" xfId="0"/>
    <xf numFmtId="0" fontId="9" fillId="0" borderId="0" xfId="0" applyFont="1"/>
    <xf numFmtId="0" fontId="10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2" fillId="3" borderId="0" xfId="0" applyFont="1" applyFill="1" applyAlignment="1">
      <alignment vertical="center"/>
    </xf>
    <xf numFmtId="0" fontId="4" fillId="3" borderId="6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11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2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9" fillId="0" borderId="3" xfId="0" applyFont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3" fillId="3" borderId="10" xfId="0" applyFont="1" applyFill="1" applyBorder="1" applyAlignment="1">
      <alignment vertical="top" wrapText="1"/>
    </xf>
    <xf numFmtId="0" fontId="8" fillId="0" borderId="13" xfId="6" applyBorder="1" applyAlignment="1">
      <alignment horizontal="left" vertical="top" wrapText="1"/>
    </xf>
    <xf numFmtId="0" fontId="8" fillId="0" borderId="0" xfId="6"/>
    <xf numFmtId="0" fontId="8" fillId="0" borderId="14" xfId="6" applyBorder="1" applyAlignment="1">
      <alignment horizontal="center" vertical="top" wrapText="1"/>
    </xf>
    <xf numFmtId="0" fontId="14" fillId="0" borderId="15" xfId="6" applyFont="1" applyBorder="1" applyAlignment="1">
      <alignment horizontal="center" vertical="top" wrapText="1"/>
    </xf>
    <xf numFmtId="0" fontId="14" fillId="0" borderId="15" xfId="6" applyFont="1" applyBorder="1" applyAlignment="1">
      <alignment horizontal="right" vertical="top" wrapText="1"/>
    </xf>
    <xf numFmtId="0" fontId="8" fillId="0" borderId="16" xfId="6" applyBorder="1" applyAlignment="1">
      <alignment horizontal="left" vertical="top" wrapText="1"/>
    </xf>
    <xf numFmtId="0" fontId="8" fillId="0" borderId="17" xfId="6" applyBorder="1" applyAlignment="1">
      <alignment horizontal="left" vertical="top" wrapText="1"/>
    </xf>
    <xf numFmtId="0" fontId="8" fillId="0" borderId="18" xfId="6" applyBorder="1" applyAlignment="1">
      <alignment horizontal="left" vertical="top" wrapText="1"/>
    </xf>
    <xf numFmtId="0" fontId="15" fillId="5" borderId="13" xfId="7" applyFill="1" applyBorder="1">
      <alignment horizontal="left" vertical="top" wrapText="1"/>
    </xf>
    <xf numFmtId="0" fontId="16" fillId="5" borderId="16" xfId="8" applyBorder="1">
      <alignment horizontal="left" vertical="top" wrapText="1"/>
    </xf>
    <xf numFmtId="0" fontId="8" fillId="0" borderId="19" xfId="6" applyFill="1" applyBorder="1" applyAlignment="1">
      <alignment horizontal="left" vertical="top" wrapText="1"/>
    </xf>
    <xf numFmtId="0" fontId="8" fillId="0" borderId="20" xfId="6" applyFill="1" applyBorder="1" applyAlignment="1">
      <alignment horizontal="left" vertical="top" wrapText="1"/>
    </xf>
    <xf numFmtId="49" fontId="8" fillId="0" borderId="0" xfId="6" applyNumberFormat="1" applyFill="1" applyAlignment="1">
      <alignment horizontal="left" vertical="top" wrapText="1"/>
    </xf>
    <xf numFmtId="0" fontId="15" fillId="6" borderId="21" xfId="7" applyFill="1" applyBorder="1">
      <alignment horizontal="left" vertical="top" wrapText="1"/>
    </xf>
    <xf numFmtId="0" fontId="17" fillId="0" borderId="22" xfId="9" applyFill="1" applyBorder="1">
      <alignment horizontal="left" vertical="top" wrapText="1"/>
    </xf>
    <xf numFmtId="0" fontId="15" fillId="6" borderId="23" xfId="7" applyFill="1" applyBorder="1">
      <alignment horizontal="left" vertical="top" wrapText="1"/>
    </xf>
    <xf numFmtId="0" fontId="18" fillId="0" borderId="24" xfId="10" applyFill="1" applyBorder="1">
      <alignment horizontal="left" vertical="top" wrapText="1"/>
    </xf>
    <xf numFmtId="0" fontId="15" fillId="0" borderId="23" xfId="7" applyFill="1" applyBorder="1">
      <alignment horizontal="left" vertical="top" wrapText="1"/>
    </xf>
    <xf numFmtId="0" fontId="18" fillId="0" borderId="24" xfId="11" applyFill="1" applyBorder="1">
      <alignment horizontal="left" vertical="top" wrapText="1"/>
    </xf>
    <xf numFmtId="0" fontId="8" fillId="0" borderId="19" xfId="6" applyFill="1" applyBorder="1" applyAlignment="1" applyProtection="1">
      <alignment horizontal="center" vertical="top"/>
      <protection locked="0"/>
    </xf>
    <xf numFmtId="169" fontId="8" fillId="0" borderId="19" xfId="6" applyNumberFormat="1" applyFill="1" applyBorder="1" applyAlignment="1" applyProtection="1">
      <alignment horizontal="center" vertical="top" wrapText="1"/>
      <protection locked="0"/>
    </xf>
    <xf numFmtId="169" fontId="8" fillId="0" borderId="20" xfId="6" applyNumberFormat="1" applyFill="1" applyBorder="1" applyAlignment="1" applyProtection="1">
      <alignment horizontal="right" vertical="top" wrapText="1"/>
      <protection locked="0"/>
    </xf>
    <xf numFmtId="0" fontId="19" fillId="0" borderId="25" xfId="6" applyFont="1" applyFill="1" applyBorder="1" applyAlignment="1">
      <alignment horizontal="left" vertical="top" wrapText="1"/>
    </xf>
    <xf numFmtId="0" fontId="8" fillId="0" borderId="26" xfId="6" applyFill="1" applyBorder="1" applyAlignment="1">
      <alignment horizontal="left" vertical="top" wrapText="1"/>
    </xf>
    <xf numFmtId="0" fontId="8" fillId="0" borderId="27" xfId="6" applyFill="1" applyBorder="1" applyAlignment="1">
      <alignment horizontal="left" vertical="top" wrapText="1"/>
    </xf>
    <xf numFmtId="0" fontId="15" fillId="7" borderId="13" xfId="12" applyFont="1" applyBorder="1">
      <alignment horizontal="left" vertical="top" wrapText="1"/>
    </xf>
    <xf numFmtId="0" fontId="20" fillId="7" borderId="16" xfId="12" applyBorder="1">
      <alignment horizontal="left" vertical="top" wrapText="1"/>
    </xf>
    <xf numFmtId="169" fontId="8" fillId="0" borderId="28" xfId="6" applyNumberFormat="1" applyFill="1" applyBorder="1" applyAlignment="1">
      <alignment horizontal="right" vertical="top" wrapText="1"/>
    </xf>
    <xf numFmtId="170" fontId="8" fillId="0" borderId="19" xfId="6" applyNumberFormat="1" applyFill="1" applyBorder="1" applyAlignment="1" applyProtection="1">
      <alignment horizontal="center" vertical="top" wrapText="1"/>
      <protection locked="0"/>
    </xf>
    <xf numFmtId="0" fontId="17" fillId="0" borderId="24" xfId="9" applyFill="1" applyBorder="1">
      <alignment horizontal="left" vertical="top" wrapText="1"/>
    </xf>
    <xf numFmtId="171" fontId="8" fillId="0" borderId="19" xfId="6" applyNumberFormat="1" applyFill="1" applyBorder="1" applyAlignment="1" applyProtection="1">
      <alignment horizontal="center" vertical="top" wrapText="1"/>
      <protection locked="0"/>
    </xf>
    <xf numFmtId="0" fontId="19" fillId="0" borderId="21" xfId="6" applyFont="1" applyFill="1" applyBorder="1" applyAlignment="1">
      <alignment horizontal="left" vertical="top" wrapText="1"/>
    </xf>
    <xf numFmtId="0" fontId="8" fillId="0" borderId="22" xfId="6" applyFill="1" applyBorder="1" applyAlignment="1">
      <alignment horizontal="left" vertical="top" wrapText="1"/>
    </xf>
    <xf numFmtId="0" fontId="8" fillId="0" borderId="29" xfId="6" applyFill="1" applyBorder="1" applyAlignment="1">
      <alignment horizontal="left" vertical="top" wrapText="1"/>
    </xf>
    <xf numFmtId="0" fontId="8" fillId="0" borderId="30" xfId="6" applyFill="1" applyBorder="1" applyAlignment="1">
      <alignment horizontal="left" vertical="top" wrapText="1"/>
    </xf>
    <xf numFmtId="169" fontId="14" fillId="0" borderId="0" xfId="6" applyNumberFormat="1" applyFont="1" applyFill="1" applyAlignment="1">
      <alignment horizontal="right" vertical="top" wrapText="1"/>
    </xf>
    <xf numFmtId="0" fontId="23" fillId="3" borderId="5" xfId="0" applyFont="1" applyFill="1" applyBorder="1" applyAlignment="1">
      <alignment horizontal="left" vertical="center" wrapText="1"/>
    </xf>
    <xf numFmtId="0" fontId="23" fillId="3" borderId="9" xfId="0" applyFont="1" applyFill="1" applyBorder="1" applyAlignment="1">
      <alignment horizontal="left" vertical="top" wrapText="1"/>
    </xf>
    <xf numFmtId="0" fontId="24" fillId="3" borderId="2" xfId="0" applyFont="1" applyFill="1" applyBorder="1" applyAlignment="1">
      <alignment vertical="top" wrapText="1"/>
    </xf>
    <xf numFmtId="0" fontId="24" fillId="3" borderId="3" xfId="0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 wrapText="1"/>
    </xf>
    <xf numFmtId="0" fontId="8" fillId="2" borderId="0" xfId="6" applyFill="1"/>
    <xf numFmtId="0" fontId="14" fillId="2" borderId="0" xfId="6" applyFont="1" applyFill="1" applyAlignment="1">
      <alignment horizontal="left" vertical="top" wrapText="1"/>
    </xf>
    <xf numFmtId="169" fontId="14" fillId="2" borderId="0" xfId="6" applyNumberFormat="1" applyFont="1" applyFill="1" applyAlignment="1">
      <alignment horizontal="right" vertical="top" wrapText="1"/>
    </xf>
    <xf numFmtId="170" fontId="21" fillId="2" borderId="0" xfId="6" applyNumberFormat="1" applyFont="1" applyFill="1" applyAlignment="1">
      <alignment horizontal="left" vertical="top" wrapText="1"/>
    </xf>
    <xf numFmtId="17" fontId="11" fillId="4" borderId="7" xfId="0" applyNumberFormat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509386</xdr:colOff>
      <xdr:row>3</xdr:row>
      <xdr:rowOff>295276</xdr:rowOff>
    </xdr:from>
    <xdr:to>
      <xdr:col>5</xdr:col>
      <xdr:colOff>515627</xdr:colOff>
      <xdr:row>5</xdr:row>
      <xdr:rowOff>133350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86086" y="1114426"/>
          <a:ext cx="1434991" cy="514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Relationship Id="rId1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AGES - TOITURE BA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</sheetNames>
    <sheetDataSet>
      <sheetData sheetId="0">
        <row r="12">
          <cell r="D12">
            <v>20</v>
          </cell>
        </row>
        <row r="21">
          <cell r="D21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C34C4-D6C3-4BFE-B9A3-6B4710F2D064}">
  <sheetPr>
    <pageSetUpPr fitToPage="1"/>
  </sheetPr>
  <dimension ref="A1:ZY39"/>
  <sheetViews>
    <sheetView showGridLines="0" tabSelected="1" workbookViewId="0">
      <pane xSplit="2" ySplit="10" topLeftCell="C11" activePane="bottomRight" state="frozen"/>
      <selection activeCell="G36" sqref="G36"/>
      <selection pane="topRight" activeCell="G36" sqref="G36"/>
      <selection pane="bottomLeft" activeCell="G36" sqref="G36"/>
      <selection pane="bottomRight" activeCell="K10" sqref="K10"/>
    </sheetView>
  </sheetViews>
  <sheetFormatPr baseColWidth="10" defaultColWidth="10.7109375" defaultRowHeight="15" x14ac:dyDescent="0.25"/>
  <cols>
    <col min="1" max="1" width="9.7109375" style="19" customWidth="1"/>
    <col min="2" max="2" width="46.7109375" style="19" customWidth="1"/>
    <col min="3" max="3" width="4.7109375" style="19" customWidth="1"/>
    <col min="4" max="5" width="10.7109375" style="19" customWidth="1"/>
    <col min="6" max="6" width="12.7109375" style="19" customWidth="1"/>
    <col min="7" max="699" width="10.7109375" style="19"/>
    <col min="700" max="702" width="10.7109375" style="19" customWidth="1"/>
    <col min="703" max="16384" width="10.7109375" style="19"/>
  </cols>
  <sheetData>
    <row r="1" spans="1:701" s="1" customFormat="1" ht="14.25" x14ac:dyDescent="0.2">
      <c r="A1" s="64" t="s">
        <v>2</v>
      </c>
      <c r="B1" s="65"/>
      <c r="C1" s="65"/>
      <c r="D1" s="65"/>
      <c r="E1" s="65"/>
      <c r="F1" s="66"/>
    </row>
    <row r="2" spans="1:701" s="1" customFormat="1" ht="18" x14ac:dyDescent="0.2">
      <c r="A2" s="67"/>
      <c r="B2" s="68"/>
      <c r="C2" s="68"/>
      <c r="D2" s="68"/>
      <c r="E2" s="68"/>
      <c r="F2" s="69"/>
    </row>
    <row r="3" spans="1:701" s="2" customFormat="1" ht="32.25" customHeight="1" x14ac:dyDescent="0.2">
      <c r="A3" s="70" t="s">
        <v>1</v>
      </c>
      <c r="B3" s="71"/>
      <c r="C3" s="71"/>
      <c r="D3" s="71"/>
      <c r="E3" s="71"/>
      <c r="F3" s="72"/>
    </row>
    <row r="4" spans="1:701" s="1" customFormat="1" ht="24.6" customHeight="1" x14ac:dyDescent="0.2">
      <c r="A4" s="11"/>
      <c r="B4" s="55" t="s">
        <v>0</v>
      </c>
      <c r="C4" s="54"/>
      <c r="D4" s="3" t="s">
        <v>74</v>
      </c>
      <c r="E4" s="4"/>
      <c r="F4" s="12"/>
    </row>
    <row r="5" spans="1:701" s="1" customFormat="1" ht="29.25" customHeight="1" x14ac:dyDescent="0.2">
      <c r="A5" s="13"/>
      <c r="B5" s="56" t="s">
        <v>3</v>
      </c>
      <c r="C5" s="57"/>
      <c r="D5" s="9"/>
      <c r="F5" s="14"/>
    </row>
    <row r="6" spans="1:701" s="1" customFormat="1" ht="13.9" customHeight="1" x14ac:dyDescent="0.2">
      <c r="A6" s="15"/>
      <c r="B6" s="56"/>
      <c r="C6" s="57"/>
      <c r="D6" s="9"/>
      <c r="E6" s="9"/>
      <c r="F6" s="14"/>
    </row>
    <row r="7" spans="1:701" s="5" customFormat="1" ht="15" customHeight="1" x14ac:dyDescent="0.25">
      <c r="A7" s="16"/>
      <c r="B7" s="58"/>
      <c r="C7" s="6"/>
      <c r="D7" s="7"/>
      <c r="E7" s="7"/>
      <c r="F7" s="17"/>
    </row>
    <row r="8" spans="1:701" s="5" customFormat="1" ht="35.450000000000003" customHeight="1" x14ac:dyDescent="0.25">
      <c r="A8" s="73" t="s">
        <v>73</v>
      </c>
      <c r="B8" s="74"/>
      <c r="C8" s="74"/>
      <c r="D8" s="74"/>
      <c r="E8" s="74"/>
      <c r="F8" s="75"/>
    </row>
    <row r="9" spans="1:701" s="5" customFormat="1" ht="22.9" customHeight="1" x14ac:dyDescent="0.25">
      <c r="A9" s="10"/>
      <c r="B9" s="8" t="s">
        <v>72</v>
      </c>
      <c r="C9" s="63">
        <v>45748</v>
      </c>
      <c r="D9" s="63"/>
      <c r="E9" s="63"/>
      <c r="F9" s="63"/>
    </row>
    <row r="10" spans="1:701" x14ac:dyDescent="0.25">
      <c r="A10" s="18"/>
      <c r="B10" s="20" t="s">
        <v>9</v>
      </c>
      <c r="C10" s="21" t="s">
        <v>5</v>
      </c>
      <c r="D10" s="21" t="s">
        <v>10</v>
      </c>
      <c r="E10" s="21" t="s">
        <v>11</v>
      </c>
      <c r="F10" s="22" t="s">
        <v>12</v>
      </c>
    </row>
    <row r="11" spans="1:701" x14ac:dyDescent="0.25">
      <c r="A11" s="18"/>
      <c r="B11" s="23"/>
      <c r="C11" s="24"/>
      <c r="D11" s="24"/>
      <c r="E11" s="24"/>
      <c r="F11" s="25"/>
    </row>
    <row r="12" spans="1:701" x14ac:dyDescent="0.25">
      <c r="A12" s="26" t="s">
        <v>18</v>
      </c>
      <c r="B12" s="27" t="s">
        <v>8</v>
      </c>
      <c r="C12" s="28"/>
      <c r="D12" s="28"/>
      <c r="E12" s="28"/>
      <c r="F12" s="29"/>
      <c r="ZX12" s="19" t="s">
        <v>13</v>
      </c>
      <c r="ZY12" s="30"/>
    </row>
    <row r="13" spans="1:701" x14ac:dyDescent="0.25">
      <c r="A13" s="31" t="s">
        <v>25</v>
      </c>
      <c r="B13" s="32" t="s">
        <v>40</v>
      </c>
      <c r="C13" s="28"/>
      <c r="D13" s="28"/>
      <c r="E13" s="28"/>
      <c r="F13" s="29"/>
      <c r="ZX13" s="19" t="s">
        <v>14</v>
      </c>
      <c r="ZY13" s="30"/>
    </row>
    <row r="14" spans="1:701" x14ac:dyDescent="0.25">
      <c r="A14" s="35" t="s">
        <v>26</v>
      </c>
      <c r="B14" s="34" t="s">
        <v>19</v>
      </c>
      <c r="C14" s="37" t="s">
        <v>20</v>
      </c>
      <c r="D14" s="46"/>
      <c r="E14" s="38">
        <v>0</v>
      </c>
      <c r="F14" s="39">
        <f t="shared" ref="F14:F23" si="0">ROUND(D14*E14,2)</f>
        <v>0</v>
      </c>
      <c r="ZX14" s="19" t="s">
        <v>16</v>
      </c>
      <c r="ZY14" s="30" t="s">
        <v>41</v>
      </c>
    </row>
    <row r="15" spans="1:701" x14ac:dyDescent="0.25">
      <c r="A15" s="35" t="s">
        <v>27</v>
      </c>
      <c r="B15" s="34" t="s">
        <v>42</v>
      </c>
      <c r="C15" s="37" t="s">
        <v>20</v>
      </c>
      <c r="D15" s="46"/>
      <c r="E15" s="38">
        <v>0</v>
      </c>
      <c r="F15" s="39">
        <f t="shared" si="0"/>
        <v>0</v>
      </c>
      <c r="ZX15" s="19" t="s">
        <v>16</v>
      </c>
      <c r="ZY15" s="30" t="s">
        <v>43</v>
      </c>
    </row>
    <row r="16" spans="1:701" x14ac:dyDescent="0.25">
      <c r="A16" s="35" t="s">
        <v>28</v>
      </c>
      <c r="B16" s="34" t="s">
        <v>44</v>
      </c>
      <c r="C16" s="37" t="s">
        <v>7</v>
      </c>
      <c r="D16" s="48">
        <v>39.4</v>
      </c>
      <c r="E16" s="38"/>
      <c r="F16" s="39">
        <f t="shared" si="0"/>
        <v>0</v>
      </c>
      <c r="ZX16" s="19" t="s">
        <v>16</v>
      </c>
      <c r="ZY16" s="30" t="s">
        <v>45</v>
      </c>
    </row>
    <row r="17" spans="1:701" x14ac:dyDescent="0.25">
      <c r="A17" s="35" t="s">
        <v>29</v>
      </c>
      <c r="B17" s="34" t="s">
        <v>46</v>
      </c>
      <c r="C17" s="37" t="s">
        <v>7</v>
      </c>
      <c r="D17" s="38">
        <v>112.13</v>
      </c>
      <c r="E17" s="38"/>
      <c r="F17" s="39">
        <f t="shared" si="0"/>
        <v>0</v>
      </c>
      <c r="ZX17" s="19" t="s">
        <v>16</v>
      </c>
      <c r="ZY17" s="30" t="s">
        <v>47</v>
      </c>
    </row>
    <row r="18" spans="1:701" x14ac:dyDescent="0.25">
      <c r="A18" s="35" t="s">
        <v>30</v>
      </c>
      <c r="B18" s="34" t="s">
        <v>48</v>
      </c>
      <c r="C18" s="37" t="s">
        <v>7</v>
      </c>
      <c r="D18" s="38">
        <v>747.81</v>
      </c>
      <c r="E18" s="38"/>
      <c r="F18" s="39">
        <f t="shared" si="0"/>
        <v>0</v>
      </c>
      <c r="ZX18" s="19" t="s">
        <v>16</v>
      </c>
      <c r="ZY18" s="30" t="s">
        <v>49</v>
      </c>
    </row>
    <row r="19" spans="1:701" x14ac:dyDescent="0.25">
      <c r="A19" s="35" t="s">
        <v>31</v>
      </c>
      <c r="B19" s="34" t="s">
        <v>50</v>
      </c>
      <c r="C19" s="37" t="s">
        <v>7</v>
      </c>
      <c r="D19" s="38">
        <v>548.08000000000004</v>
      </c>
      <c r="E19" s="38"/>
      <c r="F19" s="39">
        <f t="shared" si="0"/>
        <v>0</v>
      </c>
      <c r="ZX19" s="19" t="s">
        <v>16</v>
      </c>
      <c r="ZY19" s="30" t="s">
        <v>51</v>
      </c>
    </row>
    <row r="20" spans="1:701" x14ac:dyDescent="0.25">
      <c r="A20" s="35" t="s">
        <v>32</v>
      </c>
      <c r="B20" s="34" t="s">
        <v>52</v>
      </c>
      <c r="C20" s="37" t="s">
        <v>7</v>
      </c>
      <c r="D20" s="48">
        <v>39.4</v>
      </c>
      <c r="E20" s="38"/>
      <c r="F20" s="39">
        <f t="shared" si="0"/>
        <v>0</v>
      </c>
      <c r="ZX20" s="19" t="s">
        <v>16</v>
      </c>
      <c r="ZY20" s="30" t="s">
        <v>53</v>
      </c>
    </row>
    <row r="21" spans="1:701" x14ac:dyDescent="0.25">
      <c r="A21" s="35" t="s">
        <v>33</v>
      </c>
      <c r="B21" s="34" t="s">
        <v>54</v>
      </c>
      <c r="C21" s="37" t="s">
        <v>6</v>
      </c>
      <c r="D21" s="46">
        <v>1</v>
      </c>
      <c r="E21" s="38"/>
      <c r="F21" s="39">
        <f t="shared" si="0"/>
        <v>0</v>
      </c>
      <c r="ZX21" s="19" t="s">
        <v>16</v>
      </c>
      <c r="ZY21" s="30" t="s">
        <v>55</v>
      </c>
    </row>
    <row r="22" spans="1:701" x14ac:dyDescent="0.25">
      <c r="A22" s="35" t="s">
        <v>34</v>
      </c>
      <c r="B22" s="34" t="s">
        <v>56</v>
      </c>
      <c r="C22" s="37" t="s">
        <v>4</v>
      </c>
      <c r="D22" s="38">
        <v>108.5</v>
      </c>
      <c r="E22" s="38"/>
      <c r="F22" s="39">
        <f t="shared" si="0"/>
        <v>0</v>
      </c>
      <c r="ZX22" s="19" t="s">
        <v>16</v>
      </c>
      <c r="ZY22" s="30" t="s">
        <v>57</v>
      </c>
    </row>
    <row r="23" spans="1:701" x14ac:dyDescent="0.25">
      <c r="A23" s="35" t="s">
        <v>58</v>
      </c>
      <c r="B23" s="34" t="s">
        <v>59</v>
      </c>
      <c r="C23" s="37" t="s">
        <v>6</v>
      </c>
      <c r="D23" s="46">
        <v>1</v>
      </c>
      <c r="E23" s="38"/>
      <c r="F23" s="39">
        <f t="shared" si="0"/>
        <v>0</v>
      </c>
      <c r="ZX23" s="19" t="s">
        <v>16</v>
      </c>
      <c r="ZY23" s="30" t="s">
        <v>60</v>
      </c>
    </row>
    <row r="24" spans="1:701" x14ac:dyDescent="0.25">
      <c r="A24" s="33" t="s">
        <v>35</v>
      </c>
      <c r="B24" s="47"/>
      <c r="C24" s="28"/>
      <c r="D24" s="28"/>
      <c r="E24" s="28"/>
      <c r="F24" s="29"/>
      <c r="ZX24" s="19" t="s">
        <v>14</v>
      </c>
      <c r="ZY24" s="30"/>
    </row>
    <row r="25" spans="1:701" x14ac:dyDescent="0.25">
      <c r="A25" s="33" t="s">
        <v>61</v>
      </c>
      <c r="B25" s="34" t="s">
        <v>62</v>
      </c>
      <c r="C25" s="28"/>
      <c r="D25" s="28"/>
      <c r="E25" s="28"/>
      <c r="F25" s="29"/>
      <c r="ZX25" s="19" t="s">
        <v>15</v>
      </c>
      <c r="ZY25" s="30"/>
    </row>
    <row r="26" spans="1:701" x14ac:dyDescent="0.25">
      <c r="A26" s="35" t="s">
        <v>63</v>
      </c>
      <c r="B26" s="36" t="s">
        <v>64</v>
      </c>
      <c r="C26" s="37" t="s">
        <v>6</v>
      </c>
      <c r="D26" s="48">
        <v>29</v>
      </c>
      <c r="E26" s="38"/>
      <c r="F26" s="39">
        <f>ROUND(D26*E26,2)</f>
        <v>0</v>
      </c>
      <c r="ZX26" s="19" t="s">
        <v>16</v>
      </c>
      <c r="ZY26" s="30" t="s">
        <v>65</v>
      </c>
    </row>
    <row r="27" spans="1:701" x14ac:dyDescent="0.25">
      <c r="A27" s="33" t="s">
        <v>37</v>
      </c>
      <c r="B27" s="47" t="s">
        <v>66</v>
      </c>
      <c r="C27" s="28"/>
      <c r="D27" s="28"/>
      <c r="E27" s="28"/>
      <c r="F27" s="29"/>
      <c r="ZX27" s="19" t="s">
        <v>14</v>
      </c>
      <c r="ZY27" s="30"/>
    </row>
    <row r="28" spans="1:701" x14ac:dyDescent="0.25">
      <c r="A28" s="35" t="s">
        <v>38</v>
      </c>
      <c r="B28" s="34" t="s">
        <v>67</v>
      </c>
      <c r="C28" s="37" t="s">
        <v>7</v>
      </c>
      <c r="D28" s="48">
        <v>375.5</v>
      </c>
      <c r="E28" s="38"/>
      <c r="F28" s="39">
        <f>ROUND(D28*E28,2)</f>
        <v>0</v>
      </c>
      <c r="ZX28" s="19" t="s">
        <v>16</v>
      </c>
      <c r="ZY28" s="30" t="s">
        <v>68</v>
      </c>
    </row>
    <row r="29" spans="1:701" x14ac:dyDescent="0.25">
      <c r="A29" s="35" t="s">
        <v>39</v>
      </c>
      <c r="B29" s="34" t="s">
        <v>69</v>
      </c>
      <c r="C29" s="37" t="s">
        <v>7</v>
      </c>
      <c r="D29" s="48">
        <v>375.5</v>
      </c>
      <c r="E29" s="38"/>
      <c r="F29" s="39">
        <f>ROUND(D29*E29,2)</f>
        <v>0</v>
      </c>
      <c r="ZX29" s="19" t="s">
        <v>16</v>
      </c>
      <c r="ZY29" s="30" t="s">
        <v>70</v>
      </c>
    </row>
    <row r="30" spans="1:701" x14ac:dyDescent="0.25">
      <c r="A30" s="40"/>
      <c r="B30" s="41"/>
      <c r="C30" s="28"/>
      <c r="D30" s="28"/>
      <c r="E30" s="28"/>
      <c r="F30" s="42"/>
    </row>
    <row r="31" spans="1:701" x14ac:dyDescent="0.25">
      <c r="A31" s="43"/>
      <c r="B31" s="44" t="s">
        <v>36</v>
      </c>
      <c r="C31" s="28"/>
      <c r="D31" s="28"/>
      <c r="E31" s="28"/>
      <c r="F31" s="45">
        <f>SUBTOTAL(109,F13:F30)</f>
        <v>0</v>
      </c>
      <c r="ZX31" s="19" t="s">
        <v>17</v>
      </c>
    </row>
    <row r="32" spans="1:701" x14ac:dyDescent="0.25">
      <c r="A32" s="49"/>
      <c r="B32" s="50"/>
      <c r="C32" s="28"/>
      <c r="D32" s="28"/>
      <c r="E32" s="28"/>
      <c r="F32" s="25"/>
    </row>
    <row r="33" spans="1:700" x14ac:dyDescent="0.25">
      <c r="A33" s="40"/>
      <c r="B33" s="41"/>
      <c r="C33" s="51"/>
      <c r="D33" s="51"/>
      <c r="E33" s="51"/>
      <c r="F33" s="42"/>
    </row>
    <row r="34" spans="1:700" x14ac:dyDescent="0.25">
      <c r="A34" s="52"/>
      <c r="B34" s="52"/>
      <c r="C34" s="52"/>
      <c r="D34" s="52"/>
      <c r="E34" s="52"/>
      <c r="F34" s="52"/>
    </row>
    <row r="35" spans="1:700" x14ac:dyDescent="0.25">
      <c r="A35" s="59"/>
      <c r="B35" s="60" t="s">
        <v>71</v>
      </c>
      <c r="C35" s="59"/>
      <c r="D35" s="59"/>
      <c r="E35" s="59"/>
      <c r="F35" s="61">
        <f>SUBTOTAL(109,F12:F33)</f>
        <v>0</v>
      </c>
      <c r="ZX35" s="19" t="s">
        <v>21</v>
      </c>
    </row>
    <row r="36" spans="1:700" x14ac:dyDescent="0.25">
      <c r="A36" s="62">
        <f>'[1]Récap. général'!D21</f>
        <v>20</v>
      </c>
      <c r="B36" s="60" t="str">
        <f>CONCATENATE("Montant TVA (",A36,"%)")</f>
        <v>Montant TVA (20%)</v>
      </c>
      <c r="C36" s="59"/>
      <c r="D36" s="59"/>
      <c r="E36" s="59"/>
      <c r="F36" s="61">
        <f>(F35*A36)/100</f>
        <v>0</v>
      </c>
      <c r="ZX36" s="19" t="s">
        <v>22</v>
      </c>
    </row>
    <row r="37" spans="1:700" x14ac:dyDescent="0.25">
      <c r="A37" s="59"/>
      <c r="B37" s="60" t="s">
        <v>23</v>
      </c>
      <c r="C37" s="59"/>
      <c r="D37" s="59"/>
      <c r="E37" s="59"/>
      <c r="F37" s="61">
        <f>F35+F36</f>
        <v>0</v>
      </c>
      <c r="ZX37" s="19" t="s">
        <v>24</v>
      </c>
    </row>
    <row r="38" spans="1:700" x14ac:dyDescent="0.25">
      <c r="F38" s="53"/>
    </row>
    <row r="39" spans="1:700" x14ac:dyDescent="0.25">
      <c r="F39" s="53"/>
    </row>
  </sheetData>
  <mergeCells count="5">
    <mergeCell ref="A8:F8"/>
    <mergeCell ref="C9:F9"/>
    <mergeCell ref="A1:F1"/>
    <mergeCell ref="A2:F2"/>
    <mergeCell ref="A3:F3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N°10 PEINTURE</vt:lpstr>
      <vt:lpstr>'Lot N°10 PEINTURE'!Impression_des_titres</vt:lpstr>
      <vt:lpstr>'Lot N°10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2025-05-05T16:35:25Z</dcterms:modified>
</cp:coreProperties>
</file>