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C627190A-7B27-4BBD-BA65-C4B7513360CF}" xr6:coauthVersionLast="47" xr6:coauthVersionMax="47" xr10:uidLastSave="{00000000-0000-0000-0000-000000000000}"/>
  <bookViews>
    <workbookView xWindow="-120" yWindow="-120" windowWidth="29040" windowHeight="17520" tabRatio="960" xr2:uid="{7B1AFFD5-52AE-40A4-93F0-91E5A9B5B6CE}"/>
  </bookViews>
  <sheets>
    <sheet name="Lot N°02 DEMOL -GROS OEUVRE" sheetId="12" r:id="rId1"/>
  </sheets>
  <externalReferences>
    <externalReference r:id="rId2"/>
  </externalReferences>
  <definedNames>
    <definedName name="_xlnm.Print_Titles" localSheetId="0">'Lot N°02 DEMOL -GROS OEUVRE'!$1:$1</definedName>
    <definedName name="_xlnm.Print_Area" localSheetId="0">'Lot N°02 DEMOL -GROS OEUVRE'!$A$1:$F$175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3" i="12" l="1"/>
  <c r="B173" i="12" s="1"/>
  <c r="F166" i="12"/>
  <c r="F165" i="12"/>
  <c r="F164" i="12"/>
  <c r="F163" i="12"/>
  <c r="F162" i="12"/>
  <c r="F161" i="12"/>
  <c r="F160" i="12"/>
  <c r="F159" i="12"/>
  <c r="F157" i="12"/>
  <c r="F156" i="12"/>
  <c r="F150" i="12"/>
  <c r="F148" i="12"/>
  <c r="F147" i="12"/>
  <c r="F145" i="12"/>
  <c r="F144" i="12"/>
  <c r="F143" i="12"/>
  <c r="F137" i="12"/>
  <c r="F136" i="12"/>
  <c r="F135" i="12"/>
  <c r="F134" i="12"/>
  <c r="F139" i="12" s="1"/>
  <c r="F129" i="12"/>
  <c r="F128" i="12"/>
  <c r="F126" i="12"/>
  <c r="F125" i="12"/>
  <c r="F124" i="12"/>
  <c r="F122" i="12"/>
  <c r="F121" i="12"/>
  <c r="F115" i="12"/>
  <c r="F113" i="12"/>
  <c r="F112" i="12"/>
  <c r="F110" i="12"/>
  <c r="F109" i="12"/>
  <c r="F108" i="12"/>
  <c r="F106" i="12"/>
  <c r="F105" i="12"/>
  <c r="F104" i="12"/>
  <c r="F102" i="12"/>
  <c r="F101" i="12"/>
  <c r="F95" i="12"/>
  <c r="F94" i="12"/>
  <c r="F93" i="12"/>
  <c r="F91" i="12"/>
  <c r="F90" i="12"/>
  <c r="F88" i="12"/>
  <c r="F86" i="12"/>
  <c r="F84" i="12"/>
  <c r="F78" i="12"/>
  <c r="F76" i="12"/>
  <c r="F75" i="12"/>
  <c r="F74" i="12"/>
  <c r="F73" i="12"/>
  <c r="F67" i="12"/>
  <c r="F66" i="12"/>
  <c r="F63" i="12"/>
  <c r="F62" i="12"/>
  <c r="F61" i="12"/>
  <c r="F59" i="12"/>
  <c r="F58" i="12"/>
  <c r="F57" i="12"/>
  <c r="F56" i="12"/>
  <c r="F55" i="12"/>
  <c r="F54" i="12"/>
  <c r="F53" i="12"/>
  <c r="F52" i="12"/>
  <c r="F50" i="12"/>
  <c r="F49" i="12"/>
  <c r="F48" i="12"/>
  <c r="F47" i="12"/>
  <c r="F46" i="12"/>
  <c r="F45" i="12"/>
  <c r="F43" i="12"/>
  <c r="F42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2" i="12"/>
  <c r="F21" i="12"/>
  <c r="F15" i="12"/>
  <c r="F14" i="12"/>
  <c r="F13" i="12"/>
  <c r="F12" i="12"/>
  <c r="F17" i="12" s="1"/>
  <c r="F131" i="12" l="1"/>
  <c r="F152" i="12"/>
  <c r="F80" i="12"/>
  <c r="F168" i="12"/>
  <c r="F97" i="12"/>
  <c r="F117" i="12"/>
  <c r="F38" i="12"/>
  <c r="F69" i="12"/>
  <c r="F172" i="12" l="1"/>
  <c r="F173" i="12" l="1"/>
  <c r="F174" i="12" s="1"/>
</calcChain>
</file>

<file path=xl/sharedStrings.xml><?xml version="1.0" encoding="utf-8"?>
<sst xmlns="http://schemas.openxmlformats.org/spreadsheetml/2006/main" count="605" uniqueCount="387">
  <si>
    <t>u</t>
  </si>
  <si>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</si>
  <si>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</si>
  <si>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</si>
  <si>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</si>
  <si>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ml</t>
  </si>
  <si>
    <t>U</t>
  </si>
  <si>
    <t>EVACUATIONS</t>
  </si>
  <si>
    <t>Ens</t>
  </si>
  <si>
    <t>Menuiseries extérieures</t>
  </si>
  <si>
    <t>m3</t>
  </si>
  <si>
    <t>m²</t>
  </si>
  <si>
    <t>Désignation</t>
  </si>
  <si>
    <t>Quantité</t>
  </si>
  <si>
    <t>P.U.</t>
  </si>
  <si>
    <t>Montant</t>
  </si>
  <si>
    <t>CH3</t>
  </si>
  <si>
    <t>CH4</t>
  </si>
  <si>
    <t>CH5</t>
  </si>
  <si>
    <t>ART</t>
  </si>
  <si>
    <t>STOT</t>
  </si>
  <si>
    <t>3</t>
  </si>
  <si>
    <t xml:space="preserve">3 1 </t>
  </si>
  <si>
    <t>Généralités</t>
  </si>
  <si>
    <t>Pm</t>
  </si>
  <si>
    <t xml:space="preserve">3 2 </t>
  </si>
  <si>
    <t>4</t>
  </si>
  <si>
    <t>5</t>
  </si>
  <si>
    <t>5.1</t>
  </si>
  <si>
    <t xml:space="preserve">5.1 1 </t>
  </si>
  <si>
    <t xml:space="preserve">5.1 2 </t>
  </si>
  <si>
    <t>5.2</t>
  </si>
  <si>
    <t xml:space="preserve">5.2 1 </t>
  </si>
  <si>
    <t xml:space="preserve">5.2 2 </t>
  </si>
  <si>
    <t xml:space="preserve">5.2 3 </t>
  </si>
  <si>
    <t xml:space="preserve">5.2 4 </t>
  </si>
  <si>
    <t xml:space="preserve">5.2 5 </t>
  </si>
  <si>
    <t>5.3</t>
  </si>
  <si>
    <t xml:space="preserve">5.3 1 </t>
  </si>
  <si>
    <t xml:space="preserve">5.3 2 </t>
  </si>
  <si>
    <t xml:space="preserve">5.3 3 </t>
  </si>
  <si>
    <t xml:space="preserve">5.3 4 </t>
  </si>
  <si>
    <t>5.4</t>
  </si>
  <si>
    <t xml:space="preserve">5.4 1 </t>
  </si>
  <si>
    <t xml:space="preserve">5.4 2 </t>
  </si>
  <si>
    <t xml:space="preserve">5.4 3 </t>
  </si>
  <si>
    <t>6</t>
  </si>
  <si>
    <t>TOTHT</t>
  </si>
  <si>
    <t>TVA</t>
  </si>
  <si>
    <t>Montant TTC</t>
  </si>
  <si>
    <t>TOTTTC</t>
  </si>
  <si>
    <t>ÉTUDES ET DOCUMENTS A FOURNIR</t>
  </si>
  <si>
    <t>Études d’exécution durant la période de préparation</t>
  </si>
  <si>
    <t>C_ANA051</t>
  </si>
  <si>
    <t>Études et suivi géotechniques d'exécution (G3).</t>
  </si>
  <si>
    <t>C_ANA005</t>
  </si>
  <si>
    <t xml:space="preserve">3 3 </t>
  </si>
  <si>
    <t>Dossier des ouvrages exécutes</t>
  </si>
  <si>
    <t>000-A248</t>
  </si>
  <si>
    <t xml:space="preserve">3 4 </t>
  </si>
  <si>
    <t>Dossier d’intervention ultérieure sur les ouvrages</t>
  </si>
  <si>
    <t>000-A249</t>
  </si>
  <si>
    <t>Total ÉTUDES ET DOCUMENTS A FOURNIR</t>
  </si>
  <si>
    <t>TRAVAUX PREPARATOIRES, INSTALLATION</t>
  </si>
  <si>
    <t>4.1</t>
  </si>
  <si>
    <t>TRAVAUX PREPARATOIRES</t>
  </si>
  <si>
    <t xml:space="preserve">4.1 1 </t>
  </si>
  <si>
    <t>Constat d'huissier</t>
  </si>
  <si>
    <t>000-F332</t>
  </si>
  <si>
    <t xml:space="preserve">4.1 2 </t>
  </si>
  <si>
    <t>Implantation</t>
  </si>
  <si>
    <t>000-A227</t>
  </si>
  <si>
    <t>4.2</t>
  </si>
  <si>
    <t xml:space="preserve">4.2 1 </t>
  </si>
  <si>
    <t>Installation de chantier</t>
  </si>
  <si>
    <t>000-A228</t>
  </si>
  <si>
    <t xml:space="preserve">4.2 2 </t>
  </si>
  <si>
    <t>Entretien de l'installation de chantier</t>
  </si>
  <si>
    <t>000-E597</t>
  </si>
  <si>
    <t xml:space="preserve">4.2 3 </t>
  </si>
  <si>
    <t>Bureau de chantier</t>
  </si>
  <si>
    <t>000-A230</t>
  </si>
  <si>
    <t xml:space="preserve">4.2 4 </t>
  </si>
  <si>
    <t>Baraque sanitaires et vestiaires</t>
  </si>
  <si>
    <t>000-A231</t>
  </si>
  <si>
    <t xml:space="preserve">4.2 5 </t>
  </si>
  <si>
    <t>Baraque réfectoire</t>
  </si>
  <si>
    <t>000-A232</t>
  </si>
  <si>
    <t xml:space="preserve">4.2 6 </t>
  </si>
  <si>
    <t>Baraque d’échantillons</t>
  </si>
  <si>
    <t>000-A233</t>
  </si>
  <si>
    <t xml:space="preserve">4.2 7 </t>
  </si>
  <si>
    <t>Clôtures de chantier grillagées</t>
  </si>
  <si>
    <t>000-A241</t>
  </si>
  <si>
    <t xml:space="preserve">4.2 8 </t>
  </si>
  <si>
    <t>Panneau de chantier</t>
  </si>
  <si>
    <t>000-A240</t>
  </si>
  <si>
    <t xml:space="preserve">4.2 9 </t>
  </si>
  <si>
    <t>Bennes d'enlèvement des gravats, nettoyage du chantier</t>
  </si>
  <si>
    <t>000-A236</t>
  </si>
  <si>
    <t xml:space="preserve">4.2 10 </t>
  </si>
  <si>
    <t>Levage, manutention et approvisionnement</t>
  </si>
  <si>
    <t>000-A238</t>
  </si>
  <si>
    <t xml:space="preserve">4.2 11 </t>
  </si>
  <si>
    <t>Alarme anti intrusion du chantier</t>
  </si>
  <si>
    <t>000-A244</t>
  </si>
  <si>
    <t xml:space="preserve">4.2 12 </t>
  </si>
  <si>
    <t>Protection du chantier contre les eaux</t>
  </si>
  <si>
    <t>000-F334</t>
  </si>
  <si>
    <t xml:space="preserve">4.2 13 </t>
  </si>
  <si>
    <t>Gestion du compte prorata</t>
  </si>
  <si>
    <t>Cpris</t>
  </si>
  <si>
    <t>000-E601</t>
  </si>
  <si>
    <t>Total TRAVAUX PREPARATOIRES, INSTALLATION</t>
  </si>
  <si>
    <t>TRAVAUX DE DEMOLITIONS</t>
  </si>
  <si>
    <t>TRAVAUX PRELIMINAIRES</t>
  </si>
  <si>
    <t>Travaux préliminaires</t>
  </si>
  <si>
    <t>000-F347</t>
  </si>
  <si>
    <t>Débarras général</t>
  </si>
  <si>
    <t>000-F349</t>
  </si>
  <si>
    <t>TRAVAUX DE DEPOSE</t>
  </si>
  <si>
    <t>Dépose Etancheité auto protégée</t>
  </si>
  <si>
    <t>000-D048</t>
  </si>
  <si>
    <t>Dépose bardage métallique</t>
  </si>
  <si>
    <t>000-G876</t>
  </si>
  <si>
    <t>Dépose des descentes EP</t>
  </si>
  <si>
    <t>000-G877</t>
  </si>
  <si>
    <t>Dépose des portes intérieures</t>
  </si>
  <si>
    <t>000-D235</t>
  </si>
  <si>
    <t>000-D234</t>
  </si>
  <si>
    <t xml:space="preserve">5.2 6 </t>
  </si>
  <si>
    <t>Serrurerie / Métallerie</t>
  </si>
  <si>
    <t>000-D236</t>
  </si>
  <si>
    <t>DEMOLITIONS</t>
  </si>
  <si>
    <t>Démolition des revêtements de sols</t>
  </si>
  <si>
    <t>000-D233</t>
  </si>
  <si>
    <t>Démolition des revêtements muraux</t>
  </si>
  <si>
    <t>000-G869</t>
  </si>
  <si>
    <t>Carottages dans murs et planchers</t>
  </si>
  <si>
    <t>000-D258</t>
  </si>
  <si>
    <t>Cloisons non porteuses</t>
  </si>
  <si>
    <t>000-G870</t>
  </si>
  <si>
    <t xml:space="preserve">5.3 5 </t>
  </si>
  <si>
    <t>Doublages isolants</t>
  </si>
  <si>
    <t>cpris</t>
  </si>
  <si>
    <t>000-G871</t>
  </si>
  <si>
    <t xml:space="preserve">5.3 6 </t>
  </si>
  <si>
    <t>Plafonds suspendus</t>
  </si>
  <si>
    <t>000-G872</t>
  </si>
  <si>
    <t xml:space="preserve">5.3 7 </t>
  </si>
  <si>
    <t>Petites démolitions</t>
  </si>
  <si>
    <t>000-F346</t>
  </si>
  <si>
    <t xml:space="preserve">5.3 8 </t>
  </si>
  <si>
    <t>Création de chevêtres dans planchers existants</t>
  </si>
  <si>
    <t>000-F352</t>
  </si>
  <si>
    <t>DEMOLITIONS DES OUVRAGES EXTERIEURS</t>
  </si>
  <si>
    <t>Mur de soutènement</t>
  </si>
  <si>
    <t>000-G874</t>
  </si>
  <si>
    <t>Dallages</t>
  </si>
  <si>
    <t>000-G298</t>
  </si>
  <si>
    <t>Caniveaux</t>
  </si>
  <si>
    <t>000-G875</t>
  </si>
  <si>
    <t>5.5</t>
  </si>
  <si>
    <t>LES REPRISES EN SOUS ŒUVRE</t>
  </si>
  <si>
    <t>5.5.1</t>
  </si>
  <si>
    <t>Création d’ouvertures dans murs</t>
  </si>
  <si>
    <t xml:space="preserve">5.5.1 1 </t>
  </si>
  <si>
    <t>RSO - VSO</t>
  </si>
  <si>
    <t>000-G101</t>
  </si>
  <si>
    <t xml:space="preserve">5.5.1 2 </t>
  </si>
  <si>
    <t>RSO-RDC</t>
  </si>
  <si>
    <t>000-F437</t>
  </si>
  <si>
    <t>Total TRAVAUX DE DEMOLITIONS</t>
  </si>
  <si>
    <t>TRAVAUX DE TERRASSEMENTS</t>
  </si>
  <si>
    <t>6.1</t>
  </si>
  <si>
    <t>TERRASSEMENT ET REMBLAIS</t>
  </si>
  <si>
    <t xml:space="preserve">6.1 1 </t>
  </si>
  <si>
    <t>000-G567</t>
  </si>
  <si>
    <t xml:space="preserve">6.1 2 </t>
  </si>
  <si>
    <t>Fouilles pour fondations superficielles</t>
  </si>
  <si>
    <t>000-A256</t>
  </si>
  <si>
    <t xml:space="preserve">6.1 3 </t>
  </si>
  <si>
    <t>Terrassement en vide sanitaire</t>
  </si>
  <si>
    <t>000-G854</t>
  </si>
  <si>
    <t xml:space="preserve">6.1 4 </t>
  </si>
  <si>
    <t>Remblais</t>
  </si>
  <si>
    <t>000-F359</t>
  </si>
  <si>
    <t>6.2</t>
  </si>
  <si>
    <t xml:space="preserve">6.2 1 </t>
  </si>
  <si>
    <t>Évacuation des terres en petite masse</t>
  </si>
  <si>
    <t>000-A258</t>
  </si>
  <si>
    <t>Total TRAVAUX DE TERRASSEMENTS</t>
  </si>
  <si>
    <t>7</t>
  </si>
  <si>
    <t>FONDATIONS</t>
  </si>
  <si>
    <t>7.1</t>
  </si>
  <si>
    <t>GROS BETON</t>
  </si>
  <si>
    <t xml:space="preserve">7.1 1 </t>
  </si>
  <si>
    <t>Gros béton de rattrapage</t>
  </si>
  <si>
    <t>000-F364</t>
  </si>
  <si>
    <t>7.2</t>
  </si>
  <si>
    <t>BETON DE PROPRETE</t>
  </si>
  <si>
    <t xml:space="preserve">7.2 1 </t>
  </si>
  <si>
    <t>Béton de propreté</t>
  </si>
  <si>
    <t>000-D245</t>
  </si>
  <si>
    <t>7.3</t>
  </si>
  <si>
    <t>MISE A LA TERRE</t>
  </si>
  <si>
    <t xml:space="preserve">7.3 1 </t>
  </si>
  <si>
    <t>Mise à la terre</t>
  </si>
  <si>
    <t>000-F363</t>
  </si>
  <si>
    <t>7.4</t>
  </si>
  <si>
    <t>SEMELLES FILANTES</t>
  </si>
  <si>
    <t xml:space="preserve">7.4 1 </t>
  </si>
  <si>
    <t>Béton pour semelles filantes</t>
  </si>
  <si>
    <t>000-D129</t>
  </si>
  <si>
    <t xml:space="preserve">7.4 2 </t>
  </si>
  <si>
    <t>Aciers HA pour semelles filantes</t>
  </si>
  <si>
    <t>kg</t>
  </si>
  <si>
    <t>000-F362</t>
  </si>
  <si>
    <t>7.5</t>
  </si>
  <si>
    <t>LONGRINES BA</t>
  </si>
  <si>
    <t xml:space="preserve">7.5 1 </t>
  </si>
  <si>
    <t>Béton pour longrines</t>
  </si>
  <si>
    <t>000-F993</t>
  </si>
  <si>
    <t xml:space="preserve">7.5 2 </t>
  </si>
  <si>
    <t>Aciers HA pour longrines</t>
  </si>
  <si>
    <t>000-F994</t>
  </si>
  <si>
    <t xml:space="preserve">7.5 3 </t>
  </si>
  <si>
    <t>Coffrage C2 pour longrines</t>
  </si>
  <si>
    <t>000-F995</t>
  </si>
  <si>
    <t>Total FONDATIONS</t>
  </si>
  <si>
    <t>8</t>
  </si>
  <si>
    <t>TRAVAUX EN INFRASTRUCTURE</t>
  </si>
  <si>
    <t>8.1</t>
  </si>
  <si>
    <t>MURS EN BLOCS BETON A BANCHER</t>
  </si>
  <si>
    <t xml:space="preserve">8.1 1 </t>
  </si>
  <si>
    <t>Bloc creux à bancher de 20 cm d'épaisseur (20 x 50).</t>
  </si>
  <si>
    <t>000-G855</t>
  </si>
  <si>
    <t xml:space="preserve">8.1 2 </t>
  </si>
  <si>
    <t>Arase étanche</t>
  </si>
  <si>
    <t>000-G856</t>
  </si>
  <si>
    <t>8.2</t>
  </si>
  <si>
    <t>PLANCHER POUTRELLES HOURDIS ISOLE</t>
  </si>
  <si>
    <t xml:space="preserve">8.2 1 </t>
  </si>
  <si>
    <t>Plancher courant 16+4</t>
  </si>
  <si>
    <t>000-G859</t>
  </si>
  <si>
    <t xml:space="preserve">8.2 2 </t>
  </si>
  <si>
    <t>Plancher courant 8+12</t>
  </si>
  <si>
    <t>000-G861</t>
  </si>
  <si>
    <t xml:space="preserve">8.2 3 </t>
  </si>
  <si>
    <t>Armatures TS</t>
  </si>
  <si>
    <t>000-G860</t>
  </si>
  <si>
    <t>8.3</t>
  </si>
  <si>
    <t>DRAINAGE PERIPHERIQUE</t>
  </si>
  <si>
    <t xml:space="preserve">8.3 1 </t>
  </si>
  <si>
    <t>Imperméabilisation des parois enterrés</t>
  </si>
  <si>
    <t>000-F381</t>
  </si>
  <si>
    <t xml:space="preserve">8.3 2 </t>
  </si>
  <si>
    <t>Drainage des parois enterrées</t>
  </si>
  <si>
    <t>000-F382</t>
  </si>
  <si>
    <t xml:space="preserve">8.3 3 </t>
  </si>
  <si>
    <t>Drainage en pied de murs</t>
  </si>
  <si>
    <t>000-F383</t>
  </si>
  <si>
    <t>8.4</t>
  </si>
  <si>
    <t>VENTILATION DES VIDES SANITAIRES</t>
  </si>
  <si>
    <t xml:space="preserve">8.4 1 </t>
  </si>
  <si>
    <t>Ventilation des VS existants</t>
  </si>
  <si>
    <t>000-G452</t>
  </si>
  <si>
    <t xml:space="preserve">8.4 2 </t>
  </si>
  <si>
    <t>Édicule de ventilation</t>
  </si>
  <si>
    <t>000-G862</t>
  </si>
  <si>
    <t>8.5</t>
  </si>
  <si>
    <t>BARRIERE ANTI TERMITE</t>
  </si>
  <si>
    <t xml:space="preserve">8.5 1 </t>
  </si>
  <si>
    <t>Barrière physique</t>
  </si>
  <si>
    <t>M²</t>
  </si>
  <si>
    <t>000-G727</t>
  </si>
  <si>
    <t>Total TRAVAUX EN INFRASTRUCTURE</t>
  </si>
  <si>
    <t>9</t>
  </si>
  <si>
    <t>TRAVAUX EN SUPERSTRUCTURE</t>
  </si>
  <si>
    <t>9.1</t>
  </si>
  <si>
    <t>MURS EN AGGLOMÉRÉS DE BÉTON CREUX</t>
  </si>
  <si>
    <t xml:space="preserve">9.1 1 </t>
  </si>
  <si>
    <t>Murs en agglomérés creux de 15 cm</t>
  </si>
  <si>
    <t>000-H412</t>
  </si>
  <si>
    <t xml:space="preserve">9.1 2 </t>
  </si>
  <si>
    <t>Murs en agglomérés creux de 20 cm</t>
  </si>
  <si>
    <t>000-G863</t>
  </si>
  <si>
    <t>9.2</t>
  </si>
  <si>
    <t>POUTRES BETON ARME</t>
  </si>
  <si>
    <t xml:space="preserve">9.2 1 </t>
  </si>
  <si>
    <t>Béton pour poutres</t>
  </si>
  <si>
    <t>000-F407</t>
  </si>
  <si>
    <t xml:space="preserve">9.2 2 </t>
  </si>
  <si>
    <t>Coffrage pour poutres</t>
  </si>
  <si>
    <t>000-F408</t>
  </si>
  <si>
    <t xml:space="preserve">9.2 3 </t>
  </si>
  <si>
    <t>Armatures HA pour poutres</t>
  </si>
  <si>
    <t>000-F409</t>
  </si>
  <si>
    <t>9.3</t>
  </si>
  <si>
    <t>PLANCHER POUTRELLES HOURDIS</t>
  </si>
  <si>
    <t xml:space="preserve">9.3 1 </t>
  </si>
  <si>
    <t>000-G857</t>
  </si>
  <si>
    <t xml:space="preserve">9.3 2 </t>
  </si>
  <si>
    <t>000-G858</t>
  </si>
  <si>
    <t>Total TRAVAUX EN SUPERSTRUCTURE</t>
  </si>
  <si>
    <t>10</t>
  </si>
  <si>
    <t>TRAVAUX EN TERRASSE</t>
  </si>
  <si>
    <t xml:space="preserve">10 1 </t>
  </si>
  <si>
    <t>Acrotère BA</t>
  </si>
  <si>
    <t>000-D041</t>
  </si>
  <si>
    <t xml:space="preserve">10 2 </t>
  </si>
  <si>
    <t>Murs en agglomérés sur acrotères</t>
  </si>
  <si>
    <t>000-G864</t>
  </si>
  <si>
    <t xml:space="preserve">10 3 </t>
  </si>
  <si>
    <t>Réparation des acrotères et planchers existants</t>
  </si>
  <si>
    <t>000-G878</t>
  </si>
  <si>
    <t xml:space="preserve">10 4 </t>
  </si>
  <si>
    <t>Souche de sortie de ventilation</t>
  </si>
  <si>
    <t>000-H243</t>
  </si>
  <si>
    <t>Total TRAVAUX EN TERRASSE</t>
  </si>
  <si>
    <t>11</t>
  </si>
  <si>
    <t>TRAVAUX EN FACADES</t>
  </si>
  <si>
    <t>11.1</t>
  </si>
  <si>
    <t xml:space="preserve">11.1 1 </t>
  </si>
  <si>
    <t>Échafaudages</t>
  </si>
  <si>
    <t>000-D256</t>
  </si>
  <si>
    <t xml:space="preserve">11.1 2 </t>
  </si>
  <si>
    <t>Préparation des supports existants</t>
  </si>
  <si>
    <t>000-D037</t>
  </si>
  <si>
    <t xml:space="preserve">11.1 3 </t>
  </si>
  <si>
    <t>Nettoyage au jet</t>
  </si>
  <si>
    <t>000-G867</t>
  </si>
  <si>
    <t>11.2</t>
  </si>
  <si>
    <t>RAVALEMENTS</t>
  </si>
  <si>
    <t xml:space="preserve">11.2 1 </t>
  </si>
  <si>
    <t>Enduit de ravalement</t>
  </si>
  <si>
    <t>000-D219</t>
  </si>
  <si>
    <t xml:space="preserve">11.2 2 </t>
  </si>
  <si>
    <t>Peinture Pliolite</t>
  </si>
  <si>
    <t>000-G866</t>
  </si>
  <si>
    <t>11.3</t>
  </si>
  <si>
    <t>ISOLATION DES SOUBASSEMENTS</t>
  </si>
  <si>
    <t xml:space="preserve">11.3 1 </t>
  </si>
  <si>
    <t>Isolation des soubassements</t>
  </si>
  <si>
    <t>000-F702</t>
  </si>
  <si>
    <t>Total TRAVAUX EN FACADES</t>
  </si>
  <si>
    <t>12</t>
  </si>
  <si>
    <t>TRAVAUX DIVERS</t>
  </si>
  <si>
    <t>12.1</t>
  </si>
  <si>
    <t>JOINTS DE DILATATION</t>
  </si>
  <si>
    <t xml:space="preserve">12.1 1 </t>
  </si>
  <si>
    <t>Joints de dilatation en élévation</t>
  </si>
  <si>
    <t>000-F416</t>
  </si>
  <si>
    <t xml:space="preserve">12.1 2 </t>
  </si>
  <si>
    <t>Traitement des joints de dilatation horizontaux</t>
  </si>
  <si>
    <t>000-F417</t>
  </si>
  <si>
    <t>12.2</t>
  </si>
  <si>
    <t>MACONNERIES ET DIVERS</t>
  </si>
  <si>
    <t xml:space="preserve">12.2 1 </t>
  </si>
  <si>
    <t>Enduits au mortier de ciment</t>
  </si>
  <si>
    <t>000-G868</t>
  </si>
  <si>
    <t xml:space="preserve">12.2 2 </t>
  </si>
  <si>
    <t>Isolant thermique en fibre de bois</t>
  </si>
  <si>
    <t>000-G970</t>
  </si>
  <si>
    <t xml:space="preserve">12.2 3 </t>
  </si>
  <si>
    <t>Socles pour supports d’équipement techniques</t>
  </si>
  <si>
    <t>000-F418</t>
  </si>
  <si>
    <t xml:space="preserve">12.2 4 </t>
  </si>
  <si>
    <t>Appuis et seuils</t>
  </si>
  <si>
    <t>000-F419</t>
  </si>
  <si>
    <t xml:space="preserve">12.2 5 </t>
  </si>
  <si>
    <t>Bouchement d'ouverture</t>
  </si>
  <si>
    <t>000-F560</t>
  </si>
  <si>
    <t xml:space="preserve">12.2 6 </t>
  </si>
  <si>
    <t>Réservations, calfeutrements et rebouchages</t>
  </si>
  <si>
    <t>000-F423</t>
  </si>
  <si>
    <t xml:space="preserve">12.2 7 </t>
  </si>
  <si>
    <t>Scellements  des ouvrages de charpente</t>
  </si>
  <si>
    <t>000-F421</t>
  </si>
  <si>
    <t xml:space="preserve">12.2 8 </t>
  </si>
  <si>
    <t>Pose et scellements d’Équipements</t>
  </si>
  <si>
    <t>000-F425</t>
  </si>
  <si>
    <t>Total TRAVAUX DIVERS</t>
  </si>
  <si>
    <t>Montant HT du Lot N°02 DEMOLITIONS – CURAGES - GROS-OEUVRE</t>
  </si>
  <si>
    <t>D.P.G.F. - PHASE PRO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</si>
  <si>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</si>
  <si>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N°02 DEMOLITIONS CURAGES - GROS-ŒUVRE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</si>
</sst>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  <numFmt numFmtId="171" formatCode="#,##0.0;\-#,##0.0;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ill="0"/>
    <xf numFmtId="0" fontId="13" fillId="0" borderId="0" applyFill="0">
      <alignment horizontal="left" vertical="top" wrapText="1"/>
    </xf>
    <xf numFmtId="0" fontId="14" fillId="5" borderId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7" borderId="0">
      <alignment horizontal="left" vertical="top" wrapText="1"/>
    </xf>
  </cellStyleXfs>
  <cellXfs count="72">
    <xf numFmtId="0" fontId="0" fillId="0" borderId="0" xfId="0"/>
    <xf numFmtId="0" fontId="8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0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7" fillId="0" borderId="13" xfId="6" applyBorder="1" applyAlignment="1">
      <alignment horizontal="left" vertical="top" wrapText="1"/>
    </xf>
    <xf numFmtId="0" fontId="7" fillId="0" borderId="0" xfId="6"/>
    <xf numFmtId="0" fontId="7" fillId="0" borderId="14" xfId="6" applyBorder="1" applyAlignment="1">
      <alignment horizontal="center" vertical="top" wrapText="1"/>
    </xf>
    <xf numFmtId="0" fontId="12" fillId="0" borderId="15" xfId="6" applyFont="1" applyBorder="1" applyAlignment="1">
      <alignment horizontal="center" vertical="top" wrapText="1"/>
    </xf>
    <xf numFmtId="0" fontId="12" fillId="0" borderId="15" xfId="6" applyFont="1" applyBorder="1" applyAlignment="1">
      <alignment horizontal="right" vertical="top" wrapText="1"/>
    </xf>
    <xf numFmtId="0" fontId="7" fillId="0" borderId="16" xfId="6" applyBorder="1" applyAlignment="1">
      <alignment horizontal="left" vertical="top" wrapText="1"/>
    </xf>
    <xf numFmtId="0" fontId="7" fillId="0" borderId="17" xfId="6" applyBorder="1" applyAlignment="1">
      <alignment horizontal="left" vertical="top" wrapText="1"/>
    </xf>
    <xf numFmtId="0" fontId="7" fillId="0" borderId="18" xfId="6" applyBorder="1" applyAlignment="1">
      <alignment horizontal="left" vertical="top" wrapText="1"/>
    </xf>
    <xf numFmtId="0" fontId="13" fillId="5" borderId="13" xfId="7" applyFill="1" applyBorder="1">
      <alignment horizontal="left" vertical="top" wrapText="1"/>
    </xf>
    <xf numFmtId="0" fontId="14" fillId="5" borderId="16" xfId="8" applyBorder="1">
      <alignment horizontal="left" vertical="top" wrapText="1"/>
    </xf>
    <xf numFmtId="0" fontId="7" fillId="0" borderId="19" xfId="6" applyFill="1" applyBorder="1" applyAlignment="1">
      <alignment horizontal="left" vertical="top" wrapText="1"/>
    </xf>
    <xf numFmtId="0" fontId="7" fillId="0" borderId="20" xfId="6" applyFill="1" applyBorder="1" applyAlignment="1">
      <alignment horizontal="left" vertical="top" wrapText="1"/>
    </xf>
    <xf numFmtId="49" fontId="7" fillId="0" borderId="0" xfId="6" applyNumberFormat="1" applyFill="1" applyAlignment="1">
      <alignment horizontal="left" vertical="top" wrapText="1"/>
    </xf>
    <xf numFmtId="0" fontId="13" fillId="6" borderId="21" xfId="7" applyFill="1" applyBorder="1">
      <alignment horizontal="left" vertical="top" wrapText="1"/>
    </xf>
    <xf numFmtId="0" fontId="15" fillId="0" borderId="22" xfId="9" applyFill="1" applyBorder="1">
      <alignment horizontal="left" vertical="top" wrapText="1"/>
    </xf>
    <xf numFmtId="0" fontId="13" fillId="6" borderId="23" xfId="7" applyFill="1" applyBorder="1">
      <alignment horizontal="left" vertical="top" wrapText="1"/>
    </xf>
    <xf numFmtId="0" fontId="16" fillId="0" borderId="24" xfId="10" applyFill="1" applyBorder="1">
      <alignment horizontal="left" vertical="top" wrapText="1"/>
    </xf>
    <xf numFmtId="0" fontId="13" fillId="0" borderId="23" xfId="7" applyFill="1" applyBorder="1">
      <alignment horizontal="left" vertical="top" wrapText="1"/>
    </xf>
    <xf numFmtId="0" fontId="16" fillId="0" borderId="24" xfId="11" applyFill="1" applyBorder="1">
      <alignment horizontal="left" vertical="top" wrapText="1"/>
    </xf>
    <xf numFmtId="0" fontId="7" fillId="0" borderId="19" xfId="6" applyFill="1" applyBorder="1" applyAlignment="1" applyProtection="1">
      <alignment horizontal="center" vertical="top"/>
      <protection locked="0"/>
    </xf>
    <xf numFmtId="169" fontId="7" fillId="0" borderId="19" xfId="6" applyNumberFormat="1" applyFill="1" applyBorder="1" applyAlignment="1" applyProtection="1">
      <alignment horizontal="center" vertical="top" wrapText="1"/>
      <protection locked="0"/>
    </xf>
    <xf numFmtId="169" fontId="7" fillId="0" borderId="20" xfId="6" applyNumberFormat="1" applyFill="1" applyBorder="1" applyAlignment="1" applyProtection="1">
      <alignment horizontal="right" vertical="top" wrapText="1"/>
      <protection locked="0"/>
    </xf>
    <xf numFmtId="0" fontId="17" fillId="0" borderId="25" xfId="6" applyFont="1" applyFill="1" applyBorder="1" applyAlignment="1">
      <alignment horizontal="left" vertical="top" wrapText="1"/>
    </xf>
    <xf numFmtId="0" fontId="7" fillId="0" borderId="26" xfId="6" applyFill="1" applyBorder="1" applyAlignment="1">
      <alignment horizontal="left" vertical="top" wrapText="1"/>
    </xf>
    <xf numFmtId="0" fontId="7" fillId="0" borderId="27" xfId="6" applyFill="1" applyBorder="1" applyAlignment="1">
      <alignment horizontal="left" vertical="top" wrapText="1"/>
    </xf>
    <xf numFmtId="0" fontId="13" fillId="7" borderId="13" xfId="12" applyFont="1" applyBorder="1">
      <alignment horizontal="left" vertical="top" wrapText="1"/>
    </xf>
    <xf numFmtId="0" fontId="18" fillId="7" borderId="16" xfId="12" applyBorder="1">
      <alignment horizontal="left" vertical="top" wrapText="1"/>
    </xf>
    <xf numFmtId="169" fontId="7" fillId="0" borderId="28" xfId="6" applyNumberFormat="1" applyFill="1" applyBorder="1" applyAlignment="1">
      <alignment horizontal="right" vertical="top" wrapText="1"/>
    </xf>
    <xf numFmtId="0" fontId="7" fillId="0" borderId="23" xfId="6" applyFill="1" applyBorder="1" applyAlignment="1">
      <alignment horizontal="left" vertical="top" wrapText="1"/>
    </xf>
    <xf numFmtId="0" fontId="17" fillId="0" borderId="13" xfId="6" applyFont="1" applyFill="1" applyBorder="1" applyAlignment="1">
      <alignment horizontal="left" vertical="top" wrapText="1"/>
    </xf>
    <xf numFmtId="0" fontId="13" fillId="0" borderId="21" xfId="7" applyFill="1" applyBorder="1">
      <alignment horizontal="left" vertical="top" wrapText="1"/>
    </xf>
    <xf numFmtId="170" fontId="7" fillId="0" borderId="19" xfId="6" applyNumberFormat="1" applyFill="1" applyBorder="1" applyAlignment="1" applyProtection="1">
      <alignment horizontal="center" vertical="top" wrapText="1"/>
      <protection locked="0"/>
    </xf>
    <xf numFmtId="0" fontId="15" fillId="0" borderId="24" xfId="9" applyFill="1" applyBorder="1">
      <alignment horizontal="left" vertical="top" wrapText="1"/>
    </xf>
    <xf numFmtId="171" fontId="7" fillId="0" borderId="19" xfId="6" applyNumberFormat="1" applyFill="1" applyBorder="1" applyAlignment="1" applyProtection="1">
      <alignment horizontal="center" vertical="top" wrapText="1"/>
      <protection locked="0"/>
    </xf>
    <xf numFmtId="0" fontId="17" fillId="0" borderId="21" xfId="6" applyFont="1" applyFill="1" applyBorder="1" applyAlignment="1">
      <alignment horizontal="left" vertical="top" wrapText="1"/>
    </xf>
    <xf numFmtId="0" fontId="7" fillId="0" borderId="22" xfId="6" applyFill="1" applyBorder="1" applyAlignment="1">
      <alignment horizontal="left" vertical="top" wrapText="1"/>
    </xf>
    <xf numFmtId="0" fontId="7" fillId="0" borderId="29" xfId="6" applyFill="1" applyBorder="1" applyAlignment="1">
      <alignment horizontal="left" vertical="top" wrapText="1"/>
    </xf>
    <xf numFmtId="0" fontId="7" fillId="0" borderId="30" xfId="6" applyFill="1" applyBorder="1" applyAlignment="1">
      <alignment horizontal="left" vertical="top" wrapText="1"/>
    </xf>
    <xf numFmtId="169" fontId="12" fillId="0" borderId="0" xfId="6" applyNumberFormat="1" applyFont="1" applyFill="1" applyAlignment="1">
      <alignment horizontal="right" vertical="top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7" fillId="2" borderId="0" xfId="6" applyFill="1"/>
    <xf numFmtId="0" fontId="12" fillId="2" borderId="0" xfId="6" applyFont="1" applyFill="1" applyAlignment="1">
      <alignment horizontal="left" vertical="top" wrapText="1"/>
    </xf>
    <xf numFmtId="169" fontId="12" fillId="2" borderId="0" xfId="6" applyNumberFormat="1" applyFont="1" applyFill="1" applyAlignment="1">
      <alignment horizontal="right" vertical="top" wrapText="1"/>
    </xf>
    <xf numFmtId="170" fontId="19" fillId="2" borderId="0" xfId="6" applyNumberFormat="1" applyFont="1" applyFill="1" applyAlignment="1">
      <alignment horizontal="left" vertical="top" wrapText="1"/>
    </xf>
    <xf numFmtId="17" fontId="9" fillId="4" borderId="7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333375</xdr:colOff>
      <xdr:row>4</xdr:row>
      <xdr:rowOff>38100</xdr:rowOff>
    </xdr:from>
    <xdr:to>
      <xdr:col>5</xdr:col>
      <xdr:colOff>339616</xdr:colOff>
      <xdr:row>5</xdr:row>
      <xdr:rowOff>66674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0075" y="1028700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  <row r="13">
          <cell r="D13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41326-54E9-4698-A0EB-6FE0CB86E599}">
  <sheetPr>
    <pageSetUpPr fitToPage="1"/>
  </sheetPr>
  <dimension ref="A1:ZZ176"/>
  <sheetViews>
    <sheetView showGridLines="0" tabSelected="1" zoomScaleNormal="100" zoomScaleSheetLayoutView="85" workbookViewId="0">
      <pane xSplit="2" ySplit="1" topLeftCell="C2" activePane="bottomRight" state="frozen"/>
      <selection activeCell="G36" sqref="G36"/>
      <selection pane="topRight" activeCell="G36" sqref="G36"/>
      <selection pane="bottomLeft" activeCell="G36" sqref="G36"/>
      <selection pane="bottomRight" activeCell="F175" sqref="F175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x14ac:dyDescent="0.25">
      <c r="A1" s="60" t="s">
        <v>3</v>
      </c>
      <c r="B1" s="61"/>
      <c r="C1" s="61"/>
      <c r="D1" s="61"/>
      <c r="E1" s="61"/>
      <c r="F1" s="62"/>
    </row>
    <row r="2" spans="1:702" ht="18" x14ac:dyDescent="0.25">
      <c r="A2" s="63"/>
      <c r="B2" s="64"/>
      <c r="C2" s="64"/>
      <c r="D2" s="64"/>
      <c r="E2" s="64"/>
      <c r="F2" s="65"/>
    </row>
    <row r="3" spans="1:702" ht="28.5" customHeight="1" x14ac:dyDescent="0.25">
      <c r="A3" s="66" t="s">
        <v>2</v>
      </c>
      <c r="B3" s="67"/>
      <c r="C3" s="67"/>
      <c r="D3" s="67"/>
      <c r="E3" s="67"/>
      <c r="F3" s="68"/>
      <c r="ZY3" s="13" t="s">
        <v>16</v>
      </c>
      <c r="ZZ3" s="24"/>
    </row>
    <row r="4" spans="1:702" ht="16.5" x14ac:dyDescent="0.25">
      <c r="A4" s="7"/>
      <c r="B4" s="52" t="s">
        <v>1</v>
      </c>
      <c r="C4" s="51"/>
      <c r="D4" s="2" t="s">
        <v>385</v>
      </c>
      <c r="E4" s="3"/>
      <c r="F4" s="8"/>
      <c r="ZY4" s="13" t="s">
        <v>19</v>
      </c>
      <c r="ZZ4" s="24" t="s">
        <v>53</v>
      </c>
    </row>
    <row r="5" spans="1:702" ht="38.25" x14ac:dyDescent="0.25">
      <c r="A5" s="9"/>
      <c r="B5" s="53" t="s">
        <v>4</v>
      </c>
      <c r="C5" s="54"/>
      <c r="D5" s="5"/>
      <c r="E5" s="1"/>
      <c r="F5" s="10"/>
      <c r="ZY5" s="13" t="s">
        <v>19</v>
      </c>
      <c r="ZZ5" s="24" t="s">
        <v>55</v>
      </c>
    </row>
    <row r="6" spans="1:702" x14ac:dyDescent="0.25">
      <c r="A6" s="11"/>
      <c r="B6" s="53"/>
      <c r="C6" s="54"/>
      <c r="D6" s="5"/>
      <c r="E6" s="5"/>
      <c r="F6" s="10"/>
      <c r="ZY6" s="13" t="s">
        <v>19</v>
      </c>
      <c r="ZZ6" s="24" t="s">
        <v>58</v>
      </c>
    </row>
    <row r="7" spans="1:702" ht="35.25" customHeight="1" x14ac:dyDescent="0.25">
      <c r="A7" s="69" t="s">
        <v>386</v>
      </c>
      <c r="B7" s="70"/>
      <c r="C7" s="70"/>
      <c r="D7" s="70"/>
      <c r="E7" s="70"/>
      <c r="F7" s="71"/>
      <c r="ZY7" s="13" t="s">
        <v>19</v>
      </c>
      <c r="ZZ7" s="24" t="s">
        <v>61</v>
      </c>
    </row>
    <row r="8" spans="1:702" ht="16.5" x14ac:dyDescent="0.25">
      <c r="A8" s="6"/>
      <c r="B8" s="4" t="s">
        <v>384</v>
      </c>
      <c r="C8" s="59">
        <v>45748</v>
      </c>
      <c r="D8" s="59"/>
      <c r="E8" s="59"/>
      <c r="F8" s="59"/>
    </row>
    <row r="9" spans="1:702" x14ac:dyDescent="0.25">
      <c r="A9" s="12"/>
      <c r="B9" s="14" t="s">
        <v>12</v>
      </c>
      <c r="C9" s="15" t="s">
        <v>6</v>
      </c>
      <c r="D9" s="15" t="s">
        <v>13</v>
      </c>
      <c r="E9" s="15" t="s">
        <v>14</v>
      </c>
      <c r="F9" s="16" t="s">
        <v>15</v>
      </c>
      <c r="G9" s="40"/>
      <c r="ZY9" s="13" t="s">
        <v>20</v>
      </c>
    </row>
    <row r="10" spans="1:702" x14ac:dyDescent="0.25">
      <c r="A10" s="12"/>
      <c r="B10" s="17"/>
      <c r="C10" s="18"/>
      <c r="D10" s="18"/>
      <c r="E10" s="18"/>
      <c r="F10" s="19"/>
    </row>
    <row r="11" spans="1:702" x14ac:dyDescent="0.25">
      <c r="A11" s="20" t="s">
        <v>21</v>
      </c>
      <c r="B11" s="21" t="s">
        <v>51</v>
      </c>
      <c r="C11" s="22"/>
      <c r="D11" s="22"/>
      <c r="E11" s="22"/>
      <c r="F11" s="23"/>
      <c r="ZY11" s="13" t="s">
        <v>16</v>
      </c>
      <c r="ZZ11" s="24"/>
    </row>
    <row r="12" spans="1:702" x14ac:dyDescent="0.25">
      <c r="A12" s="42" t="s">
        <v>22</v>
      </c>
      <c r="B12" s="26" t="s">
        <v>52</v>
      </c>
      <c r="C12" s="31" t="s">
        <v>8</v>
      </c>
      <c r="D12" s="43">
        <v>1</v>
      </c>
      <c r="E12" s="32"/>
      <c r="F12" s="33">
        <f>ROUND(D12*E12,2)</f>
        <v>0</v>
      </c>
      <c r="ZY12" s="13" t="s">
        <v>17</v>
      </c>
      <c r="ZZ12" s="24"/>
    </row>
    <row r="13" spans="1:702" x14ac:dyDescent="0.25">
      <c r="A13" s="29" t="s">
        <v>25</v>
      </c>
      <c r="B13" s="44" t="s">
        <v>54</v>
      </c>
      <c r="C13" s="31" t="s">
        <v>8</v>
      </c>
      <c r="D13" s="43">
        <v>1</v>
      </c>
      <c r="E13" s="32"/>
      <c r="F13" s="33">
        <f>ROUND(D13*E13,2)</f>
        <v>0</v>
      </c>
      <c r="ZY13" s="13" t="s">
        <v>19</v>
      </c>
      <c r="ZZ13" s="24" t="s">
        <v>68</v>
      </c>
    </row>
    <row r="14" spans="1:702" x14ac:dyDescent="0.25">
      <c r="A14" s="29" t="s">
        <v>56</v>
      </c>
      <c r="B14" s="44" t="s">
        <v>57</v>
      </c>
      <c r="C14" s="31" t="s">
        <v>8</v>
      </c>
      <c r="D14" s="43">
        <v>1</v>
      </c>
      <c r="E14" s="32"/>
      <c r="F14" s="33">
        <f>ROUND(D14*E14,2)</f>
        <v>0</v>
      </c>
      <c r="ZY14" s="13" t="s">
        <v>19</v>
      </c>
      <c r="ZZ14" s="24" t="s">
        <v>71</v>
      </c>
    </row>
    <row r="15" spans="1:702" x14ac:dyDescent="0.25">
      <c r="A15" s="29" t="s">
        <v>59</v>
      </c>
      <c r="B15" s="44" t="s">
        <v>60</v>
      </c>
      <c r="C15" s="31" t="s">
        <v>8</v>
      </c>
      <c r="D15" s="43">
        <v>1</v>
      </c>
      <c r="E15" s="32"/>
      <c r="F15" s="33">
        <f>ROUND(D15*E15,2)</f>
        <v>0</v>
      </c>
      <c r="ZY15" s="13" t="s">
        <v>17</v>
      </c>
      <c r="ZZ15" s="24"/>
    </row>
    <row r="16" spans="1:702" x14ac:dyDescent="0.25">
      <c r="A16" s="34"/>
      <c r="B16" s="35"/>
      <c r="C16" s="22"/>
      <c r="D16" s="22"/>
      <c r="E16" s="22"/>
      <c r="F16" s="36"/>
      <c r="ZY16" s="13" t="s">
        <v>19</v>
      </c>
      <c r="ZZ16" s="24" t="s">
        <v>75</v>
      </c>
    </row>
    <row r="17" spans="1:702" x14ac:dyDescent="0.25">
      <c r="A17" s="37"/>
      <c r="B17" s="38" t="s">
        <v>62</v>
      </c>
      <c r="C17" s="22"/>
      <c r="D17" s="22"/>
      <c r="E17" s="22"/>
      <c r="F17" s="39">
        <f>SUBTOTAL(109,F12:F16)</f>
        <v>0</v>
      </c>
      <c r="ZY17" s="13" t="s">
        <v>19</v>
      </c>
      <c r="ZZ17" s="24" t="s">
        <v>78</v>
      </c>
    </row>
    <row r="18" spans="1:702" x14ac:dyDescent="0.25">
      <c r="A18" s="41"/>
      <c r="B18" s="17"/>
      <c r="C18" s="22"/>
      <c r="D18" s="22"/>
      <c r="E18" s="22"/>
      <c r="F18" s="19"/>
      <c r="ZY18" s="13" t="s">
        <v>19</v>
      </c>
      <c r="ZZ18" s="24" t="s">
        <v>81</v>
      </c>
    </row>
    <row r="19" spans="1:702" x14ac:dyDescent="0.25">
      <c r="A19" s="20" t="s">
        <v>26</v>
      </c>
      <c r="B19" s="21" t="s">
        <v>63</v>
      </c>
      <c r="C19" s="22"/>
      <c r="D19" s="22"/>
      <c r="E19" s="22"/>
      <c r="F19" s="23"/>
      <c r="ZY19" s="13" t="s">
        <v>19</v>
      </c>
      <c r="ZZ19" s="24" t="s">
        <v>84</v>
      </c>
    </row>
    <row r="20" spans="1:702" x14ac:dyDescent="0.25">
      <c r="A20" s="25" t="s">
        <v>64</v>
      </c>
      <c r="B20" s="26" t="s">
        <v>65</v>
      </c>
      <c r="C20" s="22"/>
      <c r="D20" s="22"/>
      <c r="E20" s="22"/>
      <c r="F20" s="23"/>
      <c r="ZY20" s="13" t="s">
        <v>19</v>
      </c>
      <c r="ZZ20" s="24" t="s">
        <v>87</v>
      </c>
    </row>
    <row r="21" spans="1:702" x14ac:dyDescent="0.25">
      <c r="A21" s="29" t="s">
        <v>66</v>
      </c>
      <c r="B21" s="28" t="s">
        <v>67</v>
      </c>
      <c r="C21" s="31" t="s">
        <v>8</v>
      </c>
      <c r="D21" s="43">
        <v>1</v>
      </c>
      <c r="E21" s="32"/>
      <c r="F21" s="33">
        <f>ROUND(D21*E21,2)</f>
        <v>0</v>
      </c>
      <c r="ZY21" s="13" t="s">
        <v>19</v>
      </c>
      <c r="ZZ21" s="24" t="s">
        <v>90</v>
      </c>
    </row>
    <row r="22" spans="1:702" x14ac:dyDescent="0.25">
      <c r="A22" s="29" t="s">
        <v>69</v>
      </c>
      <c r="B22" s="28" t="s">
        <v>70</v>
      </c>
      <c r="C22" s="31" t="s">
        <v>8</v>
      </c>
      <c r="D22" s="43">
        <v>1</v>
      </c>
      <c r="E22" s="32"/>
      <c r="F22" s="33">
        <f>ROUND(D22*E22,2)</f>
        <v>0</v>
      </c>
      <c r="ZY22" s="13" t="s">
        <v>19</v>
      </c>
      <c r="ZZ22" s="24" t="s">
        <v>93</v>
      </c>
    </row>
    <row r="23" spans="1:702" x14ac:dyDescent="0.25">
      <c r="A23" s="27" t="s">
        <v>72</v>
      </c>
      <c r="B23" s="44"/>
      <c r="C23" s="22"/>
      <c r="D23" s="22"/>
      <c r="E23" s="22"/>
      <c r="F23" s="23"/>
      <c r="ZY23" s="13" t="s">
        <v>19</v>
      </c>
      <c r="ZZ23" s="24" t="s">
        <v>96</v>
      </c>
    </row>
    <row r="24" spans="1:702" x14ac:dyDescent="0.25">
      <c r="A24" s="29" t="s">
        <v>73</v>
      </c>
      <c r="B24" s="28" t="s">
        <v>74</v>
      </c>
      <c r="C24" s="31" t="s">
        <v>8</v>
      </c>
      <c r="D24" s="45">
        <v>1</v>
      </c>
      <c r="E24" s="32"/>
      <c r="F24" s="33">
        <f t="shared" ref="F24:F36" si="0">ROUND(D24*E24,2)</f>
        <v>0</v>
      </c>
      <c r="ZY24" s="13" t="s">
        <v>19</v>
      </c>
      <c r="ZZ24" s="24" t="s">
        <v>99</v>
      </c>
    </row>
    <row r="25" spans="1:702" x14ac:dyDescent="0.25">
      <c r="A25" s="29" t="s">
        <v>76</v>
      </c>
      <c r="B25" s="28" t="s">
        <v>77</v>
      </c>
      <c r="C25" s="31" t="s">
        <v>8</v>
      </c>
      <c r="D25" s="45">
        <v>1</v>
      </c>
      <c r="E25" s="32"/>
      <c r="F25" s="33">
        <f t="shared" si="0"/>
        <v>0</v>
      </c>
      <c r="ZY25" s="13" t="s">
        <v>19</v>
      </c>
      <c r="ZZ25" s="24" t="s">
        <v>102</v>
      </c>
    </row>
    <row r="26" spans="1:702" x14ac:dyDescent="0.25">
      <c r="A26" s="29" t="s">
        <v>79</v>
      </c>
      <c r="B26" s="28" t="s">
        <v>80</v>
      </c>
      <c r="C26" s="31" t="s">
        <v>8</v>
      </c>
      <c r="D26" s="43">
        <v>1</v>
      </c>
      <c r="E26" s="32"/>
      <c r="F26" s="33">
        <f t="shared" si="0"/>
        <v>0</v>
      </c>
      <c r="ZY26" s="13" t="s">
        <v>19</v>
      </c>
      <c r="ZZ26" s="24" t="s">
        <v>105</v>
      </c>
    </row>
    <row r="27" spans="1:702" x14ac:dyDescent="0.25">
      <c r="A27" s="29" t="s">
        <v>82</v>
      </c>
      <c r="B27" s="28" t="s">
        <v>83</v>
      </c>
      <c r="C27" s="31" t="s">
        <v>8</v>
      </c>
      <c r="D27" s="43">
        <v>1</v>
      </c>
      <c r="E27" s="32"/>
      <c r="F27" s="33">
        <f t="shared" si="0"/>
        <v>0</v>
      </c>
      <c r="ZY27" s="13" t="s">
        <v>19</v>
      </c>
      <c r="ZZ27" s="24" t="s">
        <v>108</v>
      </c>
    </row>
    <row r="28" spans="1:702" x14ac:dyDescent="0.25">
      <c r="A28" s="29" t="s">
        <v>85</v>
      </c>
      <c r="B28" s="28" t="s">
        <v>86</v>
      </c>
      <c r="C28" s="31" t="s">
        <v>8</v>
      </c>
      <c r="D28" s="43">
        <v>1</v>
      </c>
      <c r="E28" s="32"/>
      <c r="F28" s="33">
        <f t="shared" si="0"/>
        <v>0</v>
      </c>
      <c r="ZY28" s="13" t="s">
        <v>19</v>
      </c>
      <c r="ZZ28" s="24" t="s">
        <v>112</v>
      </c>
    </row>
    <row r="29" spans="1:702" x14ac:dyDescent="0.25">
      <c r="A29" s="29" t="s">
        <v>88</v>
      </c>
      <c r="B29" s="28" t="s">
        <v>89</v>
      </c>
      <c r="C29" s="31" t="s">
        <v>8</v>
      </c>
      <c r="D29" s="43">
        <v>1</v>
      </c>
      <c r="E29" s="32"/>
      <c r="F29" s="33">
        <f t="shared" si="0"/>
        <v>0</v>
      </c>
    </row>
    <row r="30" spans="1:702" x14ac:dyDescent="0.25">
      <c r="A30" s="29" t="s">
        <v>91</v>
      </c>
      <c r="B30" s="28" t="s">
        <v>92</v>
      </c>
      <c r="C30" s="31" t="s">
        <v>5</v>
      </c>
      <c r="D30" s="45">
        <v>130</v>
      </c>
      <c r="E30" s="32"/>
      <c r="F30" s="33">
        <f t="shared" si="0"/>
        <v>0</v>
      </c>
      <c r="G30" s="40"/>
      <c r="ZY30" s="13" t="s">
        <v>20</v>
      </c>
    </row>
    <row r="31" spans="1:702" x14ac:dyDescent="0.25">
      <c r="A31" s="29" t="s">
        <v>94</v>
      </c>
      <c r="B31" s="28" t="s">
        <v>95</v>
      </c>
      <c r="C31" s="31" t="s">
        <v>8</v>
      </c>
      <c r="D31" s="45">
        <v>1</v>
      </c>
      <c r="E31" s="32"/>
      <c r="F31" s="33">
        <f t="shared" si="0"/>
        <v>0</v>
      </c>
    </row>
    <row r="32" spans="1:702" x14ac:dyDescent="0.25">
      <c r="A32" s="29" t="s">
        <v>97</v>
      </c>
      <c r="B32" s="28" t="s">
        <v>98</v>
      </c>
      <c r="C32" s="31" t="s">
        <v>24</v>
      </c>
      <c r="D32" s="43"/>
      <c r="E32" s="32"/>
      <c r="F32" s="33">
        <f t="shared" si="0"/>
        <v>0</v>
      </c>
      <c r="ZY32" s="13" t="s">
        <v>16</v>
      </c>
      <c r="ZZ32" s="24"/>
    </row>
    <row r="33" spans="1:702" x14ac:dyDescent="0.25">
      <c r="A33" s="29" t="s">
        <v>100</v>
      </c>
      <c r="B33" s="28" t="s">
        <v>101</v>
      </c>
      <c r="C33" s="31" t="s">
        <v>24</v>
      </c>
      <c r="D33" s="43"/>
      <c r="E33" s="32"/>
      <c r="F33" s="33">
        <f t="shared" si="0"/>
        <v>0</v>
      </c>
      <c r="ZY33" s="13" t="s">
        <v>17</v>
      </c>
      <c r="ZZ33" s="24"/>
    </row>
    <row r="34" spans="1:702" x14ac:dyDescent="0.25">
      <c r="A34" s="29" t="s">
        <v>103</v>
      </c>
      <c r="B34" s="28" t="s">
        <v>104</v>
      </c>
      <c r="C34" s="31" t="s">
        <v>24</v>
      </c>
      <c r="D34" s="43"/>
      <c r="E34" s="32"/>
      <c r="F34" s="33">
        <f t="shared" si="0"/>
        <v>0</v>
      </c>
      <c r="ZY34" s="13" t="s">
        <v>19</v>
      </c>
      <c r="ZZ34" s="24" t="s">
        <v>117</v>
      </c>
    </row>
    <row r="35" spans="1:702" x14ac:dyDescent="0.25">
      <c r="A35" s="29" t="s">
        <v>106</v>
      </c>
      <c r="B35" s="28" t="s">
        <v>107</v>
      </c>
      <c r="C35" s="31" t="s">
        <v>24</v>
      </c>
      <c r="D35" s="43"/>
      <c r="E35" s="32"/>
      <c r="F35" s="33">
        <f t="shared" si="0"/>
        <v>0</v>
      </c>
      <c r="ZY35" s="13" t="s">
        <v>19</v>
      </c>
      <c r="ZZ35" s="24" t="s">
        <v>119</v>
      </c>
    </row>
    <row r="36" spans="1:702" x14ac:dyDescent="0.25">
      <c r="A36" s="29" t="s">
        <v>109</v>
      </c>
      <c r="B36" s="28" t="s">
        <v>110</v>
      </c>
      <c r="C36" s="31" t="s">
        <v>111</v>
      </c>
      <c r="D36" s="43"/>
      <c r="E36" s="32"/>
      <c r="F36" s="33">
        <f t="shared" si="0"/>
        <v>0</v>
      </c>
      <c r="ZY36" s="13" t="s">
        <v>17</v>
      </c>
      <c r="ZZ36" s="24"/>
    </row>
    <row r="37" spans="1:702" x14ac:dyDescent="0.25">
      <c r="A37" s="34"/>
      <c r="B37" s="35"/>
      <c r="C37" s="22"/>
      <c r="D37" s="22"/>
      <c r="E37" s="22"/>
      <c r="F37" s="36"/>
      <c r="ZY37" s="13" t="s">
        <v>19</v>
      </c>
      <c r="ZZ37" s="24" t="s">
        <v>122</v>
      </c>
    </row>
    <row r="38" spans="1:702" x14ac:dyDescent="0.25">
      <c r="A38" s="37"/>
      <c r="B38" s="38" t="s">
        <v>113</v>
      </c>
      <c r="C38" s="22"/>
      <c r="D38" s="22"/>
      <c r="E38" s="22"/>
      <c r="F38" s="39">
        <f>SUBTOTAL(109,F20:F37)</f>
        <v>0</v>
      </c>
      <c r="ZY38" s="13" t="s">
        <v>19</v>
      </c>
      <c r="ZZ38" s="24" t="s">
        <v>124</v>
      </c>
    </row>
    <row r="39" spans="1:702" x14ac:dyDescent="0.25">
      <c r="A39" s="41"/>
      <c r="B39" s="17"/>
      <c r="C39" s="22"/>
      <c r="D39" s="22"/>
      <c r="E39" s="22"/>
      <c r="F39" s="19"/>
      <c r="ZY39" s="13" t="s">
        <v>19</v>
      </c>
      <c r="ZZ39" s="24" t="s">
        <v>126</v>
      </c>
    </row>
    <row r="40" spans="1:702" x14ac:dyDescent="0.25">
      <c r="A40" s="20" t="s">
        <v>27</v>
      </c>
      <c r="B40" s="21" t="s">
        <v>114</v>
      </c>
      <c r="C40" s="22"/>
      <c r="D40" s="22"/>
      <c r="E40" s="22"/>
      <c r="F40" s="23"/>
      <c r="ZY40" s="13" t="s">
        <v>19</v>
      </c>
      <c r="ZZ40" s="24" t="s">
        <v>128</v>
      </c>
    </row>
    <row r="41" spans="1:702" x14ac:dyDescent="0.25">
      <c r="A41" s="25" t="s">
        <v>28</v>
      </c>
      <c r="B41" s="26" t="s">
        <v>115</v>
      </c>
      <c r="C41" s="22"/>
      <c r="D41" s="22"/>
      <c r="E41" s="22"/>
      <c r="F41" s="23"/>
      <c r="ZY41" s="13" t="s">
        <v>19</v>
      </c>
      <c r="ZZ41" s="24" t="s">
        <v>129</v>
      </c>
    </row>
    <row r="42" spans="1:702" x14ac:dyDescent="0.25">
      <c r="A42" s="29" t="s">
        <v>29</v>
      </c>
      <c r="B42" s="28" t="s">
        <v>116</v>
      </c>
      <c r="C42" s="31" t="s">
        <v>24</v>
      </c>
      <c r="D42" s="43"/>
      <c r="E42" s="32"/>
      <c r="F42" s="33">
        <f>ROUND(D42*E42,2)</f>
        <v>0</v>
      </c>
      <c r="ZY42" s="13" t="s">
        <v>19</v>
      </c>
      <c r="ZZ42" s="24" t="s">
        <v>132</v>
      </c>
    </row>
    <row r="43" spans="1:702" x14ac:dyDescent="0.25">
      <c r="A43" s="29" t="s">
        <v>30</v>
      </c>
      <c r="B43" s="28" t="s">
        <v>118</v>
      </c>
      <c r="C43" s="31" t="s">
        <v>8</v>
      </c>
      <c r="D43" s="45">
        <v>1</v>
      </c>
      <c r="E43" s="32"/>
      <c r="F43" s="33">
        <f>ROUND(D43*E43,2)</f>
        <v>0</v>
      </c>
      <c r="ZY43" s="13" t="s">
        <v>17</v>
      </c>
      <c r="ZZ43" s="24"/>
    </row>
    <row r="44" spans="1:702" x14ac:dyDescent="0.25">
      <c r="A44" s="27" t="s">
        <v>31</v>
      </c>
      <c r="B44" s="44" t="s">
        <v>120</v>
      </c>
      <c r="C44" s="22"/>
      <c r="D44" s="22"/>
      <c r="E44" s="22"/>
      <c r="F44" s="23"/>
      <c r="ZY44" s="13" t="s">
        <v>19</v>
      </c>
      <c r="ZZ44" s="24" t="s">
        <v>135</v>
      </c>
    </row>
    <row r="45" spans="1:702" x14ac:dyDescent="0.25">
      <c r="A45" s="29" t="s">
        <v>32</v>
      </c>
      <c r="B45" s="28" t="s">
        <v>121</v>
      </c>
      <c r="C45" s="31" t="s">
        <v>11</v>
      </c>
      <c r="D45" s="45">
        <v>208.9</v>
      </c>
      <c r="E45" s="32"/>
      <c r="F45" s="33">
        <f t="shared" ref="F45:F50" si="1">ROUND(D45*E45,2)</f>
        <v>0</v>
      </c>
      <c r="ZY45" s="13" t="s">
        <v>19</v>
      </c>
      <c r="ZZ45" s="24" t="s">
        <v>137</v>
      </c>
    </row>
    <row r="46" spans="1:702" x14ac:dyDescent="0.25">
      <c r="A46" s="29" t="s">
        <v>33</v>
      </c>
      <c r="B46" s="28" t="s">
        <v>123</v>
      </c>
      <c r="C46" s="31" t="s">
        <v>11</v>
      </c>
      <c r="D46" s="45">
        <v>58</v>
      </c>
      <c r="E46" s="32"/>
      <c r="F46" s="33">
        <f t="shared" si="1"/>
        <v>0</v>
      </c>
      <c r="ZY46" s="13" t="s">
        <v>19</v>
      </c>
      <c r="ZZ46" s="24" t="s">
        <v>139</v>
      </c>
    </row>
    <row r="47" spans="1:702" x14ac:dyDescent="0.25">
      <c r="A47" s="29" t="s">
        <v>34</v>
      </c>
      <c r="B47" s="28" t="s">
        <v>125</v>
      </c>
      <c r="C47" s="31" t="s">
        <v>8</v>
      </c>
      <c r="D47" s="45">
        <v>1</v>
      </c>
      <c r="E47" s="32"/>
      <c r="F47" s="33">
        <f t="shared" si="1"/>
        <v>0</v>
      </c>
      <c r="ZY47" s="13" t="s">
        <v>19</v>
      </c>
      <c r="ZZ47" s="24" t="s">
        <v>141</v>
      </c>
    </row>
    <row r="48" spans="1:702" x14ac:dyDescent="0.25">
      <c r="A48" s="29" t="s">
        <v>35</v>
      </c>
      <c r="B48" s="28" t="s">
        <v>127</v>
      </c>
      <c r="C48" s="31" t="s">
        <v>6</v>
      </c>
      <c r="D48" s="45">
        <v>25</v>
      </c>
      <c r="E48" s="32"/>
      <c r="F48" s="33">
        <f t="shared" si="1"/>
        <v>0</v>
      </c>
      <c r="ZY48" s="13" t="s">
        <v>19</v>
      </c>
      <c r="ZZ48" s="24" t="s">
        <v>145</v>
      </c>
    </row>
    <row r="49" spans="1:702" x14ac:dyDescent="0.25">
      <c r="A49" s="29" t="s">
        <v>36</v>
      </c>
      <c r="B49" s="28" t="s">
        <v>9</v>
      </c>
      <c r="C49" s="31" t="s">
        <v>6</v>
      </c>
      <c r="D49" s="45">
        <v>15</v>
      </c>
      <c r="E49" s="32"/>
      <c r="F49" s="33">
        <f t="shared" si="1"/>
        <v>0</v>
      </c>
      <c r="ZY49" s="13" t="s">
        <v>19</v>
      </c>
      <c r="ZZ49" s="24" t="s">
        <v>148</v>
      </c>
    </row>
    <row r="50" spans="1:702" x14ac:dyDescent="0.25">
      <c r="A50" s="29" t="s">
        <v>130</v>
      </c>
      <c r="B50" s="28" t="s">
        <v>131</v>
      </c>
      <c r="C50" s="31" t="s">
        <v>5</v>
      </c>
      <c r="D50" s="45">
        <v>10</v>
      </c>
      <c r="E50" s="32"/>
      <c r="F50" s="33">
        <f t="shared" si="1"/>
        <v>0</v>
      </c>
      <c r="ZY50" s="13" t="s">
        <v>19</v>
      </c>
      <c r="ZZ50" s="24" t="s">
        <v>151</v>
      </c>
    </row>
    <row r="51" spans="1:702" x14ac:dyDescent="0.25">
      <c r="A51" s="27" t="s">
        <v>37</v>
      </c>
      <c r="B51" s="44" t="s">
        <v>133</v>
      </c>
      <c r="C51" s="22"/>
      <c r="D51" s="22"/>
      <c r="E51" s="22"/>
      <c r="F51" s="23"/>
      <c r="ZY51" s="13" t="s">
        <v>19</v>
      </c>
      <c r="ZZ51" s="24" t="s">
        <v>154</v>
      </c>
    </row>
    <row r="52" spans="1:702" x14ac:dyDescent="0.25">
      <c r="A52" s="29" t="s">
        <v>38</v>
      </c>
      <c r="B52" s="28" t="s">
        <v>134</v>
      </c>
      <c r="C52" s="31" t="s">
        <v>11</v>
      </c>
      <c r="D52" s="45">
        <v>163</v>
      </c>
      <c r="E52" s="32"/>
      <c r="F52" s="33">
        <f t="shared" ref="F52:F59" si="2">ROUND(D52*E52,2)</f>
        <v>0</v>
      </c>
      <c r="ZY52" s="13" t="s">
        <v>17</v>
      </c>
      <c r="ZZ52" s="24"/>
    </row>
    <row r="53" spans="1:702" x14ac:dyDescent="0.25">
      <c r="A53" s="29" t="s">
        <v>39</v>
      </c>
      <c r="B53" s="28" t="s">
        <v>136</v>
      </c>
      <c r="C53" s="31" t="s">
        <v>8</v>
      </c>
      <c r="D53" s="45">
        <v>1</v>
      </c>
      <c r="E53" s="32"/>
      <c r="F53" s="33">
        <f t="shared" si="2"/>
        <v>0</v>
      </c>
      <c r="ZY53" s="13" t="s">
        <v>19</v>
      </c>
      <c r="ZZ53" s="24" t="s">
        <v>157</v>
      </c>
    </row>
    <row r="54" spans="1:702" x14ac:dyDescent="0.25">
      <c r="A54" s="29" t="s">
        <v>40</v>
      </c>
      <c r="B54" s="28" t="s">
        <v>138</v>
      </c>
      <c r="C54" s="31" t="s">
        <v>8</v>
      </c>
      <c r="D54" s="45">
        <v>1</v>
      </c>
      <c r="E54" s="32"/>
      <c r="F54" s="33">
        <f t="shared" si="2"/>
        <v>0</v>
      </c>
      <c r="ZY54" s="13" t="s">
        <v>19</v>
      </c>
      <c r="ZZ54" s="24" t="s">
        <v>159</v>
      </c>
    </row>
    <row r="55" spans="1:702" x14ac:dyDescent="0.25">
      <c r="A55" s="29" t="s">
        <v>41</v>
      </c>
      <c r="B55" s="28" t="s">
        <v>140</v>
      </c>
      <c r="C55" s="31" t="s">
        <v>11</v>
      </c>
      <c r="D55" s="45">
        <v>465</v>
      </c>
      <c r="E55" s="32"/>
      <c r="F55" s="33">
        <f t="shared" si="2"/>
        <v>0</v>
      </c>
      <c r="ZY55" s="13" t="s">
        <v>19</v>
      </c>
      <c r="ZZ55" s="24" t="s">
        <v>161</v>
      </c>
    </row>
    <row r="56" spans="1:702" x14ac:dyDescent="0.25">
      <c r="A56" s="29" t="s">
        <v>142</v>
      </c>
      <c r="B56" s="28" t="s">
        <v>143</v>
      </c>
      <c r="C56" s="31" t="s">
        <v>144</v>
      </c>
      <c r="D56" s="45"/>
      <c r="E56" s="32"/>
      <c r="F56" s="33">
        <f t="shared" si="2"/>
        <v>0</v>
      </c>
      <c r="ZY56" s="13" t="s">
        <v>17</v>
      </c>
      <c r="ZZ56" s="24"/>
    </row>
    <row r="57" spans="1:702" x14ac:dyDescent="0.25">
      <c r="A57" s="29" t="s">
        <v>146</v>
      </c>
      <c r="B57" s="28" t="s">
        <v>147</v>
      </c>
      <c r="C57" s="31" t="s">
        <v>11</v>
      </c>
      <c r="D57" s="45">
        <v>163</v>
      </c>
      <c r="E57" s="32"/>
      <c r="F57" s="33">
        <f t="shared" si="2"/>
        <v>0</v>
      </c>
      <c r="ZY57" s="13" t="s">
        <v>18</v>
      </c>
      <c r="ZZ57" s="24"/>
    </row>
    <row r="58" spans="1:702" x14ac:dyDescent="0.25">
      <c r="A58" s="29" t="s">
        <v>149</v>
      </c>
      <c r="B58" s="28" t="s">
        <v>150</v>
      </c>
      <c r="C58" s="31" t="s">
        <v>8</v>
      </c>
      <c r="D58" s="43">
        <v>1</v>
      </c>
      <c r="E58" s="32"/>
      <c r="F58" s="33">
        <f t="shared" si="2"/>
        <v>0</v>
      </c>
      <c r="ZY58" s="13" t="s">
        <v>19</v>
      </c>
      <c r="ZZ58" s="24" t="s">
        <v>168</v>
      </c>
    </row>
    <row r="59" spans="1:702" x14ac:dyDescent="0.25">
      <c r="A59" s="29" t="s">
        <v>152</v>
      </c>
      <c r="B59" s="28" t="s">
        <v>153</v>
      </c>
      <c r="C59" s="31" t="s">
        <v>8</v>
      </c>
      <c r="D59" s="43">
        <v>1</v>
      </c>
      <c r="E59" s="32"/>
      <c r="F59" s="33">
        <f t="shared" si="2"/>
        <v>0</v>
      </c>
      <c r="ZY59" s="13" t="s">
        <v>19</v>
      </c>
      <c r="ZZ59" s="24" t="s">
        <v>171</v>
      </c>
    </row>
    <row r="60" spans="1:702" x14ac:dyDescent="0.25">
      <c r="A60" s="27" t="s">
        <v>42</v>
      </c>
      <c r="B60" s="44" t="s">
        <v>155</v>
      </c>
      <c r="C60" s="22"/>
      <c r="D60" s="22"/>
      <c r="E60" s="22"/>
      <c r="F60" s="23"/>
    </row>
    <row r="61" spans="1:702" x14ac:dyDescent="0.25">
      <c r="A61" s="29" t="s">
        <v>43</v>
      </c>
      <c r="B61" s="28" t="s">
        <v>156</v>
      </c>
      <c r="C61" s="31" t="s">
        <v>8</v>
      </c>
      <c r="D61" s="43">
        <v>1</v>
      </c>
      <c r="E61" s="32"/>
      <c r="F61" s="33">
        <f>ROUND(D61*E61,2)</f>
        <v>0</v>
      </c>
      <c r="G61" s="40"/>
      <c r="ZY61" s="13" t="s">
        <v>20</v>
      </c>
    </row>
    <row r="62" spans="1:702" x14ac:dyDescent="0.25">
      <c r="A62" s="29" t="s">
        <v>44</v>
      </c>
      <c r="B62" s="28" t="s">
        <v>158</v>
      </c>
      <c r="C62" s="31" t="s">
        <v>11</v>
      </c>
      <c r="D62" s="45">
        <v>57.4</v>
      </c>
      <c r="E62" s="32"/>
      <c r="F62" s="33">
        <f>ROUND(D62*E62,2)</f>
        <v>0</v>
      </c>
    </row>
    <row r="63" spans="1:702" x14ac:dyDescent="0.25">
      <c r="A63" s="29" t="s">
        <v>45</v>
      </c>
      <c r="B63" s="28" t="s">
        <v>160</v>
      </c>
      <c r="C63" s="31" t="s">
        <v>5</v>
      </c>
      <c r="D63" s="45">
        <v>31.5</v>
      </c>
      <c r="E63" s="32"/>
      <c r="F63" s="33">
        <f>ROUND(D63*E63,2)</f>
        <v>0</v>
      </c>
      <c r="ZY63" s="13" t="s">
        <v>16</v>
      </c>
      <c r="ZZ63" s="24"/>
    </row>
    <row r="64" spans="1:702" x14ac:dyDescent="0.25">
      <c r="A64" s="27" t="s">
        <v>162</v>
      </c>
      <c r="B64" s="44" t="s">
        <v>163</v>
      </c>
      <c r="C64" s="22"/>
      <c r="D64" s="22"/>
      <c r="E64" s="22"/>
      <c r="F64" s="23"/>
      <c r="ZY64" s="13" t="s">
        <v>17</v>
      </c>
      <c r="ZZ64" s="24"/>
    </row>
    <row r="65" spans="1:702" x14ac:dyDescent="0.25">
      <c r="A65" s="27" t="s">
        <v>164</v>
      </c>
      <c r="B65" s="28" t="s">
        <v>165</v>
      </c>
      <c r="C65" s="22"/>
      <c r="D65" s="22"/>
      <c r="E65" s="22"/>
      <c r="F65" s="23"/>
      <c r="ZY65" s="13" t="s">
        <v>19</v>
      </c>
      <c r="ZZ65" s="24" t="s">
        <v>177</v>
      </c>
    </row>
    <row r="66" spans="1:702" x14ac:dyDescent="0.25">
      <c r="A66" s="29" t="s">
        <v>166</v>
      </c>
      <c r="B66" s="30" t="s">
        <v>167</v>
      </c>
      <c r="C66" s="31" t="s">
        <v>0</v>
      </c>
      <c r="D66" s="45">
        <v>1</v>
      </c>
      <c r="E66" s="32"/>
      <c r="F66" s="33">
        <f>ROUND(D66*E66,2)</f>
        <v>0</v>
      </c>
      <c r="ZY66" s="13" t="s">
        <v>19</v>
      </c>
      <c r="ZZ66" s="24" t="s">
        <v>180</v>
      </c>
    </row>
    <row r="67" spans="1:702" x14ac:dyDescent="0.25">
      <c r="A67" s="29" t="s">
        <v>169</v>
      </c>
      <c r="B67" s="30" t="s">
        <v>170</v>
      </c>
      <c r="C67" s="31" t="s">
        <v>0</v>
      </c>
      <c r="D67" s="45">
        <v>8</v>
      </c>
      <c r="E67" s="32"/>
      <c r="F67" s="33">
        <f>ROUND(D67*E67,2)</f>
        <v>0</v>
      </c>
      <c r="ZY67" s="13" t="s">
        <v>19</v>
      </c>
      <c r="ZZ67" s="24" t="s">
        <v>183</v>
      </c>
    </row>
    <row r="68" spans="1:702" x14ac:dyDescent="0.25">
      <c r="A68" s="34"/>
      <c r="B68" s="35"/>
      <c r="C68" s="22"/>
      <c r="D68" s="22"/>
      <c r="E68" s="22"/>
      <c r="F68" s="36"/>
      <c r="ZY68" s="13" t="s">
        <v>19</v>
      </c>
      <c r="ZZ68" s="24" t="s">
        <v>186</v>
      </c>
    </row>
    <row r="69" spans="1:702" x14ac:dyDescent="0.25">
      <c r="A69" s="37"/>
      <c r="B69" s="38" t="s">
        <v>172</v>
      </c>
      <c r="C69" s="22"/>
      <c r="D69" s="22"/>
      <c r="E69" s="22"/>
      <c r="F69" s="39">
        <f>SUBTOTAL(109,F41:F68)</f>
        <v>0</v>
      </c>
      <c r="ZY69" s="13" t="s">
        <v>17</v>
      </c>
      <c r="ZZ69" s="24"/>
    </row>
    <row r="70" spans="1:702" x14ac:dyDescent="0.25">
      <c r="A70" s="41"/>
      <c r="B70" s="17"/>
      <c r="C70" s="22"/>
      <c r="D70" s="22"/>
      <c r="E70" s="22"/>
      <c r="F70" s="19"/>
      <c r="ZY70" s="13" t="s">
        <v>19</v>
      </c>
      <c r="ZZ70" s="24" t="s">
        <v>190</v>
      </c>
    </row>
    <row r="71" spans="1:702" x14ac:dyDescent="0.25">
      <c r="A71" s="20" t="s">
        <v>46</v>
      </c>
      <c r="B71" s="21" t="s">
        <v>173</v>
      </c>
      <c r="C71" s="22"/>
      <c r="D71" s="22"/>
      <c r="E71" s="22"/>
      <c r="F71" s="23"/>
    </row>
    <row r="72" spans="1:702" x14ac:dyDescent="0.25">
      <c r="A72" s="25" t="s">
        <v>174</v>
      </c>
      <c r="B72" s="26" t="s">
        <v>175</v>
      </c>
      <c r="C72" s="22"/>
      <c r="D72" s="22"/>
      <c r="E72" s="22"/>
      <c r="F72" s="23"/>
      <c r="G72" s="40"/>
      <c r="ZY72" s="13" t="s">
        <v>20</v>
      </c>
    </row>
    <row r="73" spans="1:702" x14ac:dyDescent="0.25">
      <c r="A73" s="29" t="s">
        <v>176</v>
      </c>
      <c r="B73" s="28" t="s">
        <v>23</v>
      </c>
      <c r="C73" s="31" t="s">
        <v>24</v>
      </c>
      <c r="D73" s="43"/>
      <c r="E73" s="32"/>
      <c r="F73" s="33">
        <f>ROUND(D73*E73,2)</f>
        <v>0</v>
      </c>
    </row>
    <row r="74" spans="1:702" x14ac:dyDescent="0.25">
      <c r="A74" s="29" t="s">
        <v>178</v>
      </c>
      <c r="B74" s="28" t="s">
        <v>179</v>
      </c>
      <c r="C74" s="31" t="s">
        <v>10</v>
      </c>
      <c r="D74" s="32">
        <v>15.83</v>
      </c>
      <c r="E74" s="32"/>
      <c r="F74" s="33">
        <f>ROUND(D74*E74,2)</f>
        <v>0</v>
      </c>
      <c r="ZY74" s="13" t="s">
        <v>16</v>
      </c>
      <c r="ZZ74" s="24"/>
    </row>
    <row r="75" spans="1:702" x14ac:dyDescent="0.25">
      <c r="A75" s="29" t="s">
        <v>181</v>
      </c>
      <c r="B75" s="28" t="s">
        <v>182</v>
      </c>
      <c r="C75" s="31" t="s">
        <v>10</v>
      </c>
      <c r="D75" s="32">
        <v>55</v>
      </c>
      <c r="E75" s="32"/>
      <c r="F75" s="33">
        <f>ROUND(D75*E75,2)</f>
        <v>0</v>
      </c>
      <c r="ZY75" s="13" t="s">
        <v>17</v>
      </c>
      <c r="ZZ75" s="24"/>
    </row>
    <row r="76" spans="1:702" x14ac:dyDescent="0.25">
      <c r="A76" s="29" t="s">
        <v>184</v>
      </c>
      <c r="B76" s="28" t="s">
        <v>185</v>
      </c>
      <c r="C76" s="31" t="s">
        <v>10</v>
      </c>
      <c r="D76" s="32">
        <v>100</v>
      </c>
      <c r="E76" s="32"/>
      <c r="F76" s="33">
        <f>ROUND(D76*E76,2)</f>
        <v>0</v>
      </c>
      <c r="ZY76" s="13" t="s">
        <v>19</v>
      </c>
      <c r="ZZ76" s="24" t="s">
        <v>198</v>
      </c>
    </row>
    <row r="77" spans="1:702" x14ac:dyDescent="0.25">
      <c r="A77" s="27" t="s">
        <v>187</v>
      </c>
      <c r="B77" s="44" t="s">
        <v>7</v>
      </c>
      <c r="C77" s="22"/>
      <c r="D77" s="22"/>
      <c r="E77" s="22"/>
      <c r="F77" s="23"/>
      <c r="ZY77" s="13" t="s">
        <v>17</v>
      </c>
      <c r="ZZ77" s="24"/>
    </row>
    <row r="78" spans="1:702" x14ac:dyDescent="0.25">
      <c r="A78" s="29" t="s">
        <v>188</v>
      </c>
      <c r="B78" s="28" t="s">
        <v>189</v>
      </c>
      <c r="C78" s="31" t="s">
        <v>10</v>
      </c>
      <c r="D78" s="32">
        <v>70.83</v>
      </c>
      <c r="E78" s="32"/>
      <c r="F78" s="33">
        <f>ROUND(D78*E78,2)</f>
        <v>0</v>
      </c>
      <c r="ZY78" s="13" t="s">
        <v>19</v>
      </c>
      <c r="ZZ78" s="24" t="s">
        <v>203</v>
      </c>
    </row>
    <row r="79" spans="1:702" x14ac:dyDescent="0.25">
      <c r="A79" s="34"/>
      <c r="B79" s="35"/>
      <c r="C79" s="22"/>
      <c r="D79" s="22"/>
      <c r="E79" s="22"/>
      <c r="F79" s="36"/>
      <c r="ZY79" s="13" t="s">
        <v>17</v>
      </c>
      <c r="ZZ79" s="24"/>
    </row>
    <row r="80" spans="1:702" x14ac:dyDescent="0.25">
      <c r="A80" s="37"/>
      <c r="B80" s="38" t="s">
        <v>191</v>
      </c>
      <c r="C80" s="22"/>
      <c r="D80" s="22"/>
      <c r="E80" s="22"/>
      <c r="F80" s="39">
        <f>SUBTOTAL(109,F72:F79)</f>
        <v>0</v>
      </c>
      <c r="ZY80" s="13" t="s">
        <v>19</v>
      </c>
      <c r="ZZ80" s="24" t="s">
        <v>208</v>
      </c>
    </row>
    <row r="81" spans="1:702" x14ac:dyDescent="0.25">
      <c r="A81" s="41"/>
      <c r="B81" s="17"/>
      <c r="C81" s="22"/>
      <c r="D81" s="22"/>
      <c r="E81" s="22"/>
      <c r="F81" s="19"/>
      <c r="ZY81" s="13" t="s">
        <v>17</v>
      </c>
      <c r="ZZ81" s="24"/>
    </row>
    <row r="82" spans="1:702" x14ac:dyDescent="0.25">
      <c r="A82" s="20" t="s">
        <v>192</v>
      </c>
      <c r="B82" s="21" t="s">
        <v>193</v>
      </c>
      <c r="C82" s="22"/>
      <c r="D82" s="22"/>
      <c r="E82" s="22"/>
      <c r="F82" s="23"/>
      <c r="ZY82" s="13" t="s">
        <v>19</v>
      </c>
      <c r="ZZ82" s="24" t="s">
        <v>213</v>
      </c>
    </row>
    <row r="83" spans="1:702" x14ac:dyDescent="0.25">
      <c r="A83" s="25" t="s">
        <v>194</v>
      </c>
      <c r="B83" s="26" t="s">
        <v>195</v>
      </c>
      <c r="C83" s="22"/>
      <c r="D83" s="22"/>
      <c r="E83" s="22"/>
      <c r="F83" s="23"/>
      <c r="ZY83" s="13" t="s">
        <v>19</v>
      </c>
      <c r="ZZ83" s="24" t="s">
        <v>217</v>
      </c>
    </row>
    <row r="84" spans="1:702" x14ac:dyDescent="0.25">
      <c r="A84" s="29" t="s">
        <v>196</v>
      </c>
      <c r="B84" s="28" t="s">
        <v>197</v>
      </c>
      <c r="C84" s="31" t="s">
        <v>10</v>
      </c>
      <c r="D84" s="32"/>
      <c r="E84" s="32"/>
      <c r="F84" s="33">
        <f>ROUND(D84*E84,2)</f>
        <v>0</v>
      </c>
      <c r="ZY84" s="13" t="s">
        <v>17</v>
      </c>
      <c r="ZZ84" s="24"/>
    </row>
    <row r="85" spans="1:702" x14ac:dyDescent="0.25">
      <c r="A85" s="27" t="s">
        <v>199</v>
      </c>
      <c r="B85" s="44" t="s">
        <v>200</v>
      </c>
      <c r="C85" s="22"/>
      <c r="D85" s="22"/>
      <c r="E85" s="22"/>
      <c r="F85" s="23"/>
      <c r="ZY85" s="13" t="s">
        <v>19</v>
      </c>
      <c r="ZZ85" s="24" t="s">
        <v>222</v>
      </c>
    </row>
    <row r="86" spans="1:702" x14ac:dyDescent="0.25">
      <c r="A86" s="29" t="s">
        <v>201</v>
      </c>
      <c r="B86" s="28" t="s">
        <v>202</v>
      </c>
      <c r="C86" s="31" t="s">
        <v>24</v>
      </c>
      <c r="D86" s="45"/>
      <c r="E86" s="32"/>
      <c r="F86" s="33">
        <f>ROUND(D86*E86,2)</f>
        <v>0</v>
      </c>
      <c r="ZY86" s="13" t="s">
        <v>19</v>
      </c>
      <c r="ZZ86" s="24" t="s">
        <v>225</v>
      </c>
    </row>
    <row r="87" spans="1:702" x14ac:dyDescent="0.25">
      <c r="A87" s="27" t="s">
        <v>204</v>
      </c>
      <c r="B87" s="44" t="s">
        <v>205</v>
      </c>
      <c r="C87" s="22"/>
      <c r="D87" s="22"/>
      <c r="E87" s="22"/>
      <c r="F87" s="23"/>
      <c r="ZY87" s="13" t="s">
        <v>19</v>
      </c>
      <c r="ZZ87" s="24" t="s">
        <v>228</v>
      </c>
    </row>
    <row r="88" spans="1:702" x14ac:dyDescent="0.25">
      <c r="A88" s="29" t="s">
        <v>206</v>
      </c>
      <c r="B88" s="28" t="s">
        <v>207</v>
      </c>
      <c r="C88" s="31" t="s">
        <v>8</v>
      </c>
      <c r="D88" s="45">
        <v>1</v>
      </c>
      <c r="E88" s="32"/>
      <c r="F88" s="33">
        <f>ROUND(D88*E88,2)</f>
        <v>0</v>
      </c>
    </row>
    <row r="89" spans="1:702" x14ac:dyDescent="0.25">
      <c r="A89" s="27" t="s">
        <v>209</v>
      </c>
      <c r="B89" s="44" t="s">
        <v>210</v>
      </c>
      <c r="C89" s="22"/>
      <c r="D89" s="22"/>
      <c r="E89" s="22"/>
      <c r="F89" s="23"/>
      <c r="G89" s="40"/>
      <c r="ZY89" s="13" t="s">
        <v>20</v>
      </c>
    </row>
    <row r="90" spans="1:702" x14ac:dyDescent="0.25">
      <c r="A90" s="29" t="s">
        <v>211</v>
      </c>
      <c r="B90" s="28" t="s">
        <v>212</v>
      </c>
      <c r="C90" s="31" t="s">
        <v>10</v>
      </c>
      <c r="D90" s="32">
        <v>15.83</v>
      </c>
      <c r="E90" s="32"/>
      <c r="F90" s="33">
        <f>ROUND(D90*E90,2)</f>
        <v>0</v>
      </c>
    </row>
    <row r="91" spans="1:702" x14ac:dyDescent="0.25">
      <c r="A91" s="29" t="s">
        <v>214</v>
      </c>
      <c r="B91" s="28" t="s">
        <v>215</v>
      </c>
      <c r="C91" s="31" t="s">
        <v>216</v>
      </c>
      <c r="D91" s="32">
        <v>1106.6300000000001</v>
      </c>
      <c r="E91" s="32"/>
      <c r="F91" s="33">
        <f>ROUND(D91*E91,2)</f>
        <v>0</v>
      </c>
      <c r="ZY91" s="13" t="s">
        <v>16</v>
      </c>
      <c r="ZZ91" s="24"/>
    </row>
    <row r="92" spans="1:702" x14ac:dyDescent="0.25">
      <c r="A92" s="27" t="s">
        <v>218</v>
      </c>
      <c r="B92" s="44" t="s">
        <v>219</v>
      </c>
      <c r="C92" s="22"/>
      <c r="D92" s="22"/>
      <c r="E92" s="22"/>
      <c r="F92" s="23"/>
      <c r="ZY92" s="13" t="s">
        <v>17</v>
      </c>
      <c r="ZZ92" s="24"/>
    </row>
    <row r="93" spans="1:702" x14ac:dyDescent="0.25">
      <c r="A93" s="29" t="s">
        <v>220</v>
      </c>
      <c r="B93" s="28" t="s">
        <v>221</v>
      </c>
      <c r="C93" s="31" t="s">
        <v>10</v>
      </c>
      <c r="D93" s="32">
        <v>2.5099999999999998</v>
      </c>
      <c r="E93" s="32"/>
      <c r="F93" s="33">
        <f>ROUND(D93*E93,2)</f>
        <v>0</v>
      </c>
      <c r="ZY93" s="13" t="s">
        <v>19</v>
      </c>
      <c r="ZZ93" s="24" t="s">
        <v>236</v>
      </c>
    </row>
    <row r="94" spans="1:702" x14ac:dyDescent="0.25">
      <c r="A94" s="29" t="s">
        <v>223</v>
      </c>
      <c r="B94" s="28" t="s">
        <v>224</v>
      </c>
      <c r="C94" s="31" t="s">
        <v>216</v>
      </c>
      <c r="D94" s="32">
        <v>377.4</v>
      </c>
      <c r="E94" s="32"/>
      <c r="F94" s="33">
        <f>ROUND(D94*E94,2)</f>
        <v>0</v>
      </c>
      <c r="ZY94" s="13" t="s">
        <v>19</v>
      </c>
      <c r="ZZ94" s="24" t="s">
        <v>239</v>
      </c>
    </row>
    <row r="95" spans="1:702" x14ac:dyDescent="0.25">
      <c r="A95" s="29" t="s">
        <v>226</v>
      </c>
      <c r="B95" s="28" t="s">
        <v>227</v>
      </c>
      <c r="C95" s="31" t="s">
        <v>11</v>
      </c>
      <c r="D95" s="32">
        <v>25.32</v>
      </c>
      <c r="E95" s="32"/>
      <c r="F95" s="33">
        <f>ROUND(D95*E95,2)</f>
        <v>0</v>
      </c>
      <c r="ZY95" s="13" t="s">
        <v>17</v>
      </c>
      <c r="ZZ95" s="24"/>
    </row>
    <row r="96" spans="1:702" x14ac:dyDescent="0.25">
      <c r="A96" s="34"/>
      <c r="B96" s="35"/>
      <c r="C96" s="22"/>
      <c r="D96" s="22"/>
      <c r="E96" s="22"/>
      <c r="F96" s="36"/>
      <c r="ZY96" s="13" t="s">
        <v>19</v>
      </c>
      <c r="ZZ96" s="24" t="s">
        <v>244</v>
      </c>
    </row>
    <row r="97" spans="1:702" x14ac:dyDescent="0.25">
      <c r="A97" s="37"/>
      <c r="B97" s="38" t="s">
        <v>229</v>
      </c>
      <c r="C97" s="22"/>
      <c r="D97" s="22"/>
      <c r="E97" s="22"/>
      <c r="F97" s="39">
        <f>SUBTOTAL(109,F83:F96)</f>
        <v>0</v>
      </c>
      <c r="ZY97" s="13" t="s">
        <v>19</v>
      </c>
      <c r="ZZ97" s="24" t="s">
        <v>247</v>
      </c>
    </row>
    <row r="98" spans="1:702" x14ac:dyDescent="0.25">
      <c r="A98" s="41"/>
      <c r="B98" s="17"/>
      <c r="C98" s="22"/>
      <c r="D98" s="22"/>
      <c r="E98" s="22"/>
      <c r="F98" s="19"/>
      <c r="ZY98" s="13" t="s">
        <v>19</v>
      </c>
      <c r="ZZ98" s="24" t="s">
        <v>250</v>
      </c>
    </row>
    <row r="99" spans="1:702" x14ac:dyDescent="0.25">
      <c r="A99" s="20" t="s">
        <v>230</v>
      </c>
      <c r="B99" s="21" t="s">
        <v>231</v>
      </c>
      <c r="C99" s="22"/>
      <c r="D99" s="22"/>
      <c r="E99" s="22"/>
      <c r="F99" s="23"/>
      <c r="ZY99" s="13" t="s">
        <v>17</v>
      </c>
      <c r="ZZ99" s="24"/>
    </row>
    <row r="100" spans="1:702" x14ac:dyDescent="0.25">
      <c r="A100" s="25" t="s">
        <v>232</v>
      </c>
      <c r="B100" s="26" t="s">
        <v>233</v>
      </c>
      <c r="C100" s="22"/>
      <c r="D100" s="22"/>
      <c r="E100" s="22"/>
      <c r="F100" s="23"/>
      <c r="ZY100" s="13" t="s">
        <v>19</v>
      </c>
      <c r="ZZ100" s="24" t="s">
        <v>255</v>
      </c>
    </row>
    <row r="101" spans="1:702" x14ac:dyDescent="0.25">
      <c r="A101" s="29" t="s">
        <v>234</v>
      </c>
      <c r="B101" s="28" t="s">
        <v>235</v>
      </c>
      <c r="C101" s="31" t="s">
        <v>11</v>
      </c>
      <c r="D101" s="32">
        <v>99.47</v>
      </c>
      <c r="E101" s="32"/>
      <c r="F101" s="33">
        <f>ROUND(D101*E101,2)</f>
        <v>0</v>
      </c>
      <c r="ZY101" s="13" t="s">
        <v>19</v>
      </c>
      <c r="ZZ101" s="24" t="s">
        <v>258</v>
      </c>
    </row>
    <row r="102" spans="1:702" x14ac:dyDescent="0.25">
      <c r="A102" s="29" t="s">
        <v>237</v>
      </c>
      <c r="B102" s="28" t="s">
        <v>238</v>
      </c>
      <c r="C102" s="31" t="s">
        <v>5</v>
      </c>
      <c r="D102" s="32">
        <v>105.94</v>
      </c>
      <c r="E102" s="32"/>
      <c r="F102" s="33">
        <f>ROUND(D102*E102,2)</f>
        <v>0</v>
      </c>
      <c r="ZY102" s="13" t="s">
        <v>19</v>
      </c>
      <c r="ZZ102" s="24" t="s">
        <v>261</v>
      </c>
    </row>
    <row r="103" spans="1:702" x14ac:dyDescent="0.25">
      <c r="A103" s="27" t="s">
        <v>240</v>
      </c>
      <c r="B103" s="44" t="s">
        <v>241</v>
      </c>
      <c r="C103" s="22"/>
      <c r="D103" s="22"/>
      <c r="E103" s="22"/>
      <c r="F103" s="23"/>
      <c r="ZY103" s="13" t="s">
        <v>17</v>
      </c>
      <c r="ZZ103" s="24"/>
    </row>
    <row r="104" spans="1:702" x14ac:dyDescent="0.25">
      <c r="A104" s="29" t="s">
        <v>242</v>
      </c>
      <c r="B104" s="28" t="s">
        <v>243</v>
      </c>
      <c r="C104" s="31" t="s">
        <v>11</v>
      </c>
      <c r="D104" s="32">
        <v>170.22</v>
      </c>
      <c r="E104" s="32"/>
      <c r="F104" s="33">
        <f>ROUND(D104*E104,2)</f>
        <v>0</v>
      </c>
      <c r="ZY104" s="13" t="s">
        <v>19</v>
      </c>
      <c r="ZZ104" s="24" t="s">
        <v>266</v>
      </c>
    </row>
    <row r="105" spans="1:702" x14ac:dyDescent="0.25">
      <c r="A105" s="29" t="s">
        <v>245</v>
      </c>
      <c r="B105" s="28" t="s">
        <v>246</v>
      </c>
      <c r="C105" s="31" t="s">
        <v>11</v>
      </c>
      <c r="D105" s="32">
        <v>73.959999999999994</v>
      </c>
      <c r="E105" s="32"/>
      <c r="F105" s="33">
        <f>ROUND(D105*E105,2)</f>
        <v>0</v>
      </c>
      <c r="ZY105" s="13" t="s">
        <v>19</v>
      </c>
      <c r="ZZ105" s="24" t="s">
        <v>269</v>
      </c>
    </row>
    <row r="106" spans="1:702" x14ac:dyDescent="0.25">
      <c r="A106" s="29" t="s">
        <v>248</v>
      </c>
      <c r="B106" s="28" t="s">
        <v>249</v>
      </c>
      <c r="C106" s="31" t="s">
        <v>216</v>
      </c>
      <c r="D106" s="45">
        <v>488.5</v>
      </c>
      <c r="E106" s="32"/>
      <c r="F106" s="33">
        <f>ROUND(D106*E106,2)</f>
        <v>0</v>
      </c>
      <c r="ZY106" s="13" t="s">
        <v>17</v>
      </c>
      <c r="ZZ106" s="24"/>
    </row>
    <row r="107" spans="1:702" x14ac:dyDescent="0.25">
      <c r="A107" s="27" t="s">
        <v>251</v>
      </c>
      <c r="B107" s="44" t="s">
        <v>252</v>
      </c>
      <c r="C107" s="22"/>
      <c r="D107" s="22"/>
      <c r="E107" s="22"/>
      <c r="F107" s="23"/>
      <c r="ZY107" s="13" t="s">
        <v>19</v>
      </c>
      <c r="ZZ107" s="24" t="s">
        <v>275</v>
      </c>
    </row>
    <row r="108" spans="1:702" x14ac:dyDescent="0.25">
      <c r="A108" s="29" t="s">
        <v>253</v>
      </c>
      <c r="B108" s="28" t="s">
        <v>254</v>
      </c>
      <c r="C108" s="31" t="s">
        <v>11</v>
      </c>
      <c r="D108" s="45">
        <v>35.200000000000003</v>
      </c>
      <c r="E108" s="32"/>
      <c r="F108" s="33">
        <f>ROUND(D108*E108,2)</f>
        <v>0</v>
      </c>
    </row>
    <row r="109" spans="1:702" x14ac:dyDescent="0.25">
      <c r="A109" s="29" t="s">
        <v>256</v>
      </c>
      <c r="B109" s="28" t="s">
        <v>257</v>
      </c>
      <c r="C109" s="31" t="s">
        <v>11</v>
      </c>
      <c r="D109" s="45">
        <v>35.200000000000003</v>
      </c>
      <c r="E109" s="32"/>
      <c r="F109" s="33">
        <f>ROUND(D109*E109,2)</f>
        <v>0</v>
      </c>
      <c r="G109" s="40"/>
      <c r="ZY109" s="13" t="s">
        <v>20</v>
      </c>
    </row>
    <row r="110" spans="1:702" x14ac:dyDescent="0.25">
      <c r="A110" s="29" t="s">
        <v>259</v>
      </c>
      <c r="B110" s="28" t="s">
        <v>260</v>
      </c>
      <c r="C110" s="31" t="s">
        <v>5</v>
      </c>
      <c r="D110" s="45">
        <v>54.1</v>
      </c>
      <c r="E110" s="32"/>
      <c r="F110" s="33">
        <f>ROUND(D110*E110,2)</f>
        <v>0</v>
      </c>
    </row>
    <row r="111" spans="1:702" x14ac:dyDescent="0.25">
      <c r="A111" s="27" t="s">
        <v>262</v>
      </c>
      <c r="B111" s="44" t="s">
        <v>263</v>
      </c>
      <c r="C111" s="22"/>
      <c r="D111" s="22"/>
      <c r="E111" s="22"/>
      <c r="F111" s="23"/>
      <c r="ZY111" s="13" t="s">
        <v>16</v>
      </c>
      <c r="ZZ111" s="24"/>
    </row>
    <row r="112" spans="1:702" x14ac:dyDescent="0.25">
      <c r="A112" s="29" t="s">
        <v>264</v>
      </c>
      <c r="B112" s="28" t="s">
        <v>265</v>
      </c>
      <c r="C112" s="31" t="s">
        <v>8</v>
      </c>
      <c r="D112" s="45">
        <v>1</v>
      </c>
      <c r="E112" s="32"/>
      <c r="F112" s="33">
        <f>ROUND(D112*E112,2)</f>
        <v>0</v>
      </c>
      <c r="ZY112" s="13" t="s">
        <v>17</v>
      </c>
      <c r="ZZ112" s="24"/>
    </row>
    <row r="113" spans="1:702" x14ac:dyDescent="0.25">
      <c r="A113" s="29" t="s">
        <v>267</v>
      </c>
      <c r="B113" s="28" t="s">
        <v>268</v>
      </c>
      <c r="C113" s="31" t="s">
        <v>8</v>
      </c>
      <c r="D113" s="45">
        <v>1</v>
      </c>
      <c r="E113" s="32"/>
      <c r="F113" s="33">
        <f>ROUND(D113*E113,2)</f>
        <v>0</v>
      </c>
      <c r="ZY113" s="13" t="s">
        <v>19</v>
      </c>
      <c r="ZZ113" s="24" t="s">
        <v>283</v>
      </c>
    </row>
    <row r="114" spans="1:702" x14ac:dyDescent="0.25">
      <c r="A114" s="27" t="s">
        <v>270</v>
      </c>
      <c r="B114" s="44" t="s">
        <v>271</v>
      </c>
      <c r="C114" s="22"/>
      <c r="D114" s="22"/>
      <c r="E114" s="22"/>
      <c r="F114" s="23"/>
      <c r="ZY114" s="13" t="s">
        <v>19</v>
      </c>
      <c r="ZZ114" s="24" t="s">
        <v>286</v>
      </c>
    </row>
    <row r="115" spans="1:702" x14ac:dyDescent="0.25">
      <c r="A115" s="29" t="s">
        <v>272</v>
      </c>
      <c r="B115" s="28" t="s">
        <v>273</v>
      </c>
      <c r="C115" s="31" t="s">
        <v>274</v>
      </c>
      <c r="D115" s="32">
        <v>206.43</v>
      </c>
      <c r="E115" s="32"/>
      <c r="F115" s="33">
        <f>ROUND(D115*E115,2)</f>
        <v>0</v>
      </c>
      <c r="ZY115" s="13" t="s">
        <v>17</v>
      </c>
      <c r="ZZ115" s="24"/>
    </row>
    <row r="116" spans="1:702" x14ac:dyDescent="0.25">
      <c r="A116" s="34"/>
      <c r="B116" s="35"/>
      <c r="C116" s="22"/>
      <c r="D116" s="22"/>
      <c r="E116" s="22"/>
      <c r="F116" s="36"/>
      <c r="ZY116" s="13" t="s">
        <v>19</v>
      </c>
      <c r="ZZ116" s="24" t="s">
        <v>291</v>
      </c>
    </row>
    <row r="117" spans="1:702" x14ac:dyDescent="0.25">
      <c r="A117" s="37"/>
      <c r="B117" s="38" t="s">
        <v>276</v>
      </c>
      <c r="C117" s="22"/>
      <c r="D117" s="22"/>
      <c r="E117" s="22"/>
      <c r="F117" s="39">
        <f>SUBTOTAL(109,F100:F116)</f>
        <v>0</v>
      </c>
      <c r="ZY117" s="13" t="s">
        <v>19</v>
      </c>
      <c r="ZZ117" s="24" t="s">
        <v>294</v>
      </c>
    </row>
    <row r="118" spans="1:702" x14ac:dyDescent="0.25">
      <c r="A118" s="41"/>
      <c r="B118" s="17"/>
      <c r="C118" s="22"/>
      <c r="D118" s="22"/>
      <c r="E118" s="22"/>
      <c r="F118" s="19"/>
      <c r="ZY118" s="13" t="s">
        <v>19</v>
      </c>
      <c r="ZZ118" s="24" t="s">
        <v>297</v>
      </c>
    </row>
    <row r="119" spans="1:702" x14ac:dyDescent="0.25">
      <c r="A119" s="20" t="s">
        <v>277</v>
      </c>
      <c r="B119" s="21" t="s">
        <v>278</v>
      </c>
      <c r="C119" s="22"/>
      <c r="D119" s="22"/>
      <c r="E119" s="22"/>
      <c r="F119" s="23"/>
      <c r="ZY119" s="13" t="s">
        <v>17</v>
      </c>
      <c r="ZZ119" s="24"/>
    </row>
    <row r="120" spans="1:702" x14ac:dyDescent="0.25">
      <c r="A120" s="25" t="s">
        <v>279</v>
      </c>
      <c r="B120" s="26" t="s">
        <v>280</v>
      </c>
      <c r="C120" s="22"/>
      <c r="D120" s="22"/>
      <c r="E120" s="22"/>
      <c r="F120" s="23"/>
      <c r="ZY120" s="13" t="s">
        <v>19</v>
      </c>
      <c r="ZZ120" s="24" t="s">
        <v>301</v>
      </c>
    </row>
    <row r="121" spans="1:702" x14ac:dyDescent="0.25">
      <c r="A121" s="29" t="s">
        <v>281</v>
      </c>
      <c r="B121" s="28" t="s">
        <v>282</v>
      </c>
      <c r="C121" s="31" t="s">
        <v>11</v>
      </c>
      <c r="D121" s="32">
        <v>20.079999999999998</v>
      </c>
      <c r="E121" s="32"/>
      <c r="F121" s="33">
        <f>ROUND(D121*E121,2)</f>
        <v>0</v>
      </c>
      <c r="ZY121" s="13" t="s">
        <v>19</v>
      </c>
      <c r="ZZ121" s="24" t="s">
        <v>303</v>
      </c>
    </row>
    <row r="122" spans="1:702" x14ac:dyDescent="0.25">
      <c r="A122" s="29" t="s">
        <v>284</v>
      </c>
      <c r="B122" s="28" t="s">
        <v>285</v>
      </c>
      <c r="C122" s="31" t="s">
        <v>11</v>
      </c>
      <c r="D122" s="32">
        <v>465.06</v>
      </c>
      <c r="E122" s="32"/>
      <c r="F122" s="33">
        <f>ROUND(D122*E122,2)</f>
        <v>0</v>
      </c>
    </row>
    <row r="123" spans="1:702" x14ac:dyDescent="0.25">
      <c r="A123" s="27" t="s">
        <v>287</v>
      </c>
      <c r="B123" s="44" t="s">
        <v>288</v>
      </c>
      <c r="C123" s="22"/>
      <c r="D123" s="22"/>
      <c r="E123" s="22"/>
      <c r="F123" s="23"/>
      <c r="G123" s="40"/>
      <c r="ZY123" s="13" t="s">
        <v>20</v>
      </c>
    </row>
    <row r="124" spans="1:702" x14ac:dyDescent="0.25">
      <c r="A124" s="29" t="s">
        <v>289</v>
      </c>
      <c r="B124" s="28" t="s">
        <v>290</v>
      </c>
      <c r="C124" s="31" t="s">
        <v>10</v>
      </c>
      <c r="D124" s="45"/>
      <c r="E124" s="32"/>
      <c r="F124" s="33">
        <f>ROUND(D124*E124,2)</f>
        <v>0</v>
      </c>
    </row>
    <row r="125" spans="1:702" x14ac:dyDescent="0.25">
      <c r="A125" s="29" t="s">
        <v>292</v>
      </c>
      <c r="B125" s="28" t="s">
        <v>293</v>
      </c>
      <c r="C125" s="31" t="s">
        <v>11</v>
      </c>
      <c r="D125" s="45"/>
      <c r="E125" s="32"/>
      <c r="F125" s="33">
        <f>ROUND(D125*E125,2)</f>
        <v>0</v>
      </c>
      <c r="ZY125" s="13" t="s">
        <v>16</v>
      </c>
      <c r="ZZ125" s="24"/>
    </row>
    <row r="126" spans="1:702" x14ac:dyDescent="0.25">
      <c r="A126" s="29" t="s">
        <v>295</v>
      </c>
      <c r="B126" s="28" t="s">
        <v>296</v>
      </c>
      <c r="C126" s="31" t="s">
        <v>216</v>
      </c>
      <c r="D126" s="45"/>
      <c r="E126" s="32"/>
      <c r="F126" s="33">
        <f>ROUND(D126*E126,2)</f>
        <v>0</v>
      </c>
      <c r="ZY126" s="13" t="s">
        <v>19</v>
      </c>
      <c r="ZZ126" s="24" t="s">
        <v>309</v>
      </c>
    </row>
    <row r="127" spans="1:702" x14ac:dyDescent="0.25">
      <c r="A127" s="27" t="s">
        <v>298</v>
      </c>
      <c r="B127" s="44" t="s">
        <v>299</v>
      </c>
      <c r="C127" s="22"/>
      <c r="D127" s="22"/>
      <c r="E127" s="22"/>
      <c r="F127" s="23"/>
      <c r="ZY127" s="13" t="s">
        <v>19</v>
      </c>
      <c r="ZZ127" s="24" t="s">
        <v>312</v>
      </c>
    </row>
    <row r="128" spans="1:702" x14ac:dyDescent="0.25">
      <c r="A128" s="29" t="s">
        <v>300</v>
      </c>
      <c r="B128" s="28" t="s">
        <v>243</v>
      </c>
      <c r="C128" s="31" t="s">
        <v>11</v>
      </c>
      <c r="D128" s="32">
        <v>108.53</v>
      </c>
      <c r="E128" s="32"/>
      <c r="F128" s="33">
        <f>ROUND(D128*E128,2)</f>
        <v>0</v>
      </c>
      <c r="ZY128" s="13" t="s">
        <v>19</v>
      </c>
      <c r="ZZ128" s="24" t="s">
        <v>315</v>
      </c>
    </row>
    <row r="129" spans="1:702" x14ac:dyDescent="0.25">
      <c r="A129" s="29" t="s">
        <v>302</v>
      </c>
      <c r="B129" s="28" t="s">
        <v>249</v>
      </c>
      <c r="C129" s="31" t="s">
        <v>216</v>
      </c>
      <c r="D129" s="32">
        <v>217.06</v>
      </c>
      <c r="E129" s="32"/>
      <c r="F129" s="33">
        <f>ROUND(D129*E129,2)</f>
        <v>0</v>
      </c>
      <c r="ZY129" s="13" t="s">
        <v>19</v>
      </c>
      <c r="ZZ129" s="24" t="s">
        <v>318</v>
      </c>
    </row>
    <row r="130" spans="1:702" x14ac:dyDescent="0.25">
      <c r="A130" s="34"/>
      <c r="B130" s="35"/>
      <c r="C130" s="22"/>
      <c r="D130" s="22"/>
      <c r="E130" s="22"/>
      <c r="F130" s="36"/>
    </row>
    <row r="131" spans="1:702" x14ac:dyDescent="0.25">
      <c r="A131" s="37"/>
      <c r="B131" s="38" t="s">
        <v>304</v>
      </c>
      <c r="C131" s="22"/>
      <c r="D131" s="22"/>
      <c r="E131" s="22"/>
      <c r="F131" s="39">
        <f>SUBTOTAL(109,F120:F130)</f>
        <v>0</v>
      </c>
      <c r="G131" s="40"/>
      <c r="ZY131" s="13" t="s">
        <v>20</v>
      </c>
    </row>
    <row r="132" spans="1:702" x14ac:dyDescent="0.25">
      <c r="A132" s="41"/>
      <c r="B132" s="17"/>
      <c r="C132" s="22"/>
      <c r="D132" s="22"/>
      <c r="E132" s="22"/>
      <c r="F132" s="19"/>
    </row>
    <row r="133" spans="1:702" x14ac:dyDescent="0.25">
      <c r="A133" s="20" t="s">
        <v>305</v>
      </c>
      <c r="B133" s="21" t="s">
        <v>306</v>
      </c>
      <c r="C133" s="22"/>
      <c r="D133" s="22"/>
      <c r="E133" s="22"/>
      <c r="F133" s="23"/>
      <c r="ZY133" s="13" t="s">
        <v>16</v>
      </c>
      <c r="ZZ133" s="24"/>
    </row>
    <row r="134" spans="1:702" x14ac:dyDescent="0.25">
      <c r="A134" s="42" t="s">
        <v>307</v>
      </c>
      <c r="B134" s="26" t="s">
        <v>308</v>
      </c>
      <c r="C134" s="31" t="s">
        <v>11</v>
      </c>
      <c r="D134" s="32">
        <v>39.75</v>
      </c>
      <c r="E134" s="32"/>
      <c r="F134" s="33">
        <f>ROUND(D134*E134,2)</f>
        <v>0</v>
      </c>
      <c r="ZY134" s="13" t="s">
        <v>17</v>
      </c>
      <c r="ZZ134" s="24"/>
    </row>
    <row r="135" spans="1:702" x14ac:dyDescent="0.25">
      <c r="A135" s="29" t="s">
        <v>310</v>
      </c>
      <c r="B135" s="44" t="s">
        <v>311</v>
      </c>
      <c r="C135" s="31" t="s">
        <v>11</v>
      </c>
      <c r="D135" s="32">
        <v>23.99</v>
      </c>
      <c r="E135" s="32"/>
      <c r="F135" s="33">
        <f>ROUND(D135*E135,2)</f>
        <v>0</v>
      </c>
      <c r="ZY135" s="13" t="s">
        <v>19</v>
      </c>
      <c r="ZZ135" s="24" t="s">
        <v>325</v>
      </c>
    </row>
    <row r="136" spans="1:702" x14ac:dyDescent="0.25">
      <c r="A136" s="29" t="s">
        <v>313</v>
      </c>
      <c r="B136" s="44" t="s">
        <v>314</v>
      </c>
      <c r="C136" s="31" t="s">
        <v>11</v>
      </c>
      <c r="D136" s="32">
        <v>241</v>
      </c>
      <c r="E136" s="32"/>
      <c r="F136" s="33">
        <f>ROUND(D136*E136,2)</f>
        <v>0</v>
      </c>
      <c r="ZY136" s="13" t="s">
        <v>19</v>
      </c>
      <c r="ZZ136" s="24" t="s">
        <v>328</v>
      </c>
    </row>
    <row r="137" spans="1:702" x14ac:dyDescent="0.25">
      <c r="A137" s="29" t="s">
        <v>316</v>
      </c>
      <c r="B137" s="44" t="s">
        <v>317</v>
      </c>
      <c r="C137" s="31" t="s">
        <v>8</v>
      </c>
      <c r="D137" s="32">
        <v>1</v>
      </c>
      <c r="E137" s="32"/>
      <c r="F137" s="33">
        <f>ROUND(D137*E137,2)</f>
        <v>0</v>
      </c>
      <c r="ZY137" s="13" t="s">
        <v>19</v>
      </c>
      <c r="ZZ137" s="24" t="s">
        <v>331</v>
      </c>
    </row>
    <row r="138" spans="1:702" x14ac:dyDescent="0.25">
      <c r="A138" s="34"/>
      <c r="B138" s="35"/>
      <c r="C138" s="22"/>
      <c r="D138" s="22"/>
      <c r="E138" s="22"/>
      <c r="F138" s="36"/>
      <c r="ZY138" s="13" t="s">
        <v>17</v>
      </c>
      <c r="ZZ138" s="24"/>
    </row>
    <row r="139" spans="1:702" x14ac:dyDescent="0.25">
      <c r="A139" s="37"/>
      <c r="B139" s="38" t="s">
        <v>319</v>
      </c>
      <c r="C139" s="22"/>
      <c r="D139" s="22"/>
      <c r="E139" s="22"/>
      <c r="F139" s="39">
        <f>SUBTOTAL(109,F134:F138)</f>
        <v>0</v>
      </c>
      <c r="ZY139" s="13" t="s">
        <v>19</v>
      </c>
      <c r="ZZ139" s="24" t="s">
        <v>336</v>
      </c>
    </row>
    <row r="140" spans="1:702" x14ac:dyDescent="0.25">
      <c r="A140" s="41"/>
      <c r="B140" s="17"/>
      <c r="C140" s="22"/>
      <c r="D140" s="22"/>
      <c r="E140" s="22"/>
      <c r="F140" s="19"/>
      <c r="ZY140" s="13" t="s">
        <v>19</v>
      </c>
      <c r="ZZ140" s="24" t="s">
        <v>339</v>
      </c>
    </row>
    <row r="141" spans="1:702" x14ac:dyDescent="0.25">
      <c r="A141" s="20" t="s">
        <v>320</v>
      </c>
      <c r="B141" s="21" t="s">
        <v>321</v>
      </c>
      <c r="C141" s="22"/>
      <c r="D141" s="22"/>
      <c r="E141" s="22"/>
      <c r="F141" s="23"/>
      <c r="ZY141" s="13" t="s">
        <v>17</v>
      </c>
      <c r="ZZ141" s="24"/>
    </row>
    <row r="142" spans="1:702" x14ac:dyDescent="0.25">
      <c r="A142" s="25" t="s">
        <v>322</v>
      </c>
      <c r="B142" s="26" t="s">
        <v>65</v>
      </c>
      <c r="C142" s="22"/>
      <c r="D142" s="22"/>
      <c r="E142" s="22"/>
      <c r="F142" s="23"/>
      <c r="ZY142" s="13" t="s">
        <v>19</v>
      </c>
      <c r="ZZ142" s="24" t="s">
        <v>344</v>
      </c>
    </row>
    <row r="143" spans="1:702" x14ac:dyDescent="0.25">
      <c r="A143" s="29" t="s">
        <v>323</v>
      </c>
      <c r="B143" s="28" t="s">
        <v>324</v>
      </c>
      <c r="C143" s="31" t="s">
        <v>11</v>
      </c>
      <c r="D143" s="32">
        <v>147.35</v>
      </c>
      <c r="E143" s="32"/>
      <c r="F143" s="33">
        <f>ROUND(D143*E143,2)</f>
        <v>0</v>
      </c>
    </row>
    <row r="144" spans="1:702" x14ac:dyDescent="0.25">
      <c r="A144" s="29" t="s">
        <v>326</v>
      </c>
      <c r="B144" s="28" t="s">
        <v>327</v>
      </c>
      <c r="C144" s="31" t="s">
        <v>11</v>
      </c>
      <c r="D144" s="45">
        <v>129.9</v>
      </c>
      <c r="E144" s="32"/>
      <c r="F144" s="33">
        <f>ROUND(D144*E144,2)</f>
        <v>0</v>
      </c>
      <c r="G144" s="40"/>
      <c r="ZY144" s="13" t="s">
        <v>20</v>
      </c>
    </row>
    <row r="145" spans="1:702" x14ac:dyDescent="0.25">
      <c r="A145" s="29" t="s">
        <v>329</v>
      </c>
      <c r="B145" s="28" t="s">
        <v>330</v>
      </c>
      <c r="C145" s="31" t="s">
        <v>8</v>
      </c>
      <c r="D145" s="45">
        <v>1</v>
      </c>
      <c r="E145" s="32"/>
      <c r="F145" s="33">
        <f>ROUND(D145*E145,2)</f>
        <v>0</v>
      </c>
    </row>
    <row r="146" spans="1:702" x14ac:dyDescent="0.25">
      <c r="A146" s="27" t="s">
        <v>332</v>
      </c>
      <c r="B146" s="44" t="s">
        <v>333</v>
      </c>
      <c r="C146" s="22"/>
      <c r="D146" s="22"/>
      <c r="E146" s="22"/>
      <c r="F146" s="23"/>
      <c r="ZY146" s="13" t="s">
        <v>16</v>
      </c>
      <c r="ZZ146" s="24"/>
    </row>
    <row r="147" spans="1:702" x14ac:dyDescent="0.25">
      <c r="A147" s="29" t="s">
        <v>334</v>
      </c>
      <c r="B147" s="28" t="s">
        <v>335</v>
      </c>
      <c r="C147" s="31" t="s">
        <v>11</v>
      </c>
      <c r="D147" s="32">
        <v>190</v>
      </c>
      <c r="E147" s="32"/>
      <c r="F147" s="33">
        <f>ROUND(D147*E147,2)</f>
        <v>0</v>
      </c>
      <c r="ZY147" s="13" t="s">
        <v>17</v>
      </c>
      <c r="ZZ147" s="24"/>
    </row>
    <row r="148" spans="1:702" x14ac:dyDescent="0.25">
      <c r="A148" s="29" t="s">
        <v>337</v>
      </c>
      <c r="B148" s="28" t="s">
        <v>338</v>
      </c>
      <c r="C148" s="31" t="s">
        <v>11</v>
      </c>
      <c r="D148" s="32">
        <v>26.29</v>
      </c>
      <c r="E148" s="32"/>
      <c r="F148" s="33">
        <f>ROUND(D148*E148,2)</f>
        <v>0</v>
      </c>
      <c r="ZY148" s="13" t="s">
        <v>19</v>
      </c>
      <c r="ZZ148" s="24" t="s">
        <v>352</v>
      </c>
    </row>
    <row r="149" spans="1:702" x14ac:dyDescent="0.25">
      <c r="A149" s="27" t="s">
        <v>340</v>
      </c>
      <c r="B149" s="44" t="s">
        <v>341</v>
      </c>
      <c r="C149" s="22"/>
      <c r="D149" s="22"/>
      <c r="E149" s="22"/>
      <c r="F149" s="23"/>
      <c r="ZY149" s="13" t="s">
        <v>19</v>
      </c>
      <c r="ZZ149" s="24" t="s">
        <v>355</v>
      </c>
    </row>
    <row r="150" spans="1:702" x14ac:dyDescent="0.25">
      <c r="A150" s="29" t="s">
        <v>342</v>
      </c>
      <c r="B150" s="28" t="s">
        <v>343</v>
      </c>
      <c r="C150" s="31" t="s">
        <v>11</v>
      </c>
      <c r="D150" s="32">
        <v>56.7</v>
      </c>
      <c r="E150" s="32"/>
      <c r="F150" s="33">
        <f>ROUND(D150*E150,2)</f>
        <v>0</v>
      </c>
      <c r="ZY150" s="13" t="s">
        <v>17</v>
      </c>
      <c r="ZZ150" s="24"/>
    </row>
    <row r="151" spans="1:702" x14ac:dyDescent="0.25">
      <c r="A151" s="34"/>
      <c r="B151" s="35"/>
      <c r="C151" s="22"/>
      <c r="D151" s="22"/>
      <c r="E151" s="22"/>
      <c r="F151" s="36"/>
      <c r="ZY151" s="13" t="s">
        <v>19</v>
      </c>
      <c r="ZZ151" s="24" t="s">
        <v>360</v>
      </c>
    </row>
    <row r="152" spans="1:702" x14ac:dyDescent="0.25">
      <c r="A152" s="37"/>
      <c r="B152" s="38" t="s">
        <v>345</v>
      </c>
      <c r="C152" s="22"/>
      <c r="D152" s="22"/>
      <c r="E152" s="22"/>
      <c r="F152" s="39">
        <f>SUBTOTAL(109,F142:F151)</f>
        <v>0</v>
      </c>
      <c r="ZY152" s="13" t="s">
        <v>19</v>
      </c>
      <c r="ZZ152" s="24" t="s">
        <v>363</v>
      </c>
    </row>
    <row r="153" spans="1:702" x14ac:dyDescent="0.25">
      <c r="A153" s="41"/>
      <c r="B153" s="17"/>
      <c r="C153" s="22"/>
      <c r="D153" s="22"/>
      <c r="E153" s="22"/>
      <c r="F153" s="19"/>
      <c r="ZY153" s="13" t="s">
        <v>19</v>
      </c>
      <c r="ZZ153" s="24" t="s">
        <v>366</v>
      </c>
    </row>
    <row r="154" spans="1:702" x14ac:dyDescent="0.25">
      <c r="A154" s="20" t="s">
        <v>346</v>
      </c>
      <c r="B154" s="21" t="s">
        <v>347</v>
      </c>
      <c r="C154" s="22"/>
      <c r="D154" s="22"/>
      <c r="E154" s="22"/>
      <c r="F154" s="23"/>
      <c r="ZY154" s="13" t="s">
        <v>19</v>
      </c>
      <c r="ZZ154" s="24" t="s">
        <v>369</v>
      </c>
    </row>
    <row r="155" spans="1:702" x14ac:dyDescent="0.25">
      <c r="A155" s="25" t="s">
        <v>348</v>
      </c>
      <c r="B155" s="26" t="s">
        <v>349</v>
      </c>
      <c r="C155" s="22"/>
      <c r="D155" s="22"/>
      <c r="E155" s="22"/>
      <c r="F155" s="23"/>
      <c r="ZY155" s="13" t="s">
        <v>19</v>
      </c>
      <c r="ZZ155" s="24" t="s">
        <v>372</v>
      </c>
    </row>
    <row r="156" spans="1:702" x14ac:dyDescent="0.25">
      <c r="A156" s="29" t="s">
        <v>350</v>
      </c>
      <c r="B156" s="28" t="s">
        <v>351</v>
      </c>
      <c r="C156" s="31" t="s">
        <v>5</v>
      </c>
      <c r="D156" s="45">
        <v>14</v>
      </c>
      <c r="E156" s="32"/>
      <c r="F156" s="33">
        <f>ROUND(D156*E156,2)</f>
        <v>0</v>
      </c>
      <c r="ZY156" s="13" t="s">
        <v>19</v>
      </c>
      <c r="ZZ156" s="24" t="s">
        <v>375</v>
      </c>
    </row>
    <row r="157" spans="1:702" x14ac:dyDescent="0.25">
      <c r="A157" s="29" t="s">
        <v>353</v>
      </c>
      <c r="B157" s="28" t="s">
        <v>354</v>
      </c>
      <c r="C157" s="31" t="s">
        <v>5</v>
      </c>
      <c r="D157" s="45">
        <v>33</v>
      </c>
      <c r="E157" s="32"/>
      <c r="F157" s="33">
        <f>ROUND(D157*E157,2)</f>
        <v>0</v>
      </c>
      <c r="ZY157" s="13" t="s">
        <v>19</v>
      </c>
      <c r="ZZ157" s="24" t="s">
        <v>378</v>
      </c>
    </row>
    <row r="158" spans="1:702" x14ac:dyDescent="0.25">
      <c r="A158" s="27" t="s">
        <v>356</v>
      </c>
      <c r="B158" s="44" t="s">
        <v>357</v>
      </c>
      <c r="C158" s="22"/>
      <c r="D158" s="22"/>
      <c r="E158" s="22"/>
      <c r="F158" s="23"/>
      <c r="ZY158" s="13" t="s">
        <v>19</v>
      </c>
      <c r="ZZ158" s="24" t="s">
        <v>381</v>
      </c>
    </row>
    <row r="159" spans="1:702" x14ac:dyDescent="0.25">
      <c r="A159" s="29" t="s">
        <v>358</v>
      </c>
      <c r="B159" s="28" t="s">
        <v>359</v>
      </c>
      <c r="C159" s="31" t="s">
        <v>11</v>
      </c>
      <c r="D159" s="32">
        <v>506.53</v>
      </c>
      <c r="E159" s="32"/>
      <c r="F159" s="33">
        <f t="shared" ref="F159:F166" si="3">ROUND(D159*E159,2)</f>
        <v>0</v>
      </c>
    </row>
    <row r="160" spans="1:702" x14ac:dyDescent="0.25">
      <c r="A160" s="29" t="s">
        <v>361</v>
      </c>
      <c r="B160" s="28" t="s">
        <v>362</v>
      </c>
      <c r="C160" s="31" t="s">
        <v>11</v>
      </c>
      <c r="D160" s="45">
        <v>177.4</v>
      </c>
      <c r="E160" s="32"/>
      <c r="F160" s="33">
        <f t="shared" si="3"/>
        <v>0</v>
      </c>
      <c r="G160" s="40"/>
      <c r="ZY160" s="13" t="s">
        <v>20</v>
      </c>
    </row>
    <row r="161" spans="1:701" x14ac:dyDescent="0.25">
      <c r="A161" s="29" t="s">
        <v>364</v>
      </c>
      <c r="B161" s="28" t="s">
        <v>365</v>
      </c>
      <c r="C161" s="31" t="s">
        <v>8</v>
      </c>
      <c r="D161" s="45">
        <v>1</v>
      </c>
      <c r="E161" s="32"/>
      <c r="F161" s="33">
        <f t="shared" si="3"/>
        <v>0</v>
      </c>
    </row>
    <row r="162" spans="1:701" x14ac:dyDescent="0.25">
      <c r="A162" s="29" t="s">
        <v>367</v>
      </c>
      <c r="B162" s="28" t="s">
        <v>368</v>
      </c>
      <c r="C162" s="31" t="s">
        <v>5</v>
      </c>
      <c r="D162" s="32">
        <v>29.29</v>
      </c>
      <c r="E162" s="32"/>
      <c r="F162" s="33">
        <f t="shared" si="3"/>
        <v>0</v>
      </c>
    </row>
    <row r="163" spans="1:701" x14ac:dyDescent="0.25">
      <c r="A163" s="29" t="s">
        <v>370</v>
      </c>
      <c r="B163" s="28" t="s">
        <v>371</v>
      </c>
      <c r="C163" s="31" t="s">
        <v>11</v>
      </c>
      <c r="D163" s="45">
        <v>16</v>
      </c>
      <c r="E163" s="32"/>
      <c r="F163" s="33">
        <f t="shared" si="3"/>
        <v>0</v>
      </c>
    </row>
    <row r="164" spans="1:701" x14ac:dyDescent="0.25">
      <c r="A164" s="29" t="s">
        <v>373</v>
      </c>
      <c r="B164" s="28" t="s">
        <v>374</v>
      </c>
      <c r="C164" s="31" t="s">
        <v>111</v>
      </c>
      <c r="D164" s="45"/>
      <c r="E164" s="32"/>
      <c r="F164" s="33">
        <f t="shared" si="3"/>
        <v>0</v>
      </c>
      <c r="ZY164" s="13" t="s">
        <v>47</v>
      </c>
    </row>
    <row r="165" spans="1:701" x14ac:dyDescent="0.25">
      <c r="A165" s="29" t="s">
        <v>376</v>
      </c>
      <c r="B165" s="28" t="s">
        <v>377</v>
      </c>
      <c r="C165" s="31" t="s">
        <v>8</v>
      </c>
      <c r="D165" s="43">
        <v>1</v>
      </c>
      <c r="E165" s="32"/>
      <c r="F165" s="33">
        <f t="shared" si="3"/>
        <v>0</v>
      </c>
      <c r="ZY165" s="13" t="s">
        <v>48</v>
      </c>
    </row>
    <row r="166" spans="1:701" x14ac:dyDescent="0.25">
      <c r="A166" s="29" t="s">
        <v>379</v>
      </c>
      <c r="B166" s="28" t="s">
        <v>380</v>
      </c>
      <c r="C166" s="31" t="s">
        <v>111</v>
      </c>
      <c r="D166" s="43"/>
      <c r="E166" s="32"/>
      <c r="F166" s="33">
        <f t="shared" si="3"/>
        <v>0</v>
      </c>
      <c r="ZY166" s="13" t="s">
        <v>50</v>
      </c>
    </row>
    <row r="167" spans="1:701" x14ac:dyDescent="0.25">
      <c r="A167" s="34"/>
      <c r="B167" s="35"/>
      <c r="C167" s="22"/>
      <c r="D167" s="22"/>
      <c r="E167" s="22"/>
      <c r="F167" s="36"/>
    </row>
    <row r="168" spans="1:701" x14ac:dyDescent="0.25">
      <c r="A168" s="37"/>
      <c r="B168" s="38" t="s">
        <v>382</v>
      </c>
      <c r="C168" s="22"/>
      <c r="D168" s="22"/>
      <c r="E168" s="22"/>
      <c r="F168" s="39">
        <f>SUBTOTAL(109,F155:F167)</f>
        <v>0</v>
      </c>
    </row>
    <row r="169" spans="1:701" x14ac:dyDescent="0.25">
      <c r="A169" s="46"/>
      <c r="B169" s="47"/>
      <c r="C169" s="22"/>
      <c r="D169" s="22"/>
      <c r="E169" s="22"/>
      <c r="F169" s="19"/>
    </row>
    <row r="170" spans="1:701" x14ac:dyDescent="0.25">
      <c r="A170" s="34"/>
      <c r="B170" s="35"/>
      <c r="C170" s="48"/>
      <c r="D170" s="48"/>
      <c r="E170" s="48"/>
      <c r="F170" s="36"/>
    </row>
    <row r="171" spans="1:701" x14ac:dyDescent="0.25">
      <c r="A171" s="49"/>
      <c r="B171" s="49"/>
      <c r="C171" s="49"/>
      <c r="D171" s="49"/>
      <c r="E171" s="49"/>
      <c r="F171" s="49"/>
    </row>
    <row r="172" spans="1:701" ht="30" x14ac:dyDescent="0.25">
      <c r="A172" s="55"/>
      <c r="B172" s="56" t="s">
        <v>383</v>
      </c>
      <c r="C172" s="55"/>
      <c r="D172" s="55"/>
      <c r="E172" s="55"/>
      <c r="F172" s="57">
        <f>SUBTOTAL(109,F11:F170)</f>
        <v>0</v>
      </c>
    </row>
    <row r="173" spans="1:701" x14ac:dyDescent="0.25">
      <c r="A173" s="58">
        <f>'[1]Récap. général'!D13</f>
        <v>20</v>
      </c>
      <c r="B173" s="56" t="str">
        <f>CONCATENATE("Montant TVA (",A173,"%)")</f>
        <v>Montant TVA (20%)</v>
      </c>
      <c r="C173" s="55"/>
      <c r="D173" s="55"/>
      <c r="E173" s="55"/>
      <c r="F173" s="57">
        <f>(F172*A173)/100</f>
        <v>0</v>
      </c>
    </row>
    <row r="174" spans="1:701" x14ac:dyDescent="0.25">
      <c r="A174" s="55"/>
      <c r="B174" s="56" t="s">
        <v>49</v>
      </c>
      <c r="C174" s="55"/>
      <c r="D174" s="55"/>
      <c r="E174" s="55"/>
      <c r="F174" s="57">
        <f>F172+F173</f>
        <v>0</v>
      </c>
    </row>
    <row r="175" spans="1:701" x14ac:dyDescent="0.25">
      <c r="F175" s="50"/>
    </row>
    <row r="176" spans="1:701" x14ac:dyDescent="0.25">
      <c r="F176" s="50"/>
    </row>
  </sheetData>
  <mergeCells count="5">
    <mergeCell ref="C8:F8"/>
    <mergeCell ref="A1:F1"/>
    <mergeCell ref="A2:F2"/>
    <mergeCell ref="A3:F3"/>
    <mergeCell ref="A7:F7"/>
  </mergeCells>
  <printOptions horizontalCentered="1"/>
  <pageMargins left="0.25" right="0.25" top="0.75" bottom="0.75" header="0.3" footer="0.3"/>
  <pageSetup paperSize="9" fitToHeight="0" orientation="portrait" r:id="rId1"/>
  <rowBreaks count="3" manualBreakCount="3">
    <brk id="43" max="5" man="1"/>
    <brk id="92" max="5" man="1"/>
    <brk id="13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DEMOL -GROS OEUVRE</vt:lpstr>
      <vt:lpstr>'Lot N°02 DEMOL -GROS OEUVRE'!Impression_des_titres</vt:lpstr>
      <vt:lpstr>'Lot N°02 DEMOL -GROS 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2025-05-05T16:31:26Z</dcterms:modified>
</cp:coreProperties>
</file>