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incent\Dropbox\INGLESAKIS &amp; ASSOCIES\PROJETS AGENCE\1814-ROUSSET\NOUVEAU PROJET\PRO\PRO RECU FINAL\"/>
    </mc:Choice>
  </mc:AlternateContent>
  <xr:revisionPtr revIDLastSave="0" documentId="13_ncr:1_{26EE527D-73EF-482A-8985-276B7A659DA5}" xr6:coauthVersionLast="47" xr6:coauthVersionMax="47" xr10:uidLastSave="{00000000-0000-0000-0000-000000000000}"/>
  <bookViews>
    <workbookView xWindow="-28920" yWindow="-120" windowWidth="29040" windowHeight="15720" tabRatio="960" xr2:uid="{7B1AFFD5-52AE-40A4-93F0-91E5A9B5B6CE}"/>
  </bookViews>
  <sheets>
    <sheet name="Lot N°01 TERRASSEMENT – VRD" sheetId="10" r:id="rId1"/>
  </sheets>
  <externalReferences>
    <externalReference r:id="rId2"/>
  </externalReferences>
  <definedNames>
    <definedName name="_xlnm.Print_Titles" localSheetId="0">'Lot N°01 TERRASSEMENT – VRD'!$1:$1</definedName>
    <definedName name="_xlnm.Print_Area" localSheetId="0">'Lot N°01 TERRASSEMENT – VRD'!$A$1:$F$66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4" i="10" l="1"/>
  <c r="B64" i="10" s="1"/>
  <c r="F57" i="10"/>
  <c r="F56" i="10"/>
  <c r="F55" i="10"/>
  <c r="F59" i="10" s="1"/>
  <c r="F50" i="10"/>
  <c r="F49" i="10"/>
  <c r="F48" i="10"/>
  <c r="F46" i="10"/>
  <c r="F45" i="10"/>
  <c r="F44" i="10"/>
  <c r="F43" i="10"/>
  <c r="F41" i="10"/>
  <c r="F40" i="10"/>
  <c r="F39" i="10"/>
  <c r="F38" i="10"/>
  <c r="F37" i="10"/>
  <c r="F35" i="10"/>
  <c r="F34" i="10"/>
  <c r="F33" i="10"/>
  <c r="F27" i="10"/>
  <c r="F29" i="10" s="1"/>
  <c r="F22" i="10"/>
  <c r="F21" i="10"/>
  <c r="F24" i="10" s="1"/>
  <c r="F16" i="10"/>
  <c r="F14" i="10"/>
  <c r="F52" i="10" l="1"/>
  <c r="F18" i="10"/>
  <c r="F63" i="10" s="1"/>
  <c r="F64" i="10" l="1"/>
  <c r="F65" i="10" s="1"/>
</calcChain>
</file>

<file path=xl/sharedStrings.xml><?xml version="1.0" encoding="utf-8"?>
<sst xmlns="http://schemas.openxmlformats.org/spreadsheetml/2006/main" count="178" uniqueCount="124">
  <si>
    <t>MAITRE D'OUVRAGE :</t>
  </si>
  <si>
    <t xml:space="preserve">
STATION DE PRIMATOLOGIE DE ROUSSET (13)</t>
  </si>
  <si>
    <t>TRAVAUX DE REAMENAGEMENT ET D’EXTENSION DU BATIMENT DE SOINS ROU140</t>
  </si>
  <si>
    <t xml:space="preserve">CNRS 
STATION DE PRIMATOLOGIE DE ROUSSET (13)
</t>
  </si>
  <si>
    <t>ml</t>
  </si>
  <si>
    <t>U</t>
  </si>
  <si>
    <t>EVACUATIONS</t>
  </si>
  <si>
    <t>Ens</t>
  </si>
  <si>
    <t>m3</t>
  </si>
  <si>
    <t>m²</t>
  </si>
  <si>
    <t>Désignation</t>
  </si>
  <si>
    <t>Quantité</t>
  </si>
  <si>
    <t>P.U.</t>
  </si>
  <si>
    <t>Montant</t>
  </si>
  <si>
    <t>1</t>
  </si>
  <si>
    <t>PRESCRIPTIONS GENERALES</t>
  </si>
  <si>
    <t>CH3</t>
  </si>
  <si>
    <t>1.4</t>
  </si>
  <si>
    <t>DOCUMENTS FOURNIS PAR L'ENTREPRISE</t>
  </si>
  <si>
    <t>CH4</t>
  </si>
  <si>
    <t>1.4.1</t>
  </si>
  <si>
    <t>Dossier d’exécution</t>
  </si>
  <si>
    <t>CH5</t>
  </si>
  <si>
    <t xml:space="preserve">1.4.1 2 </t>
  </si>
  <si>
    <t>Plans d'exécution</t>
  </si>
  <si>
    <t>ART</t>
  </si>
  <si>
    <t>000-H062</t>
  </si>
  <si>
    <t>1.4.2</t>
  </si>
  <si>
    <t>Dossier des ouvrages exécutés</t>
  </si>
  <si>
    <t xml:space="preserve">1.4.2 1 </t>
  </si>
  <si>
    <t>Dossier des ouvrages exécutés.</t>
  </si>
  <si>
    <t>000-H066</t>
  </si>
  <si>
    <t>Total PRESCRIPTIONS GENERALES</t>
  </si>
  <si>
    <t>STOT</t>
  </si>
  <si>
    <t>3</t>
  </si>
  <si>
    <t>TERRASSEMENT</t>
  </si>
  <si>
    <t xml:space="preserve">3 1 </t>
  </si>
  <si>
    <t>Généralités</t>
  </si>
  <si>
    <t>Pm</t>
  </si>
  <si>
    <t>000-G848</t>
  </si>
  <si>
    <t xml:space="preserve">3 2 </t>
  </si>
  <si>
    <t>Terrassement en pleine masse</t>
  </si>
  <si>
    <t>000-G849</t>
  </si>
  <si>
    <t>Total TERRASSEMENT</t>
  </si>
  <si>
    <t>4</t>
  </si>
  <si>
    <t xml:space="preserve">4 1 </t>
  </si>
  <si>
    <t>Évacuation des terres</t>
  </si>
  <si>
    <t>000-G852</t>
  </si>
  <si>
    <t>Total EVACUATIONS</t>
  </si>
  <si>
    <t>5</t>
  </si>
  <si>
    <t>DESCRIPTION DES TRAVAUX DE RESEAUX DIVERS</t>
  </si>
  <si>
    <t>5.1</t>
  </si>
  <si>
    <t>TRAVAUX DE TERRASSEMENTS POUR RESEAUX</t>
  </si>
  <si>
    <t xml:space="preserve">5.1 1 </t>
  </si>
  <si>
    <t>Terrassement en tranchée en terrain de toute nature à l’engin</t>
  </si>
  <si>
    <t>000-H392</t>
  </si>
  <si>
    <t xml:space="preserve">5.1 2 </t>
  </si>
  <si>
    <t>Remblai en GRH 0/20 d’apport</t>
  </si>
  <si>
    <t>000-H393</t>
  </si>
  <si>
    <t xml:space="preserve">5.1 3 </t>
  </si>
  <si>
    <t>Reconstitution de chaussée</t>
  </si>
  <si>
    <t>000-H394</t>
  </si>
  <si>
    <t>5.2</t>
  </si>
  <si>
    <t>DESCRIPTION DES TRAVAUX D’ASSAINISSEMENT PLUVIAL</t>
  </si>
  <si>
    <t xml:space="preserve">5.2 1 </t>
  </si>
  <si>
    <t>Fourniture et pose de canalisation EP</t>
  </si>
  <si>
    <t>000-H395</t>
  </si>
  <si>
    <t xml:space="preserve">5.2 2 </t>
  </si>
  <si>
    <t>Bétonnage de canalisation en sous-profondeur</t>
  </si>
  <si>
    <t>000-H396</t>
  </si>
  <si>
    <t xml:space="preserve">5.2 3 </t>
  </si>
  <si>
    <t>Regards d’assainissement EP</t>
  </si>
  <si>
    <t>000-H397</t>
  </si>
  <si>
    <t xml:space="preserve">5.2 4 </t>
  </si>
  <si>
    <t>Caniveau grille fonte</t>
  </si>
  <si>
    <t>000-H398</t>
  </si>
  <si>
    <t xml:space="preserve">5.2 5 </t>
  </si>
  <si>
    <t>Raccordement sur existant</t>
  </si>
  <si>
    <t>000-H399</t>
  </si>
  <si>
    <t>5.3</t>
  </si>
  <si>
    <t>DESCRIPTION DES TRAVAUX D’ASSAINISSEMENT EU</t>
  </si>
  <si>
    <t xml:space="preserve">5.3 1 </t>
  </si>
  <si>
    <t>Fourniture et pose de canalisation EU</t>
  </si>
  <si>
    <t>000-H400</t>
  </si>
  <si>
    <t xml:space="preserve">5.3 2 </t>
  </si>
  <si>
    <t>Tabouret de passage direct y/c clapet anti-retour</t>
  </si>
  <si>
    <t>000-H401</t>
  </si>
  <si>
    <t xml:space="preserve">5.3 3 </t>
  </si>
  <si>
    <t>Regard 600x600</t>
  </si>
  <si>
    <t>000-H402</t>
  </si>
  <si>
    <t xml:space="preserve">5.3 4 </t>
  </si>
  <si>
    <t>000-H403</t>
  </si>
  <si>
    <t>5.4</t>
  </si>
  <si>
    <t>DESCRIPTION DES TRAVAUX DE RESEAUX ELECTRIQUES</t>
  </si>
  <si>
    <t xml:space="preserve">5.4 1 </t>
  </si>
  <si>
    <t>Fourniture et pose de fourreaux</t>
  </si>
  <si>
    <t>000-H404</t>
  </si>
  <si>
    <t xml:space="preserve">5.4 2 </t>
  </si>
  <si>
    <t>Fourniture et pose de chambre de tirage</t>
  </si>
  <si>
    <t>000-H405</t>
  </si>
  <si>
    <t xml:space="preserve">5.4 3 </t>
  </si>
  <si>
    <t>Pénétration dans le local TGBT</t>
  </si>
  <si>
    <t>000-H406</t>
  </si>
  <si>
    <t>Total DESCRIPTION DES TRAVAUX DE RESEAUX DIVERS</t>
  </si>
  <si>
    <t>6</t>
  </si>
  <si>
    <t>DESCRIPTION DES TRAVAUX DE VOIRIES</t>
  </si>
  <si>
    <t xml:space="preserve">6 1 </t>
  </si>
  <si>
    <t>Fourniture et pose de bordures T2</t>
  </si>
  <si>
    <t>000-H407</t>
  </si>
  <si>
    <t xml:space="preserve">6 2 </t>
  </si>
  <si>
    <t>Dallage extérieur finition bouchardée</t>
  </si>
  <si>
    <t>000-H408</t>
  </si>
  <si>
    <t xml:space="preserve">6 3 </t>
  </si>
  <si>
    <t>Reprise des enrobés au droit des ouvrages existants</t>
  </si>
  <si>
    <t>000-H409</t>
  </si>
  <si>
    <t>Total DESCRIPTION DES TRAVAUX DE VOIRIES</t>
  </si>
  <si>
    <t>Montant HT du Lot N°01 TERRASSEMENT – VRD</t>
  </si>
  <si>
    <t>TOTHT</t>
  </si>
  <si>
    <t>TVA</t>
  </si>
  <si>
    <t>Montant TTC</t>
  </si>
  <si>
    <t>TOTTTC</t>
  </si>
  <si>
    <t>D.P.G.F. - PHASE PRO</t>
  </si>
  <si>
    <t>ECONOMISTE :</t>
  </si>
  <si>
    <r>
      <rPr>
        <b/>
        <i/>
        <sz val="14"/>
        <rFont val="Century Gothic"/>
        <family val="2"/>
      </rPr>
      <t xml:space="preserve">ESTIMATION FINANCIERE DU LOT : </t>
    </r>
    <r>
      <rPr>
        <b/>
        <i/>
        <sz val="11"/>
        <rFont val="Century Gothic"/>
        <family val="2"/>
      </rPr>
      <t xml:space="preserve">
N°01 TERRASSEMENT VRD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</si>
</sst>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7" formatCode="#,##0.00\ [$€];[Red]\-#,##0.00\ [$€]"/>
    <numFmt numFmtId="168" formatCode="_-* #,##0.00&quot;€&quot;_-;\-* #,##0.00&quot;€&quot;_-;_-* &quot;-&quot;??&quot;€&quot;_-;_-@_-"/>
    <numFmt numFmtId="169" formatCode="#,##0.00;\-#,##0.00;"/>
    <numFmt numFmtId="170" formatCode="#\ ##0;\-#,##0;"/>
    <numFmt numFmtId="171" formatCode="#,##0.0;\-#,##0.0;"/>
  </numFmts>
  <fonts count="2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b/>
      <i/>
      <sz val="11"/>
      <name val="Century Gothic"/>
      <family val="2"/>
    </font>
    <font>
      <b/>
      <i/>
      <sz val="14"/>
      <name val="Century Gothic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sz val="14"/>
      <color theme="1" tint="0.499984740745262"/>
      <name val="Tahoma"/>
      <family val="2"/>
    </font>
    <font>
      <b/>
      <sz val="11"/>
      <color theme="1"/>
      <name val="Calibri"/>
      <family val="1"/>
    </font>
    <font>
      <sz val="8"/>
      <color rgb="FF000000"/>
      <name val="Arial"/>
      <family val="1"/>
    </font>
    <font>
      <b/>
      <sz val="10"/>
      <color rgb="FF003F7F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theme="1"/>
      <name val="Arial"/>
      <family val="1"/>
    </font>
    <font>
      <sz val="10"/>
      <color rgb="FF000000"/>
      <name val="Arial"/>
      <family val="1"/>
    </font>
    <font>
      <sz val="11"/>
      <color rgb="FFFFFFFF"/>
      <name val="Calibri"/>
      <family val="1"/>
    </font>
    <font>
      <b/>
      <u/>
      <sz val="11"/>
      <color theme="1"/>
      <name val="Tahoma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i/>
      <sz val="10"/>
      <color indexed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rgb="FFE0E0E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0" fontId="6" fillId="0" borderId="0"/>
    <xf numFmtId="0" fontId="1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" fillId="0" borderId="0" applyFill="0"/>
    <xf numFmtId="0" fontId="13" fillId="0" borderId="0" applyFill="0">
      <alignment horizontal="left" vertical="top" wrapText="1"/>
    </xf>
    <xf numFmtId="0" fontId="14" fillId="5" borderId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7" borderId="0">
      <alignment horizontal="left" vertical="top" wrapText="1"/>
    </xf>
  </cellStyleXfs>
  <cellXfs count="72">
    <xf numFmtId="0" fontId="0" fillId="0" borderId="0" xfId="0"/>
    <xf numFmtId="0" fontId="8" fillId="0" borderId="0" xfId="0" applyFont="1"/>
    <xf numFmtId="0" fontId="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 wrapText="1"/>
    </xf>
    <xf numFmtId="0" fontId="9" fillId="4" borderId="7" xfId="0" applyFont="1" applyFill="1" applyBorder="1" applyAlignment="1">
      <alignment vertical="center"/>
    </xf>
    <xf numFmtId="0" fontId="3" fillId="3" borderId="0" xfId="0" applyFont="1" applyFill="1" applyAlignment="1">
      <alignment vertical="top" wrapText="1"/>
    </xf>
    <xf numFmtId="0" fontId="10" fillId="4" borderId="8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center"/>
    </xf>
    <xf numFmtId="0" fontId="3" fillId="3" borderId="2" xfId="0" applyFont="1" applyFill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7" fillId="0" borderId="13" xfId="6" applyBorder="1" applyAlignment="1">
      <alignment horizontal="left" vertical="top" wrapText="1"/>
    </xf>
    <xf numFmtId="0" fontId="7" fillId="0" borderId="0" xfId="6"/>
    <xf numFmtId="0" fontId="7" fillId="0" borderId="14" xfId="6" applyBorder="1" applyAlignment="1">
      <alignment horizontal="center" vertical="top" wrapText="1"/>
    </xf>
    <xf numFmtId="0" fontId="12" fillId="0" borderId="15" xfId="6" applyFont="1" applyBorder="1" applyAlignment="1">
      <alignment horizontal="center" vertical="top" wrapText="1"/>
    </xf>
    <xf numFmtId="0" fontId="12" fillId="0" borderId="15" xfId="6" applyFont="1" applyBorder="1" applyAlignment="1">
      <alignment horizontal="right" vertical="top" wrapText="1"/>
    </xf>
    <xf numFmtId="0" fontId="7" fillId="0" borderId="16" xfId="6" applyBorder="1" applyAlignment="1">
      <alignment horizontal="left" vertical="top" wrapText="1"/>
    </xf>
    <xf numFmtId="0" fontId="7" fillId="0" borderId="17" xfId="6" applyBorder="1" applyAlignment="1">
      <alignment horizontal="left" vertical="top" wrapText="1"/>
    </xf>
    <xf numFmtId="0" fontId="7" fillId="0" borderId="18" xfId="6" applyBorder="1" applyAlignment="1">
      <alignment horizontal="left" vertical="top" wrapText="1"/>
    </xf>
    <xf numFmtId="0" fontId="13" fillId="5" borderId="13" xfId="7" applyFill="1" applyBorder="1">
      <alignment horizontal="left" vertical="top" wrapText="1"/>
    </xf>
    <xf numFmtId="0" fontId="14" fillId="5" borderId="16" xfId="8" applyBorder="1">
      <alignment horizontal="left" vertical="top" wrapText="1"/>
    </xf>
    <xf numFmtId="0" fontId="7" fillId="0" borderId="19" xfId="6" applyFill="1" applyBorder="1" applyAlignment="1">
      <alignment horizontal="left" vertical="top" wrapText="1"/>
    </xf>
    <xf numFmtId="0" fontId="7" fillId="0" borderId="20" xfId="6" applyFill="1" applyBorder="1" applyAlignment="1">
      <alignment horizontal="left" vertical="top" wrapText="1"/>
    </xf>
    <xf numFmtId="49" fontId="7" fillId="0" borderId="0" xfId="6" applyNumberFormat="1" applyFill="1" applyAlignment="1">
      <alignment horizontal="left" vertical="top" wrapText="1"/>
    </xf>
    <xf numFmtId="0" fontId="13" fillId="6" borderId="21" xfId="7" applyFill="1" applyBorder="1">
      <alignment horizontal="left" vertical="top" wrapText="1"/>
    </xf>
    <xf numFmtId="0" fontId="15" fillId="0" borderId="22" xfId="9" applyFill="1" applyBorder="1">
      <alignment horizontal="left" vertical="top" wrapText="1"/>
    </xf>
    <xf numFmtId="0" fontId="13" fillId="6" borderId="23" xfId="7" applyFill="1" applyBorder="1">
      <alignment horizontal="left" vertical="top" wrapText="1"/>
    </xf>
    <xf numFmtId="0" fontId="16" fillId="0" borderId="24" xfId="10" applyFill="1" applyBorder="1">
      <alignment horizontal="left" vertical="top" wrapText="1"/>
    </xf>
    <xf numFmtId="0" fontId="13" fillId="0" borderId="23" xfId="7" applyFill="1" applyBorder="1">
      <alignment horizontal="left" vertical="top" wrapText="1"/>
    </xf>
    <xf numFmtId="0" fontId="16" fillId="0" borderId="24" xfId="11" applyFill="1" applyBorder="1">
      <alignment horizontal="left" vertical="top" wrapText="1"/>
    </xf>
    <xf numFmtId="0" fontId="7" fillId="0" borderId="19" xfId="6" applyFill="1" applyBorder="1" applyAlignment="1" applyProtection="1">
      <alignment horizontal="center" vertical="top"/>
      <protection locked="0"/>
    </xf>
    <xf numFmtId="169" fontId="7" fillId="0" borderId="19" xfId="6" applyNumberFormat="1" applyFill="1" applyBorder="1" applyAlignment="1" applyProtection="1">
      <alignment horizontal="center" vertical="top" wrapText="1"/>
      <protection locked="0"/>
    </xf>
    <xf numFmtId="169" fontId="7" fillId="0" borderId="20" xfId="6" applyNumberFormat="1" applyFill="1" applyBorder="1" applyAlignment="1" applyProtection="1">
      <alignment horizontal="right" vertical="top" wrapText="1"/>
      <protection locked="0"/>
    </xf>
    <xf numFmtId="0" fontId="17" fillId="0" borderId="25" xfId="6" applyFont="1" applyFill="1" applyBorder="1" applyAlignment="1">
      <alignment horizontal="left" vertical="top" wrapText="1"/>
    </xf>
    <xf numFmtId="0" fontId="7" fillId="0" borderId="26" xfId="6" applyFill="1" applyBorder="1" applyAlignment="1">
      <alignment horizontal="left" vertical="top" wrapText="1"/>
    </xf>
    <xf numFmtId="0" fontId="7" fillId="0" borderId="27" xfId="6" applyFill="1" applyBorder="1" applyAlignment="1">
      <alignment horizontal="left" vertical="top" wrapText="1"/>
    </xf>
    <xf numFmtId="0" fontId="13" fillId="7" borderId="13" xfId="12" applyFont="1" applyBorder="1">
      <alignment horizontal="left" vertical="top" wrapText="1"/>
    </xf>
    <xf numFmtId="0" fontId="18" fillId="7" borderId="16" xfId="12" applyBorder="1">
      <alignment horizontal="left" vertical="top" wrapText="1"/>
    </xf>
    <xf numFmtId="169" fontId="7" fillId="0" borderId="28" xfId="6" applyNumberFormat="1" applyFill="1" applyBorder="1" applyAlignment="1">
      <alignment horizontal="right" vertical="top" wrapText="1"/>
    </xf>
    <xf numFmtId="0" fontId="7" fillId="0" borderId="23" xfId="6" applyFill="1" applyBorder="1" applyAlignment="1">
      <alignment horizontal="left" vertical="top" wrapText="1"/>
    </xf>
    <xf numFmtId="0" fontId="17" fillId="0" borderId="13" xfId="6" applyFont="1" applyFill="1" applyBorder="1" applyAlignment="1">
      <alignment horizontal="left" vertical="top" wrapText="1"/>
    </xf>
    <xf numFmtId="0" fontId="13" fillId="0" borderId="21" xfId="7" applyFill="1" applyBorder="1">
      <alignment horizontal="left" vertical="top" wrapText="1"/>
    </xf>
    <xf numFmtId="170" fontId="7" fillId="0" borderId="19" xfId="6" applyNumberFormat="1" applyFill="1" applyBorder="1" applyAlignment="1" applyProtection="1">
      <alignment horizontal="center" vertical="top" wrapText="1"/>
      <protection locked="0"/>
    </xf>
    <xf numFmtId="0" fontId="15" fillId="0" borderId="24" xfId="9" applyFill="1" applyBorder="1">
      <alignment horizontal="left" vertical="top" wrapText="1"/>
    </xf>
    <xf numFmtId="171" fontId="7" fillId="0" borderId="19" xfId="6" applyNumberFormat="1" applyFill="1" applyBorder="1" applyAlignment="1" applyProtection="1">
      <alignment horizontal="center" vertical="top" wrapText="1"/>
      <protection locked="0"/>
    </xf>
    <xf numFmtId="0" fontId="17" fillId="0" borderId="21" xfId="6" applyFont="1" applyFill="1" applyBorder="1" applyAlignment="1">
      <alignment horizontal="left" vertical="top" wrapText="1"/>
    </xf>
    <xf numFmtId="0" fontId="7" fillId="0" borderId="22" xfId="6" applyFill="1" applyBorder="1" applyAlignment="1">
      <alignment horizontal="left" vertical="top" wrapText="1"/>
    </xf>
    <xf numFmtId="0" fontId="7" fillId="0" borderId="29" xfId="6" applyFill="1" applyBorder="1" applyAlignment="1">
      <alignment horizontal="left" vertical="top" wrapText="1"/>
    </xf>
    <xf numFmtId="0" fontId="7" fillId="0" borderId="30" xfId="6" applyFill="1" applyBorder="1" applyAlignment="1">
      <alignment horizontal="left" vertical="top" wrapText="1"/>
    </xf>
    <xf numFmtId="169" fontId="12" fillId="0" borderId="0" xfId="6" applyNumberFormat="1" applyFont="1" applyFill="1" applyAlignment="1">
      <alignment horizontal="right" vertical="top" wrapText="1"/>
    </xf>
    <xf numFmtId="0" fontId="21" fillId="3" borderId="5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top" wrapText="1"/>
    </xf>
    <xf numFmtId="0" fontId="22" fillId="3" borderId="2" xfId="0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0" fontId="7" fillId="2" borderId="0" xfId="6" applyFill="1"/>
    <xf numFmtId="0" fontId="12" fillId="2" borderId="0" xfId="6" applyFont="1" applyFill="1" applyAlignment="1">
      <alignment horizontal="left" vertical="top" wrapText="1"/>
    </xf>
    <xf numFmtId="169" fontId="12" fillId="2" borderId="0" xfId="6" applyNumberFormat="1" applyFont="1" applyFill="1" applyAlignment="1">
      <alignment horizontal="right" vertical="top" wrapText="1"/>
    </xf>
    <xf numFmtId="170" fontId="19" fillId="2" borderId="0" xfId="6" applyNumberFormat="1" applyFont="1" applyFill="1" applyAlignment="1">
      <alignment horizontal="left" vertical="top" wrapText="1"/>
    </xf>
    <xf numFmtId="17" fontId="9" fillId="4" borderId="7" xfId="0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</cellXfs>
  <cellStyles count="13">
    <cellStyle name="ChapRecap1" xfId="12" xr:uid="{522788A4-C303-4D93-A6EA-6E135FAF0AF3}"/>
    <cellStyle name="ChapTitre1" xfId="8" xr:uid="{8AE554AB-FE8B-49E4-89A4-5DB739B2484F}"/>
    <cellStyle name="ChapTitre2" xfId="9" xr:uid="{768D689D-89C7-44B0-BC15-59040204F5F5}"/>
    <cellStyle name="ChapTitre3" xfId="10" xr:uid="{8068A96A-ED58-4F8D-9E47-249F0D2DF167}"/>
    <cellStyle name="ChapTitre4" xfId="11" xr:uid="{A3AE2AE6-CF6E-413C-A19B-5CFD57505FCE}"/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" xfId="6" xr:uid="{E0077D36-4BE4-47EF-98B3-10617CB8A56E}"/>
    <cellStyle name="Normal 2 2 2" xfId="2" xr:uid="{2402F091-9A95-4B80-B730-B28CCB27BFD8}"/>
    <cellStyle name="Normal 4" xfId="3" xr:uid="{8FCD0657-2FBC-42CE-B6EB-EBF4965B1D56}"/>
    <cellStyle name="Numerotation" xfId="7" xr:uid="{D78A1438-6F84-4732-8B0B-55C5C7880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552450</xdr:colOff>
      <xdr:row>4</xdr:row>
      <xdr:rowOff>28575</xdr:rowOff>
    </xdr:from>
    <xdr:to>
      <xdr:col>5</xdr:col>
      <xdr:colOff>555028</xdr:colOff>
      <xdr:row>5</xdr:row>
      <xdr:rowOff>59348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29150" y="1781175"/>
          <a:ext cx="1431328" cy="51654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Relationship Id="rId1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TERRASSEMENT – VRD"/>
      <sheetName val="Lot N°02 DEMOLITIONS – CURAGES"/>
      <sheetName val="Lot N°03 ETANCHEITE"/>
      <sheetName val="Lot N°04 BARDAGES - TOITURE BA"/>
      <sheetName val="Lot N°05 MENUISERIES EXTERIEUR"/>
      <sheetName val="Lot N°06 MENUISERIES INTERIEUR"/>
      <sheetName val="Lot N°07 SERRURERIE"/>
      <sheetName val="Lot N°08 DOUBLAGES – CLOISONS"/>
      <sheetName val="Lot N°09 REVETEMENTS DE SOLS D"/>
      <sheetName val="Lot N°10 PEINTURE"/>
      <sheetName val="Lot N°14 EQUIPEMENTS LABORATOI"/>
    </sheetNames>
    <sheetDataSet>
      <sheetData sheetId="0">
        <row r="12">
          <cell r="D12">
            <v>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DCC68-9729-4CB9-8A4B-A03FCEB87927}">
  <sheetPr>
    <pageSetUpPr fitToPage="1"/>
  </sheetPr>
  <dimension ref="A1:ZZ67"/>
  <sheetViews>
    <sheetView showGridLines="0" tabSelected="1" zoomScaleNormal="100" zoomScaleSheetLayoutView="100" workbookViewId="0">
      <pane xSplit="2" ySplit="1" topLeftCell="C2" activePane="bottomRight" state="frozen"/>
      <selection activeCell="L48" sqref="L48"/>
      <selection pane="topRight" activeCell="L48" sqref="L48"/>
      <selection pane="bottomLeft" activeCell="L48" sqref="L48"/>
      <selection pane="bottomRight" activeCell="E14" sqref="E14:E57"/>
    </sheetView>
  </sheetViews>
  <sheetFormatPr baseColWidth="10" defaultColWidth="10.7109375" defaultRowHeight="15" x14ac:dyDescent="0.25"/>
  <cols>
    <col min="1" max="1" width="9.7109375" style="13" customWidth="1"/>
    <col min="2" max="2" width="46.7109375" style="13" customWidth="1"/>
    <col min="3" max="3" width="4.7109375" style="13" customWidth="1"/>
    <col min="4" max="5" width="10.7109375" style="13" customWidth="1"/>
    <col min="6" max="6" width="12.7109375" style="13" customWidth="1"/>
    <col min="7" max="7" width="10.7109375" style="13" customWidth="1"/>
    <col min="8" max="700" width="10.7109375" style="13"/>
    <col min="701" max="703" width="10.7109375" style="13" customWidth="1"/>
    <col min="704" max="16384" width="10.7109375" style="13"/>
  </cols>
  <sheetData>
    <row r="1" spans="1:702" x14ac:dyDescent="0.25">
      <c r="A1" s="60" t="s">
        <v>2</v>
      </c>
      <c r="B1" s="61"/>
      <c r="C1" s="61"/>
      <c r="D1" s="61"/>
      <c r="E1" s="61"/>
      <c r="F1" s="62"/>
    </row>
    <row r="2" spans="1:702" ht="7.5" customHeight="1" x14ac:dyDescent="0.25">
      <c r="A2" s="63"/>
      <c r="B2" s="64"/>
      <c r="C2" s="64"/>
      <c r="D2" s="64"/>
      <c r="E2" s="64"/>
      <c r="F2" s="65"/>
    </row>
    <row r="3" spans="1:702" ht="27.75" customHeight="1" x14ac:dyDescent="0.25">
      <c r="A3" s="66" t="s">
        <v>1</v>
      </c>
      <c r="B3" s="67"/>
      <c r="C3" s="67"/>
      <c r="D3" s="67"/>
      <c r="E3" s="67"/>
      <c r="F3" s="68"/>
      <c r="ZY3" s="13" t="s">
        <v>16</v>
      </c>
      <c r="ZZ3" s="24"/>
    </row>
    <row r="4" spans="1:702" ht="16.5" x14ac:dyDescent="0.25">
      <c r="A4" s="7"/>
      <c r="B4" s="52" t="s">
        <v>0</v>
      </c>
      <c r="C4" s="51"/>
      <c r="D4" s="2" t="s">
        <v>122</v>
      </c>
      <c r="E4" s="3"/>
      <c r="F4" s="8"/>
      <c r="ZY4" s="13" t="s">
        <v>19</v>
      </c>
      <c r="ZZ4" s="24"/>
    </row>
    <row r="5" spans="1:702" ht="38.25" x14ac:dyDescent="0.25">
      <c r="A5" s="9"/>
      <c r="B5" s="53" t="s">
        <v>3</v>
      </c>
      <c r="C5" s="54"/>
      <c r="D5" s="5"/>
      <c r="E5" s="1"/>
      <c r="F5" s="10"/>
      <c r="ZY5" s="13" t="s">
        <v>22</v>
      </c>
      <c r="ZZ5" s="24"/>
    </row>
    <row r="6" spans="1:702" ht="7.5" customHeight="1" x14ac:dyDescent="0.25">
      <c r="A6" s="11"/>
      <c r="B6" s="53"/>
      <c r="C6" s="54"/>
      <c r="D6" s="5"/>
      <c r="E6" s="5"/>
      <c r="F6" s="10"/>
      <c r="ZY6" s="13" t="s">
        <v>25</v>
      </c>
      <c r="ZZ6" s="24" t="s">
        <v>26</v>
      </c>
    </row>
    <row r="7" spans="1:702" ht="34.5" customHeight="1" x14ac:dyDescent="0.25">
      <c r="A7" s="69" t="s">
        <v>123</v>
      </c>
      <c r="B7" s="70"/>
      <c r="C7" s="70"/>
      <c r="D7" s="70"/>
      <c r="E7" s="70"/>
      <c r="F7" s="71"/>
      <c r="ZY7" s="13" t="s">
        <v>22</v>
      </c>
      <c r="ZZ7" s="24"/>
    </row>
    <row r="8" spans="1:702" ht="16.5" x14ac:dyDescent="0.25">
      <c r="A8" s="6"/>
      <c r="B8" s="4" t="s">
        <v>121</v>
      </c>
      <c r="C8" s="59">
        <v>45748</v>
      </c>
      <c r="D8" s="59"/>
      <c r="E8" s="59"/>
      <c r="F8" s="59"/>
      <c r="ZY8" s="13" t="s">
        <v>25</v>
      </c>
      <c r="ZZ8" s="24" t="s">
        <v>31</v>
      </c>
    </row>
    <row r="9" spans="1:702" x14ac:dyDescent="0.25">
      <c r="A9" s="12"/>
      <c r="B9" s="14" t="s">
        <v>10</v>
      </c>
      <c r="C9" s="15" t="s">
        <v>5</v>
      </c>
      <c r="D9" s="15" t="s">
        <v>11</v>
      </c>
      <c r="E9" s="15" t="s">
        <v>12</v>
      </c>
      <c r="F9" s="16" t="s">
        <v>13</v>
      </c>
    </row>
    <row r="10" spans="1:702" x14ac:dyDescent="0.25">
      <c r="A10" s="12"/>
      <c r="B10" s="17"/>
      <c r="C10" s="18"/>
      <c r="D10" s="18"/>
      <c r="E10" s="18"/>
      <c r="F10" s="19"/>
      <c r="G10" s="40"/>
      <c r="ZY10" s="13" t="s">
        <v>33</v>
      </c>
    </row>
    <row r="11" spans="1:702" x14ac:dyDescent="0.25">
      <c r="A11" s="20" t="s">
        <v>14</v>
      </c>
      <c r="B11" s="21" t="s">
        <v>15</v>
      </c>
      <c r="C11" s="22"/>
      <c r="D11" s="22"/>
      <c r="E11" s="22"/>
      <c r="F11" s="23"/>
    </row>
    <row r="12" spans="1:702" x14ac:dyDescent="0.25">
      <c r="A12" s="25" t="s">
        <v>17</v>
      </c>
      <c r="B12" s="26" t="s">
        <v>18</v>
      </c>
      <c r="C12" s="22"/>
      <c r="D12" s="22"/>
      <c r="E12" s="22"/>
      <c r="F12" s="23"/>
      <c r="ZY12" s="13" t="s">
        <v>16</v>
      </c>
      <c r="ZZ12" s="24"/>
    </row>
    <row r="13" spans="1:702" x14ac:dyDescent="0.25">
      <c r="A13" s="27" t="s">
        <v>20</v>
      </c>
      <c r="B13" s="28" t="s">
        <v>21</v>
      </c>
      <c r="C13" s="22"/>
      <c r="D13" s="22"/>
      <c r="E13" s="22"/>
      <c r="F13" s="23"/>
      <c r="ZY13" s="13" t="s">
        <v>25</v>
      </c>
      <c r="ZZ13" s="24" t="s">
        <v>39</v>
      </c>
    </row>
    <row r="14" spans="1:702" x14ac:dyDescent="0.25">
      <c r="A14" s="29" t="s">
        <v>23</v>
      </c>
      <c r="B14" s="30" t="s">
        <v>24</v>
      </c>
      <c r="C14" s="31" t="s">
        <v>7</v>
      </c>
      <c r="D14" s="32">
        <v>1</v>
      </c>
      <c r="E14" s="32"/>
      <c r="F14" s="33">
        <f>ROUND(D14*E14,2)</f>
        <v>0</v>
      </c>
      <c r="ZY14" s="13" t="s">
        <v>25</v>
      </c>
      <c r="ZZ14" s="24" t="s">
        <v>42</v>
      </c>
    </row>
    <row r="15" spans="1:702" x14ac:dyDescent="0.25">
      <c r="A15" s="27" t="s">
        <v>27</v>
      </c>
      <c r="B15" s="28" t="s">
        <v>28</v>
      </c>
      <c r="C15" s="22"/>
      <c r="D15" s="22"/>
      <c r="E15" s="22"/>
      <c r="F15" s="23"/>
    </row>
    <row r="16" spans="1:702" x14ac:dyDescent="0.25">
      <c r="A16" s="29" t="s">
        <v>29</v>
      </c>
      <c r="B16" s="30" t="s">
        <v>30</v>
      </c>
      <c r="C16" s="31" t="s">
        <v>7</v>
      </c>
      <c r="D16" s="32">
        <v>1</v>
      </c>
      <c r="E16" s="32"/>
      <c r="F16" s="33">
        <f>ROUND(D16*E16,2)</f>
        <v>0</v>
      </c>
      <c r="G16" s="40"/>
      <c r="ZY16" s="13" t="s">
        <v>33</v>
      </c>
    </row>
    <row r="17" spans="1:702" ht="10.5" customHeight="1" x14ac:dyDescent="0.25">
      <c r="A17" s="34"/>
      <c r="B17" s="35"/>
      <c r="C17" s="22"/>
      <c r="D17" s="22"/>
      <c r="E17" s="22"/>
      <c r="F17" s="36"/>
    </row>
    <row r="18" spans="1:702" x14ac:dyDescent="0.25">
      <c r="A18" s="37"/>
      <c r="B18" s="38" t="s">
        <v>32</v>
      </c>
      <c r="C18" s="22"/>
      <c r="D18" s="22"/>
      <c r="E18" s="22"/>
      <c r="F18" s="39">
        <f>SUBTOTAL(109,F12:F17)</f>
        <v>0</v>
      </c>
      <c r="ZY18" s="13" t="s">
        <v>16</v>
      </c>
      <c r="ZZ18" s="24"/>
    </row>
    <row r="19" spans="1:702" x14ac:dyDescent="0.25">
      <c r="A19" s="41"/>
      <c r="B19" s="17"/>
      <c r="C19" s="22"/>
      <c r="D19" s="22"/>
      <c r="E19" s="22"/>
      <c r="F19" s="19"/>
      <c r="ZY19" s="13" t="s">
        <v>25</v>
      </c>
      <c r="ZZ19" s="24" t="s">
        <v>47</v>
      </c>
    </row>
    <row r="20" spans="1:702" x14ac:dyDescent="0.25">
      <c r="A20" s="20" t="s">
        <v>34</v>
      </c>
      <c r="B20" s="21" t="s">
        <v>35</v>
      </c>
      <c r="C20" s="22"/>
      <c r="D20" s="22"/>
      <c r="E20" s="22"/>
      <c r="F20" s="23"/>
    </row>
    <row r="21" spans="1:702" x14ac:dyDescent="0.25">
      <c r="A21" s="42" t="s">
        <v>36</v>
      </c>
      <c r="B21" s="26" t="s">
        <v>37</v>
      </c>
      <c r="C21" s="31" t="s">
        <v>38</v>
      </c>
      <c r="D21" s="43"/>
      <c r="E21" s="32"/>
      <c r="F21" s="33">
        <f>ROUND(D21*E21,2)</f>
        <v>0</v>
      </c>
      <c r="G21" s="40"/>
      <c r="ZY21" s="13" t="s">
        <v>33</v>
      </c>
    </row>
    <row r="22" spans="1:702" x14ac:dyDescent="0.25">
      <c r="A22" s="29" t="s">
        <v>40</v>
      </c>
      <c r="B22" s="44" t="s">
        <v>41</v>
      </c>
      <c r="C22" s="31" t="s">
        <v>8</v>
      </c>
      <c r="D22" s="45">
        <v>300</v>
      </c>
      <c r="E22" s="32"/>
      <c r="F22" s="33">
        <f>ROUND(D22*E22,2)</f>
        <v>0</v>
      </c>
    </row>
    <row r="23" spans="1:702" x14ac:dyDescent="0.25">
      <c r="A23" s="34"/>
      <c r="B23" s="35"/>
      <c r="C23" s="22"/>
      <c r="D23" s="22"/>
      <c r="E23" s="22"/>
      <c r="F23" s="36"/>
      <c r="ZY23" s="13" t="s">
        <v>16</v>
      </c>
      <c r="ZZ23" s="24"/>
    </row>
    <row r="24" spans="1:702" x14ac:dyDescent="0.25">
      <c r="A24" s="37"/>
      <c r="B24" s="38" t="s">
        <v>43</v>
      </c>
      <c r="C24" s="22"/>
      <c r="D24" s="22"/>
      <c r="E24" s="22"/>
      <c r="F24" s="39">
        <f>SUBTOTAL(109,F21:F23)</f>
        <v>0</v>
      </c>
      <c r="ZY24" s="13" t="s">
        <v>19</v>
      </c>
      <c r="ZZ24" s="24"/>
    </row>
    <row r="25" spans="1:702" x14ac:dyDescent="0.25">
      <c r="A25" s="41"/>
      <c r="B25" s="17"/>
      <c r="C25" s="22"/>
      <c r="D25" s="22"/>
      <c r="E25" s="22"/>
      <c r="F25" s="19"/>
      <c r="ZY25" s="13" t="s">
        <v>25</v>
      </c>
      <c r="ZZ25" s="24" t="s">
        <v>55</v>
      </c>
    </row>
    <row r="26" spans="1:702" x14ac:dyDescent="0.25">
      <c r="A26" s="20" t="s">
        <v>44</v>
      </c>
      <c r="B26" s="21" t="s">
        <v>6</v>
      </c>
      <c r="C26" s="22"/>
      <c r="D26" s="22"/>
      <c r="E26" s="22"/>
      <c r="F26" s="23"/>
      <c r="ZY26" s="13" t="s">
        <v>25</v>
      </c>
      <c r="ZZ26" s="24" t="s">
        <v>58</v>
      </c>
    </row>
    <row r="27" spans="1:702" x14ac:dyDescent="0.25">
      <c r="A27" s="42" t="s">
        <v>45</v>
      </c>
      <c r="B27" s="26" t="s">
        <v>46</v>
      </c>
      <c r="C27" s="31" t="s">
        <v>8</v>
      </c>
      <c r="D27" s="45">
        <v>300</v>
      </c>
      <c r="E27" s="32"/>
      <c r="F27" s="33">
        <f>ROUND(D27*E27,2)</f>
        <v>0</v>
      </c>
      <c r="ZY27" s="13" t="s">
        <v>25</v>
      </c>
      <c r="ZZ27" s="24" t="s">
        <v>61</v>
      </c>
    </row>
    <row r="28" spans="1:702" ht="7.5" customHeight="1" x14ac:dyDescent="0.25">
      <c r="A28" s="34"/>
      <c r="B28" s="35"/>
      <c r="C28" s="22"/>
      <c r="D28" s="22"/>
      <c r="E28" s="22"/>
      <c r="F28" s="36"/>
      <c r="ZY28" s="13" t="s">
        <v>19</v>
      </c>
      <c r="ZZ28" s="24"/>
    </row>
    <row r="29" spans="1:702" x14ac:dyDescent="0.25">
      <c r="A29" s="37"/>
      <c r="B29" s="38" t="s">
        <v>48</v>
      </c>
      <c r="C29" s="22"/>
      <c r="D29" s="22"/>
      <c r="E29" s="22"/>
      <c r="F29" s="39">
        <f>SUBTOTAL(109,F27:F28)</f>
        <v>0</v>
      </c>
      <c r="ZY29" s="13" t="s">
        <v>25</v>
      </c>
      <c r="ZZ29" s="24" t="s">
        <v>66</v>
      </c>
    </row>
    <row r="30" spans="1:702" x14ac:dyDescent="0.25">
      <c r="A30" s="41"/>
      <c r="B30" s="17"/>
      <c r="C30" s="22"/>
      <c r="D30" s="22"/>
      <c r="E30" s="22"/>
      <c r="F30" s="19"/>
      <c r="ZY30" s="13" t="s">
        <v>25</v>
      </c>
      <c r="ZZ30" s="24" t="s">
        <v>69</v>
      </c>
    </row>
    <row r="31" spans="1:702" ht="25.5" x14ac:dyDescent="0.25">
      <c r="A31" s="20" t="s">
        <v>49</v>
      </c>
      <c r="B31" s="21" t="s">
        <v>50</v>
      </c>
      <c r="C31" s="22"/>
      <c r="D31" s="22"/>
      <c r="E31" s="22"/>
      <c r="F31" s="23"/>
      <c r="ZY31" s="13" t="s">
        <v>25</v>
      </c>
      <c r="ZZ31" s="24" t="s">
        <v>72</v>
      </c>
    </row>
    <row r="32" spans="1:702" x14ac:dyDescent="0.25">
      <c r="A32" s="25" t="s">
        <v>51</v>
      </c>
      <c r="B32" s="26" t="s">
        <v>52</v>
      </c>
      <c r="C32" s="22"/>
      <c r="D32" s="22"/>
      <c r="E32" s="22"/>
      <c r="F32" s="23"/>
      <c r="ZY32" s="13" t="s">
        <v>25</v>
      </c>
      <c r="ZZ32" s="24" t="s">
        <v>75</v>
      </c>
    </row>
    <row r="33" spans="1:702" ht="24" x14ac:dyDescent="0.25">
      <c r="A33" s="29" t="s">
        <v>53</v>
      </c>
      <c r="B33" s="28" t="s">
        <v>54</v>
      </c>
      <c r="C33" s="31" t="s">
        <v>8</v>
      </c>
      <c r="D33" s="32">
        <v>136</v>
      </c>
      <c r="E33" s="32"/>
      <c r="F33" s="33">
        <f>ROUND(D33*E33,2)</f>
        <v>0</v>
      </c>
      <c r="ZY33" s="13" t="s">
        <v>25</v>
      </c>
      <c r="ZZ33" s="24" t="s">
        <v>78</v>
      </c>
    </row>
    <row r="34" spans="1:702" x14ac:dyDescent="0.25">
      <c r="A34" s="29" t="s">
        <v>56</v>
      </c>
      <c r="B34" s="28" t="s">
        <v>57</v>
      </c>
      <c r="C34" s="31" t="s">
        <v>8</v>
      </c>
      <c r="D34" s="32">
        <v>136</v>
      </c>
      <c r="E34" s="32"/>
      <c r="F34" s="33">
        <f>ROUND(D34*E34,2)</f>
        <v>0</v>
      </c>
      <c r="ZY34" s="13" t="s">
        <v>19</v>
      </c>
      <c r="ZZ34" s="24"/>
    </row>
    <row r="35" spans="1:702" x14ac:dyDescent="0.25">
      <c r="A35" s="29" t="s">
        <v>59</v>
      </c>
      <c r="B35" s="28" t="s">
        <v>60</v>
      </c>
      <c r="C35" s="31" t="s">
        <v>9</v>
      </c>
      <c r="D35" s="32">
        <v>96</v>
      </c>
      <c r="E35" s="32"/>
      <c r="F35" s="33">
        <f>ROUND(D35*E35,2)</f>
        <v>0</v>
      </c>
      <c r="ZY35" s="13" t="s">
        <v>25</v>
      </c>
      <c r="ZZ35" s="24" t="s">
        <v>83</v>
      </c>
    </row>
    <row r="36" spans="1:702" ht="24" x14ac:dyDescent="0.25">
      <c r="A36" s="27" t="s">
        <v>62</v>
      </c>
      <c r="B36" s="44" t="s">
        <v>63</v>
      </c>
      <c r="C36" s="22"/>
      <c r="D36" s="22"/>
      <c r="E36" s="22"/>
      <c r="F36" s="23"/>
      <c r="ZY36" s="13" t="s">
        <v>25</v>
      </c>
      <c r="ZZ36" s="24" t="s">
        <v>86</v>
      </c>
    </row>
    <row r="37" spans="1:702" x14ac:dyDescent="0.25">
      <c r="A37" s="29" t="s">
        <v>64</v>
      </c>
      <c r="B37" s="28" t="s">
        <v>65</v>
      </c>
      <c r="C37" s="31" t="s">
        <v>4</v>
      </c>
      <c r="D37" s="32">
        <v>16.100000000000001</v>
      </c>
      <c r="E37" s="32"/>
      <c r="F37" s="33">
        <f>ROUND(D37*E37,2)</f>
        <v>0</v>
      </c>
      <c r="ZY37" s="13" t="s">
        <v>25</v>
      </c>
      <c r="ZZ37" s="24" t="s">
        <v>89</v>
      </c>
    </row>
    <row r="38" spans="1:702" x14ac:dyDescent="0.25">
      <c r="A38" s="29" t="s">
        <v>67</v>
      </c>
      <c r="B38" s="28" t="s">
        <v>68</v>
      </c>
      <c r="C38" s="31" t="s">
        <v>7</v>
      </c>
      <c r="D38" s="32">
        <v>1</v>
      </c>
      <c r="E38" s="32"/>
      <c r="F38" s="33">
        <f>ROUND(D38*E38,2)</f>
        <v>0</v>
      </c>
      <c r="ZY38" s="13" t="s">
        <v>25</v>
      </c>
      <c r="ZZ38" s="24" t="s">
        <v>91</v>
      </c>
    </row>
    <row r="39" spans="1:702" x14ac:dyDescent="0.25">
      <c r="A39" s="29" t="s">
        <v>70</v>
      </c>
      <c r="B39" s="28" t="s">
        <v>71</v>
      </c>
      <c r="C39" s="31" t="s">
        <v>5</v>
      </c>
      <c r="D39" s="32">
        <v>1</v>
      </c>
      <c r="E39" s="32"/>
      <c r="F39" s="33">
        <f>ROUND(D39*E39,2)</f>
        <v>0</v>
      </c>
      <c r="ZY39" s="13" t="s">
        <v>19</v>
      </c>
      <c r="ZZ39" s="24"/>
    </row>
    <row r="40" spans="1:702" x14ac:dyDescent="0.25">
      <c r="A40" s="29" t="s">
        <v>73</v>
      </c>
      <c r="B40" s="28" t="s">
        <v>74</v>
      </c>
      <c r="C40" s="31" t="s">
        <v>4</v>
      </c>
      <c r="D40" s="32">
        <v>53.69</v>
      </c>
      <c r="E40" s="32"/>
      <c r="F40" s="33">
        <f>ROUND(D40*E40,2)</f>
        <v>0</v>
      </c>
      <c r="ZY40" s="13" t="s">
        <v>25</v>
      </c>
      <c r="ZZ40" s="24" t="s">
        <v>96</v>
      </c>
    </row>
    <row r="41" spans="1:702" x14ac:dyDescent="0.25">
      <c r="A41" s="29" t="s">
        <v>76</v>
      </c>
      <c r="B41" s="28" t="s">
        <v>77</v>
      </c>
      <c r="C41" s="31" t="s">
        <v>7</v>
      </c>
      <c r="D41" s="32">
        <v>1</v>
      </c>
      <c r="E41" s="32"/>
      <c r="F41" s="33">
        <f>ROUND(D41*E41,2)</f>
        <v>0</v>
      </c>
      <c r="ZY41" s="13" t="s">
        <v>25</v>
      </c>
      <c r="ZZ41" s="24" t="s">
        <v>99</v>
      </c>
    </row>
    <row r="42" spans="1:702" x14ac:dyDescent="0.25">
      <c r="A42" s="27" t="s">
        <v>79</v>
      </c>
      <c r="B42" s="44" t="s">
        <v>80</v>
      </c>
      <c r="C42" s="22"/>
      <c r="D42" s="22"/>
      <c r="E42" s="22"/>
      <c r="F42" s="23"/>
      <c r="ZY42" s="13" t="s">
        <v>25</v>
      </c>
      <c r="ZZ42" s="24" t="s">
        <v>102</v>
      </c>
    </row>
    <row r="43" spans="1:702" x14ac:dyDescent="0.25">
      <c r="A43" s="29" t="s">
        <v>81</v>
      </c>
      <c r="B43" s="28" t="s">
        <v>82</v>
      </c>
      <c r="C43" s="31" t="s">
        <v>4</v>
      </c>
      <c r="D43" s="32">
        <v>4.6900000000000004</v>
      </c>
      <c r="E43" s="32"/>
      <c r="F43" s="33">
        <f>ROUND(D43*E43,2)</f>
        <v>0</v>
      </c>
    </row>
    <row r="44" spans="1:702" x14ac:dyDescent="0.25">
      <c r="A44" s="29" t="s">
        <v>84</v>
      </c>
      <c r="B44" s="28" t="s">
        <v>85</v>
      </c>
      <c r="C44" s="31" t="s">
        <v>5</v>
      </c>
      <c r="D44" s="32">
        <v>1</v>
      </c>
      <c r="E44" s="32"/>
      <c r="F44" s="33">
        <f>ROUND(D44*E44,2)</f>
        <v>0</v>
      </c>
      <c r="G44" s="40"/>
      <c r="ZY44" s="13" t="s">
        <v>33</v>
      </c>
    </row>
    <row r="45" spans="1:702" x14ac:dyDescent="0.25">
      <c r="A45" s="29" t="s">
        <v>87</v>
      </c>
      <c r="B45" s="28" t="s">
        <v>88</v>
      </c>
      <c r="C45" s="31" t="s">
        <v>5</v>
      </c>
      <c r="D45" s="32">
        <v>1</v>
      </c>
      <c r="E45" s="32"/>
      <c r="F45" s="33">
        <f>ROUND(D45*E45,2)</f>
        <v>0</v>
      </c>
    </row>
    <row r="46" spans="1:702" x14ac:dyDescent="0.25">
      <c r="A46" s="29" t="s">
        <v>90</v>
      </c>
      <c r="B46" s="28" t="s">
        <v>77</v>
      </c>
      <c r="C46" s="31" t="s">
        <v>7</v>
      </c>
      <c r="D46" s="32">
        <v>1</v>
      </c>
      <c r="E46" s="32"/>
      <c r="F46" s="33">
        <f>ROUND(D46*E46,2)</f>
        <v>0</v>
      </c>
      <c r="ZY46" s="13" t="s">
        <v>16</v>
      </c>
      <c r="ZZ46" s="24"/>
    </row>
    <row r="47" spans="1:702" ht="24" x14ac:dyDescent="0.25">
      <c r="A47" s="27" t="s">
        <v>92</v>
      </c>
      <c r="B47" s="44" t="s">
        <v>93</v>
      </c>
      <c r="C47" s="22"/>
      <c r="D47" s="22"/>
      <c r="E47" s="22"/>
      <c r="F47" s="23"/>
      <c r="ZY47" s="13" t="s">
        <v>25</v>
      </c>
      <c r="ZZ47" s="24" t="s">
        <v>108</v>
      </c>
    </row>
    <row r="48" spans="1:702" x14ac:dyDescent="0.25">
      <c r="A48" s="29" t="s">
        <v>94</v>
      </c>
      <c r="B48" s="28" t="s">
        <v>95</v>
      </c>
      <c r="C48" s="31" t="s">
        <v>4</v>
      </c>
      <c r="D48" s="32">
        <v>295.16000000000003</v>
      </c>
      <c r="E48" s="32"/>
      <c r="F48" s="33">
        <f>ROUND(D48*E48,2)</f>
        <v>0</v>
      </c>
      <c r="ZY48" s="13" t="s">
        <v>25</v>
      </c>
      <c r="ZZ48" s="24" t="s">
        <v>111</v>
      </c>
    </row>
    <row r="49" spans="1:702" x14ac:dyDescent="0.25">
      <c r="A49" s="29" t="s">
        <v>97</v>
      </c>
      <c r="B49" s="28" t="s">
        <v>98</v>
      </c>
      <c r="C49" s="31" t="s">
        <v>5</v>
      </c>
      <c r="D49" s="32">
        <v>6</v>
      </c>
      <c r="E49" s="32"/>
      <c r="F49" s="33">
        <f>ROUND(D49*E49,2)</f>
        <v>0</v>
      </c>
      <c r="ZY49" s="13" t="s">
        <v>25</v>
      </c>
      <c r="ZZ49" s="24" t="s">
        <v>114</v>
      </c>
    </row>
    <row r="50" spans="1:702" x14ac:dyDescent="0.25">
      <c r="A50" s="29" t="s">
        <v>100</v>
      </c>
      <c r="B50" s="28" t="s">
        <v>101</v>
      </c>
      <c r="C50" s="31" t="s">
        <v>7</v>
      </c>
      <c r="D50" s="32">
        <v>1</v>
      </c>
      <c r="E50" s="32"/>
      <c r="F50" s="33">
        <f>ROUND(D50*E50,2)</f>
        <v>0</v>
      </c>
    </row>
    <row r="51" spans="1:702" x14ac:dyDescent="0.25">
      <c r="A51" s="34"/>
      <c r="B51" s="35"/>
      <c r="C51" s="22"/>
      <c r="D51" s="22"/>
      <c r="E51" s="22"/>
      <c r="F51" s="36"/>
      <c r="G51" s="40"/>
      <c r="ZY51" s="13" t="s">
        <v>33</v>
      </c>
    </row>
    <row r="52" spans="1:702" ht="25.5" x14ac:dyDescent="0.25">
      <c r="A52" s="37"/>
      <c r="B52" s="38" t="s">
        <v>103</v>
      </c>
      <c r="C52" s="22"/>
      <c r="D52" s="22"/>
      <c r="E52" s="22"/>
      <c r="F52" s="39">
        <f>SUBTOTAL(109,F32:F51)</f>
        <v>0</v>
      </c>
    </row>
    <row r="53" spans="1:702" x14ac:dyDescent="0.25">
      <c r="A53" s="41"/>
      <c r="B53" s="17"/>
      <c r="C53" s="22"/>
      <c r="D53" s="22"/>
      <c r="E53" s="22"/>
      <c r="F53" s="19"/>
    </row>
    <row r="54" spans="1:702" x14ac:dyDescent="0.25">
      <c r="A54" s="20" t="s">
        <v>104</v>
      </c>
      <c r="B54" s="21" t="s">
        <v>105</v>
      </c>
      <c r="C54" s="22"/>
      <c r="D54" s="22"/>
      <c r="E54" s="22"/>
      <c r="F54" s="23"/>
    </row>
    <row r="55" spans="1:702" x14ac:dyDescent="0.25">
      <c r="A55" s="42" t="s">
        <v>106</v>
      </c>
      <c r="B55" s="26" t="s">
        <v>107</v>
      </c>
      <c r="C55" s="31" t="s">
        <v>4</v>
      </c>
      <c r="D55" s="32">
        <v>22.57</v>
      </c>
      <c r="E55" s="32"/>
      <c r="F55" s="33">
        <f>ROUND(D55*E55,2)</f>
        <v>0</v>
      </c>
      <c r="ZY55" s="13" t="s">
        <v>117</v>
      </c>
    </row>
    <row r="56" spans="1:702" x14ac:dyDescent="0.25">
      <c r="A56" s="29" t="s">
        <v>109</v>
      </c>
      <c r="B56" s="44" t="s">
        <v>110</v>
      </c>
      <c r="C56" s="31" t="s">
        <v>9</v>
      </c>
      <c r="D56" s="32">
        <v>125.06</v>
      </c>
      <c r="E56" s="32"/>
      <c r="F56" s="33">
        <f>ROUND(D56*E56,2)</f>
        <v>0</v>
      </c>
      <c r="ZY56" s="13" t="s">
        <v>118</v>
      </c>
    </row>
    <row r="57" spans="1:702" x14ac:dyDescent="0.25">
      <c r="A57" s="29" t="s">
        <v>112</v>
      </c>
      <c r="B57" s="44" t="s">
        <v>113</v>
      </c>
      <c r="C57" s="31" t="s">
        <v>4</v>
      </c>
      <c r="D57" s="32">
        <v>10.39</v>
      </c>
      <c r="E57" s="32"/>
      <c r="F57" s="33">
        <f>ROUND(D57*E57,2)</f>
        <v>0</v>
      </c>
      <c r="ZY57" s="13" t="s">
        <v>120</v>
      </c>
    </row>
    <row r="58" spans="1:702" x14ac:dyDescent="0.25">
      <c r="A58" s="34"/>
      <c r="B58" s="35"/>
      <c r="C58" s="22"/>
      <c r="D58" s="22"/>
      <c r="E58" s="22"/>
      <c r="F58" s="36"/>
    </row>
    <row r="59" spans="1:702" x14ac:dyDescent="0.25">
      <c r="A59" s="37"/>
      <c r="B59" s="38" t="s">
        <v>115</v>
      </c>
      <c r="C59" s="22"/>
      <c r="D59" s="22"/>
      <c r="E59" s="22"/>
      <c r="F59" s="39">
        <f>SUBTOTAL(109,F55:F58)</f>
        <v>0</v>
      </c>
    </row>
    <row r="60" spans="1:702" x14ac:dyDescent="0.25">
      <c r="A60" s="46"/>
      <c r="B60" s="47"/>
      <c r="C60" s="22"/>
      <c r="D60" s="22"/>
      <c r="E60" s="22"/>
      <c r="F60" s="19"/>
    </row>
    <row r="61" spans="1:702" x14ac:dyDescent="0.25">
      <c r="A61" s="34"/>
      <c r="B61" s="35"/>
      <c r="C61" s="48"/>
      <c r="D61" s="48"/>
      <c r="E61" s="48"/>
      <c r="F61" s="36"/>
    </row>
    <row r="62" spans="1:702" x14ac:dyDescent="0.25">
      <c r="A62" s="49"/>
      <c r="B62" s="49"/>
      <c r="C62" s="49"/>
      <c r="D62" s="49"/>
      <c r="E62" s="49"/>
      <c r="F62" s="49"/>
    </row>
    <row r="63" spans="1:702" x14ac:dyDescent="0.25">
      <c r="A63" s="55"/>
      <c r="B63" s="56" t="s">
        <v>116</v>
      </c>
      <c r="C63" s="55"/>
      <c r="D63" s="55"/>
      <c r="E63" s="55"/>
      <c r="F63" s="57">
        <f>SUBTOTAL(109,F11:F61)</f>
        <v>0</v>
      </c>
    </row>
    <row r="64" spans="1:702" x14ac:dyDescent="0.25">
      <c r="A64" s="58">
        <f>'[1]Récap. général'!D12</f>
        <v>20</v>
      </c>
      <c r="B64" s="56" t="str">
        <f>CONCATENATE("Montant TVA (",A64,"%)")</f>
        <v>Montant TVA (20%)</v>
      </c>
      <c r="C64" s="55"/>
      <c r="D64" s="55"/>
      <c r="E64" s="55"/>
      <c r="F64" s="57">
        <f>(F63*A64)/100</f>
        <v>0</v>
      </c>
    </row>
    <row r="65" spans="1:6" x14ac:dyDescent="0.25">
      <c r="A65" s="55"/>
      <c r="B65" s="56" t="s">
        <v>119</v>
      </c>
      <c r="C65" s="55"/>
      <c r="D65" s="55"/>
      <c r="E65" s="55"/>
      <c r="F65" s="57">
        <f>F63+F64</f>
        <v>0</v>
      </c>
    </row>
    <row r="66" spans="1:6" x14ac:dyDescent="0.25">
      <c r="F66" s="50"/>
    </row>
    <row r="67" spans="1:6" x14ac:dyDescent="0.25">
      <c r="F67" s="50"/>
    </row>
  </sheetData>
  <mergeCells count="5">
    <mergeCell ref="C8:F8"/>
    <mergeCell ref="A1:F1"/>
    <mergeCell ref="A2:F2"/>
    <mergeCell ref="A3:F3"/>
    <mergeCell ref="A7:F7"/>
  </mergeCells>
  <printOptions horizontalCentered="1"/>
  <pageMargins left="0.25" right="0.25" top="0.75" bottom="0.75" header="0.3" footer="0.3"/>
  <pageSetup paperSize="9" fitToHeight="0" orientation="portrait" r:id="rId1"/>
  <rowBreaks count="1" manualBreakCount="1">
    <brk id="46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N°01 TERRASSEMENT – VRD</vt:lpstr>
      <vt:lpstr>'Lot N°01 TERRASSEMENT – VRD'!Impression_des_titres</vt:lpstr>
      <vt:lpstr>'Lot N°01 TERRASSEMENT – VRD'!Zone_d_impression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Vincent INGLESAKIS</cp:lastModifiedBy>
  <cp:lastPrinted>2025-05-05T16:04:25Z</cp:lastPrinted>
  <dcterms:created xsi:type="dcterms:W3CDTF">2022-10-19T10:41:58Z</dcterms:created>
  <dcterms:modified xsi:type="dcterms:W3CDTF">2025-05-05T16:30:38Z</dcterms:modified>
</cp:coreProperties>
</file>