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D2302468-2F9B-4AA3-8F0D-175B4B1045C2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7 SERRURERIE" sheetId="17" r:id="rId1"/>
  </sheets>
  <externalReferences>
    <externalReference r:id="rId2"/>
  </externalReferences>
  <definedNames>
    <definedName name="_xlnm.Print_Titles" localSheetId="0">'Lot N°07 SERRURERIE'!$1:$1</definedName>
    <definedName name="_xlnm.Print_Area" localSheetId="0">'Lot N°07 SERRURERIE'!$A$1:$F$25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7" l="1"/>
  <c r="F12" i="17"/>
  <c r="F13" i="17"/>
  <c r="F14" i="17"/>
  <c r="F15" i="17"/>
  <c r="A23" i="17" l="1"/>
  <c r="F16" i="17"/>
  <c r="F18" i="17" l="1"/>
  <c r="F22" i="17" s="1"/>
  <c r="F23" i="17" l="1"/>
  <c r="F24" i="17" s="1"/>
</calcChain>
</file>

<file path=xl/sharedStrings.xml><?xml version="1.0" encoding="utf-8"?>
<sst xmlns="http://schemas.openxmlformats.org/spreadsheetml/2006/main" count="47" uniqueCount="40">
  <si>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</si>
  <si>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</si>
  <si>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</si>
  <si>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</si>
  <si>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U</t>
  </si>
  <si>
    <t>Ens</t>
  </si>
  <si>
    <t>m²</t>
  </si>
  <si>
    <t>DESCRIPTION DES OUVRAGES</t>
  </si>
  <si>
    <t>Désignation</t>
  </si>
  <si>
    <t>Quantité</t>
  </si>
  <si>
    <t>P.U.</t>
  </si>
  <si>
    <t>Montant</t>
  </si>
  <si>
    <t>CH3</t>
  </si>
  <si>
    <t>ART</t>
  </si>
  <si>
    <t>STOT</t>
  </si>
  <si>
    <t>3</t>
  </si>
  <si>
    <t xml:space="preserve">3 2 </t>
  </si>
  <si>
    <t>TOTHT</t>
  </si>
  <si>
    <t>TVA</t>
  </si>
  <si>
    <t>Montant TTC</t>
  </si>
  <si>
    <t>TOTTTC</t>
  </si>
  <si>
    <t xml:space="preserve">3 3 </t>
  </si>
  <si>
    <t xml:space="preserve">3 4 </t>
  </si>
  <si>
    <t>Total DESCRIPTION DES OUVRAGES</t>
  </si>
  <si>
    <t>Grilles de défense</t>
  </si>
  <si>
    <t>000-H372</t>
  </si>
  <si>
    <t>Casier range bouteilles</t>
  </si>
  <si>
    <t>000-H370</t>
  </si>
  <si>
    <t>Échelle d’accès au vide sanitaire</t>
  </si>
  <si>
    <t>000-G377</t>
  </si>
  <si>
    <t xml:space="preserve">3 5 </t>
  </si>
  <si>
    <t>Plancher caillebotis</t>
  </si>
  <si>
    <t>000-H369</t>
  </si>
  <si>
    <t xml:space="preserve">3 6 </t>
  </si>
  <si>
    <t>Échelle à crinoline</t>
  </si>
  <si>
    <t>000-H371</t>
  </si>
  <si>
    <t>Montant HT du Lot N°07 SERRURERIE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</si>
  <si>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</si>
  <si>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</si>
  <si>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N°07 SERRURERIE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</si>
</sst>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6" borderId="0">
      <alignment horizontal="left" vertical="top" wrapText="1"/>
    </xf>
  </cellStyleXfs>
  <cellXfs count="66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6" borderId="13" xfId="12" applyFont="1" applyBorder="1">
      <alignment horizontal="left" vertical="top" wrapText="1"/>
    </xf>
    <xf numFmtId="0" fontId="18" fillId="6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3" fillId="0" borderId="21" xfId="7" applyFill="1" applyBorder="1">
      <alignment horizontal="left" vertical="top" wrapText="1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4</xdr:row>
      <xdr:rowOff>19050</xdr:rowOff>
    </xdr:from>
    <xdr:to>
      <xdr:col>5</xdr:col>
      <xdr:colOff>349141</xdr:colOff>
      <xdr:row>5</xdr:row>
      <xdr:rowOff>47624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0" y="99060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8">
          <cell r="D18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4F42-3428-4880-BD56-86A550EAD3ED}">
  <sheetPr>
    <pageSetUpPr fitToPage="1"/>
  </sheetPr>
  <dimension ref="A1:ZZ26"/>
  <sheetViews>
    <sheetView showGridLines="0" tabSelected="1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E12" sqref="E12:E16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4" t="s">
        <v>2</v>
      </c>
      <c r="B1" s="55"/>
      <c r="C1" s="55"/>
      <c r="D1" s="55"/>
      <c r="E1" s="55"/>
      <c r="F1" s="56"/>
    </row>
    <row r="2" spans="1:702" ht="15" customHeight="1" x14ac:dyDescent="0.25">
      <c r="A2" s="57"/>
      <c r="B2" s="58"/>
      <c r="C2" s="58"/>
      <c r="D2" s="58"/>
      <c r="E2" s="58"/>
      <c r="F2" s="59"/>
    </row>
    <row r="3" spans="1:702" ht="30" customHeight="1" x14ac:dyDescent="0.25">
      <c r="A3" s="60" t="s">
        <v>1</v>
      </c>
      <c r="B3" s="61"/>
      <c r="C3" s="61"/>
      <c r="D3" s="61"/>
      <c r="E3" s="61"/>
      <c r="F3" s="62"/>
      <c r="ZY3" s="13" t="s">
        <v>12</v>
      </c>
      <c r="ZZ3" s="24"/>
    </row>
    <row r="4" spans="1:702" ht="16.5" x14ac:dyDescent="0.25">
      <c r="A4" s="7"/>
      <c r="B4" s="46" t="s">
        <v>0</v>
      </c>
      <c r="C4" s="45"/>
      <c r="D4" s="2" t="s">
        <v>38</v>
      </c>
      <c r="E4" s="3"/>
      <c r="F4" s="8"/>
      <c r="ZY4" s="13" t="s">
        <v>13</v>
      </c>
      <c r="ZZ4" s="24" t="s">
        <v>25</v>
      </c>
    </row>
    <row r="5" spans="1:702" ht="38.25" x14ac:dyDescent="0.25">
      <c r="A5" s="9"/>
      <c r="B5" s="47" t="s">
        <v>3</v>
      </c>
      <c r="C5" s="48"/>
      <c r="D5" s="5"/>
      <c r="E5" s="1"/>
      <c r="F5" s="10"/>
      <c r="ZY5" s="13" t="s">
        <v>13</v>
      </c>
      <c r="ZZ5" s="24" t="s">
        <v>27</v>
      </c>
    </row>
    <row r="6" spans="1:702" ht="15" customHeight="1" x14ac:dyDescent="0.25">
      <c r="A6" s="11"/>
      <c r="B6" s="47"/>
      <c r="C6" s="48"/>
      <c r="D6" s="5"/>
      <c r="E6" s="5"/>
      <c r="F6" s="10"/>
      <c r="ZY6" s="13" t="s">
        <v>13</v>
      </c>
      <c r="ZZ6" s="24" t="s">
        <v>29</v>
      </c>
    </row>
    <row r="7" spans="1:702" ht="33.75" customHeight="1" x14ac:dyDescent="0.25">
      <c r="A7" s="63" t="s">
        <v>39</v>
      </c>
      <c r="B7" s="64"/>
      <c r="C7" s="64"/>
      <c r="D7" s="64"/>
      <c r="E7" s="64"/>
      <c r="F7" s="65"/>
      <c r="ZY7" s="13" t="s">
        <v>13</v>
      </c>
      <c r="ZZ7" s="24" t="s">
        <v>32</v>
      </c>
    </row>
    <row r="8" spans="1:702" ht="16.5" x14ac:dyDescent="0.25">
      <c r="A8" s="6"/>
      <c r="B8" s="4" t="s">
        <v>37</v>
      </c>
      <c r="C8" s="53">
        <v>45748</v>
      </c>
      <c r="D8" s="53"/>
      <c r="E8" s="53"/>
      <c r="F8" s="53"/>
      <c r="ZY8" s="13" t="s">
        <v>13</v>
      </c>
      <c r="ZZ8" s="24" t="s">
        <v>35</v>
      </c>
    </row>
    <row r="9" spans="1:702" x14ac:dyDescent="0.25">
      <c r="A9" s="12"/>
      <c r="B9" s="14" t="s">
        <v>8</v>
      </c>
      <c r="C9" s="15" t="s">
        <v>4</v>
      </c>
      <c r="D9" s="15" t="s">
        <v>9</v>
      </c>
      <c r="E9" s="15" t="s">
        <v>10</v>
      </c>
      <c r="F9" s="16" t="s">
        <v>11</v>
      </c>
    </row>
    <row r="10" spans="1:702" x14ac:dyDescent="0.25">
      <c r="A10" s="12"/>
      <c r="B10" s="17"/>
      <c r="C10" s="18"/>
      <c r="D10" s="18"/>
      <c r="E10" s="18"/>
      <c r="F10" s="19"/>
      <c r="G10" s="36"/>
      <c r="ZY10" s="13" t="s">
        <v>14</v>
      </c>
    </row>
    <row r="11" spans="1:702" x14ac:dyDescent="0.25">
      <c r="A11" s="20" t="s">
        <v>15</v>
      </c>
      <c r="B11" s="21" t="s">
        <v>7</v>
      </c>
      <c r="C11" s="22"/>
      <c r="D11" s="22"/>
      <c r="E11" s="22"/>
      <c r="F11" s="23"/>
    </row>
    <row r="12" spans="1:702" x14ac:dyDescent="0.25">
      <c r="A12" s="37" t="s">
        <v>16</v>
      </c>
      <c r="B12" s="25" t="s">
        <v>24</v>
      </c>
      <c r="C12" s="27" t="s">
        <v>6</v>
      </c>
      <c r="D12" s="28">
        <v>8</v>
      </c>
      <c r="E12" s="28"/>
      <c r="F12" s="29">
        <f>ROUND(D12*E12,2)</f>
        <v>0</v>
      </c>
    </row>
    <row r="13" spans="1:702" x14ac:dyDescent="0.25">
      <c r="A13" s="26" t="s">
        <v>21</v>
      </c>
      <c r="B13" s="38" t="s">
        <v>26</v>
      </c>
      <c r="C13" s="27" t="s">
        <v>5</v>
      </c>
      <c r="D13" s="39">
        <v>1</v>
      </c>
      <c r="E13" s="28"/>
      <c r="F13" s="29">
        <f>ROUND(D13*E13,2)</f>
        <v>0</v>
      </c>
    </row>
    <row r="14" spans="1:702" x14ac:dyDescent="0.25">
      <c r="A14" s="26" t="s">
        <v>22</v>
      </c>
      <c r="B14" s="38" t="s">
        <v>28</v>
      </c>
      <c r="C14" s="27" t="s">
        <v>5</v>
      </c>
      <c r="D14" s="28">
        <v>1</v>
      </c>
      <c r="E14" s="28"/>
      <c r="F14" s="29">
        <f>ROUND(D14*E14,2)</f>
        <v>0</v>
      </c>
      <c r="ZY14" s="13" t="s">
        <v>17</v>
      </c>
    </row>
    <row r="15" spans="1:702" x14ac:dyDescent="0.25">
      <c r="A15" s="26" t="s">
        <v>30</v>
      </c>
      <c r="B15" s="38" t="s">
        <v>31</v>
      </c>
      <c r="C15" s="27" t="s">
        <v>6</v>
      </c>
      <c r="D15" s="39">
        <v>32.1</v>
      </c>
      <c r="E15" s="28"/>
      <c r="F15" s="29">
        <f>ROUND(D15*E15,2)</f>
        <v>0</v>
      </c>
      <c r="ZY15" s="13" t="s">
        <v>18</v>
      </c>
    </row>
    <row r="16" spans="1:702" x14ac:dyDescent="0.25">
      <c r="A16" s="26" t="s">
        <v>33</v>
      </c>
      <c r="B16" s="38" t="s">
        <v>34</v>
      </c>
      <c r="C16" s="27" t="s">
        <v>5</v>
      </c>
      <c r="D16" s="39">
        <v>1</v>
      </c>
      <c r="E16" s="28"/>
      <c r="F16" s="29">
        <f>ROUND(D16*E16,2)</f>
        <v>0</v>
      </c>
      <c r="ZY16" s="13" t="s">
        <v>20</v>
      </c>
    </row>
    <row r="17" spans="1:6" x14ac:dyDescent="0.25">
      <c r="A17" s="30"/>
      <c r="B17" s="31"/>
      <c r="C17" s="22"/>
      <c r="D17" s="22"/>
      <c r="E17" s="22"/>
      <c r="F17" s="32"/>
    </row>
    <row r="18" spans="1:6" x14ac:dyDescent="0.25">
      <c r="A18" s="33"/>
      <c r="B18" s="34" t="s">
        <v>23</v>
      </c>
      <c r="C18" s="22"/>
      <c r="D18" s="22"/>
      <c r="E18" s="22"/>
      <c r="F18" s="35">
        <f>SUBTOTAL(109,F12:F17)</f>
        <v>0</v>
      </c>
    </row>
    <row r="19" spans="1:6" x14ac:dyDescent="0.25">
      <c r="A19" s="40"/>
      <c r="B19" s="41"/>
      <c r="C19" s="22"/>
      <c r="D19" s="22"/>
      <c r="E19" s="22"/>
      <c r="F19" s="19"/>
    </row>
    <row r="20" spans="1:6" x14ac:dyDescent="0.25">
      <c r="A20" s="30"/>
      <c r="B20" s="31"/>
      <c r="C20" s="42"/>
      <c r="D20" s="42"/>
      <c r="E20" s="42"/>
      <c r="F20" s="32"/>
    </row>
    <row r="21" spans="1:6" x14ac:dyDescent="0.25">
      <c r="A21" s="43"/>
      <c r="B21" s="43"/>
      <c r="C21" s="43"/>
      <c r="D21" s="43"/>
      <c r="E21" s="43"/>
      <c r="F21" s="43"/>
    </row>
    <row r="22" spans="1:6" x14ac:dyDescent="0.25">
      <c r="A22" s="49"/>
      <c r="B22" s="50" t="s">
        <v>36</v>
      </c>
      <c r="C22" s="49"/>
      <c r="D22" s="49"/>
      <c r="E22" s="49"/>
      <c r="F22" s="51">
        <f>SUBTOTAL(109,F11:F20)</f>
        <v>0</v>
      </c>
    </row>
    <row r="23" spans="1:6" x14ac:dyDescent="0.25">
      <c r="A23" s="52">
        <f>'[1]Récap. général'!D18</f>
        <v>20</v>
      </c>
      <c r="B23" s="50" t="str">
        <f>CONCATENATE("Montant TVA (",A23,"%)")</f>
        <v>Montant TVA (20%)</v>
      </c>
      <c r="C23" s="49"/>
      <c r="D23" s="49"/>
      <c r="E23" s="49"/>
      <c r="F23" s="51">
        <f>(F22*A23)/100</f>
        <v>0</v>
      </c>
    </row>
    <row r="24" spans="1:6" x14ac:dyDescent="0.25">
      <c r="A24" s="49"/>
      <c r="B24" s="50" t="s">
        <v>19</v>
      </c>
      <c r="C24" s="49"/>
      <c r="D24" s="49"/>
      <c r="E24" s="49"/>
      <c r="F24" s="51">
        <f>F22+F23</f>
        <v>0</v>
      </c>
    </row>
    <row r="25" spans="1:6" x14ac:dyDescent="0.25">
      <c r="F25" s="44"/>
    </row>
    <row r="26" spans="1:6" x14ac:dyDescent="0.25">
      <c r="F26" s="44"/>
    </row>
  </sheetData>
  <mergeCells count="5">
    <mergeCell ref="A1:F1"/>
    <mergeCell ref="A2:F2"/>
    <mergeCell ref="A3:F3"/>
    <mergeCell ref="A7:F7"/>
    <mergeCell ref="C8:F8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SERRURERIE</vt:lpstr>
      <vt:lpstr>'Lot N°07 SERRURERIE'!Impression_des_titres</vt:lpstr>
      <vt:lpstr>'Lot N°07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2025-05-05T16:34:19Z</dcterms:modified>
</cp:coreProperties>
</file>