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Services\Financier\07-MARCHES &amp; ACHATS\AA MARCHES PUBLICS\MARCHES 2025\MARCHES TRAVAUX-AMO-MOE 2025\CVC NFC\2-DCE à préparer\"/>
    </mc:Choice>
  </mc:AlternateContent>
  <bookViews>
    <workbookView xWindow="0" yWindow="0" windowWidth="28800" windowHeight="12990" activeTab="3"/>
  </bookViews>
  <sheets>
    <sheet name="garde " sheetId="7" r:id="rId1"/>
    <sheet name="UMLP" sheetId="9" r:id="rId2"/>
    <sheet name="CROUS" sheetId="5" r:id="rId3"/>
    <sheet name="TOTAL" sheetId="11" r:id="rId4"/>
  </sheets>
  <externalReferences>
    <externalReference r:id="rId5"/>
  </externalReferences>
  <definedNames>
    <definedName name="_xlnm.Print_Titles" localSheetId="3">TOTAL!$3:$4</definedName>
    <definedName name="j">'[1]Base fiches analyse'!$O$51</definedName>
    <definedName name="O">'[1]Base fiches analyse'!$O$261</definedName>
    <definedName name="V">'[1]Base fiches analyse'!$O$198</definedName>
    <definedName name="VI">'[1]Base fiches analyse'!$O$282</definedName>
    <definedName name="_xlnm.Print_Area" localSheetId="2">CROUS!$A$1:$O$24</definedName>
    <definedName name="_xlnm.Print_Area" localSheetId="0">'garde '!$A$1:$G$50</definedName>
    <definedName name="_xlnm.Print_Area" localSheetId="3">TOTAL!$A$1:$J$13</definedName>
    <definedName name="_xlnm.Print_Area" localSheetId="1">UMLP!$A$1:$Q$44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1" l="1"/>
  <c r="G7" i="11"/>
  <c r="F7" i="11"/>
  <c r="Q12" i="9" l="1"/>
  <c r="J6" i="5"/>
  <c r="L18" i="5" s="1"/>
  <c r="G15" i="5"/>
  <c r="H15" i="5"/>
  <c r="F15" i="5"/>
  <c r="M6" i="5"/>
  <c r="H5" i="5"/>
  <c r="I5" i="5" s="1"/>
  <c r="I6" i="5" s="1"/>
  <c r="K18" i="5" s="1"/>
  <c r="J11" i="9"/>
  <c r="K11" i="9" s="1"/>
  <c r="J8" i="9"/>
  <c r="K8" i="9" s="1"/>
  <c r="J9" i="9"/>
  <c r="K9" i="9" s="1"/>
  <c r="J10" i="9"/>
  <c r="K10" i="9" s="1"/>
  <c r="J7" i="9"/>
  <c r="K7" i="9" s="1"/>
  <c r="F35" i="9"/>
  <c r="E35" i="9"/>
  <c r="E12" i="9"/>
  <c r="L12" i="9"/>
  <c r="N38" i="9" s="1"/>
  <c r="K12" i="9" l="1"/>
  <c r="M38" i="9" s="1"/>
  <c r="E7" i="11" s="1"/>
  <c r="O6" i="5" l="1"/>
  <c r="O18" i="5" l="1"/>
  <c r="P12" i="9"/>
  <c r="O12" i="9"/>
  <c r="H35" i="9" l="1"/>
  <c r="G35" i="9"/>
  <c r="Q38" i="9" l="1"/>
  <c r="P38" i="9"/>
  <c r="O38" i="9"/>
  <c r="M39" i="9" l="1"/>
  <c r="K43" i="9" s="1"/>
  <c r="I7" i="11"/>
  <c r="I9" i="11" s="1"/>
  <c r="N6" i="5"/>
  <c r="E12" i="11" l="1"/>
  <c r="E10" i="11"/>
  <c r="M18" i="5"/>
  <c r="N18" i="5"/>
  <c r="K19" i="5" l="1"/>
  <c r="K41" i="9"/>
  <c r="F21" i="5" l="1"/>
  <c r="F23" i="5"/>
</calcChain>
</file>

<file path=xl/sharedStrings.xml><?xml version="1.0" encoding="utf-8"?>
<sst xmlns="http://schemas.openxmlformats.org/spreadsheetml/2006/main" count="162" uniqueCount="62">
  <si>
    <t>OFFRE DE BASE</t>
  </si>
  <si>
    <t>PRESTATIONS ANNUELLES GLOBALES</t>
  </si>
  <si>
    <t>P2 € HT</t>
  </si>
  <si>
    <t>Abt, T.Fixe, CTA</t>
  </si>
  <si>
    <t>terme stockage</t>
  </si>
  <si>
    <t>TOTAL  HT</t>
  </si>
  <si>
    <t xml:space="preserve">Montant total annuel  en € HT </t>
  </si>
  <si>
    <t>CONTRAT MCI</t>
  </si>
  <si>
    <t>CONTRAT PF/PFI</t>
  </si>
  <si>
    <t xml:space="preserve">Montant  en € HT sur la durée du marché initiale (5 ans) </t>
  </si>
  <si>
    <t xml:space="preserve">Montant  en € HT sur la durée du marché avec reconduction (8 ans) </t>
  </si>
  <si>
    <t>EcoCampus F</t>
  </si>
  <si>
    <t>EcoCampus A et B</t>
  </si>
  <si>
    <t>EcoCampus C</t>
  </si>
  <si>
    <t>EcoCampus E</t>
  </si>
  <si>
    <t>EcoCampus D</t>
  </si>
  <si>
    <t>Résidence et RU Duvillard</t>
  </si>
  <si>
    <t>STGI A</t>
  </si>
  <si>
    <t>STGI B + amphithéatre du bâtiment B</t>
  </si>
  <si>
    <t>STGI C</t>
  </si>
  <si>
    <t>Amphithéâtre</t>
  </si>
  <si>
    <t>Louis Neel</t>
  </si>
  <si>
    <t>Bâtiment Energie 1</t>
  </si>
  <si>
    <t>Bâtiment Energie 2</t>
  </si>
  <si>
    <t>BU Montbéliard</t>
  </si>
  <si>
    <t>Mesures Physiques</t>
  </si>
  <si>
    <t>GACO</t>
  </si>
  <si>
    <t>Eco Campus chaudiere centrale GAZ / BOIS</t>
  </si>
  <si>
    <t>Tech2Co</t>
  </si>
  <si>
    <t>INSPE Belfort</t>
  </si>
  <si>
    <t>BU Belfort</t>
  </si>
  <si>
    <t>Résidence Portes du Jura</t>
  </si>
  <si>
    <t>RU Portes du Jura</t>
  </si>
  <si>
    <t>Résidence Rene Thom</t>
  </si>
  <si>
    <t>Résidence Fernand Braudel</t>
  </si>
  <si>
    <t>RCU</t>
  </si>
  <si>
    <t>gn T3</t>
  </si>
  <si>
    <t>gn T2</t>
  </si>
  <si>
    <t>SST</t>
  </si>
  <si>
    <t>gn</t>
  </si>
  <si>
    <t>BOIS/GAZ</t>
  </si>
  <si>
    <t>NBxCoût kWh</t>
  </si>
  <si>
    <t>Loc° Poste</t>
  </si>
  <si>
    <t>Bel</t>
  </si>
  <si>
    <t>Sous-station 54</t>
  </si>
  <si>
    <t>Mon</t>
  </si>
  <si>
    <t>Coût du kWh HT Mixé</t>
  </si>
  <si>
    <t>Coût du kWh utile HT GAZ</t>
  </si>
  <si>
    <t>Coût du kWh utile HT BOIS</t>
  </si>
  <si>
    <t>P1 estimé</t>
  </si>
  <si>
    <t>NB (kWh)</t>
  </si>
  <si>
    <t>refacturation €€</t>
  </si>
  <si>
    <t>Mixité Proposée BOIS (Min : 85%)</t>
  </si>
  <si>
    <t>Mixité Proposée GAZ (Max : 15%)</t>
  </si>
  <si>
    <t>P3 € HT (Garantie Totale)</t>
  </si>
  <si>
    <t>P3 € HT ( travaux CCTP)</t>
  </si>
  <si>
    <t>A renseigner par le candidat</t>
  </si>
  <si>
    <t>R&amp;T</t>
  </si>
  <si>
    <t>Global marché</t>
  </si>
  <si>
    <t>Roussel</t>
  </si>
  <si>
    <t>MMI</t>
  </si>
  <si>
    <t>Laboratoire de recherche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</si>
</sst>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_-;\-* #,##0_-;_-* &quot;-&quot;??_-;_-@_-"/>
    <numFmt numFmtId="166" formatCode="_-* #,##0.0000\ &quot;€&quot;_-;\-* #,##0.0000\ &quot;€&quot;_-;_-* &quot;-&quot;??\ &quot;€&quot;_-;_-@_-"/>
    <numFmt numFmtId="167" formatCode="_-* #,##0.0000_-;\-* #,##0.0000_-;_-* &quot;-&quot;??_-;_-@_-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Gadugi"/>
      <family val="2"/>
    </font>
    <font>
      <sz val="10"/>
      <color theme="1"/>
      <name val="Gadugi"/>
      <family val="2"/>
    </font>
    <font>
      <sz val="10"/>
      <color theme="1"/>
      <name val="Gadugi"/>
      <family val="2"/>
    </font>
    <font>
      <sz val="10"/>
      <color theme="1"/>
      <name val="Gadugi"/>
      <family val="2"/>
    </font>
    <font>
      <b/>
      <sz val="10"/>
      <color theme="1"/>
      <name val="Gadugi"/>
      <family val="2"/>
    </font>
    <font>
      <sz val="10"/>
      <name val="Arial"/>
      <family val="2"/>
    </font>
    <font>
      <sz val="11"/>
      <color theme="1"/>
      <name val="Gadugi"/>
      <family val="2"/>
    </font>
    <font>
      <sz val="9"/>
      <color theme="1"/>
      <name val="Gadugi"/>
      <family val="2"/>
    </font>
    <font>
      <b/>
      <sz val="9"/>
      <color theme="1"/>
      <name val="Gadugi"/>
      <family val="2"/>
    </font>
    <font>
      <u/>
      <sz val="12"/>
      <color theme="1"/>
      <name val="Gadugi"/>
      <family val="2"/>
    </font>
    <font>
      <sz val="9"/>
      <name val="Gadugi"/>
      <family val="2"/>
    </font>
    <font>
      <b/>
      <sz val="14"/>
      <color indexed="8"/>
      <name val="Gadugi"/>
      <family val="2"/>
    </font>
    <font>
      <b/>
      <u/>
      <sz val="11"/>
      <color indexed="8"/>
      <name val="Gadugi"/>
      <family val="2"/>
    </font>
    <font>
      <sz val="8"/>
      <color theme="1"/>
      <name val="Gadugi"/>
      <family val="2"/>
    </font>
    <font>
      <b/>
      <sz val="8"/>
      <color theme="1"/>
      <name val="Gadugi"/>
      <family val="2"/>
    </font>
    <font>
      <b/>
      <sz val="11"/>
      <color theme="1"/>
      <name val="Gadugi"/>
      <family val="2"/>
    </font>
    <font>
      <b/>
      <sz val="16"/>
      <color theme="1"/>
      <name val="Gadugi"/>
      <family val="2"/>
    </font>
    <font>
      <sz val="8"/>
      <color indexed="8"/>
      <name val="Gadugi"/>
      <family val="2"/>
    </font>
    <font>
      <b/>
      <u/>
      <sz val="8"/>
      <color indexed="8"/>
      <name val="Gadug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Gadugi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6" fillId="0" borderId="0"/>
    <xf numFmtId="43" fontId="20" fillId="0" borderId="0" applyFont="0" applyFill="0" applyBorder="0" applyAlignment="0" applyProtection="0"/>
    <xf numFmtId="0" fontId="20" fillId="0" borderId="0"/>
    <xf numFmtId="44" fontId="20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99">
    <xf numFmtId="0" fontId="0" fillId="0" borderId="0" xfId="0"/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4" fillId="2" borderId="0" xfId="0" applyFont="1" applyFill="1" applyAlignment="1">
      <alignment vertical="center"/>
    </xf>
    <xf numFmtId="0" fontId="14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17" fillId="2" borderId="0" xfId="0" applyFont="1" applyFill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/>
    </xf>
    <xf numFmtId="4" fontId="8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1" fillId="3" borderId="1" xfId="1" applyFont="1" applyFill="1" applyBorder="1" applyAlignment="1" applyProtection="1">
      <alignment horizontal="left" vertical="center"/>
      <protection hidden="1"/>
    </xf>
    <xf numFmtId="0" fontId="11" fillId="0" borderId="4" xfId="1" applyFont="1" applyBorder="1" applyAlignment="1" applyProtection="1">
      <alignment horizontal="left" vertical="center"/>
      <protection locked="0"/>
    </xf>
    <xf numFmtId="0" fontId="13" fillId="0" borderId="0" xfId="0" applyFont="1" applyAlignment="1">
      <alignment horizontal="left" vertical="center"/>
    </xf>
    <xf numFmtId="164" fontId="1" fillId="0" borderId="1" xfId="0" applyNumberFormat="1" applyFont="1" applyBorder="1" applyAlignment="1">
      <alignment vertical="center"/>
    </xf>
    <xf numFmtId="0" fontId="15" fillId="5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0" fontId="9" fillId="6" borderId="5" xfId="1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6" fillId="0" borderId="2" xfId="0" applyFont="1" applyBorder="1" applyAlignment="1">
      <alignment horizontal="right" vertical="center" wrapText="1"/>
    </xf>
    <xf numFmtId="0" fontId="16" fillId="0" borderId="0" xfId="0" applyFont="1" applyAlignment="1">
      <alignment horizontal="right" vertical="center"/>
    </xf>
    <xf numFmtId="0" fontId="9" fillId="3" borderId="1" xfId="0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8" fillId="6" borderId="1" xfId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/>
    </xf>
    <xf numFmtId="165" fontId="11" fillId="3" borderId="1" xfId="3" applyNumberFormat="1" applyFont="1" applyFill="1" applyBorder="1" applyAlignment="1" applyProtection="1">
      <alignment horizontal="center" vertical="center"/>
      <protection hidden="1"/>
    </xf>
    <xf numFmtId="0" fontId="9" fillId="3" borderId="1" xfId="0" applyFont="1" applyFill="1" applyBorder="1" applyAlignment="1">
      <alignment horizontal="center" vertical="center" wrapText="1"/>
    </xf>
    <xf numFmtId="44" fontId="9" fillId="0" borderId="1" xfId="5" applyFont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164" fontId="11" fillId="3" borderId="1" xfId="0" applyNumberFormat="1" applyFont="1" applyFill="1" applyBorder="1" applyAlignment="1" applyProtection="1">
      <alignment horizontal="right" vertical="center"/>
      <protection locked="0"/>
    </xf>
    <xf numFmtId="164" fontId="9" fillId="3" borderId="1" xfId="0" applyNumberFormat="1" applyFont="1" applyFill="1" applyBorder="1" applyAlignment="1">
      <alignment horizontal="right" vertical="center"/>
    </xf>
    <xf numFmtId="164" fontId="14" fillId="0" borderId="1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44" fontId="22" fillId="0" borderId="1" xfId="5" applyFont="1" applyBorder="1" applyAlignment="1" applyProtection="1">
      <alignment horizontal="center" vertical="center"/>
      <protection hidden="1"/>
    </xf>
    <xf numFmtId="0" fontId="14" fillId="0" borderId="0" xfId="0" applyFont="1" applyAlignment="1">
      <alignment vertical="center" wrapText="1"/>
    </xf>
    <xf numFmtId="44" fontId="11" fillId="0" borderId="1" xfId="5" applyFont="1" applyBorder="1" applyAlignment="1" applyProtection="1">
      <alignment horizontal="center" vertical="center"/>
      <protection hidden="1"/>
    </xf>
    <xf numFmtId="166" fontId="11" fillId="0" borderId="1" xfId="5" applyNumberFormat="1" applyFont="1" applyBorder="1" applyAlignment="1" applyProtection="1">
      <alignment horizontal="center" vertical="center"/>
      <protection hidden="1"/>
    </xf>
    <xf numFmtId="167" fontId="11" fillId="0" borderId="1" xfId="3" applyNumberFormat="1" applyFont="1" applyBorder="1" applyAlignment="1" applyProtection="1">
      <alignment horizontal="center" vertical="center"/>
      <protection hidden="1"/>
    </xf>
    <xf numFmtId="44" fontId="11" fillId="3" borderId="1" xfId="5" applyFont="1" applyFill="1" applyBorder="1" applyAlignment="1" applyProtection="1">
      <alignment horizontal="center" vertical="center"/>
      <protection locked="0"/>
    </xf>
    <xf numFmtId="0" fontId="9" fillId="6" borderId="1" xfId="1" applyFont="1" applyFill="1" applyBorder="1" applyAlignment="1">
      <alignment horizontal="center" vertical="center"/>
    </xf>
    <xf numFmtId="0" fontId="7" fillId="7" borderId="0" xfId="0" applyFont="1" applyFill="1" applyAlignment="1">
      <alignment vertical="center"/>
    </xf>
    <xf numFmtId="165" fontId="11" fillId="7" borderId="1" xfId="3" applyNumberFormat="1" applyFont="1" applyFill="1" applyBorder="1" applyAlignment="1" applyProtection="1">
      <alignment horizontal="center" vertical="center"/>
      <protection hidden="1"/>
    </xf>
    <xf numFmtId="167" fontId="11" fillId="7" borderId="1" xfId="3" applyNumberFormat="1" applyFont="1" applyFill="1" applyBorder="1" applyAlignment="1" applyProtection="1">
      <alignment horizontal="center" vertical="center"/>
      <protection hidden="1"/>
    </xf>
    <xf numFmtId="9" fontId="11" fillId="7" borderId="1" xfId="6" applyFont="1" applyFill="1" applyBorder="1" applyAlignment="1" applyProtection="1">
      <alignment horizontal="center" vertical="center"/>
      <protection hidden="1"/>
    </xf>
    <xf numFmtId="44" fontId="11" fillId="7" borderId="1" xfId="5" applyFont="1" applyFill="1" applyBorder="1" applyAlignment="1" applyProtection="1">
      <alignment horizontal="right" vertical="center"/>
      <protection locked="0"/>
    </xf>
    <xf numFmtId="164" fontId="11" fillId="7" borderId="1" xfId="0" applyNumberFormat="1" applyFont="1" applyFill="1" applyBorder="1" applyAlignment="1" applyProtection="1">
      <alignment horizontal="right" vertical="center"/>
      <protection locked="0"/>
    </xf>
    <xf numFmtId="0" fontId="11" fillId="7" borderId="1" xfId="1" applyFont="1" applyFill="1" applyBorder="1" applyAlignment="1" applyProtection="1">
      <alignment horizontal="left" vertical="center"/>
      <protection hidden="1"/>
    </xf>
    <xf numFmtId="44" fontId="11" fillId="7" borderId="1" xfId="5" applyFont="1" applyFill="1" applyBorder="1" applyAlignment="1" applyProtection="1">
      <alignment horizontal="center" vertical="center"/>
      <protection locked="0"/>
    </xf>
    <xf numFmtId="44" fontId="11" fillId="3" borderId="1" xfId="5" applyFont="1" applyFill="1" applyBorder="1" applyAlignment="1" applyProtection="1">
      <alignment horizontal="right" vertical="center"/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7" fillId="0" borderId="3" xfId="0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44" fontId="11" fillId="3" borderId="1" xfId="5" applyFont="1" applyFill="1" applyBorder="1" applyAlignment="1" applyProtection="1">
      <alignment vertical="center"/>
      <protection hidden="1"/>
    </xf>
    <xf numFmtId="164" fontId="9" fillId="0" borderId="3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16" fillId="0" borderId="3" xfId="0" applyNumberFormat="1" applyFont="1" applyBorder="1" applyAlignment="1">
      <alignment horizontal="center" vertical="center"/>
    </xf>
    <xf numFmtId="164" fontId="16" fillId="0" borderId="2" xfId="0" applyNumberFormat="1" applyFont="1" applyBorder="1" applyAlignment="1">
      <alignment horizontal="center" vertical="center"/>
    </xf>
    <xf numFmtId="164" fontId="16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6" fillId="0" borderId="3" xfId="0" applyFont="1" applyBorder="1" applyAlignment="1">
      <alignment horizontal="right" vertical="center" wrapText="1"/>
    </xf>
    <xf numFmtId="0" fontId="16" fillId="0" borderId="2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left" vertical="center"/>
    </xf>
    <xf numFmtId="0" fontId="16" fillId="0" borderId="0" xfId="0" applyFont="1" applyAlignment="1">
      <alignment horizontal="right" vertical="center"/>
    </xf>
    <xf numFmtId="164" fontId="16" fillId="0" borderId="3" xfId="0" applyNumberFormat="1" applyFont="1" applyBorder="1" applyAlignment="1">
      <alignment horizontal="right" vertical="center"/>
    </xf>
    <xf numFmtId="164" fontId="16" fillId="0" borderId="2" xfId="0" applyNumberFormat="1" applyFont="1" applyBorder="1" applyAlignment="1">
      <alignment horizontal="right" vertical="center"/>
    </xf>
    <xf numFmtId="164" fontId="16" fillId="0" borderId="4" xfId="0" applyNumberFormat="1" applyFont="1" applyBorder="1" applyAlignment="1">
      <alignment horizontal="right" vertical="center"/>
    </xf>
    <xf numFmtId="0" fontId="11" fillId="0" borderId="3" xfId="1" applyFont="1" applyBorder="1" applyAlignment="1" applyProtection="1">
      <alignment horizontal="center" vertical="center"/>
      <protection locked="0"/>
    </xf>
    <xf numFmtId="0" fontId="11" fillId="0" borderId="2" xfId="1" applyFont="1" applyBorder="1" applyAlignment="1" applyProtection="1">
      <alignment horizontal="center" vertical="center"/>
      <protection locked="0"/>
    </xf>
  </cellXfs>
  <cellStyles count="7">
    <cellStyle name="Milliers" xfId="3" builtinId="3"/>
    <cellStyle name="Monétaire" xfId="5" builtinId="4"/>
    <cellStyle name="Normal" xfId="0" builtinId="0"/>
    <cellStyle name="Normal 2" xfId="1"/>
    <cellStyle name="Normal 2 2" xfId="4"/>
    <cellStyle name="Normal 2 2 2 2 2" xfId="2"/>
    <cellStyle name="Pourcentage" xfId="6" builtinId="5"/>
  </cellStyles>
  <dxfs count="0"/>
  <tableStyles count="0" defaultTableStyle="TableStyleMedium2" defaultPivotStyle="PivotStyleLight16"/>
  <colors>
    <mruColors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133350</xdr:rowOff>
        </xdr:from>
        <xdr:to>
          <xdr:col>6</xdr:col>
          <xdr:colOff>752475</xdr:colOff>
          <xdr:row>50</xdr:row>
          <xdr:rowOff>123825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4%20-%20SUIVI%20D'EXPLOITATION\MAIRIES\VALENCE%202011%20-%20Dalkia\SUIVI\2013-2014\VALE-%20fiche%20analyse%20par%20site%20-%20%20Sites%201%20&#224;%2025%20-%202013-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2"/>
      <sheetName val="Base fiches analyse"/>
      <sheetName val="pAGE GARD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DJU Trentenaire"/>
    </sheetNames>
    <sheetDataSet>
      <sheetData sheetId="0"/>
      <sheetData sheetId="1">
        <row r="51">
          <cell r="O51">
            <v>84</v>
          </cell>
        </row>
        <row r="198">
          <cell r="O198">
            <v>109</v>
          </cell>
        </row>
        <row r="261">
          <cell r="O261">
            <v>81</v>
          </cell>
        </row>
        <row r="282">
          <cell r="O282">
            <v>81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2">
      <a:dk1>
        <a:sysClr val="windowText" lastClr="000000"/>
      </a:dk1>
      <a:lt1>
        <a:sysClr val="window" lastClr="FFFFFF"/>
      </a:lt1>
      <a:dk2>
        <a:srgbClr val="CC00CC"/>
      </a:dk2>
      <a:lt2>
        <a:srgbClr val="FF6600"/>
      </a:lt2>
      <a:accent1>
        <a:srgbClr val="FFFF00"/>
      </a:accent1>
      <a:accent2>
        <a:srgbClr val="E40059"/>
      </a:accent2>
      <a:accent3>
        <a:srgbClr val="00CC00"/>
      </a:accent3>
      <a:accent4>
        <a:srgbClr val="68007F"/>
      </a:accent4>
      <a:accent5>
        <a:srgbClr val="005BD3"/>
      </a:accent5>
      <a:accent6>
        <a:srgbClr val="FFCC99"/>
      </a:accent6>
      <a:hlink>
        <a:srgbClr val="17BBFD"/>
      </a:hlink>
      <a:folHlink>
        <a:srgbClr val="68007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_Microsoft_Word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view="pageBreakPreview" topLeftCell="A28" zoomScaleNormal="100" zoomScaleSheetLayoutView="100" workbookViewId="0">
      <selection activeCell="D57" sqref="D57"/>
    </sheetView>
  </sheetViews>
  <sheetFormatPr baseColWidth="10" defaultRowHeight="15" x14ac:dyDescent="0.25"/>
  <cols>
    <col min="4" max="4" width="23" customWidth="1"/>
  </cols>
  <sheetData/>
  <printOptions horizontalCentered="1"/>
  <pageMargins left="0.43" right="0.18" top="0.44" bottom="0.48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2049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133350</xdr:rowOff>
              </from>
              <to>
                <xdr:col>6</xdr:col>
                <xdr:colOff>752475</xdr:colOff>
                <xdr:row>50</xdr:row>
                <xdr:rowOff>123825</xdr:rowOff>
              </to>
            </anchor>
          </objectPr>
        </oleObject>
      </mc:Choice>
      <mc:Fallback>
        <oleObject progId="Word.Document.12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view="pageBreakPreview" zoomScale="85" zoomScaleNormal="100" zoomScaleSheetLayoutView="85" workbookViewId="0">
      <pane xSplit="3" ySplit="1" topLeftCell="D2" activePane="bottomRight" state="frozen"/>
      <selection pane="topRight" activeCell="D1" sqref="D1"/>
      <selection pane="bottomLeft" activeCell="A3" sqref="A3"/>
      <selection pane="bottomRight" activeCell="H31" sqref="H31"/>
    </sheetView>
  </sheetViews>
  <sheetFormatPr baseColWidth="10" defaultColWidth="11.42578125" defaultRowHeight="15" x14ac:dyDescent="0.25"/>
  <cols>
    <col min="1" max="1" width="7" style="2" customWidth="1"/>
    <col min="2" max="2" width="6.5703125" style="2" customWidth="1"/>
    <col min="3" max="3" width="35.42578125" style="2" bestFit="1" customWidth="1"/>
    <col min="4" max="4" width="9.7109375" style="8" bestFit="1" customWidth="1"/>
    <col min="5" max="6" width="19.7109375" style="2" customWidth="1"/>
    <col min="7" max="10" width="21.28515625" style="2" customWidth="1"/>
    <col min="11" max="11" width="19.28515625" style="8" customWidth="1"/>
    <col min="12" max="14" width="14.85546875" style="8" customWidth="1"/>
    <col min="15" max="16" width="17.7109375" style="2" customWidth="1"/>
    <col min="17" max="17" width="18.85546875" style="2" customWidth="1"/>
    <col min="18" max="16384" width="11.42578125" style="2"/>
  </cols>
  <sheetData>
    <row r="1" spans="1:19" ht="20.25" x14ac:dyDescent="0.25">
      <c r="B1" s="15" t="s">
        <v>0</v>
      </c>
      <c r="C1" s="1"/>
      <c r="D1" s="10"/>
      <c r="F1" s="62" t="s">
        <v>56</v>
      </c>
      <c r="G1" s="62"/>
      <c r="K1" s="12" t="s">
        <v>1</v>
      </c>
      <c r="L1" s="12"/>
      <c r="M1" s="12"/>
      <c r="N1" s="12"/>
    </row>
    <row r="2" spans="1:19" s="3" customFormat="1" ht="13.5" x14ac:dyDescent="0.25">
      <c r="B2" s="4"/>
      <c r="D2" s="8"/>
      <c r="K2" s="8"/>
      <c r="L2" s="8"/>
      <c r="M2" s="8"/>
      <c r="N2" s="8"/>
      <c r="O2" s="5"/>
      <c r="P2" s="5"/>
    </row>
    <row r="3" spans="1:19" s="3" customFormat="1" ht="15.95" customHeight="1" x14ac:dyDescent="0.25">
      <c r="B3" s="88" t="s">
        <v>7</v>
      </c>
      <c r="C3" s="88"/>
      <c r="D3" s="17"/>
      <c r="E3" s="18"/>
      <c r="F3" s="18"/>
      <c r="G3" s="18"/>
      <c r="H3" s="18"/>
      <c r="I3" s="18"/>
      <c r="J3" s="18"/>
      <c r="K3" s="8"/>
      <c r="L3" s="8"/>
      <c r="M3" s="8"/>
      <c r="N3" s="8"/>
      <c r="O3" s="19"/>
      <c r="P3" s="19"/>
      <c r="Q3" s="19"/>
      <c r="R3" s="19"/>
    </row>
    <row r="4" spans="1:19" s="3" customFormat="1" ht="15.95" customHeight="1" x14ac:dyDescent="0.25">
      <c r="B4" s="27"/>
      <c r="D4" s="17"/>
      <c r="E4" s="18"/>
      <c r="F4" s="18"/>
      <c r="G4" s="18"/>
      <c r="H4" s="18"/>
      <c r="I4" s="18"/>
      <c r="J4" s="18"/>
      <c r="K4" s="8"/>
      <c r="L4" s="8"/>
      <c r="M4" s="8"/>
      <c r="N4" s="8"/>
      <c r="O4" s="19"/>
      <c r="P4" s="19"/>
      <c r="Q4" s="19"/>
      <c r="R4" s="19"/>
    </row>
    <row r="5" spans="1:19" s="3" customFormat="1" ht="27" x14ac:dyDescent="0.25">
      <c r="B5" s="27"/>
      <c r="C5" s="27"/>
      <c r="D5" s="17"/>
      <c r="E5" s="37" t="s">
        <v>50</v>
      </c>
      <c r="F5" s="43" t="s">
        <v>47</v>
      </c>
      <c r="G5" s="43" t="s">
        <v>48</v>
      </c>
      <c r="H5" s="43" t="s">
        <v>53</v>
      </c>
      <c r="I5" s="43" t="s">
        <v>52</v>
      </c>
      <c r="J5" s="37" t="s">
        <v>46</v>
      </c>
      <c r="K5" s="37" t="s">
        <v>49</v>
      </c>
      <c r="L5" s="37" t="s">
        <v>3</v>
      </c>
      <c r="M5" s="37" t="s">
        <v>4</v>
      </c>
      <c r="N5" s="37" t="s">
        <v>42</v>
      </c>
      <c r="O5" s="37" t="s">
        <v>2</v>
      </c>
      <c r="P5" s="43" t="s">
        <v>54</v>
      </c>
      <c r="Q5" s="43" t="s">
        <v>55</v>
      </c>
      <c r="R5" s="19"/>
    </row>
    <row r="6" spans="1:19" s="3" customFormat="1" ht="15.95" customHeight="1" x14ac:dyDescent="0.25">
      <c r="A6" s="40" t="s">
        <v>43</v>
      </c>
      <c r="B6" s="39"/>
      <c r="C6" s="26" t="s">
        <v>27</v>
      </c>
      <c r="D6" s="29" t="s">
        <v>40</v>
      </c>
      <c r="E6" s="42"/>
      <c r="F6" s="42"/>
      <c r="G6" s="42"/>
      <c r="H6" s="65"/>
      <c r="I6" s="65"/>
      <c r="J6" s="42"/>
      <c r="K6" s="42"/>
      <c r="L6" s="66"/>
      <c r="M6" s="66"/>
      <c r="N6" s="66"/>
      <c r="O6" s="67"/>
      <c r="P6" s="67"/>
      <c r="Q6" s="47"/>
    </row>
    <row r="7" spans="1:19" s="3" customFormat="1" ht="15.95" customHeight="1" x14ac:dyDescent="0.25">
      <c r="A7" s="40" t="s">
        <v>43</v>
      </c>
      <c r="B7" s="39"/>
      <c r="C7" s="26" t="s">
        <v>12</v>
      </c>
      <c r="D7" s="29" t="s">
        <v>40</v>
      </c>
      <c r="E7" s="63"/>
      <c r="F7" s="64"/>
      <c r="G7" s="64"/>
      <c r="H7" s="42"/>
      <c r="I7" s="42"/>
      <c r="J7" s="58">
        <f>$I$6*G7+$H$6*F7</f>
        <v>0</v>
      </c>
      <c r="K7" s="57">
        <f>J7*E7</f>
        <v>0</v>
      </c>
      <c r="L7" s="47"/>
      <c r="M7" s="47"/>
      <c r="N7" s="47"/>
      <c r="O7" s="67"/>
      <c r="P7" s="67"/>
      <c r="Q7" s="47"/>
    </row>
    <row r="8" spans="1:19" s="3" customFormat="1" ht="15.95" customHeight="1" x14ac:dyDescent="0.25">
      <c r="A8" s="40" t="s">
        <v>43</v>
      </c>
      <c r="B8" s="39"/>
      <c r="C8" s="26" t="s">
        <v>13</v>
      </c>
      <c r="D8" s="29" t="s">
        <v>40</v>
      </c>
      <c r="E8" s="63"/>
      <c r="F8" s="64"/>
      <c r="G8" s="64"/>
      <c r="H8" s="42"/>
      <c r="I8" s="42"/>
      <c r="J8" s="58">
        <f t="shared" ref="J8:J10" si="0">$I$6*G8+$H$6*F8</f>
        <v>0</v>
      </c>
      <c r="K8" s="57">
        <f t="shared" ref="K8:K11" si="1">J8*E8</f>
        <v>0</v>
      </c>
      <c r="L8" s="47"/>
      <c r="M8" s="47"/>
      <c r="N8" s="47"/>
      <c r="O8" s="67"/>
      <c r="P8" s="67"/>
      <c r="Q8" s="47"/>
    </row>
    <row r="9" spans="1:19" s="3" customFormat="1" ht="15.95" customHeight="1" x14ac:dyDescent="0.25">
      <c r="A9" s="40" t="s">
        <v>43</v>
      </c>
      <c r="B9" s="39"/>
      <c r="C9" s="26" t="s">
        <v>15</v>
      </c>
      <c r="D9" s="29" t="s">
        <v>40</v>
      </c>
      <c r="E9" s="63"/>
      <c r="F9" s="64"/>
      <c r="G9" s="64"/>
      <c r="H9" s="42"/>
      <c r="I9" s="42"/>
      <c r="J9" s="58">
        <f t="shared" si="0"/>
        <v>0</v>
      </c>
      <c r="K9" s="57">
        <f t="shared" si="1"/>
        <v>0</v>
      </c>
      <c r="L9" s="47"/>
      <c r="M9" s="47"/>
      <c r="N9" s="47"/>
      <c r="O9" s="67"/>
      <c r="P9" s="67"/>
      <c r="Q9" s="47"/>
    </row>
    <row r="10" spans="1:19" s="3" customFormat="1" ht="15.95" customHeight="1" x14ac:dyDescent="0.25">
      <c r="A10" s="40" t="s">
        <v>43</v>
      </c>
      <c r="B10" s="39"/>
      <c r="C10" s="26" t="s">
        <v>14</v>
      </c>
      <c r="D10" s="29" t="s">
        <v>40</v>
      </c>
      <c r="E10" s="63"/>
      <c r="F10" s="64"/>
      <c r="G10" s="64"/>
      <c r="H10" s="42"/>
      <c r="I10" s="42"/>
      <c r="J10" s="58">
        <f t="shared" si="0"/>
        <v>0</v>
      </c>
      <c r="K10" s="57">
        <f t="shared" si="1"/>
        <v>0</v>
      </c>
      <c r="L10" s="47"/>
      <c r="M10" s="47"/>
      <c r="N10" s="47"/>
      <c r="O10" s="67"/>
      <c r="P10" s="67"/>
      <c r="Q10" s="47"/>
    </row>
    <row r="11" spans="1:19" s="3" customFormat="1" ht="15.95" customHeight="1" x14ac:dyDescent="0.25">
      <c r="A11" s="40" t="s">
        <v>43</v>
      </c>
      <c r="B11" s="39"/>
      <c r="C11" s="26" t="s">
        <v>11</v>
      </c>
      <c r="D11" s="29" t="s">
        <v>40</v>
      </c>
      <c r="E11" s="63"/>
      <c r="F11" s="64"/>
      <c r="G11" s="64"/>
      <c r="H11" s="42"/>
      <c r="I11" s="42"/>
      <c r="J11" s="58">
        <f>$I$6*G11+$H$6*F11</f>
        <v>0</v>
      </c>
      <c r="K11" s="57">
        <f t="shared" si="1"/>
        <v>0</v>
      </c>
      <c r="L11" s="47"/>
      <c r="M11" s="47"/>
      <c r="N11" s="47"/>
      <c r="O11" s="67"/>
      <c r="P11" s="67"/>
      <c r="Q11" s="47"/>
    </row>
    <row r="12" spans="1:19" s="3" customFormat="1" ht="21.75" customHeight="1" x14ac:dyDescent="0.25">
      <c r="B12" s="4"/>
      <c r="D12" s="20" t="s">
        <v>5</v>
      </c>
      <c r="E12" s="46">
        <f>SUM(E7:E11)</f>
        <v>0</v>
      </c>
      <c r="F12" s="45"/>
      <c r="G12" s="45"/>
      <c r="H12" s="45"/>
      <c r="I12" s="45"/>
      <c r="J12" s="45"/>
      <c r="K12" s="44">
        <f>SUM(K7:K11)</f>
        <v>0</v>
      </c>
      <c r="L12" s="79">
        <f>SUM(L6:N6)</f>
        <v>0</v>
      </c>
      <c r="M12" s="80"/>
      <c r="N12" s="81"/>
      <c r="O12" s="22">
        <f>+SUM(O6:O11)</f>
        <v>0</v>
      </c>
      <c r="P12" s="22">
        <f>+SUM(P6:P11)</f>
        <v>0</v>
      </c>
      <c r="Q12" s="48">
        <f>+SUM(Q6:Q11)</f>
        <v>0</v>
      </c>
    </row>
    <row r="13" spans="1:19" s="3" customFormat="1" ht="15.95" customHeight="1" x14ac:dyDescent="0.25">
      <c r="B13" s="4"/>
      <c r="D13" s="8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</row>
    <row r="14" spans="1:19" s="3" customFormat="1" ht="21.75" customHeight="1" x14ac:dyDescent="0.25">
      <c r="B14" s="4"/>
      <c r="D14" s="20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</row>
    <row r="15" spans="1:19" s="3" customFormat="1" ht="15.95" customHeight="1" x14ac:dyDescent="0.25">
      <c r="B15" s="4"/>
      <c r="D15" s="8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</row>
    <row r="16" spans="1:19" ht="30" customHeight="1" x14ac:dyDescent="0.25">
      <c r="B16" s="92" t="s">
        <v>8</v>
      </c>
      <c r="C16" s="92"/>
      <c r="D16" s="24"/>
      <c r="E16" s="37" t="s">
        <v>50</v>
      </c>
      <c r="F16" s="37" t="s">
        <v>2</v>
      </c>
      <c r="G16" s="43" t="s">
        <v>54</v>
      </c>
      <c r="H16" s="43" t="s">
        <v>55</v>
      </c>
      <c r="I16" s="24"/>
      <c r="J16" s="24"/>
      <c r="O16" s="3"/>
      <c r="P16" s="3"/>
      <c r="Q16" s="3"/>
      <c r="R16" s="3"/>
      <c r="S16" s="3"/>
    </row>
    <row r="17" spans="1:14" ht="15.95" customHeight="1" x14ac:dyDescent="0.25">
      <c r="A17" s="40" t="s">
        <v>43</v>
      </c>
      <c r="B17" s="38"/>
      <c r="C17" s="26" t="s">
        <v>21</v>
      </c>
      <c r="D17" s="32" t="s">
        <v>36</v>
      </c>
      <c r="E17" s="68"/>
      <c r="F17" s="69"/>
      <c r="G17" s="69"/>
      <c r="H17" s="60"/>
      <c r="K17" s="2"/>
      <c r="L17" s="2"/>
      <c r="M17" s="2"/>
      <c r="N17" s="2"/>
    </row>
    <row r="18" spans="1:14" ht="15.95" customHeight="1" x14ac:dyDescent="0.25">
      <c r="A18" s="40" t="s">
        <v>43</v>
      </c>
      <c r="B18" s="38"/>
      <c r="C18" s="26" t="s">
        <v>59</v>
      </c>
      <c r="D18" s="32" t="s">
        <v>37</v>
      </c>
      <c r="E18" s="68"/>
      <c r="F18" s="69"/>
      <c r="G18" s="69"/>
      <c r="H18" s="60"/>
      <c r="K18" s="2"/>
      <c r="L18" s="2"/>
      <c r="M18" s="2"/>
      <c r="N18" s="2"/>
    </row>
    <row r="19" spans="1:14" ht="15.95" customHeight="1" x14ac:dyDescent="0.25">
      <c r="A19" s="40" t="s">
        <v>43</v>
      </c>
      <c r="B19" s="38"/>
      <c r="C19" s="26" t="s">
        <v>22</v>
      </c>
      <c r="D19" s="34" t="s">
        <v>37</v>
      </c>
      <c r="E19" s="68"/>
      <c r="F19" s="69"/>
      <c r="G19" s="69"/>
      <c r="H19" s="60"/>
      <c r="K19" s="2"/>
      <c r="L19" s="2"/>
      <c r="M19" s="2"/>
      <c r="N19" s="2"/>
    </row>
    <row r="20" spans="1:14" ht="15.6" customHeight="1" x14ac:dyDescent="0.25">
      <c r="A20" s="40" t="s">
        <v>43</v>
      </c>
      <c r="B20" s="38"/>
      <c r="C20" s="26" t="s">
        <v>23</v>
      </c>
      <c r="D20" s="32" t="s">
        <v>37</v>
      </c>
      <c r="E20" s="68"/>
      <c r="F20" s="69"/>
      <c r="G20" s="69"/>
      <c r="H20" s="60"/>
      <c r="K20" s="2"/>
      <c r="L20" s="2"/>
      <c r="M20" s="2"/>
      <c r="N20" s="2"/>
    </row>
    <row r="21" spans="1:14" ht="15.95" customHeight="1" x14ac:dyDescent="0.25">
      <c r="A21" s="40" t="s">
        <v>43</v>
      </c>
      <c r="B21" s="38"/>
      <c r="C21" s="26" t="s">
        <v>28</v>
      </c>
      <c r="D21" s="30" t="s">
        <v>38</v>
      </c>
      <c r="E21" s="68"/>
      <c r="F21" s="69"/>
      <c r="G21" s="69"/>
      <c r="H21" s="60"/>
      <c r="K21" s="2"/>
      <c r="L21" s="2"/>
      <c r="M21" s="2"/>
      <c r="N21" s="2"/>
    </row>
    <row r="22" spans="1:14" ht="15.95" customHeight="1" x14ac:dyDescent="0.25">
      <c r="A22" s="40" t="s">
        <v>43</v>
      </c>
      <c r="B22" s="38"/>
      <c r="C22" s="26" t="s">
        <v>29</v>
      </c>
      <c r="D22" s="30" t="s">
        <v>37</v>
      </c>
      <c r="E22" s="68"/>
      <c r="F22" s="69"/>
      <c r="G22" s="69"/>
      <c r="H22" s="60"/>
      <c r="K22" s="2"/>
      <c r="L22" s="2"/>
      <c r="M22" s="2"/>
      <c r="N22" s="2"/>
    </row>
    <row r="23" spans="1:14" ht="15.95" customHeight="1" x14ac:dyDescent="0.25">
      <c r="A23" s="40" t="s">
        <v>43</v>
      </c>
      <c r="B23" s="38"/>
      <c r="C23" s="26" t="s">
        <v>30</v>
      </c>
      <c r="D23" s="30" t="s">
        <v>36</v>
      </c>
      <c r="E23" s="68"/>
      <c r="F23" s="69"/>
      <c r="G23" s="69"/>
      <c r="H23" s="69"/>
      <c r="K23" s="2"/>
      <c r="L23" s="2"/>
      <c r="M23" s="2"/>
      <c r="N23" s="2"/>
    </row>
    <row r="24" spans="1:14" ht="15.95" customHeight="1" x14ac:dyDescent="0.25">
      <c r="A24" s="41" t="s">
        <v>45</v>
      </c>
      <c r="B24" s="38"/>
      <c r="C24" s="26" t="s">
        <v>44</v>
      </c>
      <c r="D24" s="33" t="s">
        <v>35</v>
      </c>
      <c r="E24" s="25"/>
      <c r="F24" s="69"/>
      <c r="G24" s="69"/>
      <c r="H24" s="60"/>
      <c r="K24" s="2"/>
      <c r="L24" s="2"/>
      <c r="M24" s="2"/>
      <c r="N24" s="2"/>
    </row>
    <row r="25" spans="1:14" ht="15.95" customHeight="1" x14ac:dyDescent="0.25">
      <c r="A25" s="41" t="s">
        <v>45</v>
      </c>
      <c r="B25" s="38"/>
      <c r="C25" s="26" t="s">
        <v>17</v>
      </c>
      <c r="D25" s="33" t="s">
        <v>35</v>
      </c>
      <c r="E25" s="68"/>
      <c r="F25" s="69"/>
      <c r="G25" s="69"/>
      <c r="H25" s="60"/>
      <c r="K25" s="2"/>
      <c r="L25" s="2"/>
      <c r="M25" s="2"/>
      <c r="N25" s="2"/>
    </row>
    <row r="26" spans="1:14" ht="15.95" customHeight="1" x14ac:dyDescent="0.25">
      <c r="A26" s="41" t="s">
        <v>45</v>
      </c>
      <c r="B26" s="38"/>
      <c r="C26" s="26" t="s">
        <v>18</v>
      </c>
      <c r="D26" s="33" t="s">
        <v>35</v>
      </c>
      <c r="E26" s="68"/>
      <c r="F26" s="69"/>
      <c r="G26" s="69"/>
      <c r="H26" s="60"/>
      <c r="K26" s="2"/>
      <c r="L26" s="2"/>
      <c r="M26" s="2"/>
      <c r="N26" s="2"/>
    </row>
    <row r="27" spans="1:14" ht="15.95" customHeight="1" x14ac:dyDescent="0.25">
      <c r="A27" s="41" t="s">
        <v>45</v>
      </c>
      <c r="B27" s="38"/>
      <c r="C27" s="26" t="s">
        <v>19</v>
      </c>
      <c r="D27" s="33" t="s">
        <v>35</v>
      </c>
      <c r="E27" s="68"/>
      <c r="F27" s="69"/>
      <c r="G27" s="69"/>
      <c r="H27" s="69"/>
      <c r="K27" s="2"/>
      <c r="L27" s="2"/>
      <c r="M27" s="2"/>
      <c r="N27" s="2"/>
    </row>
    <row r="28" spans="1:14" ht="15.95" customHeight="1" x14ac:dyDescent="0.25">
      <c r="A28" s="41" t="s">
        <v>45</v>
      </c>
      <c r="B28" s="38"/>
      <c r="C28" s="26" t="s">
        <v>20</v>
      </c>
      <c r="D28" s="33" t="s">
        <v>35</v>
      </c>
      <c r="E28" s="68"/>
      <c r="F28" s="69"/>
      <c r="G28" s="69"/>
      <c r="H28" s="60"/>
      <c r="K28" s="2"/>
      <c r="L28" s="2"/>
      <c r="M28" s="2"/>
      <c r="N28" s="2"/>
    </row>
    <row r="29" spans="1:14" ht="15.95" customHeight="1" x14ac:dyDescent="0.25">
      <c r="A29" s="41" t="s">
        <v>45</v>
      </c>
      <c r="B29" s="38"/>
      <c r="C29" s="26" t="s">
        <v>61</v>
      </c>
      <c r="D29" s="33" t="s">
        <v>35</v>
      </c>
      <c r="E29" s="68"/>
      <c r="F29" s="69"/>
      <c r="G29" s="69"/>
      <c r="H29" s="69"/>
      <c r="K29" s="2"/>
      <c r="L29" s="2"/>
      <c r="M29" s="2"/>
      <c r="N29" s="2"/>
    </row>
    <row r="30" spans="1:14" ht="15.95" customHeight="1" x14ac:dyDescent="0.25">
      <c r="A30" s="41" t="s">
        <v>45</v>
      </c>
      <c r="B30" s="38"/>
      <c r="C30" s="26" t="s">
        <v>24</v>
      </c>
      <c r="D30" s="33" t="s">
        <v>35</v>
      </c>
      <c r="E30" s="68"/>
      <c r="F30" s="69"/>
      <c r="G30" s="69"/>
      <c r="H30" s="60"/>
      <c r="K30" s="2"/>
      <c r="L30" s="2"/>
      <c r="M30" s="2"/>
      <c r="N30" s="2"/>
    </row>
    <row r="31" spans="1:14" ht="15.95" customHeight="1" x14ac:dyDescent="0.25">
      <c r="A31" s="41" t="s">
        <v>45</v>
      </c>
      <c r="B31" s="38"/>
      <c r="C31" s="26" t="s">
        <v>25</v>
      </c>
      <c r="D31" s="33" t="s">
        <v>35</v>
      </c>
      <c r="E31" s="68"/>
      <c r="F31" s="69"/>
      <c r="G31" s="69"/>
      <c r="H31" s="69"/>
      <c r="K31" s="2"/>
      <c r="L31" s="2"/>
      <c r="M31" s="2"/>
      <c r="N31" s="2"/>
    </row>
    <row r="32" spans="1:14" ht="15.95" customHeight="1" x14ac:dyDescent="0.25">
      <c r="A32" s="41" t="s">
        <v>45</v>
      </c>
      <c r="B32" s="38"/>
      <c r="C32" s="26" t="s">
        <v>57</v>
      </c>
      <c r="D32" s="33" t="s">
        <v>35</v>
      </c>
      <c r="E32" s="68"/>
      <c r="F32" s="69"/>
      <c r="G32" s="69"/>
      <c r="H32" s="60"/>
      <c r="K32" s="2"/>
      <c r="L32" s="2"/>
      <c r="M32" s="2"/>
      <c r="N32" s="2"/>
    </row>
    <row r="33" spans="1:17" ht="15.95" customHeight="1" x14ac:dyDescent="0.25">
      <c r="A33" s="41" t="s">
        <v>45</v>
      </c>
      <c r="B33" s="38"/>
      <c r="C33" s="26" t="s">
        <v>60</v>
      </c>
      <c r="D33" s="33" t="s">
        <v>35</v>
      </c>
      <c r="E33" s="25"/>
      <c r="F33" s="69"/>
      <c r="G33" s="69"/>
      <c r="H33" s="60"/>
      <c r="K33" s="2"/>
      <c r="L33" s="2"/>
      <c r="M33" s="2"/>
      <c r="N33" s="2"/>
    </row>
    <row r="34" spans="1:17" ht="15.95" customHeight="1" x14ac:dyDescent="0.25">
      <c r="A34" s="41" t="s">
        <v>45</v>
      </c>
      <c r="B34" s="38"/>
      <c r="C34" s="26" t="s">
        <v>26</v>
      </c>
      <c r="D34" s="61" t="s">
        <v>35</v>
      </c>
      <c r="E34" s="68"/>
      <c r="F34" s="69"/>
      <c r="G34" s="69"/>
      <c r="H34" s="60"/>
      <c r="K34" s="2"/>
      <c r="L34" s="2"/>
      <c r="M34" s="2"/>
      <c r="N34" s="2"/>
    </row>
    <row r="35" spans="1:17" ht="21.75" customHeight="1" x14ac:dyDescent="0.25">
      <c r="C35" s="8"/>
      <c r="D35" s="20" t="s">
        <v>5</v>
      </c>
      <c r="E35" s="46">
        <f>+SUM(E17:E34)</f>
        <v>0</v>
      </c>
      <c r="F35" s="22">
        <f>+SUM(F17:F34)</f>
        <v>0</v>
      </c>
      <c r="G35" s="22">
        <f>+SUM(G17:G34)</f>
        <v>0</v>
      </c>
      <c r="H35" s="22">
        <f>+SUM(H17:H34)</f>
        <v>0</v>
      </c>
      <c r="K35" s="2"/>
      <c r="L35" s="2"/>
      <c r="M35" s="2"/>
      <c r="N35" s="2"/>
    </row>
    <row r="36" spans="1:17" ht="15.95" customHeight="1" x14ac:dyDescent="0.25">
      <c r="K36" s="2"/>
      <c r="L36" s="2"/>
      <c r="M36" s="2"/>
      <c r="N36" s="2"/>
      <c r="P36" s="6"/>
    </row>
    <row r="37" spans="1:17" ht="15.95" customHeight="1" x14ac:dyDescent="0.25">
      <c r="K37" s="2"/>
      <c r="L37" s="2"/>
      <c r="M37" s="49" t="s">
        <v>49</v>
      </c>
      <c r="N37" s="49" t="s">
        <v>51</v>
      </c>
      <c r="O37" s="49" t="s">
        <v>2</v>
      </c>
      <c r="P37" s="49" t="s">
        <v>54</v>
      </c>
      <c r="Q37" s="49" t="s">
        <v>55</v>
      </c>
    </row>
    <row r="38" spans="1:17" ht="19.5" customHeight="1" x14ac:dyDescent="0.25">
      <c r="C38" s="93" t="s">
        <v>6</v>
      </c>
      <c r="D38" s="93"/>
      <c r="E38" s="93"/>
      <c r="F38" s="36"/>
      <c r="G38" s="36"/>
      <c r="H38" s="36"/>
      <c r="I38" s="36"/>
      <c r="J38" s="36"/>
      <c r="K38" s="2"/>
      <c r="L38" s="2"/>
      <c r="M38" s="28">
        <f>K12</f>
        <v>0</v>
      </c>
      <c r="N38" s="50">
        <f>L12</f>
        <v>0</v>
      </c>
      <c r="O38" s="16">
        <f>SUM(F35,O12)</f>
        <v>0</v>
      </c>
      <c r="P38" s="16">
        <f>SUM(G35,P12)</f>
        <v>0</v>
      </c>
      <c r="Q38" s="16">
        <f>SUM(H35,Q12)</f>
        <v>0</v>
      </c>
    </row>
    <row r="39" spans="1:17" ht="19.5" customHeight="1" x14ac:dyDescent="0.25">
      <c r="C39" s="93"/>
      <c r="D39" s="93"/>
      <c r="E39" s="93"/>
      <c r="F39" s="36"/>
      <c r="G39" s="36"/>
      <c r="H39" s="36"/>
      <c r="I39" s="36"/>
      <c r="J39" s="36"/>
      <c r="K39" s="2"/>
      <c r="L39" s="51"/>
      <c r="M39" s="82">
        <f>SUM(M38:Q38)</f>
        <v>0</v>
      </c>
      <c r="N39" s="83"/>
      <c r="O39" s="83"/>
      <c r="P39" s="83"/>
      <c r="Q39" s="84"/>
    </row>
    <row r="40" spans="1:17" ht="15.95" customHeight="1" x14ac:dyDescent="0.25">
      <c r="K40" s="13"/>
      <c r="L40" s="13"/>
      <c r="M40" s="13"/>
      <c r="N40" s="13"/>
      <c r="O40" s="14"/>
      <c r="P40" s="14"/>
    </row>
    <row r="41" spans="1:17" ht="24" customHeight="1" x14ac:dyDescent="0.25">
      <c r="B41" s="89" t="s">
        <v>9</v>
      </c>
      <c r="C41" s="90"/>
      <c r="D41" s="90"/>
      <c r="E41" s="91"/>
      <c r="F41" s="35"/>
      <c r="G41" s="35"/>
      <c r="H41" s="35"/>
      <c r="I41" s="35"/>
      <c r="J41" s="35"/>
      <c r="K41" s="85">
        <f>M39*5</f>
        <v>0</v>
      </c>
      <c r="L41" s="86"/>
      <c r="M41" s="86"/>
      <c r="N41" s="86"/>
      <c r="O41" s="86"/>
      <c r="P41" s="86"/>
      <c r="Q41" s="87"/>
    </row>
    <row r="42" spans="1:17" ht="13.5" customHeight="1" x14ac:dyDescent="0.25">
      <c r="B42" s="7"/>
      <c r="C42" s="3"/>
      <c r="D42" s="11"/>
      <c r="E42" s="7"/>
      <c r="F42" s="7"/>
      <c r="G42" s="7"/>
      <c r="H42" s="7"/>
      <c r="I42" s="7"/>
      <c r="J42" s="7"/>
      <c r="K42" s="9"/>
      <c r="L42" s="9"/>
      <c r="M42" s="9"/>
      <c r="N42" s="9"/>
      <c r="O42" s="6"/>
      <c r="P42" s="6"/>
    </row>
    <row r="43" spans="1:17" ht="34.9" customHeight="1" x14ac:dyDescent="0.25">
      <c r="B43" s="89" t="s">
        <v>10</v>
      </c>
      <c r="C43" s="90"/>
      <c r="D43" s="90"/>
      <c r="E43" s="91"/>
      <c r="F43" s="35"/>
      <c r="G43" s="35"/>
      <c r="H43" s="35"/>
      <c r="I43" s="35"/>
      <c r="J43" s="35"/>
      <c r="K43" s="85">
        <f>M39*5+(SUM(M38:P38)*3)</f>
        <v>0</v>
      </c>
      <c r="L43" s="86"/>
      <c r="M43" s="86"/>
      <c r="N43" s="86"/>
      <c r="O43" s="86"/>
      <c r="P43" s="86"/>
      <c r="Q43" s="87"/>
    </row>
    <row r="44" spans="1:17" x14ac:dyDescent="0.25">
      <c r="C44" s="3"/>
      <c r="E44" s="3"/>
      <c r="F44" s="3"/>
      <c r="G44" s="3"/>
      <c r="H44" s="3"/>
      <c r="I44" s="3"/>
      <c r="J44" s="3"/>
    </row>
  </sheetData>
  <mergeCells count="9">
    <mergeCell ref="L12:N12"/>
    <mergeCell ref="M39:Q39"/>
    <mergeCell ref="K41:Q41"/>
    <mergeCell ref="K43:Q43"/>
    <mergeCell ref="B3:C3"/>
    <mergeCell ref="B43:E43"/>
    <mergeCell ref="B16:C16"/>
    <mergeCell ref="C38:E39"/>
    <mergeCell ref="B41:E41"/>
  </mergeCells>
  <printOptions horizontalCentered="1"/>
  <pageMargins left="0.31496062992126" right="0.35433070866141703" top="0.87" bottom="0.23622047244094499" header="0.39370078740157499" footer="0.23622047244094499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="85" zoomScaleNormal="100" zoomScaleSheetLayoutView="85" workbookViewId="0">
      <selection activeCell="K14" sqref="K14"/>
    </sheetView>
  </sheetViews>
  <sheetFormatPr baseColWidth="10" defaultColWidth="11.42578125" defaultRowHeight="15" x14ac:dyDescent="0.25"/>
  <cols>
    <col min="1" max="1" width="6.7109375" style="2" customWidth="1"/>
    <col min="2" max="2" width="7.28515625" style="2" customWidth="1"/>
    <col min="3" max="3" width="30.42578125" style="2" bestFit="1" customWidth="1"/>
    <col min="4" max="4" width="9.7109375" style="8" bestFit="1" customWidth="1"/>
    <col min="5" max="5" width="19.7109375" style="2" customWidth="1"/>
    <col min="6" max="6" width="18.5703125" style="8" customWidth="1"/>
    <col min="7" max="7" width="18.140625" style="8" bestFit="1" customWidth="1"/>
    <col min="8" max="9" width="17.85546875" style="8" customWidth="1"/>
    <col min="10" max="12" width="13.42578125" style="2" customWidth="1"/>
    <col min="13" max="15" width="17.28515625" style="2" customWidth="1"/>
    <col min="16" max="16384" width="11.42578125" style="2"/>
  </cols>
  <sheetData>
    <row r="1" spans="1:16" ht="20.25" x14ac:dyDescent="0.25">
      <c r="B1" s="15" t="s">
        <v>0</v>
      </c>
      <c r="C1" s="1"/>
      <c r="D1" s="10"/>
      <c r="F1" s="62" t="s">
        <v>56</v>
      </c>
      <c r="G1" s="62"/>
      <c r="I1" s="12" t="s">
        <v>1</v>
      </c>
    </row>
    <row r="2" spans="1:16" s="3" customFormat="1" ht="13.5" x14ac:dyDescent="0.25">
      <c r="B2" s="4"/>
      <c r="D2" s="8"/>
      <c r="F2" s="8"/>
      <c r="G2" s="8"/>
      <c r="H2" s="8"/>
      <c r="I2" s="8"/>
      <c r="J2" s="5"/>
      <c r="K2" s="5"/>
    </row>
    <row r="3" spans="1:16" s="3" customFormat="1" ht="15.95" customHeight="1" x14ac:dyDescent="0.25">
      <c r="B3" s="88" t="s">
        <v>7</v>
      </c>
      <c r="C3" s="88"/>
      <c r="D3" s="17"/>
      <c r="E3" s="18"/>
      <c r="F3" s="8"/>
      <c r="G3" s="8"/>
      <c r="H3" s="8"/>
      <c r="I3" s="8"/>
      <c r="J3" s="19"/>
      <c r="K3" s="19"/>
      <c r="L3" s="19"/>
      <c r="M3" s="19"/>
    </row>
    <row r="4" spans="1:16" s="3" customFormat="1" ht="27" x14ac:dyDescent="0.25">
      <c r="B4" s="27"/>
      <c r="C4" s="27"/>
      <c r="D4" s="17"/>
      <c r="E4" s="37" t="s">
        <v>50</v>
      </c>
      <c r="F4" s="43" t="s">
        <v>47</v>
      </c>
      <c r="G4" s="43" t="s">
        <v>48</v>
      </c>
      <c r="H4" s="43" t="s">
        <v>46</v>
      </c>
      <c r="I4" s="37" t="s">
        <v>49</v>
      </c>
      <c r="J4" s="43" t="s">
        <v>3</v>
      </c>
      <c r="K4" s="43" t="s">
        <v>4</v>
      </c>
      <c r="L4" s="37" t="s">
        <v>42</v>
      </c>
      <c r="M4" s="37" t="s">
        <v>2</v>
      </c>
      <c r="N4" s="43" t="s">
        <v>54</v>
      </c>
      <c r="O4" s="43" t="s">
        <v>55</v>
      </c>
      <c r="P4" s="19"/>
    </row>
    <row r="5" spans="1:16" s="3" customFormat="1" ht="15.95" customHeight="1" x14ac:dyDescent="0.25">
      <c r="A5" s="40" t="s">
        <v>43</v>
      </c>
      <c r="B5" s="38"/>
      <c r="C5" s="26" t="s">
        <v>16</v>
      </c>
      <c r="D5" s="29" t="s">
        <v>40</v>
      </c>
      <c r="E5" s="63"/>
      <c r="F5" s="64"/>
      <c r="G5" s="64"/>
      <c r="H5" s="59">
        <f>UMLP!I6*G5+UMLP!H6*F5</f>
        <v>0</v>
      </c>
      <c r="I5" s="57">
        <f>H5*E5</f>
        <v>0</v>
      </c>
      <c r="J5" s="47"/>
      <c r="K5" s="47"/>
      <c r="L5" s="47"/>
      <c r="M5" s="66"/>
      <c r="N5" s="66"/>
      <c r="O5" s="70"/>
    </row>
    <row r="6" spans="1:16" s="3" customFormat="1" ht="21.75" customHeight="1" x14ac:dyDescent="0.25">
      <c r="B6" s="4"/>
      <c r="D6" s="20" t="s">
        <v>5</v>
      </c>
      <c r="E6" s="21" t="s">
        <v>41</v>
      </c>
      <c r="F6" s="42"/>
      <c r="G6" s="42"/>
      <c r="H6" s="42"/>
      <c r="I6" s="55">
        <f>SUM(I5)</f>
        <v>0</v>
      </c>
      <c r="J6" s="79">
        <f>SUM(J5:L5)</f>
        <v>0</v>
      </c>
      <c r="K6" s="80"/>
      <c r="L6" s="81"/>
      <c r="M6" s="22">
        <f>+SUM(M5:M5)</f>
        <v>0</v>
      </c>
      <c r="N6" s="22">
        <f>+SUM(N5:N5)</f>
        <v>0</v>
      </c>
      <c r="O6" s="22">
        <f>+SUM(O5:O5)</f>
        <v>0</v>
      </c>
    </row>
    <row r="7" spans="1:16" s="3" customFormat="1" ht="15.95" customHeight="1" x14ac:dyDescent="0.25">
      <c r="B7" s="4"/>
      <c r="C7" s="56"/>
      <c r="D7" s="56"/>
      <c r="E7" s="56"/>
      <c r="F7" s="56"/>
      <c r="G7" s="56"/>
      <c r="H7" s="56"/>
      <c r="I7" s="56"/>
      <c r="J7" s="56"/>
      <c r="K7" s="56"/>
      <c r="L7" s="23"/>
      <c r="M7" s="23"/>
    </row>
    <row r="8" spans="1:16" s="3" customFormat="1" ht="21.75" customHeight="1" x14ac:dyDescent="0.25">
      <c r="B8" s="4"/>
      <c r="D8" s="20"/>
      <c r="E8" s="23"/>
      <c r="F8" s="23"/>
      <c r="G8" s="23"/>
      <c r="H8" s="23"/>
      <c r="I8" s="23"/>
      <c r="J8" s="23"/>
      <c r="K8" s="23"/>
    </row>
    <row r="9" spans="1:16" s="3" customFormat="1" ht="15.95" customHeight="1" x14ac:dyDescent="0.25">
      <c r="B9" s="4"/>
      <c r="D9" s="8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6" ht="27" x14ac:dyDescent="0.25">
      <c r="B10" s="88" t="s">
        <v>8</v>
      </c>
      <c r="C10" s="92"/>
      <c r="D10" s="24"/>
      <c r="E10" s="37" t="s">
        <v>50</v>
      </c>
      <c r="F10" s="37" t="s">
        <v>2</v>
      </c>
      <c r="G10" s="43" t="s">
        <v>54</v>
      </c>
      <c r="H10" s="43" t="s">
        <v>55</v>
      </c>
      <c r="J10" s="3"/>
      <c r="K10" s="3"/>
      <c r="L10" s="3"/>
      <c r="M10" s="3"/>
      <c r="N10" s="3"/>
    </row>
    <row r="11" spans="1:16" ht="15.95" customHeight="1" x14ac:dyDescent="0.25">
      <c r="A11" s="40" t="s">
        <v>43</v>
      </c>
      <c r="B11" s="38"/>
      <c r="C11" s="26" t="s">
        <v>34</v>
      </c>
      <c r="D11" s="30" t="s">
        <v>39</v>
      </c>
      <c r="E11" s="25"/>
      <c r="F11" s="69"/>
      <c r="G11" s="69"/>
      <c r="H11" s="60"/>
      <c r="I11" s="2"/>
    </row>
    <row r="12" spans="1:16" ht="15.95" customHeight="1" x14ac:dyDescent="0.25">
      <c r="A12" s="41" t="s">
        <v>45</v>
      </c>
      <c r="B12" s="38"/>
      <c r="C12" s="26" t="s">
        <v>33</v>
      </c>
      <c r="D12" s="30" t="s">
        <v>36</v>
      </c>
      <c r="E12" s="68"/>
      <c r="F12" s="69"/>
      <c r="G12" s="69"/>
      <c r="H12" s="60"/>
      <c r="I12" s="2"/>
    </row>
    <row r="13" spans="1:16" ht="15.95" customHeight="1" x14ac:dyDescent="0.25">
      <c r="A13" s="41" t="s">
        <v>45</v>
      </c>
      <c r="B13" s="38"/>
      <c r="C13" s="26" t="s">
        <v>31</v>
      </c>
      <c r="D13" s="31" t="s">
        <v>35</v>
      </c>
      <c r="E13" s="68"/>
      <c r="F13" s="69"/>
      <c r="G13" s="69"/>
      <c r="H13" s="60"/>
      <c r="I13" s="2"/>
    </row>
    <row r="14" spans="1:16" ht="15.95" customHeight="1" x14ac:dyDescent="0.25">
      <c r="A14" s="41" t="s">
        <v>45</v>
      </c>
      <c r="B14" s="38"/>
      <c r="C14" s="26" t="s">
        <v>32</v>
      </c>
      <c r="D14" s="31" t="s">
        <v>35</v>
      </c>
      <c r="E14" s="68"/>
      <c r="F14" s="69"/>
      <c r="G14" s="69"/>
      <c r="H14" s="60"/>
      <c r="I14" s="2"/>
    </row>
    <row r="15" spans="1:16" ht="21.75" customHeight="1" x14ac:dyDescent="0.25">
      <c r="C15" s="8"/>
      <c r="D15" s="20" t="s">
        <v>5</v>
      </c>
      <c r="F15" s="22">
        <f>+SUM(F11:F14)</f>
        <v>0</v>
      </c>
      <c r="G15" s="22">
        <f t="shared" ref="G15:H15" si="0">+SUM(G11:G14)</f>
        <v>0</v>
      </c>
      <c r="H15" s="22">
        <f t="shared" si="0"/>
        <v>0</v>
      </c>
      <c r="I15" s="2"/>
    </row>
    <row r="16" spans="1:16" ht="15.95" customHeight="1" x14ac:dyDescent="0.25">
      <c r="F16" s="2"/>
      <c r="G16" s="2"/>
      <c r="H16" s="2"/>
      <c r="I16" s="2"/>
      <c r="N16" s="6"/>
    </row>
    <row r="17" spans="2:15" ht="15.95" customHeight="1" x14ac:dyDescent="0.25">
      <c r="F17" s="13"/>
      <c r="G17" s="13"/>
      <c r="H17" s="13"/>
      <c r="I17" s="13"/>
      <c r="J17" s="13"/>
      <c r="K17" s="49" t="s">
        <v>49</v>
      </c>
      <c r="L17" s="49" t="s">
        <v>51</v>
      </c>
      <c r="M17" s="49" t="s">
        <v>2</v>
      </c>
      <c r="N17" s="49" t="s">
        <v>54</v>
      </c>
      <c r="O17" s="49" t="s">
        <v>55</v>
      </c>
    </row>
    <row r="18" spans="2:15" ht="19.5" customHeight="1" x14ac:dyDescent="0.25">
      <c r="C18" s="93" t="s">
        <v>6</v>
      </c>
      <c r="D18" s="93"/>
      <c r="E18" s="93"/>
      <c r="F18" s="2"/>
      <c r="G18" s="53"/>
      <c r="H18" s="53"/>
      <c r="I18" s="53"/>
      <c r="J18" s="54"/>
      <c r="K18" s="28">
        <f>I6</f>
        <v>0</v>
      </c>
      <c r="L18" s="52">
        <f>+J6</f>
        <v>0</v>
      </c>
      <c r="M18" s="16">
        <f>SUM(F15,M6)</f>
        <v>0</v>
      </c>
      <c r="N18" s="16">
        <f>SUM(G15,N6)</f>
        <v>0</v>
      </c>
      <c r="O18" s="16">
        <f>SUM(H15,O6)</f>
        <v>0</v>
      </c>
    </row>
    <row r="19" spans="2:15" ht="19.5" customHeight="1" x14ac:dyDescent="0.25">
      <c r="C19" s="93"/>
      <c r="D19" s="93"/>
      <c r="E19" s="93"/>
      <c r="F19" s="2"/>
      <c r="G19" s="51"/>
      <c r="H19" s="51"/>
      <c r="I19" s="51"/>
      <c r="J19" s="51"/>
      <c r="K19" s="82">
        <f>SUM(K18:O18)</f>
        <v>0</v>
      </c>
      <c r="L19" s="83"/>
      <c r="M19" s="83"/>
      <c r="N19" s="83"/>
      <c r="O19" s="84"/>
    </row>
    <row r="20" spans="2:15" ht="15.95" customHeight="1" x14ac:dyDescent="0.25">
      <c r="F20" s="13"/>
      <c r="G20" s="13"/>
      <c r="H20" s="13"/>
      <c r="I20" s="13"/>
      <c r="J20" s="14"/>
      <c r="K20" s="14"/>
    </row>
    <row r="21" spans="2:15" ht="24" customHeight="1" x14ac:dyDescent="0.25">
      <c r="B21" s="89" t="s">
        <v>9</v>
      </c>
      <c r="C21" s="90"/>
      <c r="D21" s="90"/>
      <c r="E21" s="91"/>
      <c r="F21" s="94">
        <f>K19*5</f>
        <v>0</v>
      </c>
      <c r="G21" s="95"/>
      <c r="H21" s="95"/>
      <c r="I21" s="95"/>
      <c r="J21" s="95"/>
      <c r="K21" s="96"/>
    </row>
    <row r="22" spans="2:15" ht="13.5" customHeight="1" x14ac:dyDescent="0.25">
      <c r="B22" s="7"/>
      <c r="C22" s="3"/>
      <c r="D22" s="11"/>
      <c r="E22" s="7"/>
      <c r="F22" s="9"/>
      <c r="G22" s="9"/>
      <c r="H22" s="9"/>
      <c r="I22" s="9"/>
      <c r="J22" s="6"/>
      <c r="K22" s="6"/>
    </row>
    <row r="23" spans="2:15" ht="24" customHeight="1" x14ac:dyDescent="0.25">
      <c r="B23" s="89" t="s">
        <v>10</v>
      </c>
      <c r="C23" s="90"/>
      <c r="D23" s="90"/>
      <c r="E23" s="91"/>
      <c r="F23" s="94">
        <f>K19*5+(SUM(K18:N18)*3)</f>
        <v>0</v>
      </c>
      <c r="G23" s="95"/>
      <c r="H23" s="95"/>
      <c r="I23" s="95"/>
      <c r="J23" s="95"/>
      <c r="K23" s="96"/>
    </row>
    <row r="24" spans="2:15" x14ac:dyDescent="0.25">
      <c r="C24" s="3"/>
      <c r="E24" s="3"/>
    </row>
  </sheetData>
  <mergeCells count="9">
    <mergeCell ref="B23:E23"/>
    <mergeCell ref="F23:K23"/>
    <mergeCell ref="B21:E21"/>
    <mergeCell ref="F21:K21"/>
    <mergeCell ref="B3:C3"/>
    <mergeCell ref="C18:E19"/>
    <mergeCell ref="B10:C10"/>
    <mergeCell ref="J6:L6"/>
    <mergeCell ref="K19:O19"/>
  </mergeCells>
  <phoneticPr fontId="21" type="noConversion"/>
  <printOptions horizontalCentered="1"/>
  <pageMargins left="0.31496062992126" right="0.35433070866141703" top="0.87" bottom="0.23622047244094499" header="0.39370078740157499" footer="0.23622047244094499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view="pageBreakPreview" zoomScale="85" zoomScaleNormal="100" zoomScaleSheetLayoutView="85" workbookViewId="0">
      <selection activeCell="H20" sqref="H20"/>
    </sheetView>
  </sheetViews>
  <sheetFormatPr baseColWidth="10" defaultColWidth="11.42578125" defaultRowHeight="15" x14ac:dyDescent="0.25"/>
  <cols>
    <col min="1" max="1" width="6.5703125" style="2" customWidth="1"/>
    <col min="2" max="2" width="30.42578125" style="2" bestFit="1" customWidth="1"/>
    <col min="3" max="3" width="9.7109375" style="8" bestFit="1" customWidth="1"/>
    <col min="4" max="4" width="19.7109375" style="2" customWidth="1"/>
    <col min="5" max="5" width="18.5703125" style="8" customWidth="1"/>
    <col min="6" max="6" width="14.5703125" style="8" bestFit="1" customWidth="1"/>
    <col min="7" max="7" width="14.85546875" style="8" customWidth="1"/>
    <col min="8" max="8" width="23.85546875" style="2" bestFit="1" customWidth="1"/>
    <col min="9" max="9" width="22.42578125" style="2" bestFit="1" customWidth="1"/>
    <col min="10" max="10" width="2.85546875" style="2" customWidth="1"/>
    <col min="11" max="16384" width="11.42578125" style="2"/>
  </cols>
  <sheetData>
    <row r="1" spans="1:11" ht="20.25" x14ac:dyDescent="0.25">
      <c r="A1" s="15" t="s">
        <v>0</v>
      </c>
      <c r="B1" s="1"/>
      <c r="C1" s="10"/>
      <c r="E1" s="12" t="s">
        <v>1</v>
      </c>
      <c r="F1" s="12"/>
      <c r="G1" s="12"/>
    </row>
    <row r="2" spans="1:11" s="3" customFormat="1" ht="55.5" customHeight="1" x14ac:dyDescent="0.25">
      <c r="C2" s="8"/>
      <c r="D2" s="71"/>
      <c r="E2" s="72"/>
      <c r="F2" s="72"/>
      <c r="G2" s="72"/>
      <c r="H2" s="72"/>
      <c r="I2" s="72"/>
    </row>
    <row r="3" spans="1:11" s="3" customFormat="1" ht="16.5" customHeight="1" x14ac:dyDescent="0.25">
      <c r="C3" s="8"/>
      <c r="D3" s="8"/>
      <c r="E3" s="37" t="s">
        <v>49</v>
      </c>
      <c r="F3" s="37" t="s">
        <v>51</v>
      </c>
      <c r="G3" s="37" t="s">
        <v>2</v>
      </c>
      <c r="H3" s="37" t="s">
        <v>54</v>
      </c>
      <c r="I3" s="37" t="s">
        <v>55</v>
      </c>
    </row>
    <row r="4" spans="1:11" s="3" customFormat="1" ht="17.25" customHeight="1" x14ac:dyDescent="0.25">
      <c r="A4" s="4"/>
      <c r="B4" s="4"/>
      <c r="C4" s="73"/>
      <c r="D4" s="73"/>
      <c r="E4" s="73"/>
      <c r="F4" s="73"/>
      <c r="G4" s="73"/>
      <c r="H4" s="73"/>
      <c r="I4" s="73"/>
    </row>
    <row r="5" spans="1:11" s="3" customFormat="1" ht="15.95" customHeight="1" x14ac:dyDescent="0.25">
      <c r="A5" s="88" t="s">
        <v>58</v>
      </c>
      <c r="B5" s="88"/>
      <c r="C5" s="17"/>
      <c r="D5" s="18"/>
      <c r="E5" s="8"/>
      <c r="F5" s="8"/>
      <c r="G5" s="8"/>
      <c r="H5" s="71"/>
      <c r="I5" s="71"/>
      <c r="J5" s="71"/>
      <c r="K5" s="71"/>
    </row>
    <row r="6" spans="1:11" s="3" customFormat="1" ht="7.5" customHeight="1" x14ac:dyDescent="0.25">
      <c r="A6" s="27"/>
      <c r="B6" s="27"/>
      <c r="C6" s="17"/>
      <c r="D6" s="18"/>
      <c r="E6" s="8"/>
      <c r="F6" s="8"/>
      <c r="G6" s="8"/>
      <c r="H6" s="71"/>
      <c r="I6" s="71"/>
      <c r="J6" s="71"/>
      <c r="K6" s="71"/>
    </row>
    <row r="7" spans="1:11" s="3" customFormat="1" ht="15.95" customHeight="1" x14ac:dyDescent="0.25">
      <c r="A7" s="97" t="s">
        <v>58</v>
      </c>
      <c r="B7" s="98"/>
      <c r="C7" s="98"/>
      <c r="D7" s="98"/>
      <c r="E7" s="78">
        <f>UMLP!M38+CROUS!K18</f>
        <v>0</v>
      </c>
      <c r="F7" s="70">
        <f>UMLP!N38+CROUS!L18</f>
        <v>0</v>
      </c>
      <c r="G7" s="70">
        <f>UMLP!O38+CROUS!M18</f>
        <v>0</v>
      </c>
      <c r="H7" s="70">
        <f>UMLP!P38+CROUS!N18</f>
        <v>0</v>
      </c>
      <c r="I7" s="70">
        <f>UMLP!Q38+CROUS!O18</f>
        <v>0</v>
      </c>
    </row>
    <row r="8" spans="1:11" ht="15.95" customHeight="1" x14ac:dyDescent="0.25">
      <c r="E8" s="13"/>
      <c r="F8" s="13"/>
      <c r="G8" s="13"/>
      <c r="H8" s="14"/>
      <c r="I8" s="14"/>
    </row>
    <row r="9" spans="1:11" ht="19.5" customHeight="1" x14ac:dyDescent="0.25">
      <c r="A9" s="89" t="s">
        <v>6</v>
      </c>
      <c r="B9" s="90"/>
      <c r="C9" s="90"/>
      <c r="D9" s="91"/>
      <c r="E9" s="74"/>
      <c r="F9" s="75"/>
      <c r="G9" s="75"/>
      <c r="H9" s="75"/>
      <c r="I9" s="76">
        <f>SUM(E7:I7)</f>
        <v>0</v>
      </c>
    </row>
    <row r="10" spans="1:11" ht="24" customHeight="1" x14ac:dyDescent="0.25">
      <c r="A10" s="89" t="s">
        <v>9</v>
      </c>
      <c r="B10" s="90"/>
      <c r="C10" s="90"/>
      <c r="D10" s="91"/>
      <c r="E10" s="94">
        <f>I9*5</f>
        <v>0</v>
      </c>
      <c r="F10" s="95"/>
      <c r="G10" s="95"/>
      <c r="H10" s="95"/>
      <c r="I10" s="96"/>
    </row>
    <row r="11" spans="1:11" ht="13.5" customHeight="1" x14ac:dyDescent="0.25">
      <c r="A11" s="77"/>
      <c r="B11" s="3"/>
      <c r="C11" s="11"/>
      <c r="D11" s="77"/>
      <c r="E11" s="9"/>
      <c r="F11" s="9"/>
      <c r="G11" s="9"/>
      <c r="H11" s="6"/>
      <c r="I11" s="6"/>
    </row>
    <row r="12" spans="1:11" ht="24" customHeight="1" x14ac:dyDescent="0.25">
      <c r="A12" s="89" t="s">
        <v>10</v>
      </c>
      <c r="B12" s="90"/>
      <c r="C12" s="90"/>
      <c r="D12" s="91"/>
      <c r="E12" s="94">
        <f>I9*5+(SUM(E7:H7)*3)</f>
        <v>0</v>
      </c>
      <c r="F12" s="95"/>
      <c r="G12" s="95"/>
      <c r="H12" s="95"/>
      <c r="I12" s="96"/>
    </row>
    <row r="13" spans="1:11" x14ac:dyDescent="0.25">
      <c r="B13" s="3"/>
      <c r="D13" s="3"/>
    </row>
  </sheetData>
  <mergeCells count="7">
    <mergeCell ref="A12:D12"/>
    <mergeCell ref="E12:I12"/>
    <mergeCell ref="A7:D7"/>
    <mergeCell ref="A5:B5"/>
    <mergeCell ref="A9:D9"/>
    <mergeCell ref="A10:D10"/>
    <mergeCell ref="E10:I10"/>
  </mergeCells>
  <printOptions horizontalCentered="1"/>
  <pageMargins left="0.31496062992126" right="0.35433070866141703" top="0.87" bottom="0.23622047244094499" header="0.39370078740157499" footer="0.23622047244094499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uverture xmlns="3cc083b5-ef57-435d-9c40-a64a6252bbbb">true</Ouverture>
    <lcf76f155ced4ddcb4097134ff3c332f xmlns="3cc083b5-ef57-435d-9c40-a64a6252bbbb">
      <Terms xmlns="http://schemas.microsoft.com/office/infopath/2007/PartnerControls"/>
    </lcf76f155ced4ddcb4097134ff3c332f>
    <visiteur xmlns="3cc083b5-ef57-435d-9c40-a64a6252bbbb">
      <UserInfo>
        <DisplayName/>
        <AccountId xsi:nil="true"/>
        <AccountType/>
      </UserInfo>
    </visiteur>
    <TaxCatchAll xmlns="8c79a147-d335-4ad9-a938-a0c974a5a05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6142755F945D4B8C2D003C3759EAD8" ma:contentTypeVersion="16" ma:contentTypeDescription="Crée un document." ma:contentTypeScope="" ma:versionID="3a041c30bc5805086105419cfaa45997">
  <xsd:schema xmlns:xsd="http://www.w3.org/2001/XMLSchema" xmlns:xs="http://www.w3.org/2001/XMLSchema" xmlns:p="http://schemas.microsoft.com/office/2006/metadata/properties" xmlns:ns2="8c79a147-d335-4ad9-a938-a0c974a5a058" xmlns:ns3="3cc083b5-ef57-435d-9c40-a64a6252bbbb" targetNamespace="http://schemas.microsoft.com/office/2006/metadata/properties" ma:root="true" ma:fieldsID="560cd83d7d8e90be32f064d35e7d1036" ns2:_="" ns3:_="">
    <xsd:import namespace="8c79a147-d335-4ad9-a938-a0c974a5a058"/>
    <xsd:import namespace="3cc083b5-ef57-435d-9c40-a64a6252bbb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Ouverture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visiteu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79a147-d335-4ad9-a938-a0c974a5a05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f5f21af3-14d5-4d55-83b2-063f67eaf7ba}" ma:internalName="TaxCatchAll" ma:showField="CatchAllData" ma:web="8c79a147-d335-4ad9-a938-a0c974a5a0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c083b5-ef57-435d-9c40-a64a6252bb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Ouverture" ma:index="14" nillable="true" ma:displayName="Ouverture" ma:default="1" ma:format="Dropdown" ma:internalName="Ouverture">
      <xsd:simpleType>
        <xsd:restriction base="dms:Boolea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e96509a4-a4ae-4354-a9b0-3786f8480a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visiteur" ma:index="23" nillable="true" ma:displayName="visiteur" ma:format="Dropdown" ma:list="UserInfo" ma:SharePointGroup="0" ma:internalName="visi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0F76FC-9F27-4954-8969-4171E1F734A0}">
  <ds:schemaRefs>
    <ds:schemaRef ds:uri="3cc083b5-ef57-435d-9c40-a64a6252bbbb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8c79a147-d335-4ad9-a938-a0c974a5a05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01BBF03-F849-4334-A0FF-441DD66F4E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5416EC-6B36-4A78-823C-510D12956C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79a147-d335-4ad9-a938-a0c974a5a058"/>
    <ds:schemaRef ds:uri="3cc083b5-ef57-435d-9c40-a64a6252bb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garde </vt:lpstr>
      <vt:lpstr>UMLP</vt:lpstr>
      <vt:lpstr>CROUS</vt:lpstr>
      <vt:lpstr>TOTAL</vt:lpstr>
      <vt:lpstr>TOTAL!Impression_des_titres</vt:lpstr>
      <vt:lpstr>CROUS!Zone_d_impression</vt:lpstr>
      <vt:lpstr>'garde '!Zone_d_impression</vt:lpstr>
      <vt:lpstr>TOTAL!Zone_d_impression</vt:lpstr>
      <vt:lpstr>UMLP!Zone_d_impression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Regine</dc:creator>
  <cp:lastModifiedBy>Pauline PREISS</cp:lastModifiedBy>
  <cp:lastPrinted>2025-06-06T08:12:30Z</cp:lastPrinted>
  <dcterms:created xsi:type="dcterms:W3CDTF">2018-08-01T09:06:26Z</dcterms:created>
  <dcterms:modified xsi:type="dcterms:W3CDTF">2025-06-06T08:14:08Z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0x0101002E6142755F945D4B8C2D003C3759EAD8</vt:lpwstr>
  </property>
</Properties>
</file>