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AFFAIRES THERMI FLUIDES\INDUSTRIEL\GRENOBLE_CEA_N°24-012\PROJET\140-PRO_DCE\1-TRAVAIL\C4\"/>
    </mc:Choice>
  </mc:AlternateContent>
  <xr:revisionPtr revIDLastSave="0" documentId="13_ncr:1_{85165DD1-A992-4545-9862-FB92F961A7A7}" xr6:coauthVersionLast="47" xr6:coauthVersionMax="47" xr10:uidLastSave="{00000000-0000-0000-0000-000000000000}"/>
  <bookViews>
    <workbookView xWindow="28680" yWindow="-120" windowWidth="29040" windowHeight="15720" xr2:uid="{4E2C6428-328B-4140-B741-0E13D09465F4}"/>
  </bookViews>
  <sheets>
    <sheet name="Feuil1" sheetId="1" r:id="rId1"/>
  </sheets>
  <definedNames>
    <definedName name="ToC" localSheetId="0">Feuil1!#REF!</definedName>
    <definedName name="_xlnm.Print_Area" localSheetId="0">Feuil1!$A$1:$F$267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2" i="1" l="1"/>
  <c r="F263" i="1" s="1"/>
  <c r="F265" i="1" s="1"/>
  <c r="F261" i="1"/>
  <c r="F252" i="1"/>
  <c r="F253" i="1"/>
  <c r="F222" i="1"/>
  <c r="F220" i="1"/>
  <c r="F128" i="1"/>
  <c r="F127" i="1"/>
  <c r="F126" i="1"/>
  <c r="F125" i="1"/>
  <c r="F124" i="1"/>
  <c r="F123" i="1"/>
  <c r="F122" i="1"/>
  <c r="F121" i="1"/>
  <c r="F16" i="1"/>
  <c r="F17" i="1"/>
  <c r="F19" i="1"/>
  <c r="F88" i="1"/>
  <c r="F170" i="1"/>
  <c r="F251" i="1"/>
  <c r="F249" i="1"/>
  <c r="F239" i="1"/>
  <c r="F238" i="1"/>
  <c r="F237" i="1"/>
  <c r="F236" i="1"/>
  <c r="F231" i="1"/>
  <c r="F230" i="1"/>
  <c r="F229" i="1"/>
  <c r="F228" i="1"/>
  <c r="F227" i="1"/>
  <c r="F221" i="1"/>
  <c r="F219" i="1"/>
  <c r="F232" i="1" s="1"/>
  <c r="F226" i="1"/>
  <c r="F225" i="1"/>
  <c r="F224" i="1"/>
  <c r="F215" i="1"/>
  <c r="F214" i="1"/>
  <c r="F213" i="1"/>
  <c r="F200" i="1"/>
  <c r="F199" i="1"/>
  <c r="F201" i="1" s="1"/>
  <c r="F195" i="1"/>
  <c r="F194" i="1"/>
  <c r="F186" i="1"/>
  <c r="F185" i="1"/>
  <c r="F184" i="1"/>
  <c r="F183" i="1"/>
  <c r="F182" i="1"/>
  <c r="F181" i="1"/>
  <c r="F187" i="1" s="1"/>
  <c r="F196" i="1" l="1"/>
  <c r="F216" i="1"/>
  <c r="F129" i="1"/>
  <c r="F240" i="1"/>
  <c r="F254" i="1"/>
  <c r="F177" i="1"/>
  <c r="F176" i="1"/>
  <c r="F175" i="1"/>
  <c r="F174" i="1"/>
  <c r="F172" i="1"/>
  <c r="F169" i="1"/>
  <c r="F168" i="1"/>
  <c r="F167" i="1"/>
  <c r="F166" i="1"/>
  <c r="F165" i="1"/>
  <c r="F163" i="1"/>
  <c r="F161" i="1"/>
  <c r="F160" i="1"/>
  <c r="F159" i="1"/>
  <c r="F158" i="1"/>
  <c r="F157" i="1"/>
  <c r="F156" i="1"/>
  <c r="F154" i="1"/>
  <c r="F153" i="1"/>
  <c r="F152" i="1"/>
  <c r="F151" i="1"/>
  <c r="F150" i="1"/>
  <c r="F149" i="1"/>
  <c r="F147" i="1"/>
  <c r="F146" i="1"/>
  <c r="F145" i="1"/>
  <c r="F144" i="1"/>
  <c r="F143" i="1"/>
  <c r="F141" i="1"/>
  <c r="F116" i="1"/>
  <c r="F114" i="1"/>
  <c r="F113" i="1"/>
  <c r="F112" i="1"/>
  <c r="F111" i="1"/>
  <c r="F110" i="1"/>
  <c r="F109" i="1"/>
  <c r="F107" i="1"/>
  <c r="F106" i="1"/>
  <c r="F105" i="1"/>
  <c r="F104" i="1"/>
  <c r="F103" i="1"/>
  <c r="F102" i="1"/>
  <c r="F100" i="1"/>
  <c r="F99" i="1"/>
  <c r="F98" i="1"/>
  <c r="F97" i="1"/>
  <c r="F96" i="1"/>
  <c r="F94" i="1"/>
  <c r="F87" i="1"/>
  <c r="F89" i="1"/>
  <c r="F84" i="1"/>
  <c r="F24" i="1"/>
  <c r="F25" i="1"/>
  <c r="F26" i="1"/>
  <c r="F27" i="1"/>
  <c r="F28" i="1"/>
  <c r="F30" i="1"/>
  <c r="F86" i="1"/>
  <c r="F83" i="1"/>
  <c r="F81" i="1"/>
  <c r="F80" i="1"/>
  <c r="F78" i="1"/>
  <c r="F77" i="1"/>
  <c r="F75" i="1"/>
  <c r="F73" i="1"/>
  <c r="F72" i="1"/>
  <c r="F71" i="1"/>
  <c r="F69" i="1"/>
  <c r="F67" i="1"/>
  <c r="F66" i="1"/>
  <c r="F64" i="1"/>
  <c r="F63" i="1"/>
  <c r="F62" i="1"/>
  <c r="F61" i="1"/>
  <c r="F60" i="1"/>
  <c r="F58" i="1"/>
  <c r="F56" i="1"/>
  <c r="F55" i="1"/>
  <c r="F54" i="1"/>
  <c r="F53" i="1"/>
  <c r="F52" i="1"/>
  <c r="F51" i="1"/>
  <c r="F49" i="1"/>
  <c r="F48" i="1"/>
  <c r="F47" i="1"/>
  <c r="F46" i="1"/>
  <c r="F45" i="1"/>
  <c r="F44" i="1"/>
  <c r="F42" i="1"/>
  <c r="F41" i="1"/>
  <c r="F40" i="1"/>
  <c r="F39" i="1"/>
  <c r="F38" i="1"/>
  <c r="F36" i="1"/>
  <c r="F34" i="1"/>
  <c r="F33" i="1"/>
  <c r="F32" i="1"/>
  <c r="F136" i="1"/>
  <c r="F137" i="1" s="1"/>
  <c r="F18" i="1"/>
  <c r="F7" i="1"/>
  <c r="F6" i="1"/>
  <c r="F5" i="1"/>
  <c r="F14" i="1"/>
  <c r="F13" i="1"/>
  <c r="F12" i="1"/>
  <c r="F11" i="1"/>
  <c r="F10" i="1"/>
  <c r="F9" i="1"/>
  <c r="F20" i="1" l="1"/>
  <c r="F178" i="1"/>
  <c r="F189" i="1" s="1"/>
  <c r="F90" i="1"/>
  <c r="F117" i="1"/>
  <c r="F256" i="1"/>
  <c r="F131" i="1" l="1"/>
  <c r="F267" i="1" s="1"/>
</calcChain>
</file>

<file path=xl/sharedStrings.xml><?xml version="1.0" encoding="utf-8"?>
<sst xmlns="http://schemas.openxmlformats.org/spreadsheetml/2006/main" count="534" uniqueCount="278">
  <si>
    <t>Production de chaleur</t>
  </si>
  <si>
    <t>5.</t>
  </si>
  <si>
    <t>DESCRIPTIF TRAVAUX CHAUFFAGE</t>
  </si>
  <si>
    <t>5.1.</t>
  </si>
  <si>
    <t>5.1.1.</t>
  </si>
  <si>
    <t>Purge, vidange et isolement hydraulique des réseaux existants</t>
  </si>
  <si>
    <t>5.1.2.</t>
  </si>
  <si>
    <t>Travaux de dépose en sous-station</t>
  </si>
  <si>
    <t>5.1.3.</t>
  </si>
  <si>
    <t>Déviation de réseaux en sous-station</t>
  </si>
  <si>
    <t>5.1.4.</t>
  </si>
  <si>
    <t>Travaux de dépose réseaux</t>
  </si>
  <si>
    <t>5.1.5.</t>
  </si>
  <si>
    <t>5.1.6.</t>
  </si>
  <si>
    <t>5.2.</t>
  </si>
  <si>
    <t>5.2.1.</t>
  </si>
  <si>
    <t>5.2.2.</t>
  </si>
  <si>
    <t>Vase d’expansion avec compresseur</t>
  </si>
  <si>
    <t>5.2.3.</t>
  </si>
  <si>
    <t>Panoplie de remplissage circuits de chauffage</t>
  </si>
  <si>
    <t>5.2.4.</t>
  </si>
  <si>
    <t>Compteur eau froide</t>
  </si>
  <si>
    <t>5.2.5.</t>
  </si>
  <si>
    <t>Adoucisseur</t>
  </si>
  <si>
    <t>5.2.6.</t>
  </si>
  <si>
    <t>Pot à boues</t>
  </si>
  <si>
    <t>5.2.7.</t>
  </si>
  <si>
    <t>Pressostat manque d’eau</t>
  </si>
  <si>
    <t>5.2.8.</t>
  </si>
  <si>
    <t>Purgeur automatique</t>
  </si>
  <si>
    <t>5.2.9.</t>
  </si>
  <si>
    <t>Collecteur chaufferie</t>
  </si>
  <si>
    <t>5.2.10.</t>
  </si>
  <si>
    <t>Tuyauterie Inox à sertir, DN≤50</t>
  </si>
  <si>
    <t>5.2.11.</t>
  </si>
  <si>
    <t>Tuyauterie Inox lisse DN≥65</t>
  </si>
  <si>
    <t>5.2.12.</t>
  </si>
  <si>
    <t>Calorifuge rigide laine de roche pour réseau chauffage</t>
  </si>
  <si>
    <t>5.2.13.</t>
  </si>
  <si>
    <t>Protection tôle isoxale</t>
  </si>
  <si>
    <t>5.2.14.</t>
  </si>
  <si>
    <t>Vannes d’arrêt DN≤50</t>
  </si>
  <si>
    <t>5.2.15.</t>
  </si>
  <si>
    <t>Vanne d’arrêt papillon DN≥65</t>
  </si>
  <si>
    <t>5.2.16.</t>
  </si>
  <si>
    <t>5.2.17.</t>
  </si>
  <si>
    <t>Vannes 3 voies</t>
  </si>
  <si>
    <t>5.2.18.</t>
  </si>
  <si>
    <t>Vannes d’équilibrage</t>
  </si>
  <si>
    <t>5.2.19.</t>
  </si>
  <si>
    <t>Clapet anti retour DN ≤ 50</t>
  </si>
  <si>
    <t>5.2.20.</t>
  </si>
  <si>
    <t>Clapet anti retour DN ≥ 65 à brides</t>
  </si>
  <si>
    <t>5.2.21.</t>
  </si>
  <si>
    <t>Filtre à tamis</t>
  </si>
  <si>
    <t>5.2.22.</t>
  </si>
  <si>
    <t>Comptage d’énergie EC</t>
  </si>
  <si>
    <t>5.2.23.</t>
  </si>
  <si>
    <t>Thermomètres</t>
  </si>
  <si>
    <t>5.2.24.</t>
  </si>
  <si>
    <t>Appareillages sanitaires</t>
  </si>
  <si>
    <t>5.2.25.</t>
  </si>
  <si>
    <t>Repérage, étiquetage des équipements et réseaux</t>
  </si>
  <si>
    <t>5.2.26.</t>
  </si>
  <si>
    <t>Eaux usées – eaux vannes type PVC Me</t>
  </si>
  <si>
    <t>5.3.</t>
  </si>
  <si>
    <t>5.3.1.</t>
  </si>
  <si>
    <t>5.3.2.</t>
  </si>
  <si>
    <t>5.3.3.</t>
  </si>
  <si>
    <t>5.3.4.</t>
  </si>
  <si>
    <t>Protection PVC</t>
  </si>
  <si>
    <t>5.3.5.</t>
  </si>
  <si>
    <t>6.</t>
  </si>
  <si>
    <t>DESCRIPITIFS TRAVAUX VENTILATION</t>
  </si>
  <si>
    <t>6.1.</t>
  </si>
  <si>
    <t>6.1.1.</t>
  </si>
  <si>
    <t>Travaux de dépose locaux CTAs</t>
  </si>
  <si>
    <t>6.2.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</si>
  <si>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</si>
  <si>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</si>
  <si>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</si>
  <si>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</si>
  <si>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</si>
  <si>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</si>
  <si>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</si>
  <si>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</si>
  <si>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</si>
  <si>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</si>
  <si>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Bouteille de découplage</t>
  </si>
  <si>
    <t>6.2.11.</t>
  </si>
  <si>
    <t>6.2.12.</t>
  </si>
  <si>
    <t>Déplacement ballons ECS</t>
  </si>
  <si>
    <t>6.3.</t>
  </si>
  <si>
    <t>6.3.1.</t>
  </si>
  <si>
    <t>Centrale modulaire de traitement d’air</t>
  </si>
  <si>
    <t>6.3.2.</t>
  </si>
  <si>
    <t>Plenum air neuf</t>
  </si>
  <si>
    <t>6.3.3.</t>
  </si>
  <si>
    <t>Piège à son</t>
  </si>
  <si>
    <t>6.3.4.</t>
  </si>
  <si>
    <t>Plenum de soufflage</t>
  </si>
  <si>
    <t>6.3.5.</t>
  </si>
  <si>
    <t>Gaines</t>
  </si>
  <si>
    <t>6.3.6.</t>
  </si>
  <si>
    <t>7.</t>
  </si>
  <si>
    <t>DESCRIPTIF TRAVAUX ÉLECTRICITÉ – RÉGULATION</t>
  </si>
  <si>
    <t>7.1.</t>
  </si>
  <si>
    <t>7.1.1.</t>
  </si>
  <si>
    <t>Coffrets de chantier</t>
  </si>
  <si>
    <t>7.1.2.</t>
  </si>
  <si>
    <t>Éclairage de chantier intérieur</t>
  </si>
  <si>
    <t>7.2.</t>
  </si>
  <si>
    <t>7.2.1.</t>
  </si>
  <si>
    <t>Prise de terre</t>
  </si>
  <si>
    <t>7.2.2.</t>
  </si>
  <si>
    <t>Liaisons équipotentielles</t>
  </si>
  <si>
    <t>7.3.</t>
  </si>
  <si>
    <t>7.3.1.</t>
  </si>
  <si>
    <t>Préambule distribution</t>
  </si>
  <si>
    <t>7.3.2.</t>
  </si>
  <si>
    <t>Chemin de câble CF de distribution – h = 54 mm</t>
  </si>
  <si>
    <t>7.3.3.</t>
  </si>
  <si>
    <t>Chemin de câble Cf de distribution – h = 54 mm</t>
  </si>
  <si>
    <t>7.3.4.</t>
  </si>
  <si>
    <t>Tubes IRO</t>
  </si>
  <si>
    <t>7.3.5.</t>
  </si>
  <si>
    <t>Gaine ICT</t>
  </si>
  <si>
    <t>7.4.</t>
  </si>
  <si>
    <t>7.4.1.</t>
  </si>
  <si>
    <t>Travaux de dépose armoires électriques</t>
  </si>
  <si>
    <t>7.4.2.</t>
  </si>
  <si>
    <t>Déplacement armoire EDR</t>
  </si>
  <si>
    <t>7.5.</t>
  </si>
  <si>
    <t>7.5.1.</t>
  </si>
  <si>
    <t>Armoire électrique local SST</t>
  </si>
  <si>
    <t>7.5.2.</t>
  </si>
  <si>
    <t>Armoires électriques locaux CTA</t>
  </si>
  <si>
    <t>7.5.3.</t>
  </si>
  <si>
    <t>Compteurs d’énergie électrique</t>
  </si>
  <si>
    <t>7.5.4.</t>
  </si>
  <si>
    <t>Passerelle de comptage</t>
  </si>
  <si>
    <t>7.5.5.</t>
  </si>
  <si>
    <t>Régulation sous-station</t>
  </si>
  <si>
    <t>7.5.6.</t>
  </si>
  <si>
    <t>Liste de points sous-station</t>
  </si>
  <si>
    <t>7.5.7.</t>
  </si>
  <si>
    <t>Régulation CTA</t>
  </si>
  <si>
    <t>7.5.8.</t>
  </si>
  <si>
    <t>Liste de points CTA</t>
  </si>
  <si>
    <t>7.6.</t>
  </si>
  <si>
    <t>7.6.1.</t>
  </si>
  <si>
    <t>Appareillage étanche</t>
  </si>
  <si>
    <t>7.6.2.</t>
  </si>
  <si>
    <t>Coffret de coupure sous-station</t>
  </si>
  <si>
    <t>7.6.3.</t>
  </si>
  <si>
    <t>Arrêt d’urgence ventilation</t>
  </si>
  <si>
    <t>7.6.4.</t>
  </si>
  <si>
    <t>Cheminement</t>
  </si>
  <si>
    <t>7.6.5.</t>
  </si>
  <si>
    <t>Contrôle de conformité</t>
  </si>
  <si>
    <t>7.7.</t>
  </si>
  <si>
    <t>7.8.</t>
  </si>
  <si>
    <t>7.9.</t>
  </si>
  <si>
    <t>7.9.1.</t>
  </si>
  <si>
    <t>Alimentation coffret de coupure</t>
  </si>
  <si>
    <t>7.9.2.</t>
  </si>
  <si>
    <t>7.9.3.</t>
  </si>
  <si>
    <t>Alimentation armoire CCIAG</t>
  </si>
  <si>
    <t>Poste</t>
  </si>
  <si>
    <t>Désignation</t>
  </si>
  <si>
    <t>Unité</t>
  </si>
  <si>
    <t>Quantité</t>
  </si>
  <si>
    <t>P.U. HT</t>
  </si>
  <si>
    <t>P.T. HT</t>
  </si>
  <si>
    <t>TRAVAUX PRÉPARATOIRES</t>
  </si>
  <si>
    <t>SOUS-STATIONS</t>
  </si>
  <si>
    <t>DISTRIBUTION EAU CHAUDE CIRCULATIONS</t>
  </si>
  <si>
    <t>PANOPLIES LOCAUX CTA</t>
  </si>
  <si>
    <t>VENTILATION</t>
  </si>
  <si>
    <t>INSTALLATIONS DE CHANTIER</t>
  </si>
  <si>
    <t>PRISE DE TERRE ET LIAISONS ÉQUIPOTENTIELLES</t>
  </si>
  <si>
    <t>INFRASTRUCTURE DE DISTRIBUTION DES CÂBLES</t>
  </si>
  <si>
    <t>ARMOIRES</t>
  </si>
  <si>
    <t>ÉQUIPEMENTS DU BÂTIMENT</t>
  </si>
  <si>
    <t>ÉCLAIRAGE INTÉRIEUR</t>
  </si>
  <si>
    <t>ÉCLAIRAGE DE SÉCURITÉ</t>
  </si>
  <si>
    <t>ALIMENTATIONS DIVERSES</t>
  </si>
  <si>
    <t>Montant poste 5. € HT</t>
  </si>
  <si>
    <t>Montant poste 6. € HT</t>
  </si>
  <si>
    <t>Montant poste 7. € HT</t>
  </si>
  <si>
    <t>Montant poste 5.1. € HT</t>
  </si>
  <si>
    <t>Montant poste 5.2. € HT</t>
  </si>
  <si>
    <t>Montant poste 5.3. € HT</t>
  </si>
  <si>
    <t>Montant poste 6.1. € HT</t>
  </si>
  <si>
    <t>Montant poste 6.2. € HT</t>
  </si>
  <si>
    <t>Montant poste 6.3. € HT</t>
  </si>
  <si>
    <t>Montant poste 7.1. € HT</t>
  </si>
  <si>
    <t>Montant poste 7.2. € HT</t>
  </si>
  <si>
    <t>Montant poste 7.3. € HT</t>
  </si>
  <si>
    <t>Montant poste 7.4. € HT</t>
  </si>
  <si>
    <t>Montant poste 7.5. € HT</t>
  </si>
  <si>
    <t>Montant poste 7.6. € HT</t>
  </si>
  <si>
    <t>Montant poste 7.7. € HT</t>
  </si>
  <si>
    <t>Montant poste 7.8. € HT</t>
  </si>
  <si>
    <t>Montant poste 7.9. € HT</t>
  </si>
  <si>
    <t>Dépose du réseau EC alimentant pièce 113&amp;CTA 0367 (pièce 159)</t>
  </si>
  <si>
    <t>ml</t>
  </si>
  <si>
    <t>Dépose du réseau EG alimentant la CTA 0367 (pièce 159)</t>
  </si>
  <si>
    <t>Dépose du réseau ES alimentant la CTA aile A (pièce 102)</t>
  </si>
  <si>
    <t>Dépose du réseau ES alimentant la CTA aile B (pièce 124)</t>
  </si>
  <si>
    <t>Dépose du réseau ES alimentant la CTA aile C (pièce 144)</t>
  </si>
  <si>
    <t>Dépose du réseau abandonné en sous-station</t>
  </si>
  <si>
    <t>Ens.</t>
  </si>
  <si>
    <t>U</t>
  </si>
  <si>
    <t>Type 1</t>
  </si>
  <si>
    <t>Type 2</t>
  </si>
  <si>
    <t>Type 3</t>
  </si>
  <si>
    <t>PM</t>
  </si>
  <si>
    <t>DN50</t>
  </si>
  <si>
    <t>DN65</t>
  </si>
  <si>
    <t>DN80</t>
  </si>
  <si>
    <t>DN100</t>
  </si>
  <si>
    <t>DN125</t>
  </si>
  <si>
    <t>DN150</t>
  </si>
  <si>
    <t>Cs régul</t>
  </si>
  <si>
    <t>Déversoir mural</t>
  </si>
  <si>
    <t>Pièce 134 – sous-station</t>
  </si>
  <si>
    <t>Pièces 102, 124 et 144</t>
  </si>
  <si>
    <t>Alimentation armoire SST</t>
  </si>
  <si>
    <t>Au lot 07 – Cfo-Cfa</t>
  </si>
  <si>
    <t>MONTANT TOTAL H.T. LOT02 CV-Électricité-Régulation</t>
  </si>
  <si>
    <t>Type 1 : Circulateur « panneaux de sol »</t>
  </si>
  <si>
    <t>Type 2 : Circulateur « CTAs »</t>
  </si>
  <si>
    <t>Pompe de gavage CTA</t>
  </si>
  <si>
    <t>Circulateur chauffage</t>
  </si>
  <si>
    <t>5.2.27.</t>
  </si>
  <si>
    <t>Thermostat de sécurité PS</t>
  </si>
  <si>
    <t>Déplacement de la production EDR – pièce 102</t>
  </si>
  <si>
    <t>Déplacement de la production EDI – pièce 124</t>
  </si>
  <si>
    <t>5.1.7.</t>
  </si>
  <si>
    <t>Affichage de chantier</t>
  </si>
  <si>
    <t>Phase 1</t>
  </si>
  <si>
    <t>Phase 2</t>
  </si>
  <si>
    <t>5.4.</t>
  </si>
  <si>
    <t>DIVERS</t>
  </si>
  <si>
    <t>5.4.1.</t>
  </si>
  <si>
    <t>Raccordements et attentes divers</t>
  </si>
  <si>
    <t>5.4.2.</t>
  </si>
  <si>
    <t>Porte-manteau et pupitre</t>
  </si>
  <si>
    <t>5.4.3.</t>
  </si>
  <si>
    <t>Remplissage et mise en service</t>
  </si>
  <si>
    <t>5.4.4.</t>
  </si>
  <si>
    <t>Équilibrage</t>
  </si>
  <si>
    <t>5.4.5.</t>
  </si>
  <si>
    <t>Repérage des réseaux</t>
  </si>
  <si>
    <t>5.4.6.</t>
  </si>
  <si>
    <t>Schéma synoptique</t>
  </si>
  <si>
    <t>Montant poste 5.4. € HT</t>
  </si>
  <si>
    <t>Aile A</t>
  </si>
  <si>
    <t>Aile B</t>
  </si>
  <si>
    <t>Aile C</t>
  </si>
  <si>
    <t>Raccordements appareillage sous-station</t>
  </si>
  <si>
    <t>Raccordements appareillage locaux CTAs</t>
  </si>
  <si>
    <t>7.5.9.</t>
  </si>
  <si>
    <t>7.5.10.</t>
  </si>
  <si>
    <t>7.9.4.</t>
  </si>
  <si>
    <t>Alimentation CTA</t>
  </si>
  <si>
    <t>7.9.5.</t>
  </si>
  <si>
    <t>Alimentation batterie électrique CTA</t>
  </si>
  <si>
    <t>8.</t>
  </si>
  <si>
    <t>8.1.</t>
  </si>
  <si>
    <t>DOCUMENTS</t>
  </si>
  <si>
    <t>8.1.1.</t>
  </si>
  <si>
    <t>Études d’exécution</t>
  </si>
  <si>
    <t>8.1.2.</t>
  </si>
  <si>
    <t>DOE</t>
  </si>
  <si>
    <t>Montant poste 8.1. € HT</t>
  </si>
  <si>
    <t>Montant poste 8.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</si>
</sst>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 indent="1"/>
    </xf>
    <xf numFmtId="0" fontId="2" fillId="0" borderId="2" xfId="0" applyFont="1" applyBorder="1" applyAlignment="1">
      <alignment horizontal="left" indent="1"/>
    </xf>
    <xf numFmtId="49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2" fontId="2" fillId="0" borderId="2" xfId="0" applyNumberFormat="1" applyFont="1" applyBorder="1"/>
    <xf numFmtId="49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 indent="1"/>
    </xf>
    <xf numFmtId="4" fontId="2" fillId="0" borderId="2" xfId="0" applyNumberFormat="1" applyFont="1" applyBorder="1"/>
    <xf numFmtId="4" fontId="2" fillId="0" borderId="1" xfId="0" applyNumberFormat="1" applyFont="1" applyBorder="1"/>
    <xf numFmtId="0" fontId="2" fillId="0" borderId="2" xfId="0" applyFont="1" applyBorder="1" applyAlignment="1">
      <alignment horizontal="left" indent="2"/>
    </xf>
    <xf numFmtId="4" fontId="1" fillId="0" borderId="3" xfId="0" applyNumberFormat="1" applyFont="1" applyBorder="1" applyAlignment="1">
      <alignment horizontal="center"/>
    </xf>
    <xf numFmtId="4" fontId="2" fillId="0" borderId="4" xfId="0" applyNumberFormat="1" applyFont="1" applyBorder="1"/>
    <xf numFmtId="4" fontId="2" fillId="0" borderId="5" xfId="0" applyNumberFormat="1" applyFont="1" applyBorder="1"/>
    <xf numFmtId="49" fontId="2" fillId="0" borderId="2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left" indent="1"/>
    </xf>
    <xf numFmtId="49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0" xfId="0" applyFont="1"/>
    <xf numFmtId="2" fontId="2" fillId="0" borderId="2" xfId="0" applyNumberFormat="1" applyFont="1" applyBorder="1"/>
    <xf numFmtId="49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/>
    <xf numFmtId="2" fontId="2" fillId="0" borderId="5" xfId="0" applyNumberFormat="1" applyFont="1" applyBorder="1"/>
    <xf numFmtId="0" fontId="2" fillId="0" borderId="1" xfId="0" applyFont="1" applyBorder="1" applyAlignment="1">
      <alignment horizontal="left" indent="1"/>
    </xf>
    <xf numFmtId="49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left" indent="1"/>
    </xf>
    <xf numFmtId="0" fontId="0" fillId="0" borderId="1" xfId="0" applyBorder="1"/>
    <xf numFmtId="0" fontId="2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left" indent="1"/>
    </xf>
    <xf numFmtId="0" fontId="0" fillId="0" borderId="2" xfId="0" applyBorder="1"/>
    <xf numFmtId="4" fontId="2" fillId="0" borderId="7" xfId="0" applyNumberFormat="1" applyFont="1" applyBorder="1"/>
    <xf numFmtId="0" fontId="2" fillId="0" borderId="1" xfId="0" applyFont="1" applyBorder="1" applyAlignment="1">
      <alignment horizontal="left" indent="2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left" indent="1"/>
    </xf>
    <xf numFmtId="2" fontId="2" fillId="0" borderId="2" xfId="0" applyNumberFormat="1" applyFont="1" applyBorder="1"/>
    <xf numFmtId="2" fontId="2" fillId="0" borderId="1" xfId="0" applyNumberFormat="1" applyFont="1" applyBorder="1"/>
    <xf numFmtId="49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 indent="1"/>
    </xf>
    <xf numFmtId="0" fontId="1" fillId="0" borderId="2" xfId="0" applyFont="1" applyBorder="1" applyAlignment="1">
      <alignment horizontal="right" indent="1"/>
    </xf>
    <xf numFmtId="2" fontId="2" fillId="0" borderId="4" xfId="0" applyNumberFormat="1" applyFont="1" applyBorder="1"/>
    <xf numFmtId="2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31D8D-7A41-4AFF-85A4-54851C42E341}">
  <sheetPr codeName="Feuil1">
    <pageSetUpPr fitToPage="1"/>
  </sheetPr>
  <dimension ref="A1:F267"/>
  <sheetViews>
    <sheetView tabSelected="1" view="pageBreakPreview" zoomScaleNormal="100" zoomScaleSheetLayoutView="100" workbookViewId="0">
      <selection activeCell="F267" sqref="F267"/>
    </sheetView>
  </sheetViews>
  <sheetFormatPr baseColWidth="10" defaultRowHeight="13.2" outlineLevelRow="2" outlineLevelCol="1" x14ac:dyDescent="0.25"/>
  <cols>
    <col min="1" max="1" width="7.77734375" style="3" customWidth="1"/>
    <col min="2" max="2" width="55.77734375" style="5" customWidth="1"/>
    <col min="3" max="3" width="11.5546875" style="9" customWidth="1" outlineLevel="1"/>
    <col min="4" max="4" width="11.5546875" style="10" customWidth="1" outlineLevel="1"/>
    <col min="5" max="5" width="11.5546875" style="16" customWidth="1" outlineLevel="1"/>
    <col min="6" max="6" width="11.5546875" style="17"/>
    <col min="7" max="16384" width="11.5546875" style="1"/>
  </cols>
  <sheetData>
    <row r="1" spans="1:6" ht="13.8" thickBot="1" x14ac:dyDescent="0.3">
      <c r="A1" s="2" t="s">
        <v>168</v>
      </c>
      <c r="B1" s="4" t="s">
        <v>169</v>
      </c>
      <c r="C1" s="6" t="s">
        <v>170</v>
      </c>
      <c r="D1" s="7" t="s">
        <v>171</v>
      </c>
      <c r="E1" s="19" t="s">
        <v>172</v>
      </c>
      <c r="F1" s="19" t="s">
        <v>173</v>
      </c>
    </row>
    <row r="2" spans="1:6" x14ac:dyDescent="0.25">
      <c r="A2" s="11" t="s">
        <v>1</v>
      </c>
      <c r="B2" s="12" t="s">
        <v>2</v>
      </c>
    </row>
    <row r="3" spans="1:6" outlineLevel="1" x14ac:dyDescent="0.25">
      <c r="A3" s="14"/>
      <c r="B3" s="13"/>
    </row>
    <row r="4" spans="1:6" outlineLevel="1" x14ac:dyDescent="0.25">
      <c r="A4" s="11" t="s">
        <v>3</v>
      </c>
      <c r="B4" s="12" t="s">
        <v>174</v>
      </c>
    </row>
    <row r="5" spans="1:6" outlineLevel="2" x14ac:dyDescent="0.25">
      <c r="A5" s="3" t="s">
        <v>4</v>
      </c>
      <c r="B5" s="5" t="s">
        <v>5</v>
      </c>
      <c r="C5" s="9" t="s">
        <v>212</v>
      </c>
      <c r="D5" s="10">
        <v>4</v>
      </c>
      <c r="F5" s="17">
        <f t="shared" ref="F5:F7" si="0">D5*E5</f>
        <v>0</v>
      </c>
    </row>
    <row r="6" spans="1:6" outlineLevel="2" x14ac:dyDescent="0.25">
      <c r="A6" s="3" t="s">
        <v>6</v>
      </c>
      <c r="B6" s="5" t="s">
        <v>7</v>
      </c>
      <c r="C6" s="9" t="s">
        <v>212</v>
      </c>
      <c r="D6" s="10">
        <v>1</v>
      </c>
      <c r="F6" s="17">
        <f t="shared" si="0"/>
        <v>0</v>
      </c>
    </row>
    <row r="7" spans="1:6" outlineLevel="2" x14ac:dyDescent="0.25">
      <c r="A7" s="3" t="s">
        <v>8</v>
      </c>
      <c r="B7" s="5" t="s">
        <v>9</v>
      </c>
      <c r="C7" s="9" t="s">
        <v>212</v>
      </c>
      <c r="D7" s="10">
        <v>1</v>
      </c>
      <c r="F7" s="17">
        <f t="shared" si="0"/>
        <v>0</v>
      </c>
    </row>
    <row r="8" spans="1:6" outlineLevel="2" x14ac:dyDescent="0.25">
      <c r="A8" s="3" t="s">
        <v>10</v>
      </c>
      <c r="B8" s="5" t="s">
        <v>11</v>
      </c>
    </row>
    <row r="9" spans="1:6" outlineLevel="2" x14ac:dyDescent="0.25">
      <c r="B9" s="18" t="s">
        <v>205</v>
      </c>
      <c r="C9" s="9" t="s">
        <v>206</v>
      </c>
      <c r="D9" s="10">
        <v>90</v>
      </c>
      <c r="F9" s="17">
        <f t="shared" ref="F9:F18" si="1">D9*E9</f>
        <v>0</v>
      </c>
    </row>
    <row r="10" spans="1:6" outlineLevel="2" x14ac:dyDescent="0.25">
      <c r="B10" s="18" t="s">
        <v>207</v>
      </c>
      <c r="C10" s="9" t="s">
        <v>206</v>
      </c>
      <c r="D10" s="10">
        <v>70</v>
      </c>
      <c r="F10" s="17">
        <f t="shared" si="1"/>
        <v>0</v>
      </c>
    </row>
    <row r="11" spans="1:6" outlineLevel="2" x14ac:dyDescent="0.25">
      <c r="B11" s="18" t="s">
        <v>208</v>
      </c>
      <c r="C11" s="9" t="s">
        <v>206</v>
      </c>
      <c r="D11" s="10">
        <v>143</v>
      </c>
      <c r="F11" s="17">
        <f t="shared" si="1"/>
        <v>0</v>
      </c>
    </row>
    <row r="12" spans="1:6" outlineLevel="2" x14ac:dyDescent="0.25">
      <c r="B12" s="18" t="s">
        <v>209</v>
      </c>
      <c r="C12" s="9" t="s">
        <v>206</v>
      </c>
      <c r="D12" s="10">
        <v>29</v>
      </c>
      <c r="F12" s="17">
        <f t="shared" si="1"/>
        <v>0</v>
      </c>
    </row>
    <row r="13" spans="1:6" outlineLevel="2" x14ac:dyDescent="0.25">
      <c r="B13" s="18" t="s">
        <v>210</v>
      </c>
      <c r="C13" s="9" t="s">
        <v>206</v>
      </c>
      <c r="D13" s="10">
        <v>96.8</v>
      </c>
      <c r="F13" s="17">
        <f t="shared" si="1"/>
        <v>0</v>
      </c>
    </row>
    <row r="14" spans="1:6" outlineLevel="2" x14ac:dyDescent="0.25">
      <c r="B14" s="18" t="s">
        <v>211</v>
      </c>
      <c r="C14" s="9" t="s">
        <v>206</v>
      </c>
      <c r="D14" s="10">
        <v>12</v>
      </c>
      <c r="F14" s="17">
        <f t="shared" si="1"/>
        <v>0</v>
      </c>
    </row>
    <row r="15" spans="1:6" outlineLevel="2" x14ac:dyDescent="0.25">
      <c r="A15" s="3" t="s">
        <v>12</v>
      </c>
      <c r="B15" s="5" t="s">
        <v>237</v>
      </c>
    </row>
    <row r="16" spans="1:6" s="25" customFormat="1" outlineLevel="2" x14ac:dyDescent="0.25">
      <c r="A16" s="26"/>
      <c r="B16" s="18" t="s">
        <v>241</v>
      </c>
      <c r="C16" s="28" t="s">
        <v>212</v>
      </c>
      <c r="D16" s="29">
        <v>1</v>
      </c>
      <c r="E16" s="16"/>
      <c r="F16" s="17">
        <f t="shared" si="1"/>
        <v>0</v>
      </c>
    </row>
    <row r="17" spans="1:6" s="25" customFormat="1" outlineLevel="2" x14ac:dyDescent="0.25">
      <c r="A17" s="26"/>
      <c r="B17" s="18" t="s">
        <v>242</v>
      </c>
      <c r="C17" s="28" t="s">
        <v>212</v>
      </c>
      <c r="D17" s="29">
        <v>1</v>
      </c>
      <c r="E17" s="16"/>
      <c r="F17" s="17">
        <f t="shared" si="1"/>
        <v>0</v>
      </c>
    </row>
    <row r="18" spans="1:6" outlineLevel="2" x14ac:dyDescent="0.25">
      <c r="A18" s="3" t="s">
        <v>13</v>
      </c>
      <c r="B18" s="5" t="s">
        <v>238</v>
      </c>
      <c r="C18" s="9" t="s">
        <v>212</v>
      </c>
      <c r="D18" s="10">
        <v>1</v>
      </c>
      <c r="F18" s="17">
        <f t="shared" si="1"/>
        <v>0</v>
      </c>
    </row>
    <row r="19" spans="1:6" ht="13.8" outlineLevel="2" thickBot="1" x14ac:dyDescent="0.3">
      <c r="A19" s="26" t="s">
        <v>239</v>
      </c>
      <c r="B19" s="27" t="s">
        <v>240</v>
      </c>
      <c r="C19" s="28" t="s">
        <v>212</v>
      </c>
      <c r="D19" s="29">
        <v>1</v>
      </c>
      <c r="F19" s="17">
        <f t="shared" ref="F19" si="2">D19*E19</f>
        <v>0</v>
      </c>
    </row>
    <row r="20" spans="1:6" ht="13.8" outlineLevel="1" thickBot="1" x14ac:dyDescent="0.3">
      <c r="B20" s="15" t="s">
        <v>190</v>
      </c>
      <c r="F20" s="20">
        <f>SUM(F5:F19)</f>
        <v>0</v>
      </c>
    </row>
    <row r="21" spans="1:6" outlineLevel="1" x14ac:dyDescent="0.25"/>
    <row r="22" spans="1:6" outlineLevel="1" x14ac:dyDescent="0.25">
      <c r="A22" s="11" t="s">
        <v>14</v>
      </c>
      <c r="B22" s="12" t="s">
        <v>175</v>
      </c>
    </row>
    <row r="23" spans="1:6" outlineLevel="2" x14ac:dyDescent="0.25">
      <c r="A23" s="3" t="s">
        <v>15</v>
      </c>
      <c r="B23" s="5" t="s">
        <v>0</v>
      </c>
    </row>
    <row r="24" spans="1:6" outlineLevel="2" x14ac:dyDescent="0.25">
      <c r="A24" s="3" t="s">
        <v>16</v>
      </c>
      <c r="B24" s="5" t="s">
        <v>17</v>
      </c>
      <c r="C24" s="9" t="s">
        <v>213</v>
      </c>
      <c r="D24" s="10">
        <v>1</v>
      </c>
      <c r="F24" s="17">
        <f t="shared" ref="F24:F30" si="3">D24*E24</f>
        <v>0</v>
      </c>
    </row>
    <row r="25" spans="1:6" outlineLevel="2" x14ac:dyDescent="0.25">
      <c r="A25" s="3" t="s">
        <v>18</v>
      </c>
      <c r="B25" s="5" t="s">
        <v>19</v>
      </c>
      <c r="C25" s="9" t="s">
        <v>213</v>
      </c>
      <c r="D25" s="10">
        <v>1</v>
      </c>
      <c r="F25" s="17">
        <f t="shared" si="3"/>
        <v>0</v>
      </c>
    </row>
    <row r="26" spans="1:6" outlineLevel="2" x14ac:dyDescent="0.25">
      <c r="A26" s="3" t="s">
        <v>20</v>
      </c>
      <c r="B26" s="5" t="s">
        <v>21</v>
      </c>
      <c r="C26" s="9" t="s">
        <v>213</v>
      </c>
      <c r="D26" s="10">
        <v>1</v>
      </c>
      <c r="F26" s="17">
        <f t="shared" si="3"/>
        <v>0</v>
      </c>
    </row>
    <row r="27" spans="1:6" outlineLevel="2" x14ac:dyDescent="0.25">
      <c r="A27" s="3" t="s">
        <v>22</v>
      </c>
      <c r="B27" s="5" t="s">
        <v>23</v>
      </c>
      <c r="C27" s="9" t="s">
        <v>213</v>
      </c>
      <c r="D27" s="10">
        <v>1</v>
      </c>
      <c r="F27" s="17">
        <f t="shared" si="3"/>
        <v>0</v>
      </c>
    </row>
    <row r="28" spans="1:6" outlineLevel="2" x14ac:dyDescent="0.25">
      <c r="A28" s="3" t="s">
        <v>24</v>
      </c>
      <c r="B28" s="5" t="s">
        <v>25</v>
      </c>
      <c r="C28" s="9" t="s">
        <v>213</v>
      </c>
      <c r="D28" s="10">
        <v>1</v>
      </c>
      <c r="F28" s="17">
        <f t="shared" si="3"/>
        <v>0</v>
      </c>
    </row>
    <row r="29" spans="1:6" outlineLevel="2" x14ac:dyDescent="0.25">
      <c r="A29" s="3" t="s">
        <v>26</v>
      </c>
      <c r="B29" s="5" t="s">
        <v>27</v>
      </c>
      <c r="C29" s="22" t="s">
        <v>224</v>
      </c>
      <c r="D29" s="24"/>
    </row>
    <row r="30" spans="1:6" outlineLevel="2" x14ac:dyDescent="0.25">
      <c r="A30" s="3" t="s">
        <v>28</v>
      </c>
      <c r="B30" s="5" t="s">
        <v>29</v>
      </c>
      <c r="C30" s="9" t="s">
        <v>213</v>
      </c>
      <c r="D30" s="10">
        <v>10</v>
      </c>
      <c r="F30" s="17">
        <f t="shared" si="3"/>
        <v>0</v>
      </c>
    </row>
    <row r="31" spans="1:6" outlineLevel="2" x14ac:dyDescent="0.25">
      <c r="A31" s="3" t="s">
        <v>30</v>
      </c>
      <c r="B31" s="5" t="s">
        <v>31</v>
      </c>
    </row>
    <row r="32" spans="1:6" outlineLevel="2" x14ac:dyDescent="0.25">
      <c r="B32" s="18" t="s">
        <v>214</v>
      </c>
      <c r="C32" s="9" t="s">
        <v>213</v>
      </c>
      <c r="D32" s="10">
        <v>1</v>
      </c>
      <c r="E32" s="8"/>
      <c r="F32" s="17">
        <f>D32*E32</f>
        <v>0</v>
      </c>
    </row>
    <row r="33" spans="1:6" outlineLevel="2" x14ac:dyDescent="0.25">
      <c r="B33" s="18" t="s">
        <v>215</v>
      </c>
      <c r="C33" s="9" t="s">
        <v>213</v>
      </c>
      <c r="D33" s="10">
        <v>1</v>
      </c>
      <c r="E33" s="8"/>
      <c r="F33" s="17">
        <f>D33*E33</f>
        <v>0</v>
      </c>
    </row>
    <row r="34" spans="1:6" outlineLevel="2" x14ac:dyDescent="0.25">
      <c r="B34" s="18" t="s">
        <v>216</v>
      </c>
      <c r="C34" s="9" t="s">
        <v>213</v>
      </c>
      <c r="D34" s="10">
        <v>1</v>
      </c>
      <c r="E34" s="8"/>
      <c r="F34" s="17">
        <f>D34*E34</f>
        <v>0</v>
      </c>
    </row>
    <row r="35" spans="1:6" outlineLevel="2" x14ac:dyDescent="0.25">
      <c r="A35" s="3" t="s">
        <v>32</v>
      </c>
      <c r="B35" s="5" t="s">
        <v>33</v>
      </c>
    </row>
    <row r="36" spans="1:6" outlineLevel="2" x14ac:dyDescent="0.25">
      <c r="B36" s="18" t="s">
        <v>218</v>
      </c>
      <c r="C36" s="9" t="s">
        <v>206</v>
      </c>
      <c r="D36" s="10">
        <v>16</v>
      </c>
      <c r="E36" s="8"/>
      <c r="F36" s="17">
        <f>D36*E36</f>
        <v>0</v>
      </c>
    </row>
    <row r="37" spans="1:6" outlineLevel="2" x14ac:dyDescent="0.25">
      <c r="A37" s="3" t="s">
        <v>34</v>
      </c>
      <c r="B37" s="5" t="s">
        <v>35</v>
      </c>
    </row>
    <row r="38" spans="1:6" outlineLevel="2" x14ac:dyDescent="0.25">
      <c r="B38" s="18" t="s">
        <v>219</v>
      </c>
      <c r="C38" s="9" t="s">
        <v>206</v>
      </c>
      <c r="D38" s="10">
        <v>32</v>
      </c>
      <c r="E38" s="8"/>
      <c r="F38" s="17">
        <f>D38*E38</f>
        <v>0</v>
      </c>
    </row>
    <row r="39" spans="1:6" outlineLevel="2" x14ac:dyDescent="0.25">
      <c r="B39" s="18" t="s">
        <v>220</v>
      </c>
      <c r="C39" s="9" t="s">
        <v>206</v>
      </c>
      <c r="D39" s="10">
        <v>82</v>
      </c>
      <c r="E39" s="8"/>
      <c r="F39" s="17">
        <f>D39*E39</f>
        <v>0</v>
      </c>
    </row>
    <row r="40" spans="1:6" outlineLevel="2" x14ac:dyDescent="0.25">
      <c r="B40" s="18" t="s">
        <v>221</v>
      </c>
      <c r="C40" s="9" t="s">
        <v>206</v>
      </c>
      <c r="D40" s="10">
        <v>32</v>
      </c>
      <c r="E40" s="8"/>
      <c r="F40" s="17">
        <f>D40*E40</f>
        <v>0</v>
      </c>
    </row>
    <row r="41" spans="1:6" outlineLevel="2" x14ac:dyDescent="0.25">
      <c r="B41" s="18" t="s">
        <v>222</v>
      </c>
      <c r="C41" s="9" t="s">
        <v>206</v>
      </c>
      <c r="D41" s="10">
        <v>12</v>
      </c>
      <c r="E41" s="8"/>
      <c r="F41" s="17">
        <f>D41*E41</f>
        <v>0</v>
      </c>
    </row>
    <row r="42" spans="1:6" outlineLevel="2" x14ac:dyDescent="0.25">
      <c r="B42" s="18" t="s">
        <v>223</v>
      </c>
      <c r="C42" s="9" t="s">
        <v>206</v>
      </c>
      <c r="D42" s="10">
        <v>18</v>
      </c>
      <c r="E42" s="8"/>
      <c r="F42" s="17">
        <f>D42*E42</f>
        <v>0</v>
      </c>
    </row>
    <row r="43" spans="1:6" outlineLevel="2" x14ac:dyDescent="0.25">
      <c r="A43" s="3" t="s">
        <v>36</v>
      </c>
      <c r="B43" s="5" t="s">
        <v>37</v>
      </c>
    </row>
    <row r="44" spans="1:6" outlineLevel="2" x14ac:dyDescent="0.25">
      <c r="B44" s="18" t="s">
        <v>218</v>
      </c>
      <c r="C44" s="9" t="s">
        <v>206</v>
      </c>
      <c r="D44" s="10">
        <v>16</v>
      </c>
      <c r="E44" s="8"/>
      <c r="F44" s="17">
        <f t="shared" ref="F44:F49" si="4">D44*E44</f>
        <v>0</v>
      </c>
    </row>
    <row r="45" spans="1:6" outlineLevel="2" x14ac:dyDescent="0.25">
      <c r="B45" s="18" t="s">
        <v>219</v>
      </c>
      <c r="C45" s="9" t="s">
        <v>206</v>
      </c>
      <c r="D45" s="10">
        <v>32</v>
      </c>
      <c r="E45" s="8"/>
      <c r="F45" s="17">
        <f t="shared" si="4"/>
        <v>0</v>
      </c>
    </row>
    <row r="46" spans="1:6" outlineLevel="2" x14ac:dyDescent="0.25">
      <c r="B46" s="18" t="s">
        <v>220</v>
      </c>
      <c r="C46" s="9" t="s">
        <v>206</v>
      </c>
      <c r="D46" s="10">
        <v>82</v>
      </c>
      <c r="E46" s="8"/>
      <c r="F46" s="17">
        <f t="shared" si="4"/>
        <v>0</v>
      </c>
    </row>
    <row r="47" spans="1:6" outlineLevel="2" x14ac:dyDescent="0.25">
      <c r="B47" s="18" t="s">
        <v>221</v>
      </c>
      <c r="C47" s="9" t="s">
        <v>206</v>
      </c>
      <c r="D47" s="10">
        <v>32</v>
      </c>
      <c r="E47" s="8"/>
      <c r="F47" s="17">
        <f t="shared" si="4"/>
        <v>0</v>
      </c>
    </row>
    <row r="48" spans="1:6" outlineLevel="2" x14ac:dyDescent="0.25">
      <c r="B48" s="18" t="s">
        <v>222</v>
      </c>
      <c r="C48" s="9" t="s">
        <v>206</v>
      </c>
      <c r="D48" s="10">
        <v>12</v>
      </c>
      <c r="E48" s="8"/>
      <c r="F48" s="17">
        <f t="shared" si="4"/>
        <v>0</v>
      </c>
    </row>
    <row r="49" spans="1:6" outlineLevel="2" x14ac:dyDescent="0.25">
      <c r="B49" s="18" t="s">
        <v>223</v>
      </c>
      <c r="C49" s="9" t="s">
        <v>206</v>
      </c>
      <c r="D49" s="10">
        <v>18</v>
      </c>
      <c r="E49" s="8"/>
      <c r="F49" s="17">
        <f t="shared" si="4"/>
        <v>0</v>
      </c>
    </row>
    <row r="50" spans="1:6" outlineLevel="2" x14ac:dyDescent="0.25">
      <c r="A50" s="3" t="s">
        <v>38</v>
      </c>
      <c r="B50" s="5" t="s">
        <v>39</v>
      </c>
    </row>
    <row r="51" spans="1:6" outlineLevel="2" x14ac:dyDescent="0.25">
      <c r="B51" s="18" t="s">
        <v>218</v>
      </c>
      <c r="C51" s="9" t="s">
        <v>206</v>
      </c>
      <c r="D51" s="10">
        <v>16</v>
      </c>
      <c r="E51" s="8"/>
      <c r="F51" s="17">
        <f t="shared" ref="F51:F56" si="5">D51*E51</f>
        <v>0</v>
      </c>
    </row>
    <row r="52" spans="1:6" outlineLevel="2" x14ac:dyDescent="0.25">
      <c r="B52" s="18" t="s">
        <v>219</v>
      </c>
      <c r="C52" s="9" t="s">
        <v>206</v>
      </c>
      <c r="D52" s="10">
        <v>32</v>
      </c>
      <c r="E52" s="8"/>
      <c r="F52" s="17">
        <f t="shared" si="5"/>
        <v>0</v>
      </c>
    </row>
    <row r="53" spans="1:6" outlineLevel="2" x14ac:dyDescent="0.25">
      <c r="B53" s="18" t="s">
        <v>220</v>
      </c>
      <c r="C53" s="9" t="s">
        <v>206</v>
      </c>
      <c r="D53" s="10">
        <v>82</v>
      </c>
      <c r="E53" s="8"/>
      <c r="F53" s="17">
        <f t="shared" si="5"/>
        <v>0</v>
      </c>
    </row>
    <row r="54" spans="1:6" outlineLevel="2" x14ac:dyDescent="0.25">
      <c r="B54" s="18" t="s">
        <v>221</v>
      </c>
      <c r="C54" s="9" t="s">
        <v>206</v>
      </c>
      <c r="D54" s="10">
        <v>32</v>
      </c>
      <c r="E54" s="8"/>
      <c r="F54" s="17">
        <f t="shared" si="5"/>
        <v>0</v>
      </c>
    </row>
    <row r="55" spans="1:6" outlineLevel="2" x14ac:dyDescent="0.25">
      <c r="B55" s="18" t="s">
        <v>222</v>
      </c>
      <c r="C55" s="9" t="s">
        <v>206</v>
      </c>
      <c r="D55" s="10">
        <v>12</v>
      </c>
      <c r="E55" s="8"/>
      <c r="F55" s="17">
        <f t="shared" si="5"/>
        <v>0</v>
      </c>
    </row>
    <row r="56" spans="1:6" outlineLevel="2" x14ac:dyDescent="0.25">
      <c r="B56" s="18" t="s">
        <v>223</v>
      </c>
      <c r="C56" s="9" t="s">
        <v>206</v>
      </c>
      <c r="D56" s="10">
        <v>18</v>
      </c>
      <c r="E56" s="8"/>
      <c r="F56" s="17">
        <f t="shared" si="5"/>
        <v>0</v>
      </c>
    </row>
    <row r="57" spans="1:6" outlineLevel="2" x14ac:dyDescent="0.25">
      <c r="A57" s="3" t="s">
        <v>40</v>
      </c>
      <c r="B57" s="5" t="s">
        <v>41</v>
      </c>
    </row>
    <row r="58" spans="1:6" outlineLevel="2" x14ac:dyDescent="0.25">
      <c r="B58" s="18" t="s">
        <v>218</v>
      </c>
      <c r="C58" s="9" t="s">
        <v>213</v>
      </c>
      <c r="D58" s="10">
        <v>7</v>
      </c>
      <c r="E58" s="8"/>
      <c r="F58" s="17">
        <f>D58*E58</f>
        <v>0</v>
      </c>
    </row>
    <row r="59" spans="1:6" outlineLevel="2" x14ac:dyDescent="0.25">
      <c r="A59" s="3" t="s">
        <v>42</v>
      </c>
      <c r="B59" s="5" t="s">
        <v>43</v>
      </c>
    </row>
    <row r="60" spans="1:6" outlineLevel="2" x14ac:dyDescent="0.25">
      <c r="B60" s="18" t="s">
        <v>219</v>
      </c>
      <c r="C60" s="9" t="s">
        <v>213</v>
      </c>
      <c r="D60" s="10">
        <v>4</v>
      </c>
      <c r="E60" s="8"/>
      <c r="F60" s="17">
        <f>D60*E60</f>
        <v>0</v>
      </c>
    </row>
    <row r="61" spans="1:6" outlineLevel="2" x14ac:dyDescent="0.25">
      <c r="B61" s="18" t="s">
        <v>220</v>
      </c>
      <c r="C61" s="9" t="s">
        <v>213</v>
      </c>
      <c r="D61" s="10">
        <v>13</v>
      </c>
      <c r="E61" s="8"/>
      <c r="F61" s="17">
        <f>D61*E61</f>
        <v>0</v>
      </c>
    </row>
    <row r="62" spans="1:6" outlineLevel="2" x14ac:dyDescent="0.25">
      <c r="B62" s="18" t="s">
        <v>221</v>
      </c>
      <c r="C62" s="9" t="s">
        <v>213</v>
      </c>
      <c r="D62" s="10">
        <v>4</v>
      </c>
      <c r="E62" s="8"/>
      <c r="F62" s="17">
        <f>D62*E62</f>
        <v>0</v>
      </c>
    </row>
    <row r="63" spans="1:6" outlineLevel="2" x14ac:dyDescent="0.25">
      <c r="B63" s="18" t="s">
        <v>222</v>
      </c>
      <c r="C63" s="9" t="s">
        <v>213</v>
      </c>
      <c r="D63" s="10">
        <v>9</v>
      </c>
      <c r="E63" s="8"/>
      <c r="F63" s="17">
        <f>D63*E63</f>
        <v>0</v>
      </c>
    </row>
    <row r="64" spans="1:6" outlineLevel="2" x14ac:dyDescent="0.25">
      <c r="B64" s="18" t="s">
        <v>223</v>
      </c>
      <c r="C64" s="9" t="s">
        <v>213</v>
      </c>
      <c r="D64" s="10">
        <v>8</v>
      </c>
      <c r="E64" s="8"/>
      <c r="F64" s="17">
        <f>D64*E64</f>
        <v>0</v>
      </c>
    </row>
    <row r="65" spans="1:6" outlineLevel="2" x14ac:dyDescent="0.25">
      <c r="A65" s="3" t="s">
        <v>44</v>
      </c>
      <c r="B65" s="5" t="s">
        <v>234</v>
      </c>
    </row>
    <row r="66" spans="1:6" outlineLevel="2" x14ac:dyDescent="0.25">
      <c r="B66" s="18" t="s">
        <v>231</v>
      </c>
      <c r="C66" s="9" t="s">
        <v>213</v>
      </c>
      <c r="D66" s="10">
        <v>1</v>
      </c>
      <c r="E66" s="8"/>
      <c r="F66" s="17">
        <f>D66*E66</f>
        <v>0</v>
      </c>
    </row>
    <row r="67" spans="1:6" outlineLevel="2" x14ac:dyDescent="0.25">
      <c r="B67" s="18" t="s">
        <v>232</v>
      </c>
      <c r="C67" s="9" t="s">
        <v>213</v>
      </c>
      <c r="D67" s="10">
        <v>1</v>
      </c>
      <c r="E67" s="8"/>
      <c r="F67" s="17">
        <f>D67*E67</f>
        <v>0</v>
      </c>
    </row>
    <row r="68" spans="1:6" outlineLevel="2" x14ac:dyDescent="0.25">
      <c r="A68" s="3" t="s">
        <v>45</v>
      </c>
      <c r="B68" s="5" t="s">
        <v>46</v>
      </c>
    </row>
    <row r="69" spans="1:6" outlineLevel="2" x14ac:dyDescent="0.25">
      <c r="B69" s="18" t="s">
        <v>222</v>
      </c>
      <c r="C69" s="22" t="s">
        <v>224</v>
      </c>
      <c r="D69" s="24"/>
      <c r="E69" s="8"/>
      <c r="F69" s="17">
        <f>D69*E69</f>
        <v>0</v>
      </c>
    </row>
    <row r="70" spans="1:6" outlineLevel="2" x14ac:dyDescent="0.25">
      <c r="A70" s="3" t="s">
        <v>47</v>
      </c>
      <c r="B70" s="5" t="s">
        <v>48</v>
      </c>
    </row>
    <row r="71" spans="1:6" outlineLevel="2" x14ac:dyDescent="0.25">
      <c r="B71" s="18" t="s">
        <v>218</v>
      </c>
      <c r="C71" s="9" t="s">
        <v>213</v>
      </c>
      <c r="D71" s="10">
        <v>1</v>
      </c>
      <c r="E71" s="8"/>
      <c r="F71" s="17">
        <f>D71*E71</f>
        <v>0</v>
      </c>
    </row>
    <row r="72" spans="1:6" outlineLevel="2" x14ac:dyDescent="0.25">
      <c r="B72" s="18" t="s">
        <v>219</v>
      </c>
      <c r="C72" s="9" t="s">
        <v>213</v>
      </c>
      <c r="D72" s="10">
        <v>1</v>
      </c>
      <c r="E72" s="8"/>
      <c r="F72" s="17">
        <f>D72*E72</f>
        <v>0</v>
      </c>
    </row>
    <row r="73" spans="1:6" outlineLevel="2" x14ac:dyDescent="0.25">
      <c r="B73" s="18" t="s">
        <v>220</v>
      </c>
      <c r="C73" s="9" t="s">
        <v>213</v>
      </c>
      <c r="D73" s="10">
        <v>7</v>
      </c>
      <c r="E73" s="8"/>
      <c r="F73" s="17">
        <f>D73*E73</f>
        <v>0</v>
      </c>
    </row>
    <row r="74" spans="1:6" outlineLevel="2" x14ac:dyDescent="0.25">
      <c r="A74" s="3" t="s">
        <v>49</v>
      </c>
      <c r="B74" s="5" t="s">
        <v>50</v>
      </c>
    </row>
    <row r="75" spans="1:6" outlineLevel="2" x14ac:dyDescent="0.25">
      <c r="B75" s="18" t="s">
        <v>218</v>
      </c>
      <c r="C75" s="9" t="s">
        <v>213</v>
      </c>
      <c r="D75" s="10">
        <v>1</v>
      </c>
      <c r="E75" s="8"/>
      <c r="F75" s="17">
        <f>D75*E75</f>
        <v>0</v>
      </c>
    </row>
    <row r="76" spans="1:6" outlineLevel="2" x14ac:dyDescent="0.25">
      <c r="A76" s="3" t="s">
        <v>51</v>
      </c>
      <c r="B76" s="5" t="s">
        <v>52</v>
      </c>
    </row>
    <row r="77" spans="1:6" outlineLevel="2" x14ac:dyDescent="0.25">
      <c r="B77" s="18" t="s">
        <v>219</v>
      </c>
      <c r="C77" s="9" t="s">
        <v>213</v>
      </c>
      <c r="D77" s="10">
        <v>1</v>
      </c>
      <c r="E77" s="8"/>
      <c r="F77" s="17">
        <f>D77*E77</f>
        <v>0</v>
      </c>
    </row>
    <row r="78" spans="1:6" outlineLevel="2" x14ac:dyDescent="0.25">
      <c r="B78" s="18" t="s">
        <v>220</v>
      </c>
      <c r="C78" s="9" t="s">
        <v>213</v>
      </c>
      <c r="D78" s="10">
        <v>11</v>
      </c>
      <c r="E78" s="8"/>
      <c r="F78" s="17">
        <f>D78*E78</f>
        <v>0</v>
      </c>
    </row>
    <row r="79" spans="1:6" outlineLevel="2" x14ac:dyDescent="0.25">
      <c r="A79" s="3" t="s">
        <v>53</v>
      </c>
      <c r="B79" s="5" t="s">
        <v>54</v>
      </c>
    </row>
    <row r="80" spans="1:6" outlineLevel="2" x14ac:dyDescent="0.25">
      <c r="B80" s="18" t="s">
        <v>220</v>
      </c>
      <c r="C80" s="9" t="s">
        <v>213</v>
      </c>
      <c r="D80" s="10">
        <v>1</v>
      </c>
      <c r="E80" s="8"/>
      <c r="F80" s="17">
        <f>D80*E80</f>
        <v>0</v>
      </c>
    </row>
    <row r="81" spans="1:6" outlineLevel="2" x14ac:dyDescent="0.25">
      <c r="B81" s="18" t="s">
        <v>222</v>
      </c>
      <c r="C81" s="9" t="s">
        <v>213</v>
      </c>
      <c r="D81" s="10">
        <v>2</v>
      </c>
      <c r="E81" s="8"/>
      <c r="F81" s="17">
        <f>D81*E81</f>
        <v>0</v>
      </c>
    </row>
    <row r="82" spans="1:6" outlineLevel="2" x14ac:dyDescent="0.25">
      <c r="A82" s="3" t="s">
        <v>55</v>
      </c>
      <c r="B82" s="5" t="s">
        <v>56</v>
      </c>
    </row>
    <row r="83" spans="1:6" outlineLevel="2" x14ac:dyDescent="0.25">
      <c r="B83" s="18" t="s">
        <v>222</v>
      </c>
      <c r="C83" s="9" t="s">
        <v>213</v>
      </c>
      <c r="D83" s="10">
        <v>2</v>
      </c>
      <c r="E83" s="8"/>
      <c r="F83" s="17">
        <f>D83*E83</f>
        <v>0</v>
      </c>
    </row>
    <row r="84" spans="1:6" outlineLevel="2" x14ac:dyDescent="0.25">
      <c r="A84" s="3" t="s">
        <v>57</v>
      </c>
      <c r="B84" s="5" t="s">
        <v>58</v>
      </c>
      <c r="C84" s="9" t="s">
        <v>213</v>
      </c>
      <c r="D84" s="10">
        <v>10</v>
      </c>
      <c r="F84" s="17">
        <f>D84*E84</f>
        <v>0</v>
      </c>
    </row>
    <row r="85" spans="1:6" outlineLevel="2" x14ac:dyDescent="0.25">
      <c r="A85" s="3" t="s">
        <v>59</v>
      </c>
      <c r="B85" s="5" t="s">
        <v>60</v>
      </c>
    </row>
    <row r="86" spans="1:6" outlineLevel="2" x14ac:dyDescent="0.25">
      <c r="B86" s="18" t="s">
        <v>225</v>
      </c>
      <c r="C86" s="9" t="s">
        <v>213</v>
      </c>
      <c r="D86" s="10">
        <v>1</v>
      </c>
      <c r="E86" s="8"/>
      <c r="F86" s="17">
        <f>D86*E86</f>
        <v>0</v>
      </c>
    </row>
    <row r="87" spans="1:6" outlineLevel="2" x14ac:dyDescent="0.25">
      <c r="A87" s="3" t="s">
        <v>61</v>
      </c>
      <c r="B87" s="5" t="s">
        <v>62</v>
      </c>
      <c r="C87" s="9" t="s">
        <v>212</v>
      </c>
      <c r="D87" s="10">
        <v>1</v>
      </c>
      <c r="F87" s="17">
        <f t="shared" ref="F87:F89" si="6">D87*E87</f>
        <v>0</v>
      </c>
    </row>
    <row r="88" spans="1:6" outlineLevel="2" x14ac:dyDescent="0.25">
      <c r="A88" s="3" t="s">
        <v>63</v>
      </c>
      <c r="B88" s="5" t="s">
        <v>64</v>
      </c>
      <c r="C88" s="9" t="s">
        <v>206</v>
      </c>
      <c r="D88" s="10">
        <v>20</v>
      </c>
      <c r="F88" s="17">
        <f t="shared" ref="F88" si="7">D88*E88</f>
        <v>0</v>
      </c>
    </row>
    <row r="89" spans="1:6" ht="13.8" outlineLevel="2" thickBot="1" x14ac:dyDescent="0.3">
      <c r="A89" s="3" t="s">
        <v>235</v>
      </c>
      <c r="B89" s="5" t="s">
        <v>236</v>
      </c>
      <c r="C89" s="9" t="s">
        <v>213</v>
      </c>
      <c r="D89" s="10">
        <v>1</v>
      </c>
      <c r="F89" s="17">
        <f t="shared" si="6"/>
        <v>0</v>
      </c>
    </row>
    <row r="90" spans="1:6" ht="13.8" outlineLevel="1" thickBot="1" x14ac:dyDescent="0.3">
      <c r="B90" s="15" t="s">
        <v>191</v>
      </c>
      <c r="F90" s="20">
        <f>SUM(F24:F89)</f>
        <v>0</v>
      </c>
    </row>
    <row r="91" spans="1:6" outlineLevel="1" x14ac:dyDescent="0.25"/>
    <row r="92" spans="1:6" outlineLevel="1" x14ac:dyDescent="0.25">
      <c r="A92" s="11" t="s">
        <v>65</v>
      </c>
      <c r="B92" s="12" t="s">
        <v>176</v>
      </c>
    </row>
    <row r="93" spans="1:6" outlineLevel="2" x14ac:dyDescent="0.25">
      <c r="A93" s="3" t="s">
        <v>66</v>
      </c>
      <c r="B93" s="5" t="s">
        <v>33</v>
      </c>
    </row>
    <row r="94" spans="1:6" outlineLevel="2" x14ac:dyDescent="0.25">
      <c r="B94" s="18" t="s">
        <v>218</v>
      </c>
      <c r="C94" s="9" t="s">
        <v>206</v>
      </c>
      <c r="D94" s="10">
        <v>3</v>
      </c>
      <c r="E94" s="8"/>
      <c r="F94" s="17">
        <f>D94*E94</f>
        <v>0</v>
      </c>
    </row>
    <row r="95" spans="1:6" outlineLevel="2" x14ac:dyDescent="0.25">
      <c r="A95" s="3" t="s">
        <v>67</v>
      </c>
      <c r="B95" s="5" t="s">
        <v>35</v>
      </c>
    </row>
    <row r="96" spans="1:6" outlineLevel="2" x14ac:dyDescent="0.25">
      <c r="B96" s="18" t="s">
        <v>219</v>
      </c>
      <c r="C96" s="9" t="s">
        <v>206</v>
      </c>
      <c r="D96" s="10">
        <v>3</v>
      </c>
      <c r="E96" s="8"/>
      <c r="F96" s="17">
        <f>D96*E96</f>
        <v>0</v>
      </c>
    </row>
    <row r="97" spans="1:6" outlineLevel="2" x14ac:dyDescent="0.25">
      <c r="B97" s="18" t="s">
        <v>220</v>
      </c>
      <c r="C97" s="9" t="s">
        <v>206</v>
      </c>
      <c r="D97" s="10">
        <v>144</v>
      </c>
      <c r="E97" s="8"/>
      <c r="F97" s="17">
        <f>D97*E97</f>
        <v>0</v>
      </c>
    </row>
    <row r="98" spans="1:6" outlineLevel="2" x14ac:dyDescent="0.25">
      <c r="B98" s="18" t="s">
        <v>221</v>
      </c>
      <c r="C98" s="9" t="s">
        <v>206</v>
      </c>
      <c r="D98" s="10">
        <v>94</v>
      </c>
      <c r="E98" s="8"/>
      <c r="F98" s="17">
        <f>D98*E98</f>
        <v>0</v>
      </c>
    </row>
    <row r="99" spans="1:6" outlineLevel="2" x14ac:dyDescent="0.25">
      <c r="B99" s="18" t="s">
        <v>222</v>
      </c>
      <c r="C99" s="9" t="s">
        <v>206</v>
      </c>
      <c r="E99" s="8"/>
      <c r="F99" s="17">
        <f>D99*E99</f>
        <v>0</v>
      </c>
    </row>
    <row r="100" spans="1:6" outlineLevel="2" x14ac:dyDescent="0.25">
      <c r="B100" s="18" t="s">
        <v>223</v>
      </c>
      <c r="C100" s="9" t="s">
        <v>206</v>
      </c>
      <c r="E100" s="8"/>
      <c r="F100" s="17">
        <f>D100*E100</f>
        <v>0</v>
      </c>
    </row>
    <row r="101" spans="1:6" outlineLevel="2" x14ac:dyDescent="0.25">
      <c r="A101" s="3" t="s">
        <v>68</v>
      </c>
      <c r="B101" s="5" t="s">
        <v>37</v>
      </c>
    </row>
    <row r="102" spans="1:6" outlineLevel="2" x14ac:dyDescent="0.25">
      <c r="B102" s="18" t="s">
        <v>218</v>
      </c>
      <c r="C102" s="9" t="s">
        <v>206</v>
      </c>
      <c r="D102" s="10">
        <v>3</v>
      </c>
      <c r="E102" s="8"/>
      <c r="F102" s="17">
        <f t="shared" ref="F102:F107" si="8">D102*E102</f>
        <v>0</v>
      </c>
    </row>
    <row r="103" spans="1:6" outlineLevel="2" x14ac:dyDescent="0.25">
      <c r="B103" s="18" t="s">
        <v>219</v>
      </c>
      <c r="C103" s="9" t="s">
        <v>206</v>
      </c>
      <c r="D103" s="10">
        <v>3</v>
      </c>
      <c r="E103" s="8"/>
      <c r="F103" s="17">
        <f t="shared" si="8"/>
        <v>0</v>
      </c>
    </row>
    <row r="104" spans="1:6" outlineLevel="2" x14ac:dyDescent="0.25">
      <c r="B104" s="18" t="s">
        <v>220</v>
      </c>
      <c r="C104" s="9" t="s">
        <v>206</v>
      </c>
      <c r="D104" s="10">
        <v>144</v>
      </c>
      <c r="E104" s="8"/>
      <c r="F104" s="17">
        <f t="shared" si="8"/>
        <v>0</v>
      </c>
    </row>
    <row r="105" spans="1:6" outlineLevel="2" x14ac:dyDescent="0.25">
      <c r="B105" s="18" t="s">
        <v>221</v>
      </c>
      <c r="C105" s="9" t="s">
        <v>206</v>
      </c>
      <c r="D105" s="10">
        <v>94</v>
      </c>
      <c r="E105" s="8"/>
      <c r="F105" s="17">
        <f t="shared" si="8"/>
        <v>0</v>
      </c>
    </row>
    <row r="106" spans="1:6" outlineLevel="2" x14ac:dyDescent="0.25">
      <c r="B106" s="18" t="s">
        <v>222</v>
      </c>
      <c r="C106" s="9" t="s">
        <v>206</v>
      </c>
      <c r="E106" s="8"/>
      <c r="F106" s="17">
        <f t="shared" si="8"/>
        <v>0</v>
      </c>
    </row>
    <row r="107" spans="1:6" outlineLevel="2" x14ac:dyDescent="0.25">
      <c r="B107" s="18" t="s">
        <v>223</v>
      </c>
      <c r="C107" s="9" t="s">
        <v>206</v>
      </c>
      <c r="E107" s="8"/>
      <c r="F107" s="17">
        <f t="shared" si="8"/>
        <v>0</v>
      </c>
    </row>
    <row r="108" spans="1:6" outlineLevel="2" x14ac:dyDescent="0.25">
      <c r="A108" s="3" t="s">
        <v>69</v>
      </c>
      <c r="B108" s="5" t="s">
        <v>70</v>
      </c>
    </row>
    <row r="109" spans="1:6" outlineLevel="2" x14ac:dyDescent="0.25">
      <c r="B109" s="18" t="s">
        <v>218</v>
      </c>
      <c r="C109" s="9" t="s">
        <v>206</v>
      </c>
      <c r="D109" s="10">
        <v>3</v>
      </c>
      <c r="E109" s="8"/>
      <c r="F109" s="17">
        <f t="shared" ref="F109:F114" si="9">D109*E109</f>
        <v>0</v>
      </c>
    </row>
    <row r="110" spans="1:6" outlineLevel="2" x14ac:dyDescent="0.25">
      <c r="B110" s="18" t="s">
        <v>219</v>
      </c>
      <c r="C110" s="9" t="s">
        <v>206</v>
      </c>
      <c r="D110" s="10">
        <v>3</v>
      </c>
      <c r="E110" s="8"/>
      <c r="F110" s="17">
        <f t="shared" si="9"/>
        <v>0</v>
      </c>
    </row>
    <row r="111" spans="1:6" outlineLevel="2" x14ac:dyDescent="0.25">
      <c r="B111" s="18" t="s">
        <v>220</v>
      </c>
      <c r="C111" s="9" t="s">
        <v>206</v>
      </c>
      <c r="D111" s="10">
        <v>144</v>
      </c>
      <c r="E111" s="8"/>
      <c r="F111" s="17">
        <f t="shared" si="9"/>
        <v>0</v>
      </c>
    </row>
    <row r="112" spans="1:6" outlineLevel="2" x14ac:dyDescent="0.25">
      <c r="B112" s="18" t="s">
        <v>221</v>
      </c>
      <c r="C112" s="9" t="s">
        <v>206</v>
      </c>
      <c r="D112" s="10">
        <v>94</v>
      </c>
      <c r="E112" s="8"/>
      <c r="F112" s="17">
        <f t="shared" si="9"/>
        <v>0</v>
      </c>
    </row>
    <row r="113" spans="1:6" outlineLevel="2" x14ac:dyDescent="0.25">
      <c r="B113" s="18" t="s">
        <v>222</v>
      </c>
      <c r="C113" s="9" t="s">
        <v>206</v>
      </c>
      <c r="E113" s="8"/>
      <c r="F113" s="17">
        <f t="shared" si="9"/>
        <v>0</v>
      </c>
    </row>
    <row r="114" spans="1:6" outlineLevel="2" x14ac:dyDescent="0.25">
      <c r="B114" s="18" t="s">
        <v>223</v>
      </c>
      <c r="C114" s="9" t="s">
        <v>206</v>
      </c>
      <c r="E114" s="8"/>
      <c r="F114" s="17">
        <f t="shared" si="9"/>
        <v>0</v>
      </c>
    </row>
    <row r="115" spans="1:6" outlineLevel="2" x14ac:dyDescent="0.25">
      <c r="A115" s="3" t="s">
        <v>71</v>
      </c>
      <c r="B115" s="5" t="s">
        <v>41</v>
      </c>
    </row>
    <row r="116" spans="1:6" ht="13.8" outlineLevel="2" thickBot="1" x14ac:dyDescent="0.3">
      <c r="B116" s="18" t="s">
        <v>218</v>
      </c>
      <c r="C116" s="9" t="s">
        <v>213</v>
      </c>
      <c r="D116" s="10">
        <v>6</v>
      </c>
      <c r="E116" s="8"/>
      <c r="F116" s="17">
        <f>D116*E116</f>
        <v>0</v>
      </c>
    </row>
    <row r="117" spans="1:6" ht="13.8" outlineLevel="1" thickBot="1" x14ac:dyDescent="0.3">
      <c r="B117" s="15" t="s">
        <v>192</v>
      </c>
      <c r="F117" s="20">
        <f>SUM(F93:F116)</f>
        <v>0</v>
      </c>
    </row>
    <row r="118" spans="1:6" outlineLevel="1" x14ac:dyDescent="0.25">
      <c r="A118" s="30"/>
      <c r="B118" s="37"/>
      <c r="C118" s="38"/>
      <c r="D118" s="39"/>
      <c r="E118" s="17"/>
      <c r="F118" s="47"/>
    </row>
    <row r="119" spans="1:6" s="25" customFormat="1" ht="14.4" outlineLevel="1" x14ac:dyDescent="0.3">
      <c r="A119" s="40" t="s">
        <v>243</v>
      </c>
      <c r="B119" s="41" t="s">
        <v>244</v>
      </c>
      <c r="C119" s="42"/>
      <c r="D119" s="42"/>
      <c r="E119" s="42"/>
      <c r="F119" s="42"/>
    </row>
    <row r="120" spans="1:6" s="25" customFormat="1" ht="14.4" outlineLevel="2" x14ac:dyDescent="0.3">
      <c r="A120" s="30" t="s">
        <v>245</v>
      </c>
      <c r="B120" s="37" t="s">
        <v>246</v>
      </c>
      <c r="C120" s="42"/>
      <c r="D120" s="42"/>
      <c r="E120" s="42"/>
      <c r="F120" s="42"/>
    </row>
    <row r="121" spans="1:6" s="31" customFormat="1" outlineLevel="2" x14ac:dyDescent="0.25">
      <c r="A121" s="30"/>
      <c r="B121" s="48" t="s">
        <v>258</v>
      </c>
      <c r="C121" s="33" t="s">
        <v>212</v>
      </c>
      <c r="D121" s="34">
        <v>1</v>
      </c>
      <c r="E121" s="32"/>
      <c r="F121" s="17">
        <f t="shared" ref="F121:F128" si="10">D121*E121</f>
        <v>0</v>
      </c>
    </row>
    <row r="122" spans="1:6" s="31" customFormat="1" outlineLevel="2" x14ac:dyDescent="0.25">
      <c r="A122" s="30"/>
      <c r="B122" s="48" t="s">
        <v>259</v>
      </c>
      <c r="C122" s="33" t="s">
        <v>212</v>
      </c>
      <c r="D122" s="34">
        <v>1</v>
      </c>
      <c r="E122" s="32"/>
      <c r="F122" s="17">
        <f t="shared" si="10"/>
        <v>0</v>
      </c>
    </row>
    <row r="123" spans="1:6" s="31" customFormat="1" outlineLevel="2" x14ac:dyDescent="0.25">
      <c r="A123" s="30"/>
      <c r="B123" s="48" t="s">
        <v>260</v>
      </c>
      <c r="C123" s="33" t="s">
        <v>212</v>
      </c>
      <c r="D123" s="34">
        <v>1</v>
      </c>
      <c r="E123" s="32"/>
      <c r="F123" s="17">
        <f t="shared" si="10"/>
        <v>0</v>
      </c>
    </row>
    <row r="124" spans="1:6" s="25" customFormat="1" outlineLevel="2" x14ac:dyDescent="0.25">
      <c r="A124" s="30" t="s">
        <v>247</v>
      </c>
      <c r="B124" s="37" t="s">
        <v>248</v>
      </c>
      <c r="C124" s="33" t="s">
        <v>212</v>
      </c>
      <c r="D124" s="34">
        <v>1</v>
      </c>
      <c r="E124" s="32"/>
      <c r="F124" s="17">
        <f t="shared" si="10"/>
        <v>0</v>
      </c>
    </row>
    <row r="125" spans="1:6" s="25" customFormat="1" outlineLevel="2" x14ac:dyDescent="0.25">
      <c r="A125" s="30" t="s">
        <v>249</v>
      </c>
      <c r="B125" s="37" t="s">
        <v>250</v>
      </c>
      <c r="C125" s="33" t="s">
        <v>212</v>
      </c>
      <c r="D125" s="34">
        <v>1</v>
      </c>
      <c r="E125" s="32"/>
      <c r="F125" s="17">
        <f t="shared" si="10"/>
        <v>0</v>
      </c>
    </row>
    <row r="126" spans="1:6" s="25" customFormat="1" outlineLevel="2" x14ac:dyDescent="0.25">
      <c r="A126" s="30" t="s">
        <v>251</v>
      </c>
      <c r="B126" s="37" t="s">
        <v>252</v>
      </c>
      <c r="C126" s="33" t="s">
        <v>212</v>
      </c>
      <c r="D126" s="34">
        <v>1</v>
      </c>
      <c r="E126" s="32"/>
      <c r="F126" s="17">
        <f t="shared" si="10"/>
        <v>0</v>
      </c>
    </row>
    <row r="127" spans="1:6" s="25" customFormat="1" outlineLevel="2" x14ac:dyDescent="0.25">
      <c r="A127" s="30" t="s">
        <v>253</v>
      </c>
      <c r="B127" s="37" t="s">
        <v>254</v>
      </c>
      <c r="C127" s="33" t="s">
        <v>212</v>
      </c>
      <c r="D127" s="34">
        <v>1</v>
      </c>
      <c r="E127" s="32"/>
      <c r="F127" s="17">
        <f t="shared" si="10"/>
        <v>0</v>
      </c>
    </row>
    <row r="128" spans="1:6" s="25" customFormat="1" ht="13.8" outlineLevel="2" thickBot="1" x14ac:dyDescent="0.3">
      <c r="A128" s="30" t="s">
        <v>255</v>
      </c>
      <c r="B128" s="37" t="s">
        <v>256</v>
      </c>
      <c r="C128" s="33" t="s">
        <v>212</v>
      </c>
      <c r="D128" s="34">
        <v>1</v>
      </c>
      <c r="E128" s="32"/>
      <c r="F128" s="17">
        <f t="shared" si="10"/>
        <v>0</v>
      </c>
    </row>
    <row r="129" spans="1:6" s="25" customFormat="1" ht="15" outlineLevel="1" thickBot="1" x14ac:dyDescent="0.35">
      <c r="A129" s="43"/>
      <c r="B129" s="44" t="s">
        <v>257</v>
      </c>
      <c r="C129" s="42"/>
      <c r="D129" s="42"/>
      <c r="E129" s="46"/>
      <c r="F129" s="35">
        <f>SUM(F121:F128)</f>
        <v>0</v>
      </c>
    </row>
    <row r="130" spans="1:6" s="25" customFormat="1" ht="15" outlineLevel="1" thickBot="1" x14ac:dyDescent="0.35">
      <c r="A130" s="43"/>
      <c r="B130" s="45"/>
      <c r="C130" s="42"/>
      <c r="D130" s="42"/>
      <c r="E130" s="42"/>
      <c r="F130" s="36"/>
    </row>
    <row r="131" spans="1:6" ht="13.8" thickBot="1" x14ac:dyDescent="0.3">
      <c r="B131" s="15" t="s">
        <v>187</v>
      </c>
      <c r="F131" s="20">
        <f>SUM(F129,F117,F90,F20)</f>
        <v>0</v>
      </c>
    </row>
    <row r="133" spans="1:6" x14ac:dyDescent="0.25">
      <c r="A133" s="11" t="s">
        <v>72</v>
      </c>
      <c r="B133" s="12" t="s">
        <v>73</v>
      </c>
    </row>
    <row r="134" spans="1:6" outlineLevel="1" x14ac:dyDescent="0.25">
      <c r="A134" s="14"/>
      <c r="B134" s="13"/>
    </row>
    <row r="135" spans="1:6" outlineLevel="1" x14ac:dyDescent="0.25">
      <c r="A135" s="11" t="s">
        <v>74</v>
      </c>
      <c r="B135" s="12" t="s">
        <v>174</v>
      </c>
    </row>
    <row r="136" spans="1:6" ht="13.8" outlineLevel="2" thickBot="1" x14ac:dyDescent="0.3">
      <c r="A136" s="3" t="s">
        <v>75</v>
      </c>
      <c r="B136" s="5" t="s">
        <v>76</v>
      </c>
      <c r="C136" s="9" t="s">
        <v>212</v>
      </c>
      <c r="D136" s="10">
        <v>3</v>
      </c>
      <c r="F136" s="17">
        <f>D136*E136</f>
        <v>0</v>
      </c>
    </row>
    <row r="137" spans="1:6" ht="13.8" outlineLevel="1" thickBot="1" x14ac:dyDescent="0.3">
      <c r="B137" s="15" t="s">
        <v>193</v>
      </c>
      <c r="F137" s="20">
        <f>SUM(F136)</f>
        <v>0</v>
      </c>
    </row>
    <row r="138" spans="1:6" outlineLevel="1" x14ac:dyDescent="0.25"/>
    <row r="139" spans="1:6" outlineLevel="1" x14ac:dyDescent="0.25">
      <c r="A139" s="11" t="s">
        <v>77</v>
      </c>
      <c r="B139" s="12" t="s">
        <v>177</v>
      </c>
    </row>
    <row r="140" spans="1:6" outlineLevel="2" x14ac:dyDescent="0.25">
      <c r="A140" s="3" t="s">
        <v>78</v>
      </c>
      <c r="B140" s="5" t="s">
        <v>33</v>
      </c>
    </row>
    <row r="141" spans="1:6" outlineLevel="2" x14ac:dyDescent="0.25">
      <c r="B141" s="18" t="s">
        <v>218</v>
      </c>
      <c r="C141" s="9" t="s">
        <v>206</v>
      </c>
      <c r="D141" s="10">
        <v>3</v>
      </c>
      <c r="E141" s="8"/>
      <c r="F141" s="17">
        <f>D141*E141</f>
        <v>0</v>
      </c>
    </row>
    <row r="142" spans="1:6" outlineLevel="2" x14ac:dyDescent="0.25">
      <c r="A142" s="3" t="s">
        <v>79</v>
      </c>
      <c r="B142" s="5" t="s">
        <v>35</v>
      </c>
    </row>
    <row r="143" spans="1:6" outlineLevel="2" x14ac:dyDescent="0.25">
      <c r="B143" s="18" t="s">
        <v>219</v>
      </c>
      <c r="C143" s="9" t="s">
        <v>206</v>
      </c>
      <c r="E143" s="8"/>
      <c r="F143" s="17">
        <f>D143*E143</f>
        <v>0</v>
      </c>
    </row>
    <row r="144" spans="1:6" outlineLevel="2" x14ac:dyDescent="0.25">
      <c r="B144" s="18" t="s">
        <v>220</v>
      </c>
      <c r="C144" s="9" t="s">
        <v>206</v>
      </c>
      <c r="D144" s="10">
        <v>36</v>
      </c>
      <c r="E144" s="8"/>
      <c r="F144" s="17">
        <f>D144*E144</f>
        <v>0</v>
      </c>
    </row>
    <row r="145" spans="1:6" outlineLevel="2" x14ac:dyDescent="0.25">
      <c r="B145" s="18" t="s">
        <v>221</v>
      </c>
      <c r="C145" s="9" t="s">
        <v>206</v>
      </c>
      <c r="E145" s="8"/>
      <c r="F145" s="17">
        <f>D145*E145</f>
        <v>0</v>
      </c>
    </row>
    <row r="146" spans="1:6" outlineLevel="2" x14ac:dyDescent="0.25">
      <c r="B146" s="18" t="s">
        <v>222</v>
      </c>
      <c r="C146" s="9" t="s">
        <v>206</v>
      </c>
      <c r="E146" s="8"/>
      <c r="F146" s="17">
        <f>D146*E146</f>
        <v>0</v>
      </c>
    </row>
    <row r="147" spans="1:6" outlineLevel="2" x14ac:dyDescent="0.25">
      <c r="B147" s="18" t="s">
        <v>223</v>
      </c>
      <c r="C147" s="9" t="s">
        <v>206</v>
      </c>
      <c r="E147" s="8"/>
      <c r="F147" s="17">
        <f>D147*E147</f>
        <v>0</v>
      </c>
    </row>
    <row r="148" spans="1:6" outlineLevel="2" x14ac:dyDescent="0.25">
      <c r="A148" s="3" t="s">
        <v>80</v>
      </c>
      <c r="B148" s="5" t="s">
        <v>37</v>
      </c>
    </row>
    <row r="149" spans="1:6" outlineLevel="2" x14ac:dyDescent="0.25">
      <c r="B149" s="18" t="s">
        <v>218</v>
      </c>
      <c r="C149" s="9" t="s">
        <v>206</v>
      </c>
      <c r="E149" s="8"/>
      <c r="F149" s="17">
        <f t="shared" ref="F149:F154" si="11">D149*E149</f>
        <v>0</v>
      </c>
    </row>
    <row r="150" spans="1:6" outlineLevel="2" x14ac:dyDescent="0.25">
      <c r="B150" s="18" t="s">
        <v>219</v>
      </c>
      <c r="C150" s="9" t="s">
        <v>206</v>
      </c>
      <c r="E150" s="8"/>
      <c r="F150" s="17">
        <f t="shared" si="11"/>
        <v>0</v>
      </c>
    </row>
    <row r="151" spans="1:6" outlineLevel="2" x14ac:dyDescent="0.25">
      <c r="B151" s="18" t="s">
        <v>220</v>
      </c>
      <c r="C151" s="9" t="s">
        <v>206</v>
      </c>
      <c r="D151" s="10">
        <v>36</v>
      </c>
      <c r="E151" s="8"/>
      <c r="F151" s="17">
        <f t="shared" si="11"/>
        <v>0</v>
      </c>
    </row>
    <row r="152" spans="1:6" outlineLevel="2" x14ac:dyDescent="0.25">
      <c r="B152" s="18" t="s">
        <v>221</v>
      </c>
      <c r="C152" s="9" t="s">
        <v>206</v>
      </c>
      <c r="E152" s="8"/>
      <c r="F152" s="17">
        <f t="shared" si="11"/>
        <v>0</v>
      </c>
    </row>
    <row r="153" spans="1:6" outlineLevel="2" x14ac:dyDescent="0.25">
      <c r="B153" s="18" t="s">
        <v>222</v>
      </c>
      <c r="C153" s="9" t="s">
        <v>206</v>
      </c>
      <c r="E153" s="8"/>
      <c r="F153" s="17">
        <f t="shared" si="11"/>
        <v>0</v>
      </c>
    </row>
    <row r="154" spans="1:6" outlineLevel="2" x14ac:dyDescent="0.25">
      <c r="B154" s="18" t="s">
        <v>223</v>
      </c>
      <c r="C154" s="9" t="s">
        <v>206</v>
      </c>
      <c r="E154" s="8"/>
      <c r="F154" s="17">
        <f t="shared" si="11"/>
        <v>0</v>
      </c>
    </row>
    <row r="155" spans="1:6" outlineLevel="2" x14ac:dyDescent="0.25">
      <c r="A155" s="3" t="s">
        <v>81</v>
      </c>
      <c r="B155" s="5" t="s">
        <v>39</v>
      </c>
    </row>
    <row r="156" spans="1:6" outlineLevel="2" x14ac:dyDescent="0.25">
      <c r="B156" s="18" t="s">
        <v>218</v>
      </c>
      <c r="C156" s="9" t="s">
        <v>206</v>
      </c>
      <c r="E156" s="8"/>
      <c r="F156" s="17">
        <f t="shared" ref="F156:F161" si="12">D156*E156</f>
        <v>0</v>
      </c>
    </row>
    <row r="157" spans="1:6" outlineLevel="2" x14ac:dyDescent="0.25">
      <c r="B157" s="18" t="s">
        <v>219</v>
      </c>
      <c r="C157" s="9" t="s">
        <v>206</v>
      </c>
      <c r="E157" s="8"/>
      <c r="F157" s="17">
        <f t="shared" si="12"/>
        <v>0</v>
      </c>
    </row>
    <row r="158" spans="1:6" outlineLevel="2" x14ac:dyDescent="0.25">
      <c r="B158" s="18" t="s">
        <v>220</v>
      </c>
      <c r="C158" s="9" t="s">
        <v>206</v>
      </c>
      <c r="D158" s="10">
        <v>36</v>
      </c>
      <c r="E158" s="8"/>
      <c r="F158" s="17">
        <f t="shared" si="12"/>
        <v>0</v>
      </c>
    </row>
    <row r="159" spans="1:6" outlineLevel="2" x14ac:dyDescent="0.25">
      <c r="B159" s="18" t="s">
        <v>221</v>
      </c>
      <c r="C159" s="9" t="s">
        <v>206</v>
      </c>
      <c r="E159" s="8"/>
      <c r="F159" s="17">
        <f t="shared" si="12"/>
        <v>0</v>
      </c>
    </row>
    <row r="160" spans="1:6" outlineLevel="2" x14ac:dyDescent="0.25">
      <c r="B160" s="18" t="s">
        <v>222</v>
      </c>
      <c r="C160" s="9" t="s">
        <v>206</v>
      </c>
      <c r="E160" s="8"/>
      <c r="F160" s="17">
        <f t="shared" si="12"/>
        <v>0</v>
      </c>
    </row>
    <row r="161" spans="1:6" outlineLevel="2" x14ac:dyDescent="0.25">
      <c r="B161" s="18" t="s">
        <v>223</v>
      </c>
      <c r="C161" s="9" t="s">
        <v>206</v>
      </c>
      <c r="E161" s="8"/>
      <c r="F161" s="17">
        <f t="shared" si="12"/>
        <v>0</v>
      </c>
    </row>
    <row r="162" spans="1:6" outlineLevel="2" x14ac:dyDescent="0.25">
      <c r="A162" s="3" t="s">
        <v>82</v>
      </c>
      <c r="B162" s="5" t="s">
        <v>41</v>
      </c>
    </row>
    <row r="163" spans="1:6" outlineLevel="2" x14ac:dyDescent="0.25">
      <c r="B163" s="18" t="s">
        <v>218</v>
      </c>
      <c r="C163" s="9" t="s">
        <v>206</v>
      </c>
      <c r="E163" s="8"/>
      <c r="F163" s="17">
        <f>D163*E163</f>
        <v>0</v>
      </c>
    </row>
    <row r="164" spans="1:6" outlineLevel="2" x14ac:dyDescent="0.25">
      <c r="A164" s="3" t="s">
        <v>83</v>
      </c>
      <c r="B164" s="5" t="s">
        <v>43</v>
      </c>
    </row>
    <row r="165" spans="1:6" outlineLevel="2" x14ac:dyDescent="0.25">
      <c r="B165" s="18" t="s">
        <v>219</v>
      </c>
      <c r="C165" s="9" t="s">
        <v>206</v>
      </c>
      <c r="E165" s="8"/>
      <c r="F165" s="17">
        <f t="shared" ref="F165:F170" si="13">D165*E165</f>
        <v>0</v>
      </c>
    </row>
    <row r="166" spans="1:6" outlineLevel="2" x14ac:dyDescent="0.25">
      <c r="B166" s="18" t="s">
        <v>220</v>
      </c>
      <c r="C166" s="9" t="s">
        <v>206</v>
      </c>
      <c r="D166" s="10">
        <v>36</v>
      </c>
      <c r="E166" s="8"/>
      <c r="F166" s="17">
        <f t="shared" si="13"/>
        <v>0</v>
      </c>
    </row>
    <row r="167" spans="1:6" outlineLevel="2" x14ac:dyDescent="0.25">
      <c r="B167" s="18" t="s">
        <v>221</v>
      </c>
      <c r="C167" s="9" t="s">
        <v>206</v>
      </c>
      <c r="E167" s="8"/>
      <c r="F167" s="17">
        <f t="shared" si="13"/>
        <v>0</v>
      </c>
    </row>
    <row r="168" spans="1:6" outlineLevel="2" x14ac:dyDescent="0.25">
      <c r="B168" s="18" t="s">
        <v>222</v>
      </c>
      <c r="C168" s="9" t="s">
        <v>206</v>
      </c>
      <c r="E168" s="8"/>
      <c r="F168" s="17">
        <f t="shared" si="13"/>
        <v>0</v>
      </c>
    </row>
    <row r="169" spans="1:6" outlineLevel="2" x14ac:dyDescent="0.25">
      <c r="B169" s="18" t="s">
        <v>223</v>
      </c>
      <c r="C169" s="9" t="s">
        <v>206</v>
      </c>
      <c r="E169" s="8"/>
      <c r="F169" s="17">
        <f t="shared" si="13"/>
        <v>0</v>
      </c>
    </row>
    <row r="170" spans="1:6" outlineLevel="2" x14ac:dyDescent="0.25">
      <c r="A170" s="3" t="s">
        <v>84</v>
      </c>
      <c r="B170" s="5" t="s">
        <v>233</v>
      </c>
      <c r="C170" s="9" t="s">
        <v>213</v>
      </c>
      <c r="D170" s="10">
        <v>3</v>
      </c>
      <c r="F170" s="17">
        <f t="shared" si="13"/>
        <v>0</v>
      </c>
    </row>
    <row r="171" spans="1:6" outlineLevel="2" x14ac:dyDescent="0.25">
      <c r="A171" s="3" t="s">
        <v>85</v>
      </c>
      <c r="B171" s="5" t="s">
        <v>46</v>
      </c>
    </row>
    <row r="172" spans="1:6" outlineLevel="2" x14ac:dyDescent="0.25">
      <c r="B172" s="18" t="s">
        <v>220</v>
      </c>
      <c r="C172" s="9" t="s">
        <v>206</v>
      </c>
      <c r="D172" s="10">
        <v>3</v>
      </c>
      <c r="E172" s="8"/>
      <c r="F172" s="17">
        <f>D172*E172</f>
        <v>0</v>
      </c>
    </row>
    <row r="173" spans="1:6" outlineLevel="2" x14ac:dyDescent="0.25">
      <c r="A173" s="3" t="s">
        <v>86</v>
      </c>
      <c r="B173" s="5" t="s">
        <v>52</v>
      </c>
    </row>
    <row r="174" spans="1:6" outlineLevel="2" x14ac:dyDescent="0.25">
      <c r="B174" s="18" t="s">
        <v>220</v>
      </c>
      <c r="C174" s="9" t="s">
        <v>213</v>
      </c>
      <c r="D174" s="10">
        <v>6</v>
      </c>
      <c r="E174" s="8"/>
      <c r="F174" s="17">
        <f>D174*E174</f>
        <v>0</v>
      </c>
    </row>
    <row r="175" spans="1:6" outlineLevel="2" x14ac:dyDescent="0.25">
      <c r="A175" s="3" t="s">
        <v>87</v>
      </c>
      <c r="B175" s="5" t="s">
        <v>88</v>
      </c>
      <c r="C175" s="9" t="s">
        <v>213</v>
      </c>
      <c r="D175" s="10">
        <v>3</v>
      </c>
      <c r="F175" s="17">
        <f>D175*E175</f>
        <v>0</v>
      </c>
    </row>
    <row r="176" spans="1:6" outlineLevel="2" x14ac:dyDescent="0.25">
      <c r="A176" s="3" t="s">
        <v>89</v>
      </c>
      <c r="B176" s="5" t="s">
        <v>29</v>
      </c>
      <c r="C176" s="9" t="s">
        <v>213</v>
      </c>
      <c r="D176" s="10">
        <v>6</v>
      </c>
      <c r="F176" s="17">
        <f>D176*E176</f>
        <v>0</v>
      </c>
    </row>
    <row r="177" spans="1:6" ht="13.8" outlineLevel="2" thickBot="1" x14ac:dyDescent="0.3">
      <c r="A177" s="3" t="s">
        <v>90</v>
      </c>
      <c r="B177" s="5" t="s">
        <v>91</v>
      </c>
      <c r="C177" s="9" t="s">
        <v>213</v>
      </c>
      <c r="D177" s="10">
        <v>2</v>
      </c>
      <c r="F177" s="17">
        <f>D177*E177</f>
        <v>0</v>
      </c>
    </row>
    <row r="178" spans="1:6" ht="13.8" outlineLevel="1" thickBot="1" x14ac:dyDescent="0.3">
      <c r="B178" s="15" t="s">
        <v>194</v>
      </c>
      <c r="F178" s="20">
        <f>SUM(F140:F177)</f>
        <v>0</v>
      </c>
    </row>
    <row r="179" spans="1:6" outlineLevel="1" x14ac:dyDescent="0.25"/>
    <row r="180" spans="1:6" outlineLevel="1" x14ac:dyDescent="0.25">
      <c r="A180" s="11" t="s">
        <v>92</v>
      </c>
      <c r="B180" s="12" t="s">
        <v>178</v>
      </c>
    </row>
    <row r="181" spans="1:6" outlineLevel="2" x14ac:dyDescent="0.25">
      <c r="A181" s="3" t="s">
        <v>93</v>
      </c>
      <c r="B181" s="5" t="s">
        <v>94</v>
      </c>
      <c r="C181" s="9" t="s">
        <v>213</v>
      </c>
      <c r="D181" s="10">
        <v>3</v>
      </c>
      <c r="E181" s="8"/>
      <c r="F181" s="17">
        <f t="shared" ref="F181:F186" si="14">D181*E181</f>
        <v>0</v>
      </c>
    </row>
    <row r="182" spans="1:6" outlineLevel="2" x14ac:dyDescent="0.25">
      <c r="A182" s="3" t="s">
        <v>95</v>
      </c>
      <c r="B182" s="5" t="s">
        <v>96</v>
      </c>
      <c r="C182" s="9" t="s">
        <v>213</v>
      </c>
      <c r="D182" s="10">
        <v>3</v>
      </c>
      <c r="E182" s="8"/>
      <c r="F182" s="17">
        <f t="shared" si="14"/>
        <v>0</v>
      </c>
    </row>
    <row r="183" spans="1:6" outlineLevel="2" x14ac:dyDescent="0.25">
      <c r="A183" s="3" t="s">
        <v>97</v>
      </c>
      <c r="B183" s="5" t="s">
        <v>98</v>
      </c>
      <c r="C183" s="9" t="s">
        <v>213</v>
      </c>
      <c r="D183" s="10">
        <v>3</v>
      </c>
      <c r="E183" s="8"/>
      <c r="F183" s="17">
        <f t="shared" si="14"/>
        <v>0</v>
      </c>
    </row>
    <row r="184" spans="1:6" outlineLevel="2" x14ac:dyDescent="0.25">
      <c r="A184" s="3" t="s">
        <v>99</v>
      </c>
      <c r="B184" s="5" t="s">
        <v>100</v>
      </c>
      <c r="C184" s="9" t="s">
        <v>213</v>
      </c>
      <c r="D184" s="10">
        <v>3</v>
      </c>
      <c r="E184" s="8"/>
      <c r="F184" s="17">
        <f t="shared" si="14"/>
        <v>0</v>
      </c>
    </row>
    <row r="185" spans="1:6" outlineLevel="2" x14ac:dyDescent="0.25">
      <c r="A185" s="3" t="s">
        <v>101</v>
      </c>
      <c r="B185" s="5" t="s">
        <v>102</v>
      </c>
      <c r="C185" s="9" t="s">
        <v>206</v>
      </c>
      <c r="D185" s="10">
        <v>10</v>
      </c>
      <c r="E185" s="8"/>
      <c r="F185" s="17">
        <f t="shared" si="14"/>
        <v>0</v>
      </c>
    </row>
    <row r="186" spans="1:6" ht="13.8" outlineLevel="2" thickBot="1" x14ac:dyDescent="0.3">
      <c r="A186" s="3" t="s">
        <v>103</v>
      </c>
      <c r="B186" s="5" t="s">
        <v>62</v>
      </c>
      <c r="C186" s="9" t="s">
        <v>212</v>
      </c>
      <c r="D186" s="10">
        <v>3</v>
      </c>
      <c r="F186" s="17">
        <f t="shared" si="14"/>
        <v>0</v>
      </c>
    </row>
    <row r="187" spans="1:6" ht="13.8" outlineLevel="1" thickBot="1" x14ac:dyDescent="0.3">
      <c r="B187" s="15" t="s">
        <v>195</v>
      </c>
      <c r="F187" s="20">
        <f>SUM(F181:F186)</f>
        <v>0</v>
      </c>
    </row>
    <row r="188" spans="1:6" ht="13.8" outlineLevel="1" thickBot="1" x14ac:dyDescent="0.3">
      <c r="F188" s="21"/>
    </row>
    <row r="189" spans="1:6" ht="13.8" thickBot="1" x14ac:dyDescent="0.3">
      <c r="B189" s="15" t="s">
        <v>188</v>
      </c>
      <c r="F189" s="20">
        <f>SUM(F187,F178,F137)</f>
        <v>0</v>
      </c>
    </row>
    <row r="191" spans="1:6" x14ac:dyDescent="0.25">
      <c r="A191" s="11" t="s">
        <v>104</v>
      </c>
      <c r="B191" s="12" t="s">
        <v>105</v>
      </c>
    </row>
    <row r="192" spans="1:6" outlineLevel="1" x14ac:dyDescent="0.25">
      <c r="A192" s="14"/>
      <c r="B192" s="13"/>
    </row>
    <row r="193" spans="1:6" outlineLevel="1" x14ac:dyDescent="0.25">
      <c r="A193" s="11" t="s">
        <v>106</v>
      </c>
      <c r="B193" s="12" t="s">
        <v>179</v>
      </c>
    </row>
    <row r="194" spans="1:6" outlineLevel="2" x14ac:dyDescent="0.25">
      <c r="A194" s="3" t="s">
        <v>107</v>
      </c>
      <c r="B194" s="5" t="s">
        <v>108</v>
      </c>
      <c r="C194" s="9" t="s">
        <v>212</v>
      </c>
      <c r="D194" s="10">
        <v>1</v>
      </c>
      <c r="F194" s="17">
        <f>D194*E194</f>
        <v>0</v>
      </c>
    </row>
    <row r="195" spans="1:6" ht="13.8" outlineLevel="2" thickBot="1" x14ac:dyDescent="0.3">
      <c r="A195" s="3" t="s">
        <v>109</v>
      </c>
      <c r="B195" s="5" t="s">
        <v>110</v>
      </c>
      <c r="C195" s="9" t="s">
        <v>212</v>
      </c>
      <c r="D195" s="10">
        <v>4</v>
      </c>
      <c r="F195" s="17">
        <f>D195*E195</f>
        <v>0</v>
      </c>
    </row>
    <row r="196" spans="1:6" ht="13.8" outlineLevel="1" thickBot="1" x14ac:dyDescent="0.3">
      <c r="B196" s="15" t="s">
        <v>196</v>
      </c>
      <c r="F196" s="20">
        <f>SUM(F194:F195)</f>
        <v>0</v>
      </c>
    </row>
    <row r="197" spans="1:6" outlineLevel="1" x14ac:dyDescent="0.25"/>
    <row r="198" spans="1:6" outlineLevel="1" x14ac:dyDescent="0.25">
      <c r="A198" s="11" t="s">
        <v>111</v>
      </c>
      <c r="B198" s="12" t="s">
        <v>180</v>
      </c>
    </row>
    <row r="199" spans="1:6" outlineLevel="2" x14ac:dyDescent="0.25">
      <c r="A199" s="3" t="s">
        <v>112</v>
      </c>
      <c r="B199" s="5" t="s">
        <v>113</v>
      </c>
      <c r="C199" s="9" t="s">
        <v>212</v>
      </c>
      <c r="D199" s="10">
        <v>4</v>
      </c>
      <c r="F199" s="17">
        <f>D199*E199</f>
        <v>0</v>
      </c>
    </row>
    <row r="200" spans="1:6" ht="13.8" outlineLevel="2" thickBot="1" x14ac:dyDescent="0.3">
      <c r="A200" s="3" t="s">
        <v>114</v>
      </c>
      <c r="B200" s="5" t="s">
        <v>115</v>
      </c>
      <c r="C200" s="9" t="s">
        <v>212</v>
      </c>
      <c r="D200" s="10">
        <v>4</v>
      </c>
      <c r="F200" s="17">
        <f>D200*E200</f>
        <v>0</v>
      </c>
    </row>
    <row r="201" spans="1:6" ht="13.8" outlineLevel="1" thickBot="1" x14ac:dyDescent="0.3">
      <c r="B201" s="15" t="s">
        <v>197</v>
      </c>
      <c r="F201" s="20">
        <f>SUM(F199:F200)</f>
        <v>0</v>
      </c>
    </row>
    <row r="202" spans="1:6" outlineLevel="1" x14ac:dyDescent="0.25"/>
    <row r="203" spans="1:6" outlineLevel="1" x14ac:dyDescent="0.25">
      <c r="A203" s="11" t="s">
        <v>116</v>
      </c>
      <c r="B203" s="12" t="s">
        <v>181</v>
      </c>
    </row>
    <row r="204" spans="1:6" outlineLevel="2" x14ac:dyDescent="0.25">
      <c r="A204" s="3" t="s">
        <v>117</v>
      </c>
      <c r="B204" s="5" t="s">
        <v>118</v>
      </c>
      <c r="C204" s="9" t="s">
        <v>217</v>
      </c>
    </row>
    <row r="205" spans="1:6" outlineLevel="2" x14ac:dyDescent="0.25">
      <c r="A205" s="3" t="s">
        <v>119</v>
      </c>
      <c r="B205" s="5" t="s">
        <v>120</v>
      </c>
      <c r="C205" s="9" t="s">
        <v>217</v>
      </c>
    </row>
    <row r="206" spans="1:6" outlineLevel="2" x14ac:dyDescent="0.25">
      <c r="A206" s="3" t="s">
        <v>121</v>
      </c>
      <c r="B206" s="5" t="s">
        <v>122</v>
      </c>
      <c r="C206" s="9" t="s">
        <v>217</v>
      </c>
    </row>
    <row r="207" spans="1:6" outlineLevel="2" x14ac:dyDescent="0.25">
      <c r="A207" s="3" t="s">
        <v>123</v>
      </c>
      <c r="B207" s="5" t="s">
        <v>124</v>
      </c>
      <c r="C207" s="9" t="s">
        <v>217</v>
      </c>
    </row>
    <row r="208" spans="1:6" ht="13.8" outlineLevel="2" thickBot="1" x14ac:dyDescent="0.3">
      <c r="A208" s="3" t="s">
        <v>125</v>
      </c>
      <c r="B208" s="5" t="s">
        <v>126</v>
      </c>
      <c r="C208" s="9" t="s">
        <v>217</v>
      </c>
    </row>
    <row r="209" spans="1:6" ht="13.8" outlineLevel="1" thickBot="1" x14ac:dyDescent="0.3">
      <c r="B209" s="15" t="s">
        <v>198</v>
      </c>
      <c r="F209" s="20" t="s">
        <v>217</v>
      </c>
    </row>
    <row r="210" spans="1:6" outlineLevel="1" x14ac:dyDescent="0.25"/>
    <row r="211" spans="1:6" outlineLevel="1" x14ac:dyDescent="0.25">
      <c r="A211" s="11" t="s">
        <v>127</v>
      </c>
      <c r="B211" s="12" t="s">
        <v>174</v>
      </c>
    </row>
    <row r="212" spans="1:6" outlineLevel="2" x14ac:dyDescent="0.25">
      <c r="A212" s="3" t="s">
        <v>128</v>
      </c>
      <c r="B212" s="5" t="s">
        <v>129</v>
      </c>
    </row>
    <row r="213" spans="1:6" outlineLevel="2" x14ac:dyDescent="0.25">
      <c r="B213" s="18" t="s">
        <v>226</v>
      </c>
      <c r="C213" s="9" t="s">
        <v>212</v>
      </c>
      <c r="D213" s="10">
        <v>1</v>
      </c>
      <c r="E213" s="8"/>
      <c r="F213" s="17">
        <f>D213*E213</f>
        <v>0</v>
      </c>
    </row>
    <row r="214" spans="1:6" outlineLevel="2" x14ac:dyDescent="0.25">
      <c r="B214" s="18" t="s">
        <v>227</v>
      </c>
      <c r="C214" s="9" t="s">
        <v>212</v>
      </c>
      <c r="D214" s="10">
        <v>3</v>
      </c>
      <c r="E214" s="8"/>
      <c r="F214" s="17">
        <f>D214*E214</f>
        <v>0</v>
      </c>
    </row>
    <row r="215" spans="1:6" ht="13.8" outlineLevel="2" thickBot="1" x14ac:dyDescent="0.3">
      <c r="A215" s="3" t="s">
        <v>130</v>
      </c>
      <c r="B215" s="5" t="s">
        <v>131</v>
      </c>
      <c r="C215" s="9" t="s">
        <v>212</v>
      </c>
      <c r="D215" s="10">
        <v>1</v>
      </c>
      <c r="F215" s="17">
        <f>D215*E215</f>
        <v>0</v>
      </c>
    </row>
    <row r="216" spans="1:6" ht="13.8" outlineLevel="1" thickBot="1" x14ac:dyDescent="0.3">
      <c r="B216" s="15" t="s">
        <v>199</v>
      </c>
      <c r="F216" s="20">
        <f>SUM(F213:F215)</f>
        <v>0</v>
      </c>
    </row>
    <row r="217" spans="1:6" outlineLevel="1" x14ac:dyDescent="0.25"/>
    <row r="218" spans="1:6" outlineLevel="1" x14ac:dyDescent="0.25">
      <c r="A218" s="11" t="s">
        <v>132</v>
      </c>
      <c r="B218" s="12" t="s">
        <v>182</v>
      </c>
    </row>
    <row r="219" spans="1:6" outlineLevel="2" x14ac:dyDescent="0.25">
      <c r="A219" s="3" t="s">
        <v>133</v>
      </c>
      <c r="B219" s="5" t="s">
        <v>134</v>
      </c>
      <c r="C219" s="9" t="s">
        <v>212</v>
      </c>
      <c r="D219" s="10">
        <v>1</v>
      </c>
      <c r="F219" s="17">
        <f t="shared" ref="F219:F222" si="15">D219*E219</f>
        <v>0</v>
      </c>
    </row>
    <row r="220" spans="1:6" s="49" customFormat="1" outlineLevel="2" x14ac:dyDescent="0.25">
      <c r="A220" s="50" t="s">
        <v>135</v>
      </c>
      <c r="B220" s="51" t="s">
        <v>261</v>
      </c>
      <c r="C220" s="54" t="s">
        <v>212</v>
      </c>
      <c r="D220" s="55">
        <v>1</v>
      </c>
      <c r="E220" s="16"/>
      <c r="F220" s="17">
        <f t="shared" ref="F220" si="16">D220*E220</f>
        <v>0</v>
      </c>
    </row>
    <row r="221" spans="1:6" outlineLevel="2" x14ac:dyDescent="0.25">
      <c r="A221" s="50" t="s">
        <v>137</v>
      </c>
      <c r="B221" s="5" t="s">
        <v>136</v>
      </c>
      <c r="C221" s="9" t="s">
        <v>212</v>
      </c>
      <c r="D221" s="10">
        <v>3</v>
      </c>
      <c r="F221" s="17">
        <f t="shared" si="15"/>
        <v>0</v>
      </c>
    </row>
    <row r="222" spans="1:6" s="49" customFormat="1" outlineLevel="2" x14ac:dyDescent="0.25">
      <c r="A222" s="50" t="s">
        <v>139</v>
      </c>
      <c r="B222" s="51" t="s">
        <v>262</v>
      </c>
      <c r="C222" s="54" t="s">
        <v>212</v>
      </c>
      <c r="D222" s="55">
        <v>3</v>
      </c>
      <c r="E222" s="52"/>
      <c r="F222" s="17">
        <f t="shared" si="15"/>
        <v>0</v>
      </c>
    </row>
    <row r="223" spans="1:6" outlineLevel="2" x14ac:dyDescent="0.25">
      <c r="A223" s="50" t="s">
        <v>141</v>
      </c>
      <c r="B223" s="5" t="s">
        <v>138</v>
      </c>
    </row>
    <row r="224" spans="1:6" outlineLevel="2" x14ac:dyDescent="0.25">
      <c r="B224" s="18" t="s">
        <v>214</v>
      </c>
      <c r="C224" s="9" t="s">
        <v>213</v>
      </c>
      <c r="D224" s="10">
        <v>1</v>
      </c>
      <c r="E224" s="8"/>
      <c r="F224" s="17">
        <f t="shared" ref="F224:F231" si="17">D224*E224</f>
        <v>0</v>
      </c>
    </row>
    <row r="225" spans="1:6" outlineLevel="2" x14ac:dyDescent="0.25">
      <c r="B225" s="18" t="s">
        <v>215</v>
      </c>
      <c r="C225" s="9" t="s">
        <v>213</v>
      </c>
      <c r="D225" s="10">
        <v>3</v>
      </c>
      <c r="E225" s="8"/>
      <c r="F225" s="17">
        <f t="shared" si="17"/>
        <v>0</v>
      </c>
    </row>
    <row r="226" spans="1:6" outlineLevel="2" x14ac:dyDescent="0.25">
      <c r="B226" s="18" t="s">
        <v>216</v>
      </c>
      <c r="C226" s="9" t="s">
        <v>213</v>
      </c>
      <c r="D226" s="10">
        <v>3</v>
      </c>
      <c r="E226" s="8"/>
      <c r="F226" s="17">
        <f t="shared" si="17"/>
        <v>0</v>
      </c>
    </row>
    <row r="227" spans="1:6" outlineLevel="2" x14ac:dyDescent="0.25">
      <c r="A227" s="50" t="s">
        <v>143</v>
      </c>
      <c r="B227" s="5" t="s">
        <v>140</v>
      </c>
      <c r="C227" s="9" t="s">
        <v>213</v>
      </c>
      <c r="D227" s="10">
        <v>1</v>
      </c>
      <c r="F227" s="17">
        <f t="shared" si="17"/>
        <v>0</v>
      </c>
    </row>
    <row r="228" spans="1:6" outlineLevel="2" x14ac:dyDescent="0.25">
      <c r="A228" s="50" t="s">
        <v>145</v>
      </c>
      <c r="B228" s="5" t="s">
        <v>142</v>
      </c>
      <c r="C228" s="9" t="s">
        <v>212</v>
      </c>
      <c r="D228" s="10">
        <v>1</v>
      </c>
      <c r="F228" s="17">
        <f t="shared" si="17"/>
        <v>0</v>
      </c>
    </row>
    <row r="229" spans="1:6" outlineLevel="2" x14ac:dyDescent="0.25">
      <c r="A229" s="50" t="s">
        <v>147</v>
      </c>
      <c r="B229" s="5" t="s">
        <v>144</v>
      </c>
      <c r="C229" s="9" t="s">
        <v>217</v>
      </c>
      <c r="F229" s="17">
        <f t="shared" si="17"/>
        <v>0</v>
      </c>
    </row>
    <row r="230" spans="1:6" outlineLevel="2" x14ac:dyDescent="0.25">
      <c r="A230" s="50" t="s">
        <v>263</v>
      </c>
      <c r="B230" s="5" t="s">
        <v>146</v>
      </c>
      <c r="C230" s="9" t="s">
        <v>212</v>
      </c>
      <c r="D230" s="10">
        <v>3</v>
      </c>
      <c r="F230" s="17">
        <f t="shared" si="17"/>
        <v>0</v>
      </c>
    </row>
    <row r="231" spans="1:6" ht="13.8" outlineLevel="2" thickBot="1" x14ac:dyDescent="0.3">
      <c r="A231" s="50" t="s">
        <v>264</v>
      </c>
      <c r="B231" s="5" t="s">
        <v>148</v>
      </c>
      <c r="C231" s="9" t="s">
        <v>217</v>
      </c>
      <c r="F231" s="17">
        <f t="shared" si="17"/>
        <v>0</v>
      </c>
    </row>
    <row r="232" spans="1:6" ht="13.8" outlineLevel="1" thickBot="1" x14ac:dyDescent="0.3">
      <c r="B232" s="15" t="s">
        <v>200</v>
      </c>
      <c r="F232" s="20">
        <f>SUM(F219:F231)</f>
        <v>0</v>
      </c>
    </row>
    <row r="233" spans="1:6" outlineLevel="1" x14ac:dyDescent="0.25"/>
    <row r="234" spans="1:6" outlineLevel="1" x14ac:dyDescent="0.25">
      <c r="A234" s="11" t="s">
        <v>149</v>
      </c>
      <c r="B234" s="12" t="s">
        <v>183</v>
      </c>
    </row>
    <row r="235" spans="1:6" outlineLevel="2" x14ac:dyDescent="0.25">
      <c r="A235" s="3" t="s">
        <v>150</v>
      </c>
      <c r="B235" s="5" t="s">
        <v>151</v>
      </c>
      <c r="C235" s="22" t="s">
        <v>229</v>
      </c>
      <c r="D235" s="23"/>
      <c r="E235" s="24"/>
    </row>
    <row r="236" spans="1:6" outlineLevel="2" x14ac:dyDescent="0.25">
      <c r="A236" s="3" t="s">
        <v>152</v>
      </c>
      <c r="B236" s="5" t="s">
        <v>153</v>
      </c>
      <c r="C236" s="9" t="s">
        <v>213</v>
      </c>
      <c r="D236" s="10">
        <v>2</v>
      </c>
      <c r="F236" s="17">
        <f>D236*E236</f>
        <v>0</v>
      </c>
    </row>
    <row r="237" spans="1:6" outlineLevel="2" x14ac:dyDescent="0.25">
      <c r="A237" s="3" t="s">
        <v>154</v>
      </c>
      <c r="B237" s="5" t="s">
        <v>155</v>
      </c>
      <c r="C237" s="9" t="s">
        <v>213</v>
      </c>
      <c r="D237" s="10">
        <v>3</v>
      </c>
      <c r="F237" s="17">
        <f>D237*E237</f>
        <v>0</v>
      </c>
    </row>
    <row r="238" spans="1:6" outlineLevel="2" x14ac:dyDescent="0.25">
      <c r="A238" s="3" t="s">
        <v>156</v>
      </c>
      <c r="B238" s="5" t="s">
        <v>157</v>
      </c>
      <c r="C238" s="9" t="s">
        <v>217</v>
      </c>
      <c r="F238" s="17">
        <f>D238*E238</f>
        <v>0</v>
      </c>
    </row>
    <row r="239" spans="1:6" ht="13.8" outlineLevel="2" thickBot="1" x14ac:dyDescent="0.3">
      <c r="A239" s="3" t="s">
        <v>158</v>
      </c>
      <c r="B239" s="5" t="s">
        <v>159</v>
      </c>
      <c r="C239" s="9" t="s">
        <v>212</v>
      </c>
      <c r="D239" s="10">
        <v>4</v>
      </c>
      <c r="F239" s="17">
        <f>D239*E239</f>
        <v>0</v>
      </c>
    </row>
    <row r="240" spans="1:6" ht="13.8" outlineLevel="1" thickBot="1" x14ac:dyDescent="0.3">
      <c r="B240" s="15" t="s">
        <v>201</v>
      </c>
      <c r="F240" s="20">
        <f>SUM(F235:F239)</f>
        <v>0</v>
      </c>
    </row>
    <row r="241" spans="1:6" outlineLevel="1" x14ac:dyDescent="0.25"/>
    <row r="242" spans="1:6" ht="13.8" outlineLevel="1" thickBot="1" x14ac:dyDescent="0.3">
      <c r="A242" s="11" t="s">
        <v>160</v>
      </c>
      <c r="B242" s="12" t="s">
        <v>184</v>
      </c>
      <c r="C242" s="22" t="s">
        <v>229</v>
      </c>
      <c r="D242" s="23"/>
      <c r="E242" s="24"/>
    </row>
    <row r="243" spans="1:6" ht="13.8" outlineLevel="1" thickBot="1" x14ac:dyDescent="0.3">
      <c r="B243" s="15" t="s">
        <v>202</v>
      </c>
      <c r="F243" s="20" t="s">
        <v>217</v>
      </c>
    </row>
    <row r="244" spans="1:6" outlineLevel="1" x14ac:dyDescent="0.25"/>
    <row r="245" spans="1:6" ht="13.8" outlineLevel="1" thickBot="1" x14ac:dyDescent="0.3">
      <c r="A245" s="11" t="s">
        <v>161</v>
      </c>
      <c r="B245" s="12" t="s">
        <v>185</v>
      </c>
      <c r="C245" s="22" t="s">
        <v>229</v>
      </c>
      <c r="D245" s="23"/>
      <c r="E245" s="24"/>
    </row>
    <row r="246" spans="1:6" ht="13.8" outlineLevel="1" thickBot="1" x14ac:dyDescent="0.3">
      <c r="B246" s="15" t="s">
        <v>203</v>
      </c>
      <c r="F246" s="20" t="s">
        <v>217</v>
      </c>
    </row>
    <row r="247" spans="1:6" outlineLevel="1" x14ac:dyDescent="0.25"/>
    <row r="248" spans="1:6" outlineLevel="1" x14ac:dyDescent="0.25">
      <c r="A248" s="11" t="s">
        <v>162</v>
      </c>
      <c r="B248" s="12" t="s">
        <v>186</v>
      </c>
    </row>
    <row r="249" spans="1:6" outlineLevel="2" x14ac:dyDescent="0.25">
      <c r="A249" s="3" t="s">
        <v>163</v>
      </c>
      <c r="B249" s="5" t="s">
        <v>164</v>
      </c>
      <c r="C249" s="9" t="s">
        <v>213</v>
      </c>
      <c r="D249" s="10">
        <v>1</v>
      </c>
      <c r="F249" s="17">
        <f>D249*E249</f>
        <v>0</v>
      </c>
    </row>
    <row r="250" spans="1:6" outlineLevel="2" x14ac:dyDescent="0.25">
      <c r="A250" s="3" t="s">
        <v>165</v>
      </c>
      <c r="B250" s="5" t="s">
        <v>228</v>
      </c>
      <c r="C250" s="22" t="s">
        <v>229</v>
      </c>
      <c r="D250" s="23"/>
      <c r="E250" s="24"/>
    </row>
    <row r="251" spans="1:6" outlineLevel="2" x14ac:dyDescent="0.25">
      <c r="A251" s="3" t="s">
        <v>166</v>
      </c>
      <c r="B251" s="5" t="s">
        <v>167</v>
      </c>
      <c r="C251" s="9" t="s">
        <v>213</v>
      </c>
      <c r="D251" s="10">
        <v>2</v>
      </c>
      <c r="F251" s="17">
        <f>D251*E251</f>
        <v>0</v>
      </c>
    </row>
    <row r="252" spans="1:6" s="49" customFormat="1" outlineLevel="2" x14ac:dyDescent="0.25">
      <c r="A252" s="50" t="s">
        <v>265</v>
      </c>
      <c r="B252" s="51" t="s">
        <v>266</v>
      </c>
      <c r="C252" s="54" t="s">
        <v>213</v>
      </c>
      <c r="D252" s="55">
        <v>3</v>
      </c>
      <c r="E252" s="52"/>
      <c r="F252" s="17">
        <f t="shared" ref="F252:F253" si="18">D252*E252</f>
        <v>0</v>
      </c>
    </row>
    <row r="253" spans="1:6" s="49" customFormat="1" ht="13.8" outlineLevel="2" thickBot="1" x14ac:dyDescent="0.3">
      <c r="A253" s="50" t="s">
        <v>267</v>
      </c>
      <c r="B253" s="51" t="s">
        <v>268</v>
      </c>
      <c r="C253" s="54" t="s">
        <v>212</v>
      </c>
      <c r="D253" s="55">
        <v>3</v>
      </c>
      <c r="E253" s="52"/>
      <c r="F253" s="17">
        <f t="shared" si="18"/>
        <v>0</v>
      </c>
    </row>
    <row r="254" spans="1:6" ht="13.8" outlineLevel="1" thickBot="1" x14ac:dyDescent="0.3">
      <c r="B254" s="15" t="s">
        <v>204</v>
      </c>
      <c r="F254" s="20">
        <f>SUM(F249:F253)</f>
        <v>0</v>
      </c>
    </row>
    <row r="255" spans="1:6" ht="13.8" outlineLevel="1" thickBot="1" x14ac:dyDescent="0.3">
      <c r="F255" s="21"/>
    </row>
    <row r="256" spans="1:6" ht="13.8" thickBot="1" x14ac:dyDescent="0.3">
      <c r="B256" s="15" t="s">
        <v>189</v>
      </c>
      <c r="F256" s="20">
        <f>SUM(F254,F246,F243,F240,F232,F216,F209,F201,F196)</f>
        <v>0</v>
      </c>
    </row>
    <row r="257" spans="1:6" s="49" customFormat="1" x14ac:dyDescent="0.25">
      <c r="A257" s="50"/>
      <c r="B257" s="51"/>
      <c r="C257" s="54"/>
      <c r="D257" s="55"/>
      <c r="E257" s="52"/>
      <c r="F257" s="53"/>
    </row>
    <row r="258" spans="1:6" s="49" customFormat="1" x14ac:dyDescent="0.25">
      <c r="A258" s="56" t="s">
        <v>269</v>
      </c>
      <c r="B258" s="57" t="s">
        <v>244</v>
      </c>
      <c r="C258" s="54"/>
      <c r="D258" s="55"/>
      <c r="E258" s="52"/>
      <c r="F258" s="53"/>
    </row>
    <row r="259" spans="1:6" s="49" customFormat="1" outlineLevel="1" x14ac:dyDescent="0.25">
      <c r="A259" s="14"/>
      <c r="B259" s="13"/>
      <c r="C259" s="54"/>
      <c r="D259" s="55"/>
      <c r="E259" s="52"/>
      <c r="F259" s="53"/>
    </row>
    <row r="260" spans="1:6" s="49" customFormat="1" outlineLevel="1" x14ac:dyDescent="0.25">
      <c r="A260" s="56" t="s">
        <v>270</v>
      </c>
      <c r="B260" s="57" t="s">
        <v>271</v>
      </c>
      <c r="C260" s="54"/>
      <c r="D260" s="55"/>
      <c r="E260" s="52"/>
      <c r="F260" s="53"/>
    </row>
    <row r="261" spans="1:6" s="49" customFormat="1" outlineLevel="2" x14ac:dyDescent="0.25">
      <c r="A261" s="50" t="s">
        <v>272</v>
      </c>
      <c r="B261" s="51" t="s">
        <v>273</v>
      </c>
      <c r="C261" s="54" t="s">
        <v>212</v>
      </c>
      <c r="D261" s="55">
        <v>1</v>
      </c>
      <c r="E261" s="52"/>
      <c r="F261" s="53">
        <f>D261*E261</f>
        <v>0</v>
      </c>
    </row>
    <row r="262" spans="1:6" s="49" customFormat="1" ht="13.8" outlineLevel="2" thickBot="1" x14ac:dyDescent="0.3">
      <c r="A262" s="50" t="s">
        <v>274</v>
      </c>
      <c r="B262" s="51" t="s">
        <v>275</v>
      </c>
      <c r="C262" s="54" t="s">
        <v>212</v>
      </c>
      <c r="D262" s="55">
        <v>1</v>
      </c>
      <c r="E262" s="52"/>
      <c r="F262" s="53">
        <f>D262*E262</f>
        <v>0</v>
      </c>
    </row>
    <row r="263" spans="1:6" s="49" customFormat="1" ht="13.8" outlineLevel="1" thickBot="1" x14ac:dyDescent="0.3">
      <c r="A263" s="50"/>
      <c r="B263" s="58" t="s">
        <v>276</v>
      </c>
      <c r="C263" s="54"/>
      <c r="D263" s="55"/>
      <c r="E263" s="52"/>
      <c r="F263" s="59">
        <f>SUM(F261:F262)</f>
        <v>0</v>
      </c>
    </row>
    <row r="264" spans="1:6" s="49" customFormat="1" ht="13.8" outlineLevel="1" thickBot="1" x14ac:dyDescent="0.3">
      <c r="A264" s="50"/>
      <c r="B264" s="51"/>
      <c r="C264" s="54"/>
      <c r="D264" s="55"/>
      <c r="E264" s="52"/>
      <c r="F264" s="60"/>
    </row>
    <row r="265" spans="1:6" s="49" customFormat="1" ht="13.8" thickBot="1" x14ac:dyDescent="0.3">
      <c r="A265" s="50"/>
      <c r="B265" s="58" t="s">
        <v>277</v>
      </c>
      <c r="C265" s="54"/>
      <c r="D265" s="55"/>
      <c r="E265" s="52"/>
      <c r="F265" s="59">
        <f>SUM(F263)</f>
        <v>0</v>
      </c>
    </row>
    <row r="266" spans="1:6" ht="13.8" thickBot="1" x14ac:dyDescent="0.3"/>
    <row r="267" spans="1:6" ht="13.8" thickBot="1" x14ac:dyDescent="0.3">
      <c r="A267" s="11"/>
      <c r="B267" s="12" t="s">
        <v>230</v>
      </c>
      <c r="F267" s="20">
        <f>SUM(F265,F256,F189,F131)</f>
        <v>0</v>
      </c>
    </row>
  </sheetData>
  <mergeCells count="6">
    <mergeCell ref="C250:E250"/>
    <mergeCell ref="C235:E235"/>
    <mergeCell ref="C69:D69"/>
    <mergeCell ref="C29:D29"/>
    <mergeCell ref="C242:E242"/>
    <mergeCell ref="C245:E245"/>
  </mergeCells>
  <phoneticPr fontId="3" type="noConversion"/>
  <pageMargins left="0.70866141732283505" right="0.70866141732283505" top="0.74803149606299202" bottom="0.74803149606299202" header="0.31496062992126" footer="0.31496062992126"/>
  <pageSetup paperSize="9" scale="79" fitToHeight="6" orientation="portrait" r:id="rId1"/>
  <headerFooter>
    <oddHeader>&amp;LTHERMI-FLUIDES - 3 Rue des pins - 38 100 Grenoble
Affaire : Grenoble CEA - Bâtiment C4&amp;R&amp;D</oddHeader>
    <oddFooter>&amp;LLot 02 Chauffage-Ventilation-Électricité-Régulation&amp;CD.P.G.F&amp;RPage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Sébastien@THERMIFLUIDES.LOCAL</dc:creator>
  <cp:lastModifiedBy>Sébastien@THERMIFLUIDES.LOCAL</cp:lastModifiedBy>
  <cp:lastPrinted>2024-12-12T15:30:23Z</cp:lastPrinted>
  <dcterms:created xsi:type="dcterms:W3CDTF">2024-12-12T15:29:39Z</dcterms:created>
  <dcterms:modified xsi:type="dcterms:W3CDTF">2025-06-05T14:49:38Z</dcterms:modified>
</cp:coreProperties>
</file>