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P:\Achats Marches\MARCHES 2025\2025_C29_entretien_locaux\02_DCE_publié\"/>
    </mc:Choice>
  </mc:AlternateContent>
  <xr:revisionPtr revIDLastSave="0" documentId="13_ncr:1_{6F5A36C9-E877-4A07-BFE4-83EF4DB27AB0}" xr6:coauthVersionLast="47" xr6:coauthVersionMax="47" xr10:uidLastSave="{00000000-0000-0000-0000-000000000000}"/>
  <bookViews>
    <workbookView xWindow="28680" yWindow="1305" windowWidth="25440" windowHeight="15270" xr2:uid="{00000000-000D-0000-FFFF-FFFF00000000}"/>
  </bookViews>
  <sheets>
    <sheet name="forfait annuel-variante" sheetId="10" r:id="rId1"/>
    <sheet name="bon de commandes-variante" sheetId="9" r:id="rId2"/>
  </sheets>
  <definedNames>
    <definedName name="_xlnm.Print_Titles" localSheetId="1">'bon de commandes-variante'!$12:$12</definedName>
    <definedName name="_xlnm.Print_Titles" localSheetId="0">'forfait annuel-variante'!$1:$11</definedName>
    <definedName name="_xlnm.Print_Area" localSheetId="1">'bon de commandes-variante'!$A$1:$F$40</definedName>
    <definedName name="_xlnm.Print_Area" localSheetId="0">'forfait annuel-variante'!$A$1:$F$98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2" i="10" l="1"/>
  <c r="F67" i="10"/>
  <c r="F60" i="10"/>
  <c r="F53" i="10"/>
  <c r="F47" i="10"/>
  <c r="F39" i="10"/>
  <c r="F29" i="10"/>
  <c r="F22" i="10"/>
  <c r="F16" i="10"/>
  <c r="F48" i="10"/>
  <c r="F27" i="9" l="1"/>
  <c r="F74" i="10"/>
  <c r="F84" i="10"/>
  <c r="F28" i="9"/>
  <c r="F22" i="9"/>
  <c r="F26" i="9" l="1"/>
  <c r="F25" i="9"/>
  <c r="F19" i="9"/>
  <c r="F23" i="9"/>
  <c r="F15" i="9"/>
  <c r="F14" i="9"/>
  <c r="F13" i="9"/>
  <c r="F81" i="10" l="1"/>
  <c r="F82" i="10"/>
  <c r="F83" i="10"/>
  <c r="F85" i="10"/>
  <c r="F80" i="10"/>
  <c r="F17" i="10"/>
  <c r="F15" i="10"/>
  <c r="F23" i="10"/>
  <c r="F21" i="10"/>
  <c r="F20" i="10"/>
  <c r="F19" i="10"/>
  <c r="F30" i="10"/>
  <c r="F28" i="10"/>
  <c r="F27" i="10"/>
  <c r="F26" i="10"/>
  <c r="F25" i="10"/>
  <c r="F40" i="10"/>
  <c r="F38" i="10"/>
  <c r="F37" i="10"/>
  <c r="F36" i="10"/>
  <c r="F35" i="10"/>
  <c r="F34" i="10"/>
  <c r="F33" i="10"/>
  <c r="F32" i="10"/>
  <c r="F46" i="10"/>
  <c r="F45" i="10"/>
  <c r="F44" i="10"/>
  <c r="F43" i="10"/>
  <c r="F42" i="10"/>
  <c r="F54" i="10"/>
  <c r="F52" i="10"/>
  <c r="F51" i="10"/>
  <c r="F50" i="10"/>
  <c r="F61" i="10"/>
  <c r="F59" i="10"/>
  <c r="F58" i="10"/>
  <c r="F57" i="10"/>
  <c r="F56" i="10"/>
  <c r="F64" i="10"/>
  <c r="F65" i="10"/>
  <c r="F66" i="10"/>
  <c r="F68" i="10"/>
  <c r="F63" i="10"/>
  <c r="F71" i="10"/>
  <c r="F73" i="10"/>
  <c r="F70" i="10"/>
  <c r="E69" i="10"/>
  <c r="F41" i="10" l="1"/>
  <c r="F86" i="10"/>
  <c r="F69" i="10"/>
  <c r="F62" i="10" l="1"/>
  <c r="E62" i="10"/>
  <c r="F55" i="10"/>
  <c r="E55" i="10"/>
  <c r="F49" i="10"/>
  <c r="E49" i="10"/>
  <c r="E41" i="10"/>
  <c r="F24" i="10"/>
  <c r="F18" i="10"/>
  <c r="F14" i="10"/>
  <c r="E14" i="10"/>
  <c r="E18" i="10"/>
  <c r="E24" i="10"/>
  <c r="F31" i="10"/>
  <c r="E31" i="10"/>
  <c r="F75" i="10" l="1"/>
  <c r="F76" i="10" s="1"/>
  <c r="F92" i="10" s="1"/>
  <c r="F77" i="10" l="1"/>
  <c r="F29" i="9"/>
  <c r="F31" i="9" s="1"/>
  <c r="F91" i="10" l="1"/>
  <c r="F93" i="10" l="1"/>
</calcChain>
</file>

<file path=xl/sharedStrings.xml><?xml version="1.0" encoding="utf-8"?>
<sst xmlns="http://schemas.openxmlformats.org/spreadsheetml/2006/main" count="277" uniqueCount="168">
  <si>
    <t>Designation des prestations</t>
  </si>
  <si>
    <t>unité</t>
  </si>
  <si>
    <t>quantité</t>
  </si>
  <si>
    <t>Prix Unitaire HT</t>
  </si>
  <si>
    <t>Prix Total HT</t>
  </si>
  <si>
    <t>signature et cachet de l'entreprise</t>
  </si>
  <si>
    <t>Fait le……………….., à……………………</t>
  </si>
  <si>
    <t>TVA</t>
  </si>
  <si>
    <t>Montant total TTC</t>
  </si>
  <si>
    <t>Numéro article</t>
  </si>
  <si>
    <t>forfait</t>
  </si>
  <si>
    <t>forfait mensuel</t>
  </si>
  <si>
    <t>2.1</t>
  </si>
  <si>
    <t>2.2</t>
  </si>
  <si>
    <t>Bâtiment Chemosens - RDC bas - 209 m²</t>
  </si>
  <si>
    <t>Bâtiment Chemosens - RDC haut - 177 m²</t>
  </si>
  <si>
    <t>Bâtiment Chemosens - 1er étage - 176 m²</t>
  </si>
  <si>
    <t>Bâtiment Chemosens - total - 562 m²</t>
  </si>
  <si>
    <t>2.3</t>
  </si>
  <si>
    <t>3.1</t>
  </si>
  <si>
    <t>3.2</t>
  </si>
  <si>
    <t>3.3</t>
  </si>
  <si>
    <t>3.4</t>
  </si>
  <si>
    <t>Bâtiment Coste - 1er étage - 519m²</t>
  </si>
  <si>
    <t>Bâtiment Coste - 2ème étage - 390m²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</si>
  <si>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</si>
  <si>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</si>
  <si>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</si>
  <si>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</si>
  <si>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</si>
  <si>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</si>
  <si>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</si>
  <si>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</si>
  <si>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</si>
  <si>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</si>
  <si>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</si>
  <si>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</si>
  <si>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</si>
  <si>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Bâtiment Le Magnen B2 - RDC bas - 235 m²</t>
  </si>
  <si>
    <t>Bâtiment Le Magnen B2 - 1er étage - 551 m²</t>
  </si>
  <si>
    <t>Bâtiment Le Magnen B3 - 2ème étage - 81 m²</t>
  </si>
  <si>
    <t>7.1</t>
  </si>
  <si>
    <t>7.2</t>
  </si>
  <si>
    <t>7.3</t>
  </si>
  <si>
    <t>7.4</t>
  </si>
  <si>
    <t>Bâtiment Mendel - RDC haut - 951 m²</t>
  </si>
  <si>
    <t>8.1</t>
  </si>
  <si>
    <t>8.2</t>
  </si>
  <si>
    <t>8.3</t>
  </si>
  <si>
    <t>8.4</t>
  </si>
  <si>
    <t>Site de Dijon</t>
  </si>
  <si>
    <t>Site de Bretenière</t>
  </si>
  <si>
    <t>Montant total HT 1+2</t>
  </si>
  <si>
    <t>FORFAIT ANNUEL</t>
  </si>
  <si>
    <t>BONS DE COMMANDES</t>
  </si>
  <si>
    <t>A</t>
  </si>
  <si>
    <t>B</t>
  </si>
  <si>
    <t xml:space="preserve">Montant total HT </t>
  </si>
  <si>
    <t>1.1</t>
  </si>
  <si>
    <t>Bâtiment Atkins - consommables sanitaires</t>
  </si>
  <si>
    <t>2.4</t>
  </si>
  <si>
    <t>Bâtiment Chemosens - consommables sanitaires</t>
  </si>
  <si>
    <t>3.5</t>
  </si>
  <si>
    <t>Bâtiment Coste - consommables sanitaires</t>
  </si>
  <si>
    <t>4.7</t>
  </si>
  <si>
    <t>Bâtiment Divoux - consommables sanitaires</t>
  </si>
  <si>
    <t>5.5</t>
  </si>
  <si>
    <t>Bâtiment Dommergues - consommables sanitaires</t>
  </si>
  <si>
    <t>6.4</t>
  </si>
  <si>
    <t>Bâtiment Le Magnen B2 - consommables sanitaires</t>
  </si>
  <si>
    <t>8.5</t>
  </si>
  <si>
    <t>7.5</t>
  </si>
  <si>
    <t>Bâtiment Mendel - consommables sanitaires</t>
  </si>
  <si>
    <t>Bâtiment Le Magnen B3 - consommables sanitaires</t>
  </si>
  <si>
    <t>m²</t>
  </si>
  <si>
    <t>4.8</t>
  </si>
  <si>
    <t>1.2</t>
  </si>
  <si>
    <t>Bâtiment Atkins - total - 414 m²</t>
  </si>
  <si>
    <t>Bâtiment Atkins  - 414 m²</t>
  </si>
  <si>
    <t>Bâtiment Le Prieuré - préparation salle de conférence en vue utilisation comme salle de conférence selon description article 3.2.4 du CCTP</t>
  </si>
  <si>
    <t>Bâtiment Divoux - RDC - 331 m²</t>
  </si>
  <si>
    <t>Bâtiment Divoux - 1er étage - 358 m²</t>
  </si>
  <si>
    <t>Bâtiment Divoux - annexes - 178 m²</t>
  </si>
  <si>
    <t>Bâtiment Divoux - restaurant - 216 m²</t>
  </si>
  <si>
    <t>Bâtiment Divoux - accueil - 30m²</t>
  </si>
  <si>
    <t>Bâtiment Dommergues - RDC - 1375 m²</t>
  </si>
  <si>
    <t>Bâtiment Dommergues - 1er étage - 2342 m²</t>
  </si>
  <si>
    <t>Consommables sanitaires tout bâtiment</t>
  </si>
  <si>
    <t>E</t>
  </si>
  <si>
    <t>F</t>
  </si>
  <si>
    <t>J</t>
  </si>
  <si>
    <t>L</t>
  </si>
  <si>
    <t>Bâtiment RESTAURANT - Salle VIP - nettoyage des vitres des tables</t>
  </si>
  <si>
    <t>Bâtiment Le Magnen B2 - RDC haut - 554 m²</t>
  </si>
  <si>
    <t>Bâtiment Le Magnen B2 - total - 1339 m²</t>
  </si>
  <si>
    <t>Bâtiment Mendel - sous-sol - 8 m²</t>
  </si>
  <si>
    <t>Bâtiment Coste - RDC - 560m²</t>
  </si>
  <si>
    <t>Bâtiment Serres - RDC - 53 m²</t>
  </si>
  <si>
    <t>9.1</t>
  </si>
  <si>
    <t>9.2</t>
  </si>
  <si>
    <t>9.3</t>
  </si>
  <si>
    <t>Sites de Dijon + Bretenière</t>
  </si>
  <si>
    <t>LOT n° 1 : Entretien des locaux des sites de Dijon et de Bretenière</t>
  </si>
  <si>
    <t>Prestations d'entretien des locaux et des vitres du Centre INRAe de Dijon BFC</t>
  </si>
  <si>
    <t>Bâtiment PPHD-Serres - total - 262 m²</t>
  </si>
  <si>
    <t>Bâtiment PPHD - RDC  - 209 m²</t>
  </si>
  <si>
    <t>M</t>
  </si>
  <si>
    <t>DETAIL QUANTITATIF ESTIMATIF-BASE</t>
  </si>
  <si>
    <t>Bâtiment PPHD-Serres - consommables sanitaires</t>
  </si>
  <si>
    <t>forfait annuel</t>
  </si>
  <si>
    <t>Décapage d'un quart de la surface totale des bâtiments de Bretenière</t>
  </si>
  <si>
    <t>K</t>
  </si>
  <si>
    <t>Décapage d'un quart de la surface totale des bâtiments de Dijon</t>
  </si>
  <si>
    <t xml:space="preserve">Décapage à la monobrosse des sols carrelés </t>
  </si>
  <si>
    <t>Décapage et métallisation sols PVC</t>
  </si>
  <si>
    <t>C</t>
  </si>
  <si>
    <t xml:space="preserve"> Décapage et nettoyage sol pierre</t>
  </si>
  <si>
    <t xml:space="preserve">I </t>
  </si>
  <si>
    <t>C1</t>
  </si>
  <si>
    <t>Nettoyage de la salle Capitulaire Bretenière</t>
  </si>
  <si>
    <t xml:space="preserve">D </t>
  </si>
  <si>
    <t>Shampouinage de sol moquette</t>
  </si>
  <si>
    <t>m2</t>
  </si>
  <si>
    <t xml:space="preserve">G </t>
  </si>
  <si>
    <t>Nettoyage courant supplémentaire de la salle Conférence centre</t>
  </si>
  <si>
    <t xml:space="preserve">H </t>
  </si>
  <si>
    <t>Décapage et métallisation sols PVC et shampouinage moquette - salle conférence centre</t>
  </si>
  <si>
    <t>Nébulisation d'un bureau suite contamination</t>
  </si>
  <si>
    <t>Nébulisation d'un véhicule suite contamination</t>
  </si>
  <si>
    <t>Nettoyage de la salle conférence et locaux annexes  Bretenière</t>
  </si>
  <si>
    <t>N</t>
  </si>
  <si>
    <t>Désinfection des points de contact de tous les locaux site Dijon</t>
  </si>
  <si>
    <t>Désinfection des points de contact de tous les locaux site Bretenière</t>
  </si>
  <si>
    <t>O</t>
  </si>
  <si>
    <r>
      <t xml:space="preserve">Nettoyage approfondi </t>
    </r>
    <r>
      <rPr>
        <b/>
        <sz val="11"/>
        <color theme="1"/>
        <rFont val="Calibri"/>
        <family val="2"/>
        <scheme val="minor"/>
      </rPr>
      <t>des sols</t>
    </r>
    <r>
      <rPr>
        <sz val="11"/>
        <color theme="1"/>
        <rFont val="Calibri"/>
        <family val="2"/>
        <scheme val="minor"/>
      </rPr>
      <t xml:space="preserve">, des plinthes, </t>
    </r>
    <r>
      <rPr>
        <b/>
        <sz val="11"/>
        <color theme="1"/>
        <rFont val="Calibri"/>
        <family val="2"/>
        <scheme val="minor"/>
      </rPr>
      <t>des vitres</t>
    </r>
    <r>
      <rPr>
        <sz val="11"/>
        <color theme="1"/>
        <rFont val="Calibri"/>
        <family val="2"/>
        <scheme val="minor"/>
      </rPr>
      <t xml:space="preserve"> après des travaux de réhabilitation</t>
    </r>
  </si>
  <si>
    <t xml:space="preserve">Aspiration sol béton  </t>
  </si>
  <si>
    <t>Bâtiment Coste - Sous-sol  -387m²</t>
  </si>
  <si>
    <t>Bâtiment Coste - total - 1856 m²</t>
  </si>
  <si>
    <t>Bâtiment Divoux - RDJ - 214 m²</t>
  </si>
  <si>
    <t>Bâtiment Divoux - ateliers - 93 m²</t>
  </si>
  <si>
    <t>Bâtiment Divoux - total - 1384m²</t>
  </si>
  <si>
    <t>Bâtiment Dommergues - sous sol - 312 m²</t>
  </si>
  <si>
    <t>Bâtiment Dommergues - 2ème étage - 2186 m²</t>
  </si>
  <si>
    <t>Bâtiment Le Magnen B3 - RDC bas - 901 m²</t>
  </si>
  <si>
    <t>Bâtiment Le Magnen B3 - RDC haut - 793 m²</t>
  </si>
  <si>
    <t>Bâtiment Le Magnen B3 - 1er étage - 783 m²</t>
  </si>
  <si>
    <t>Bâtiment Le Magnen B3 - total - 2558 m²</t>
  </si>
  <si>
    <t>Bâtiment Mendel - RDC bas - 794 m²</t>
  </si>
  <si>
    <t>Bâtiment Mendel - 1er étage - 918 m²</t>
  </si>
  <si>
    <t>Bâtiment Mendel - total - 2671 m²</t>
  </si>
  <si>
    <t>Montant total HT 1 ( 1+2+3+4+5+6+7+8+9+10)</t>
  </si>
  <si>
    <t>Bâtiment Dommergues - annexe Microscopie- 150 m2</t>
  </si>
  <si>
    <t>Bâtiment Dommergues - total - 6366 m²</t>
  </si>
  <si>
    <t>Bâtiment B1 - Le Prieuré - 341 m²</t>
  </si>
  <si>
    <t xml:space="preserve">Bâtiment B2/30 - 421 m² </t>
  </si>
  <si>
    <t xml:space="preserve">Bâtiment B8 - 457 m² </t>
  </si>
  <si>
    <t>Ateliers - 30 m2</t>
  </si>
  <si>
    <t>Montant total HT 2   (11+12+13+14+15+16)</t>
  </si>
  <si>
    <t>1.3</t>
  </si>
  <si>
    <t>2.5</t>
  </si>
  <si>
    <t>3.6</t>
  </si>
  <si>
    <t>4.9</t>
  </si>
  <si>
    <t>5.7</t>
  </si>
  <si>
    <t>6.5</t>
  </si>
  <si>
    <t>7.6</t>
  </si>
  <si>
    <t>8.6</t>
  </si>
  <si>
    <t>9.4</t>
  </si>
  <si>
    <r>
      <t xml:space="preserve">DETAIL QUANTITATIF ESTIMATIF - Variante
(Les articles rouges sont de la variante)
</t>
    </r>
    <r>
      <rPr>
        <b/>
        <sz val="14"/>
        <color rgb="FF004C32"/>
        <rFont val="Raleway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</si>
</sst>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rgb="FF004C32"/>
      <name val="Raleway"/>
      <family val="2"/>
    </font>
    <font>
      <sz val="14"/>
      <color rgb="FF404040"/>
      <name val="AvenirNext LT Pro Cn"/>
      <family val="2"/>
    </font>
    <font>
      <sz val="11"/>
      <color rgb="FF40404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rgb="FF004C32"/>
      <name val="Raleway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0" fillId="2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vertical="center"/>
    </xf>
    <xf numFmtId="44" fontId="0" fillId="0" borderId="1" xfId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4" fontId="0" fillId="0" borderId="0" xfId="1" applyFont="1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 wrapText="1"/>
    </xf>
    <xf numFmtId="44" fontId="0" fillId="2" borderId="1" xfId="1" applyFont="1" applyFill="1" applyBorder="1" applyAlignment="1">
      <alignment horizontal="center" vertical="center" wrapText="1"/>
    </xf>
    <xf numFmtId="44" fontId="0" fillId="0" borderId="1" xfId="1" applyFont="1" applyFill="1" applyBorder="1" applyAlignment="1">
      <alignment horizontal="center" vertical="center" wrapText="1"/>
    </xf>
    <xf numFmtId="44" fontId="0" fillId="0" borderId="0" xfId="1" applyFont="1" applyBorder="1" applyAlignment="1">
      <alignment horizontal="right" vertical="center"/>
    </xf>
    <xf numFmtId="44" fontId="0" fillId="0" borderId="0" xfId="1" applyFont="1" applyAlignment="1">
      <alignment vertical="center"/>
    </xf>
    <xf numFmtId="44" fontId="0" fillId="0" borderId="10" xfId="1" applyFont="1" applyBorder="1" applyAlignment="1">
      <alignment vertical="center"/>
    </xf>
    <xf numFmtId="44" fontId="0" fillId="0" borderId="0" xfId="1" applyFont="1" applyBorder="1" applyAlignment="1">
      <alignment vertical="center"/>
    </xf>
    <xf numFmtId="0" fontId="0" fillId="2" borderId="10" xfId="0" applyFont="1" applyFill="1" applyBorder="1" applyAlignment="1">
      <alignment horizontal="center" vertical="center" wrapText="1"/>
    </xf>
    <xf numFmtId="44" fontId="0" fillId="2" borderId="10" xfId="1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44" fontId="0" fillId="0" borderId="1" xfId="1" applyFont="1" applyFill="1" applyBorder="1" applyAlignment="1">
      <alignment vertical="center"/>
    </xf>
    <xf numFmtId="0" fontId="0" fillId="2" borderId="1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/>
    </xf>
    <xf numFmtId="164" fontId="0" fillId="2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0" fontId="6" fillId="0" borderId="8" xfId="0" applyFont="1" applyBorder="1" applyAlignment="1">
      <alignment horizontal="right" vertical="center"/>
    </xf>
    <xf numFmtId="0" fontId="6" fillId="0" borderId="9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0" fillId="3" borderId="4" xfId="0" applyFont="1" applyFill="1" applyBorder="1" applyAlignment="1">
      <alignment horizontal="left" vertical="center" wrapText="1"/>
    </xf>
    <xf numFmtId="0" fontId="0" fillId="3" borderId="5" xfId="0" applyFont="1" applyFill="1" applyBorder="1" applyAlignment="1">
      <alignment horizontal="left" vertical="center" wrapText="1"/>
    </xf>
    <xf numFmtId="0" fontId="0" fillId="3" borderId="6" xfId="0" applyFont="1" applyFill="1" applyBorder="1" applyAlignment="1">
      <alignment horizontal="left" vertical="center" wrapText="1"/>
    </xf>
    <xf numFmtId="0" fontId="0" fillId="4" borderId="0" xfId="0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3" borderId="7" xfId="0" applyFont="1" applyFill="1" applyBorder="1" applyAlignment="1">
      <alignment horizontal="left" vertical="center" wrapText="1"/>
    </xf>
    <xf numFmtId="0" fontId="0" fillId="3" borderId="8" xfId="0" applyFont="1" applyFill="1" applyBorder="1" applyAlignment="1">
      <alignment horizontal="left" vertical="center" wrapText="1"/>
    </xf>
    <xf numFmtId="0" fontId="0" fillId="3" borderId="9" xfId="0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right" vertical="center" wrapText="1"/>
    </xf>
    <xf numFmtId="0" fontId="6" fillId="0" borderId="10" xfId="0" applyFont="1" applyBorder="1" applyAlignment="1">
      <alignment horizontal="righ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121707</xdr:colOff>
      <xdr:row>0</xdr:row>
      <xdr:rowOff>92604</xdr:rowOff>
    </xdr:from>
    <xdr:to>
      <xdr:col>1</xdr:col>
      <xdr:colOff>745277</xdr:colOff>
      <xdr:row>2</xdr:row>
      <xdr:rowOff>79904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68AB489-AED6-41B1-B7A7-CCCF2371EBA7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707" y="92604"/>
          <a:ext cx="1397000" cy="36830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109</xdr:row>
      <xdr:rowOff>57150</xdr:rowOff>
    </xdr:from>
    <xdr:to>
      <xdr:col>1</xdr:col>
      <xdr:colOff>0</xdr:colOff>
      <xdr:row>113</xdr:row>
      <xdr:rowOff>32385</xdr:rowOff>
    </xdr:to>
    <xdr:sp macro="" textlink="">
      <xdr:nvSpPr>
        <xdr:cNvPr id="3" name="Zone de texte 25">
          <a:extLst>
            <a:ext uri="{FF2B5EF4-FFF2-40B4-BE49-F238E27FC236}">
              <a16:creationId xmlns:a16="http://schemas.microsoft.com/office/drawing/2014/main" id="{B0AF2EA8-93E3-4C5C-9DF0-A850CF2368CB}"/>
            </a:ext>
          </a:extLst>
        </xdr:cNvPr>
        <xdr:cNvSpPr txBox="1"/>
      </xdr:nvSpPr>
      <xdr:spPr>
        <a:xfrm>
          <a:off x="762000" y="15668625"/>
          <a:ext cx="0" cy="7372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Bef>
              <a:spcPts val="200"/>
            </a:spcBef>
            <a:spcAft>
              <a:spcPts val="0"/>
            </a:spcAft>
          </a:pP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0</xdr:colOff>
      <xdr:row>97</xdr:row>
      <xdr:rowOff>57150</xdr:rowOff>
    </xdr:from>
    <xdr:to>
      <xdr:col>1</xdr:col>
      <xdr:colOff>419735</xdr:colOff>
      <xdr:row>101</xdr:row>
      <xdr:rowOff>32385</xdr:rowOff>
    </xdr:to>
    <xdr:sp macro="" textlink="">
      <xdr:nvSpPr>
        <xdr:cNvPr id="4" name="Zone de texte 25">
          <a:extLst>
            <a:ext uri="{FF2B5EF4-FFF2-40B4-BE49-F238E27FC236}">
              <a16:creationId xmlns:a16="http://schemas.microsoft.com/office/drawing/2014/main" id="{8417667C-BEA8-4F5B-B61F-C0B0BD3C31B5}"/>
            </a:ext>
          </a:extLst>
        </xdr:cNvPr>
        <xdr:cNvSpPr txBox="1"/>
      </xdr:nvSpPr>
      <xdr:spPr>
        <a:xfrm>
          <a:off x="762000" y="13382625"/>
          <a:ext cx="419735" cy="7372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Bef>
              <a:spcPts val="200"/>
            </a:spcBef>
            <a:spcAft>
              <a:spcPts val="0"/>
            </a:spcAft>
          </a:pP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190500</xdr:colOff>
      <xdr:row>102</xdr:row>
      <xdr:rowOff>38100</xdr:rowOff>
    </xdr:from>
    <xdr:to>
      <xdr:col>5</xdr:col>
      <xdr:colOff>165735</xdr:colOff>
      <xdr:row>106</xdr:row>
      <xdr:rowOff>13335</xdr:rowOff>
    </xdr:to>
    <xdr:sp macro="" textlink="">
      <xdr:nvSpPr>
        <xdr:cNvPr id="5" name="Zone de texte 28">
          <a:extLst>
            <a:ext uri="{FF2B5EF4-FFF2-40B4-BE49-F238E27FC236}">
              <a16:creationId xmlns:a16="http://schemas.microsoft.com/office/drawing/2014/main" id="{0F9B1DA6-1891-4F0B-AAB9-726395B548DC}"/>
            </a:ext>
          </a:extLst>
        </xdr:cNvPr>
        <xdr:cNvSpPr txBox="1"/>
      </xdr:nvSpPr>
      <xdr:spPr>
        <a:xfrm>
          <a:off x="5724525" y="13744575"/>
          <a:ext cx="737235" cy="7372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Bef>
              <a:spcPts val="200"/>
            </a:spcBef>
            <a:spcAft>
              <a:spcPts val="0"/>
            </a:spcAft>
          </a:pP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1</xdr:colOff>
      <xdr:row>97</xdr:row>
      <xdr:rowOff>57149</xdr:rowOff>
    </xdr:from>
    <xdr:to>
      <xdr:col>0</xdr:col>
      <xdr:colOff>427675</xdr:colOff>
      <xdr:row>101</xdr:row>
      <xdr:rowOff>32384</xdr:rowOff>
    </xdr:to>
    <xdr:sp macro="" textlink="">
      <xdr:nvSpPr>
        <xdr:cNvPr id="6" name="Zone de texte 25">
          <a:extLst>
            <a:ext uri="{FF2B5EF4-FFF2-40B4-BE49-F238E27FC236}">
              <a16:creationId xmlns:a16="http://schemas.microsoft.com/office/drawing/2014/main" id="{117B278B-C54F-4CC8-B36A-60D30C922664}"/>
            </a:ext>
          </a:extLst>
        </xdr:cNvPr>
        <xdr:cNvSpPr txBox="1"/>
      </xdr:nvSpPr>
      <xdr:spPr>
        <a:xfrm>
          <a:off x="1" y="13382624"/>
          <a:ext cx="427674" cy="7372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Bef>
              <a:spcPts val="200"/>
            </a:spcBef>
            <a:spcAft>
              <a:spcPts val="0"/>
            </a:spcAft>
          </a:pP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552450</xdr:colOff>
      <xdr:row>102</xdr:row>
      <xdr:rowOff>38100</xdr:rowOff>
    </xdr:from>
    <xdr:to>
      <xdr:col>4</xdr:col>
      <xdr:colOff>527685</xdr:colOff>
      <xdr:row>106</xdr:row>
      <xdr:rowOff>13335</xdr:rowOff>
    </xdr:to>
    <xdr:sp macro="" textlink="">
      <xdr:nvSpPr>
        <xdr:cNvPr id="7" name="Zone de texte 28">
          <a:extLst>
            <a:ext uri="{FF2B5EF4-FFF2-40B4-BE49-F238E27FC236}">
              <a16:creationId xmlns:a16="http://schemas.microsoft.com/office/drawing/2014/main" id="{0346E840-D2A9-4B33-BCA6-BE0DBA460DB2}"/>
            </a:ext>
          </a:extLst>
        </xdr:cNvPr>
        <xdr:cNvSpPr txBox="1"/>
      </xdr:nvSpPr>
      <xdr:spPr>
        <a:xfrm>
          <a:off x="5324475" y="13744575"/>
          <a:ext cx="737235" cy="7372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Bef>
              <a:spcPts val="200"/>
            </a:spcBef>
            <a:spcAft>
              <a:spcPts val="0"/>
            </a:spcAft>
          </a:pP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121707</xdr:colOff>
      <xdr:row>0</xdr:row>
      <xdr:rowOff>92604</xdr:rowOff>
    </xdr:from>
    <xdr:to>
      <xdr:col>1</xdr:col>
      <xdr:colOff>756707</xdr:colOff>
      <xdr:row>2</xdr:row>
      <xdr:rowOff>79904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707" y="92604"/>
          <a:ext cx="1397000" cy="36830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60</xdr:row>
      <xdr:rowOff>57150</xdr:rowOff>
    </xdr:from>
    <xdr:to>
      <xdr:col>1</xdr:col>
      <xdr:colOff>0</xdr:colOff>
      <xdr:row>64</xdr:row>
      <xdr:rowOff>32385</xdr:rowOff>
    </xdr:to>
    <xdr:sp macro="" textlink="">
      <xdr:nvSpPr>
        <xdr:cNvPr id="3" name="Zone de texte 2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10782300"/>
          <a:ext cx="318135" cy="7372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Bef>
              <a:spcPts val="200"/>
            </a:spcBef>
            <a:spcAft>
              <a:spcPts val="0"/>
            </a:spcAft>
          </a:pP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0</xdr:colOff>
      <xdr:row>48</xdr:row>
      <xdr:rowOff>57150</xdr:rowOff>
    </xdr:from>
    <xdr:to>
      <xdr:col>1</xdr:col>
      <xdr:colOff>419735</xdr:colOff>
      <xdr:row>52</xdr:row>
      <xdr:rowOff>32385</xdr:rowOff>
    </xdr:to>
    <xdr:sp macro="" textlink="">
      <xdr:nvSpPr>
        <xdr:cNvPr id="4" name="Zone de texte 2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0" y="8496300"/>
          <a:ext cx="734060" cy="7372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Bef>
              <a:spcPts val="200"/>
            </a:spcBef>
            <a:spcAft>
              <a:spcPts val="0"/>
            </a:spcAft>
          </a:pP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190500</xdr:colOff>
      <xdr:row>42</xdr:row>
      <xdr:rowOff>38100</xdr:rowOff>
    </xdr:from>
    <xdr:to>
      <xdr:col>5</xdr:col>
      <xdr:colOff>165735</xdr:colOff>
      <xdr:row>46</xdr:row>
      <xdr:rowOff>13335</xdr:rowOff>
    </xdr:to>
    <xdr:sp macro="" textlink="">
      <xdr:nvSpPr>
        <xdr:cNvPr id="5" name="Zone de texte 28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4705350" y="8858250"/>
          <a:ext cx="737235" cy="7372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Bef>
              <a:spcPts val="200"/>
            </a:spcBef>
            <a:spcAft>
              <a:spcPts val="0"/>
            </a:spcAft>
          </a:pP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1</xdr:colOff>
      <xdr:row>37</xdr:row>
      <xdr:rowOff>57149</xdr:rowOff>
    </xdr:from>
    <xdr:to>
      <xdr:col>0</xdr:col>
      <xdr:colOff>427675</xdr:colOff>
      <xdr:row>41</xdr:row>
      <xdr:rowOff>32384</xdr:rowOff>
    </xdr:to>
    <xdr:sp macro="" textlink="">
      <xdr:nvSpPr>
        <xdr:cNvPr id="8" name="Zone de texte 25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" y="9825566"/>
          <a:ext cx="427674" cy="7372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Bef>
              <a:spcPts val="200"/>
            </a:spcBef>
            <a:spcAft>
              <a:spcPts val="0"/>
            </a:spcAft>
          </a:pP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552450</xdr:colOff>
      <xdr:row>42</xdr:row>
      <xdr:rowOff>38100</xdr:rowOff>
    </xdr:from>
    <xdr:to>
      <xdr:col>4</xdr:col>
      <xdr:colOff>527685</xdr:colOff>
      <xdr:row>46</xdr:row>
      <xdr:rowOff>13335</xdr:rowOff>
    </xdr:to>
    <xdr:sp macro="" textlink="">
      <xdr:nvSpPr>
        <xdr:cNvPr id="9" name="Zone de texte 2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4305300" y="8858250"/>
          <a:ext cx="737235" cy="7372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Bef>
              <a:spcPts val="200"/>
            </a:spcBef>
            <a:spcAft>
              <a:spcPts val="0"/>
            </a:spcAft>
          </a:pP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6:J98"/>
  <sheetViews>
    <sheetView tabSelected="1" view="pageBreakPreview" zoomScaleNormal="100" zoomScaleSheetLayoutView="100" workbookViewId="0">
      <selection activeCell="K13" sqref="K12:K13"/>
    </sheetView>
  </sheetViews>
  <sheetFormatPr baseColWidth="10" defaultColWidth="11.42578125" defaultRowHeight="15" x14ac:dyDescent="0.25"/>
  <cols>
    <col min="1" max="1" width="11.42578125" style="32"/>
    <col min="2" max="2" width="48.7109375" style="15" customWidth="1"/>
    <col min="3" max="3" width="17.42578125" style="3" customWidth="1"/>
    <col min="4" max="4" width="11.42578125" style="3" customWidth="1"/>
    <col min="5" max="6" width="11.42578125" style="49" customWidth="1"/>
    <col min="7" max="9" width="11.42578125" style="3"/>
    <col min="10" max="10" width="11.140625" style="3" customWidth="1"/>
    <col min="11" max="16384" width="11.42578125" style="3"/>
  </cols>
  <sheetData>
    <row r="6" spans="1:10" ht="68.25" customHeight="1" x14ac:dyDescent="0.25">
      <c r="A6" s="65" t="s">
        <v>167</v>
      </c>
      <c r="B6" s="65"/>
      <c r="C6" s="65"/>
      <c r="D6" s="65"/>
      <c r="E6" s="65"/>
      <c r="F6" s="65"/>
      <c r="G6" s="1"/>
      <c r="H6" s="1"/>
      <c r="I6" s="1"/>
      <c r="J6" s="1"/>
    </row>
    <row r="7" spans="1:10" ht="15.75" x14ac:dyDescent="0.25">
      <c r="B7" s="7"/>
    </row>
    <row r="8" spans="1:10" ht="21" customHeight="1" x14ac:dyDescent="0.25">
      <c r="A8" s="66" t="s">
        <v>103</v>
      </c>
      <c r="B8" s="66"/>
      <c r="C8" s="66"/>
      <c r="D8" s="66"/>
      <c r="E8" s="66"/>
      <c r="F8" s="66"/>
      <c r="G8" s="2"/>
      <c r="H8" s="2"/>
      <c r="I8" s="2"/>
      <c r="J8" s="2"/>
    </row>
    <row r="9" spans="1:10" ht="24.95" customHeight="1" x14ac:dyDescent="0.25">
      <c r="A9" s="67" t="s">
        <v>102</v>
      </c>
      <c r="B9" s="67"/>
      <c r="C9" s="67"/>
      <c r="D9" s="67"/>
      <c r="E9" s="67"/>
      <c r="F9" s="67"/>
    </row>
    <row r="10" spans="1:10" ht="24.95" customHeight="1" x14ac:dyDescent="0.25">
      <c r="A10" s="75" t="s">
        <v>53</v>
      </c>
      <c r="B10" s="75"/>
      <c r="C10" s="75"/>
      <c r="D10" s="75"/>
      <c r="E10" s="75"/>
      <c r="F10" s="75"/>
    </row>
    <row r="11" spans="1:10" ht="26.25" customHeight="1" x14ac:dyDescent="0.25">
      <c r="A11" s="22"/>
      <c r="B11" s="12"/>
      <c r="C11" s="11"/>
      <c r="D11" s="11"/>
      <c r="E11" s="44"/>
      <c r="F11" s="44"/>
      <c r="G11" s="12"/>
    </row>
    <row r="12" spans="1:10" ht="35.25" customHeight="1" x14ac:dyDescent="0.25">
      <c r="A12" s="4" t="s">
        <v>9</v>
      </c>
      <c r="B12" s="4" t="s">
        <v>0</v>
      </c>
      <c r="C12" s="4" t="s">
        <v>1</v>
      </c>
      <c r="D12" s="4" t="s">
        <v>2</v>
      </c>
      <c r="E12" s="45" t="s">
        <v>3</v>
      </c>
      <c r="F12" s="45" t="s">
        <v>4</v>
      </c>
    </row>
    <row r="13" spans="1:10" ht="35.25" customHeight="1" x14ac:dyDescent="0.25">
      <c r="A13" s="72" t="s">
        <v>50</v>
      </c>
      <c r="B13" s="73"/>
      <c r="C13" s="73"/>
      <c r="D13" s="73"/>
      <c r="E13" s="73"/>
      <c r="F13" s="74"/>
    </row>
    <row r="14" spans="1:10" ht="24.95" customHeight="1" x14ac:dyDescent="0.25">
      <c r="A14" s="18">
        <v>1</v>
      </c>
      <c r="B14" s="56" t="s">
        <v>77</v>
      </c>
      <c r="C14" s="18" t="s">
        <v>11</v>
      </c>
      <c r="D14" s="19">
        <v>12</v>
      </c>
      <c r="E14" s="46">
        <f>SUM(E15:E17)</f>
        <v>0</v>
      </c>
      <c r="F14" s="46">
        <f>SUM(F15:F17)</f>
        <v>0</v>
      </c>
    </row>
    <row r="15" spans="1:10" s="41" customFormat="1" x14ac:dyDescent="0.25">
      <c r="A15" s="27" t="s">
        <v>58</v>
      </c>
      <c r="B15" s="55" t="s">
        <v>78</v>
      </c>
      <c r="C15" s="27" t="s">
        <v>11</v>
      </c>
      <c r="D15" s="28">
        <v>12</v>
      </c>
      <c r="E15" s="47"/>
      <c r="F15" s="34">
        <f t="shared" ref="F15:F17" si="0">D15*E15</f>
        <v>0</v>
      </c>
    </row>
    <row r="16" spans="1:10" s="41" customFormat="1" x14ac:dyDescent="0.25">
      <c r="A16" s="27" t="s">
        <v>76</v>
      </c>
      <c r="B16" s="55" t="s">
        <v>59</v>
      </c>
      <c r="C16" s="27" t="s">
        <v>11</v>
      </c>
      <c r="D16" s="28">
        <v>12</v>
      </c>
      <c r="E16" s="47"/>
      <c r="F16" s="34">
        <f t="shared" ref="F16" si="1">D16*E16</f>
        <v>0</v>
      </c>
    </row>
    <row r="17" spans="1:6" s="41" customFormat="1" x14ac:dyDescent="0.25">
      <c r="A17" s="61" t="s">
        <v>158</v>
      </c>
      <c r="B17" s="55" t="s">
        <v>59</v>
      </c>
      <c r="C17" s="27" t="s">
        <v>11</v>
      </c>
      <c r="D17" s="28">
        <v>12</v>
      </c>
      <c r="E17" s="47"/>
      <c r="F17" s="34">
        <f t="shared" si="0"/>
        <v>0</v>
      </c>
    </row>
    <row r="18" spans="1:6" ht="24.95" customHeight="1" x14ac:dyDescent="0.25">
      <c r="A18" s="19">
        <v>2</v>
      </c>
      <c r="B18" s="56" t="s">
        <v>17</v>
      </c>
      <c r="C18" s="18" t="s">
        <v>11</v>
      </c>
      <c r="D18" s="19">
        <v>12</v>
      </c>
      <c r="E18" s="46">
        <f>SUM(E19:E23)</f>
        <v>0</v>
      </c>
      <c r="F18" s="46">
        <f>SUM(F19:F23)</f>
        <v>0</v>
      </c>
    </row>
    <row r="19" spans="1:6" ht="18.75" customHeight="1" x14ac:dyDescent="0.25">
      <c r="A19" s="16" t="s">
        <v>12</v>
      </c>
      <c r="B19" s="8" t="s">
        <v>14</v>
      </c>
      <c r="C19" s="5" t="s">
        <v>11</v>
      </c>
      <c r="D19" s="4">
        <v>12</v>
      </c>
      <c r="E19" s="45"/>
      <c r="F19" s="34">
        <f t="shared" ref="F19:F23" si="2">D19*E19</f>
        <v>0</v>
      </c>
    </row>
    <row r="20" spans="1:6" ht="18.75" customHeight="1" x14ac:dyDescent="0.25">
      <c r="A20" s="17" t="s">
        <v>13</v>
      </c>
      <c r="B20" s="8" t="s">
        <v>15</v>
      </c>
      <c r="C20" s="5" t="s">
        <v>11</v>
      </c>
      <c r="D20" s="4">
        <v>12</v>
      </c>
      <c r="E20" s="45"/>
      <c r="F20" s="34">
        <f t="shared" si="2"/>
        <v>0</v>
      </c>
    </row>
    <row r="21" spans="1:6" ht="18.75" customHeight="1" x14ac:dyDescent="0.25">
      <c r="A21" s="17" t="s">
        <v>18</v>
      </c>
      <c r="B21" s="8" t="s">
        <v>16</v>
      </c>
      <c r="C21" s="5" t="s">
        <v>11</v>
      </c>
      <c r="D21" s="4">
        <v>12</v>
      </c>
      <c r="E21" s="45"/>
      <c r="F21" s="34">
        <f t="shared" si="2"/>
        <v>0</v>
      </c>
    </row>
    <row r="22" spans="1:6" ht="18.75" customHeight="1" x14ac:dyDescent="0.25">
      <c r="A22" s="17" t="s">
        <v>60</v>
      </c>
      <c r="B22" s="8" t="s">
        <v>61</v>
      </c>
      <c r="C22" s="5" t="s">
        <v>11</v>
      </c>
      <c r="D22" s="4">
        <v>12</v>
      </c>
      <c r="E22" s="45"/>
      <c r="F22" s="34">
        <f t="shared" ref="F22" si="3">D22*E22</f>
        <v>0</v>
      </c>
    </row>
    <row r="23" spans="1:6" ht="18.75" customHeight="1" x14ac:dyDescent="0.25">
      <c r="A23" s="62" t="s">
        <v>159</v>
      </c>
      <c r="B23" s="8" t="s">
        <v>61</v>
      </c>
      <c r="C23" s="5" t="s">
        <v>11</v>
      </c>
      <c r="D23" s="4">
        <v>12</v>
      </c>
      <c r="E23" s="45"/>
      <c r="F23" s="34">
        <f t="shared" si="2"/>
        <v>0</v>
      </c>
    </row>
    <row r="24" spans="1:6" ht="24.95" customHeight="1" x14ac:dyDescent="0.25">
      <c r="A24" s="23">
        <v>3</v>
      </c>
      <c r="B24" s="20" t="s">
        <v>137</v>
      </c>
      <c r="C24" s="18" t="s">
        <v>11</v>
      </c>
      <c r="D24" s="19">
        <v>12</v>
      </c>
      <c r="E24" s="46">
        <f>SUM(E25:E30)</f>
        <v>0</v>
      </c>
      <c r="F24" s="46">
        <f>SUM(F25:F30)</f>
        <v>0</v>
      </c>
    </row>
    <row r="25" spans="1:6" ht="18.75" customHeight="1" x14ac:dyDescent="0.25">
      <c r="A25" s="16" t="s">
        <v>19</v>
      </c>
      <c r="B25" s="8" t="s">
        <v>136</v>
      </c>
      <c r="C25" s="5" t="s">
        <v>11</v>
      </c>
      <c r="D25" s="4">
        <v>12</v>
      </c>
      <c r="E25" s="45"/>
      <c r="F25" s="34">
        <f t="shared" ref="F25:F30" si="4">D25*E25</f>
        <v>0</v>
      </c>
    </row>
    <row r="26" spans="1:6" ht="18.75" customHeight="1" x14ac:dyDescent="0.25">
      <c r="A26" s="16" t="s">
        <v>20</v>
      </c>
      <c r="B26" s="8" t="s">
        <v>96</v>
      </c>
      <c r="C26" s="5" t="s">
        <v>11</v>
      </c>
      <c r="D26" s="4">
        <v>12</v>
      </c>
      <c r="E26" s="45"/>
      <c r="F26" s="34">
        <f t="shared" si="4"/>
        <v>0</v>
      </c>
    </row>
    <row r="27" spans="1:6" ht="18.75" customHeight="1" x14ac:dyDescent="0.25">
      <c r="A27" s="16" t="s">
        <v>21</v>
      </c>
      <c r="B27" s="8" t="s">
        <v>23</v>
      </c>
      <c r="C27" s="5" t="s">
        <v>11</v>
      </c>
      <c r="D27" s="4">
        <v>12</v>
      </c>
      <c r="E27" s="45"/>
      <c r="F27" s="34">
        <f t="shared" si="4"/>
        <v>0</v>
      </c>
    </row>
    <row r="28" spans="1:6" ht="18.75" customHeight="1" x14ac:dyDescent="0.25">
      <c r="A28" s="16" t="s">
        <v>22</v>
      </c>
      <c r="B28" s="8" t="s">
        <v>24</v>
      </c>
      <c r="C28" s="5" t="s">
        <v>11</v>
      </c>
      <c r="D28" s="4">
        <v>12</v>
      </c>
      <c r="E28" s="45"/>
      <c r="F28" s="34">
        <f t="shared" si="4"/>
        <v>0</v>
      </c>
    </row>
    <row r="29" spans="1:6" ht="18.75" customHeight="1" x14ac:dyDescent="0.25">
      <c r="A29" s="16" t="s">
        <v>62</v>
      </c>
      <c r="B29" s="8" t="s">
        <v>63</v>
      </c>
      <c r="C29" s="5" t="s">
        <v>11</v>
      </c>
      <c r="D29" s="4">
        <v>12</v>
      </c>
      <c r="E29" s="45"/>
      <c r="F29" s="34">
        <f t="shared" ref="F29" si="5">D29*E29</f>
        <v>0</v>
      </c>
    </row>
    <row r="30" spans="1:6" ht="18.75" customHeight="1" x14ac:dyDescent="0.25">
      <c r="A30" s="63" t="s">
        <v>160</v>
      </c>
      <c r="B30" s="8" t="s">
        <v>63</v>
      </c>
      <c r="C30" s="5" t="s">
        <v>11</v>
      </c>
      <c r="D30" s="4">
        <v>12</v>
      </c>
      <c r="E30" s="45"/>
      <c r="F30" s="34">
        <f t="shared" si="4"/>
        <v>0</v>
      </c>
    </row>
    <row r="31" spans="1:6" ht="24.95" customHeight="1" x14ac:dyDescent="0.25">
      <c r="A31" s="23">
        <v>4</v>
      </c>
      <c r="B31" s="20" t="s">
        <v>140</v>
      </c>
      <c r="C31" s="18" t="s">
        <v>11</v>
      </c>
      <c r="D31" s="19">
        <v>12</v>
      </c>
      <c r="E31" s="46">
        <f>SUM(E32:E40)</f>
        <v>0</v>
      </c>
      <c r="F31" s="46">
        <f>SUM(F32:F40)</f>
        <v>0</v>
      </c>
    </row>
    <row r="32" spans="1:6" x14ac:dyDescent="0.25">
      <c r="A32" s="36" t="s">
        <v>25</v>
      </c>
      <c r="B32" s="13" t="s">
        <v>138</v>
      </c>
      <c r="C32" s="5" t="s">
        <v>11</v>
      </c>
      <c r="D32" s="4">
        <v>12</v>
      </c>
      <c r="E32" s="34"/>
      <c r="F32" s="34">
        <f t="shared" ref="F32:F40" si="6">D32*E32</f>
        <v>0</v>
      </c>
    </row>
    <row r="33" spans="1:6" x14ac:dyDescent="0.25">
      <c r="A33" s="36" t="s">
        <v>26</v>
      </c>
      <c r="B33" s="13" t="s">
        <v>80</v>
      </c>
      <c r="C33" s="5" t="s">
        <v>11</v>
      </c>
      <c r="D33" s="4">
        <v>12</v>
      </c>
      <c r="E33" s="34"/>
      <c r="F33" s="34">
        <f t="shared" si="6"/>
        <v>0</v>
      </c>
    </row>
    <row r="34" spans="1:6" x14ac:dyDescent="0.25">
      <c r="A34" s="36" t="s">
        <v>27</v>
      </c>
      <c r="B34" s="13" t="s">
        <v>81</v>
      </c>
      <c r="C34" s="5" t="s">
        <v>11</v>
      </c>
      <c r="D34" s="4">
        <v>12</v>
      </c>
      <c r="E34" s="34"/>
      <c r="F34" s="34">
        <f t="shared" si="6"/>
        <v>0</v>
      </c>
    </row>
    <row r="35" spans="1:6" x14ac:dyDescent="0.25">
      <c r="A35" s="36" t="s">
        <v>28</v>
      </c>
      <c r="B35" s="13" t="s">
        <v>82</v>
      </c>
      <c r="C35" s="5" t="s">
        <v>11</v>
      </c>
      <c r="D35" s="4">
        <v>12</v>
      </c>
      <c r="E35" s="34"/>
      <c r="F35" s="34">
        <f t="shared" si="6"/>
        <v>0</v>
      </c>
    </row>
    <row r="36" spans="1:6" x14ac:dyDescent="0.25">
      <c r="A36" s="36" t="s">
        <v>29</v>
      </c>
      <c r="B36" s="13" t="s">
        <v>139</v>
      </c>
      <c r="C36" s="5" t="s">
        <v>11</v>
      </c>
      <c r="D36" s="4">
        <v>12</v>
      </c>
      <c r="E36" s="34"/>
      <c r="F36" s="34">
        <f t="shared" si="6"/>
        <v>0</v>
      </c>
    </row>
    <row r="37" spans="1:6" x14ac:dyDescent="0.25">
      <c r="A37" s="36" t="s">
        <v>30</v>
      </c>
      <c r="B37" s="13" t="s">
        <v>83</v>
      </c>
      <c r="C37" s="5" t="s">
        <v>11</v>
      </c>
      <c r="D37" s="4">
        <v>12</v>
      </c>
      <c r="E37" s="34"/>
      <c r="F37" s="34">
        <f t="shared" si="6"/>
        <v>0</v>
      </c>
    </row>
    <row r="38" spans="1:6" x14ac:dyDescent="0.25">
      <c r="A38" s="36" t="s">
        <v>64</v>
      </c>
      <c r="B38" s="13" t="s">
        <v>84</v>
      </c>
      <c r="C38" s="5" t="s">
        <v>11</v>
      </c>
      <c r="D38" s="4">
        <v>12</v>
      </c>
      <c r="E38" s="34"/>
      <c r="F38" s="34">
        <f t="shared" si="6"/>
        <v>0</v>
      </c>
    </row>
    <row r="39" spans="1:6" x14ac:dyDescent="0.25">
      <c r="A39" s="36" t="s">
        <v>75</v>
      </c>
      <c r="B39" s="13" t="s">
        <v>65</v>
      </c>
      <c r="C39" s="5" t="s">
        <v>11</v>
      </c>
      <c r="D39" s="4">
        <v>12</v>
      </c>
      <c r="E39" s="34"/>
      <c r="F39" s="34">
        <f t="shared" ref="F39" si="7">D39*E39</f>
        <v>0</v>
      </c>
    </row>
    <row r="40" spans="1:6" x14ac:dyDescent="0.25">
      <c r="A40" s="64" t="s">
        <v>161</v>
      </c>
      <c r="B40" s="13" t="s">
        <v>65</v>
      </c>
      <c r="C40" s="5" t="s">
        <v>11</v>
      </c>
      <c r="D40" s="4">
        <v>12</v>
      </c>
      <c r="E40" s="34"/>
      <c r="F40" s="34">
        <f t="shared" si="6"/>
        <v>0</v>
      </c>
    </row>
    <row r="41" spans="1:6" ht="24.95" customHeight="1" x14ac:dyDescent="0.25">
      <c r="A41" s="23">
        <v>5</v>
      </c>
      <c r="B41" s="20" t="s">
        <v>152</v>
      </c>
      <c r="C41" s="18" t="s">
        <v>11</v>
      </c>
      <c r="D41" s="19">
        <v>12</v>
      </c>
      <c r="E41" s="46">
        <f>SUM(E42:E46)</f>
        <v>0</v>
      </c>
      <c r="F41" s="46">
        <f>SUM(F42:F48)</f>
        <v>0</v>
      </c>
    </row>
    <row r="42" spans="1:6" x14ac:dyDescent="0.25">
      <c r="A42" s="36" t="s">
        <v>31</v>
      </c>
      <c r="B42" s="21" t="s">
        <v>141</v>
      </c>
      <c r="C42" s="5" t="s">
        <v>11</v>
      </c>
      <c r="D42" s="4">
        <v>12</v>
      </c>
      <c r="E42" s="34"/>
      <c r="F42" s="34">
        <f t="shared" ref="F42:F48" si="8">D42*E42</f>
        <v>0</v>
      </c>
    </row>
    <row r="43" spans="1:6" x14ac:dyDescent="0.25">
      <c r="A43" s="36" t="s">
        <v>32</v>
      </c>
      <c r="B43" s="21" t="s">
        <v>85</v>
      </c>
      <c r="C43" s="5" t="s">
        <v>11</v>
      </c>
      <c r="D43" s="4">
        <v>12</v>
      </c>
      <c r="E43" s="34"/>
      <c r="F43" s="34">
        <f t="shared" si="8"/>
        <v>0</v>
      </c>
    </row>
    <row r="44" spans="1:6" x14ac:dyDescent="0.25">
      <c r="A44" s="36" t="s">
        <v>33</v>
      </c>
      <c r="B44" s="21" t="s">
        <v>86</v>
      </c>
      <c r="C44" s="5" t="s">
        <v>11</v>
      </c>
      <c r="D44" s="4">
        <v>12</v>
      </c>
      <c r="E44" s="34"/>
      <c r="F44" s="34">
        <f t="shared" si="8"/>
        <v>0</v>
      </c>
    </row>
    <row r="45" spans="1:6" x14ac:dyDescent="0.25">
      <c r="A45" s="36" t="s">
        <v>34</v>
      </c>
      <c r="B45" s="21" t="s">
        <v>142</v>
      </c>
      <c r="C45" s="5" t="s">
        <v>11</v>
      </c>
      <c r="D45" s="4">
        <v>12</v>
      </c>
      <c r="E45" s="34"/>
      <c r="F45" s="34">
        <f t="shared" si="8"/>
        <v>0</v>
      </c>
    </row>
    <row r="46" spans="1:6" x14ac:dyDescent="0.25">
      <c r="A46" s="36" t="s">
        <v>66</v>
      </c>
      <c r="B46" s="21" t="s">
        <v>151</v>
      </c>
      <c r="C46" s="5" t="s">
        <v>11</v>
      </c>
      <c r="D46" s="4">
        <v>12</v>
      </c>
      <c r="E46" s="34"/>
      <c r="F46" s="34">
        <f t="shared" si="8"/>
        <v>0</v>
      </c>
    </row>
    <row r="47" spans="1:6" x14ac:dyDescent="0.25">
      <c r="A47" s="36">
        <v>5.6</v>
      </c>
      <c r="B47" s="21" t="s">
        <v>67</v>
      </c>
      <c r="C47" s="5" t="s">
        <v>11</v>
      </c>
      <c r="D47" s="4">
        <v>12</v>
      </c>
      <c r="E47" s="34"/>
      <c r="F47" s="34">
        <f t="shared" ref="F47" si="9">D47*E47</f>
        <v>0</v>
      </c>
    </row>
    <row r="48" spans="1:6" x14ac:dyDescent="0.25">
      <c r="A48" s="64" t="s">
        <v>162</v>
      </c>
      <c r="B48" s="21" t="s">
        <v>67</v>
      </c>
      <c r="C48" s="5" t="s">
        <v>11</v>
      </c>
      <c r="D48" s="4">
        <v>12</v>
      </c>
      <c r="E48" s="34"/>
      <c r="F48" s="34">
        <f t="shared" si="8"/>
        <v>0</v>
      </c>
    </row>
    <row r="49" spans="1:6" ht="24.95" customHeight="1" x14ac:dyDescent="0.25">
      <c r="A49" s="23">
        <v>6</v>
      </c>
      <c r="B49" s="20" t="s">
        <v>94</v>
      </c>
      <c r="C49" s="18" t="s">
        <v>11</v>
      </c>
      <c r="D49" s="19">
        <v>12</v>
      </c>
      <c r="E49" s="46">
        <f>SUM(E50:E54)</f>
        <v>0</v>
      </c>
      <c r="F49" s="46">
        <f>SUM(F50:F54)</f>
        <v>0</v>
      </c>
    </row>
    <row r="50" spans="1:6" x14ac:dyDescent="0.25">
      <c r="A50" s="36" t="s">
        <v>35</v>
      </c>
      <c r="B50" s="21" t="s">
        <v>38</v>
      </c>
      <c r="C50" s="5" t="s">
        <v>11</v>
      </c>
      <c r="D50" s="4">
        <v>12</v>
      </c>
      <c r="E50" s="34"/>
      <c r="F50" s="34">
        <f t="shared" ref="F50:F54" si="10">D50*E50</f>
        <v>0</v>
      </c>
    </row>
    <row r="51" spans="1:6" x14ac:dyDescent="0.25">
      <c r="A51" s="36" t="s">
        <v>36</v>
      </c>
      <c r="B51" s="21" t="s">
        <v>93</v>
      </c>
      <c r="C51" s="5" t="s">
        <v>11</v>
      </c>
      <c r="D51" s="4">
        <v>12</v>
      </c>
      <c r="E51" s="34"/>
      <c r="F51" s="34">
        <f t="shared" si="10"/>
        <v>0</v>
      </c>
    </row>
    <row r="52" spans="1:6" x14ac:dyDescent="0.25">
      <c r="A52" s="36" t="s">
        <v>37</v>
      </c>
      <c r="B52" s="21" t="s">
        <v>39</v>
      </c>
      <c r="C52" s="5" t="s">
        <v>11</v>
      </c>
      <c r="D52" s="4">
        <v>12</v>
      </c>
      <c r="E52" s="34"/>
      <c r="F52" s="34">
        <f t="shared" si="10"/>
        <v>0</v>
      </c>
    </row>
    <row r="53" spans="1:6" x14ac:dyDescent="0.25">
      <c r="A53" s="36" t="s">
        <v>68</v>
      </c>
      <c r="B53" s="21" t="s">
        <v>69</v>
      </c>
      <c r="C53" s="5" t="s">
        <v>11</v>
      </c>
      <c r="D53" s="4">
        <v>12</v>
      </c>
      <c r="E53" s="34"/>
      <c r="F53" s="34">
        <f t="shared" ref="F53" si="11">D53*E53</f>
        <v>0</v>
      </c>
    </row>
    <row r="54" spans="1:6" x14ac:dyDescent="0.25">
      <c r="A54" s="64" t="s">
        <v>163</v>
      </c>
      <c r="B54" s="21" t="s">
        <v>69</v>
      </c>
      <c r="C54" s="5" t="s">
        <v>11</v>
      </c>
      <c r="D54" s="4">
        <v>12</v>
      </c>
      <c r="E54" s="34"/>
      <c r="F54" s="34">
        <f t="shared" si="10"/>
        <v>0</v>
      </c>
    </row>
    <row r="55" spans="1:6" ht="24.95" customHeight="1" x14ac:dyDescent="0.25">
      <c r="A55" s="23">
        <v>7</v>
      </c>
      <c r="B55" s="26" t="s">
        <v>146</v>
      </c>
      <c r="C55" s="18" t="s">
        <v>11</v>
      </c>
      <c r="D55" s="19">
        <v>12</v>
      </c>
      <c r="E55" s="46">
        <f>SUM(E56:E61)</f>
        <v>0</v>
      </c>
      <c r="F55" s="46">
        <f>SUM(F56:F61)</f>
        <v>0</v>
      </c>
    </row>
    <row r="56" spans="1:6" x14ac:dyDescent="0.25">
      <c r="A56" s="36" t="s">
        <v>41</v>
      </c>
      <c r="B56" s="21" t="s">
        <v>143</v>
      </c>
      <c r="C56" s="5" t="s">
        <v>11</v>
      </c>
      <c r="D56" s="4">
        <v>12</v>
      </c>
      <c r="E56" s="34"/>
      <c r="F56" s="34">
        <f>D56*E56</f>
        <v>0</v>
      </c>
    </row>
    <row r="57" spans="1:6" x14ac:dyDescent="0.25">
      <c r="A57" s="36" t="s">
        <v>42</v>
      </c>
      <c r="B57" s="21" t="s">
        <v>144</v>
      </c>
      <c r="C57" s="5" t="s">
        <v>11</v>
      </c>
      <c r="D57" s="4">
        <v>12</v>
      </c>
      <c r="E57" s="34"/>
      <c r="F57" s="34">
        <f t="shared" ref="F57:F61" si="12">D57*E57</f>
        <v>0</v>
      </c>
    </row>
    <row r="58" spans="1:6" x14ac:dyDescent="0.25">
      <c r="A58" s="36" t="s">
        <v>43</v>
      </c>
      <c r="B58" s="21" t="s">
        <v>145</v>
      </c>
      <c r="C58" s="5" t="s">
        <v>11</v>
      </c>
      <c r="D58" s="4">
        <v>12</v>
      </c>
      <c r="E58" s="34"/>
      <c r="F58" s="34">
        <f t="shared" si="12"/>
        <v>0</v>
      </c>
    </row>
    <row r="59" spans="1:6" x14ac:dyDescent="0.25">
      <c r="A59" s="36" t="s">
        <v>44</v>
      </c>
      <c r="B59" s="21" t="s">
        <v>40</v>
      </c>
      <c r="C59" s="5" t="s">
        <v>11</v>
      </c>
      <c r="D59" s="4">
        <v>12</v>
      </c>
      <c r="E59" s="34"/>
      <c r="F59" s="34">
        <f t="shared" si="12"/>
        <v>0</v>
      </c>
    </row>
    <row r="60" spans="1:6" x14ac:dyDescent="0.25">
      <c r="A60" s="36" t="s">
        <v>71</v>
      </c>
      <c r="B60" s="21" t="s">
        <v>73</v>
      </c>
      <c r="C60" s="5" t="s">
        <v>11</v>
      </c>
      <c r="D60" s="4">
        <v>12</v>
      </c>
      <c r="E60" s="34"/>
      <c r="F60" s="34">
        <f t="shared" ref="F60" si="13">D60*E60</f>
        <v>0</v>
      </c>
    </row>
    <row r="61" spans="1:6" x14ac:dyDescent="0.25">
      <c r="A61" s="64" t="s">
        <v>164</v>
      </c>
      <c r="B61" s="21" t="s">
        <v>73</v>
      </c>
      <c r="C61" s="5" t="s">
        <v>11</v>
      </c>
      <c r="D61" s="4">
        <v>12</v>
      </c>
      <c r="E61" s="34"/>
      <c r="F61" s="34">
        <f t="shared" si="12"/>
        <v>0</v>
      </c>
    </row>
    <row r="62" spans="1:6" ht="24.95" customHeight="1" x14ac:dyDescent="0.25">
      <c r="A62" s="23">
        <v>8</v>
      </c>
      <c r="B62" s="20" t="s">
        <v>149</v>
      </c>
      <c r="C62" s="18" t="s">
        <v>11</v>
      </c>
      <c r="D62" s="19">
        <v>12</v>
      </c>
      <c r="E62" s="46">
        <f>SUM(E63:E68)</f>
        <v>0</v>
      </c>
      <c r="F62" s="46">
        <f>SUM(F63:F68)</f>
        <v>0</v>
      </c>
    </row>
    <row r="63" spans="1:6" x14ac:dyDescent="0.25">
      <c r="A63" s="36" t="s">
        <v>46</v>
      </c>
      <c r="B63" s="21" t="s">
        <v>147</v>
      </c>
      <c r="C63" s="5" t="s">
        <v>11</v>
      </c>
      <c r="D63" s="4">
        <v>12</v>
      </c>
      <c r="E63" s="34"/>
      <c r="F63" s="34">
        <f>D63*E63</f>
        <v>0</v>
      </c>
    </row>
    <row r="64" spans="1:6" x14ac:dyDescent="0.25">
      <c r="A64" s="36" t="s">
        <v>47</v>
      </c>
      <c r="B64" s="21" t="s">
        <v>45</v>
      </c>
      <c r="C64" s="5" t="s">
        <v>11</v>
      </c>
      <c r="D64" s="4">
        <v>12</v>
      </c>
      <c r="E64" s="34"/>
      <c r="F64" s="34">
        <f t="shared" ref="F64:F68" si="14">D64*E64</f>
        <v>0</v>
      </c>
    </row>
    <row r="65" spans="1:6" x14ac:dyDescent="0.25">
      <c r="A65" s="36" t="s">
        <v>48</v>
      </c>
      <c r="B65" s="21" t="s">
        <v>148</v>
      </c>
      <c r="C65" s="5" t="s">
        <v>11</v>
      </c>
      <c r="D65" s="4">
        <v>12</v>
      </c>
      <c r="E65" s="34"/>
      <c r="F65" s="34">
        <f t="shared" si="14"/>
        <v>0</v>
      </c>
    </row>
    <row r="66" spans="1:6" x14ac:dyDescent="0.25">
      <c r="A66" s="36" t="s">
        <v>49</v>
      </c>
      <c r="B66" s="21" t="s">
        <v>95</v>
      </c>
      <c r="C66" s="5" t="s">
        <v>11</v>
      </c>
      <c r="D66" s="4">
        <v>12</v>
      </c>
      <c r="E66" s="34"/>
      <c r="F66" s="34">
        <f t="shared" si="14"/>
        <v>0</v>
      </c>
    </row>
    <row r="67" spans="1:6" x14ac:dyDescent="0.25">
      <c r="A67" s="36" t="s">
        <v>70</v>
      </c>
      <c r="B67" s="21" t="s">
        <v>72</v>
      </c>
      <c r="C67" s="5" t="s">
        <v>11</v>
      </c>
      <c r="D67" s="4">
        <v>12</v>
      </c>
      <c r="E67" s="34"/>
      <c r="F67" s="34">
        <f t="shared" ref="F67" si="15">D67*E67</f>
        <v>0</v>
      </c>
    </row>
    <row r="68" spans="1:6" x14ac:dyDescent="0.25">
      <c r="A68" s="64" t="s">
        <v>165</v>
      </c>
      <c r="B68" s="21" t="s">
        <v>72</v>
      </c>
      <c r="C68" s="5" t="s">
        <v>11</v>
      </c>
      <c r="D68" s="4">
        <v>12</v>
      </c>
      <c r="E68" s="34"/>
      <c r="F68" s="34">
        <f t="shared" si="14"/>
        <v>0</v>
      </c>
    </row>
    <row r="69" spans="1:6" ht="24.95" customHeight="1" x14ac:dyDescent="0.25">
      <c r="A69" s="23">
        <v>9</v>
      </c>
      <c r="B69" s="20" t="s">
        <v>104</v>
      </c>
      <c r="C69" s="18" t="s">
        <v>11</v>
      </c>
      <c r="D69" s="19">
        <v>12</v>
      </c>
      <c r="E69" s="46">
        <f>SUM(E70:E77)</f>
        <v>0</v>
      </c>
      <c r="F69" s="46">
        <f>SUM(F70:F73)</f>
        <v>0</v>
      </c>
    </row>
    <row r="70" spans="1:6" x14ac:dyDescent="0.25">
      <c r="A70" s="36" t="s">
        <v>98</v>
      </c>
      <c r="B70" s="21" t="s">
        <v>97</v>
      </c>
      <c r="C70" s="5" t="s">
        <v>11</v>
      </c>
      <c r="D70" s="4">
        <v>12</v>
      </c>
      <c r="E70" s="34"/>
      <c r="F70" s="34">
        <f>D70*E70</f>
        <v>0</v>
      </c>
    </row>
    <row r="71" spans="1:6" x14ac:dyDescent="0.25">
      <c r="A71" s="36" t="s">
        <v>99</v>
      </c>
      <c r="B71" s="21" t="s">
        <v>105</v>
      </c>
      <c r="C71" s="5" t="s">
        <v>11</v>
      </c>
      <c r="D71" s="4">
        <v>12</v>
      </c>
      <c r="E71" s="34"/>
      <c r="F71" s="34">
        <f t="shared" ref="F71:F73" si="16">D71*E71</f>
        <v>0</v>
      </c>
    </row>
    <row r="72" spans="1:6" x14ac:dyDescent="0.25">
      <c r="A72" s="36" t="s">
        <v>100</v>
      </c>
      <c r="B72" s="21" t="s">
        <v>108</v>
      </c>
      <c r="C72" s="5" t="s">
        <v>11</v>
      </c>
      <c r="D72" s="4">
        <v>12</v>
      </c>
      <c r="E72" s="34"/>
      <c r="F72" s="34">
        <f t="shared" ref="F72" si="17">D72*E72</f>
        <v>0</v>
      </c>
    </row>
    <row r="73" spans="1:6" x14ac:dyDescent="0.25">
      <c r="A73" s="64" t="s">
        <v>166</v>
      </c>
      <c r="B73" s="21" t="s">
        <v>108</v>
      </c>
      <c r="C73" s="5" t="s">
        <v>11</v>
      </c>
      <c r="D73" s="4">
        <v>12</v>
      </c>
      <c r="E73" s="34"/>
      <c r="F73" s="34">
        <f t="shared" si="16"/>
        <v>0</v>
      </c>
    </row>
    <row r="74" spans="1:6" ht="30" x14ac:dyDescent="0.25">
      <c r="A74" s="19">
        <v>10</v>
      </c>
      <c r="B74" s="58" t="s">
        <v>112</v>
      </c>
      <c r="C74" s="19" t="s">
        <v>109</v>
      </c>
      <c r="D74" s="19">
        <v>1</v>
      </c>
      <c r="E74" s="60">
        <v>0</v>
      </c>
      <c r="F74" s="46">
        <f>D74*E74</f>
        <v>0</v>
      </c>
    </row>
    <row r="75" spans="1:6" x14ac:dyDescent="0.25">
      <c r="A75" s="22"/>
      <c r="B75" s="59"/>
      <c r="C75" s="68" t="s">
        <v>150</v>
      </c>
      <c r="D75" s="69"/>
      <c r="E75" s="70"/>
      <c r="F75" s="34">
        <f>F14+F18+F24+F31+F41+F49+F55+F62+F69+F74</f>
        <v>0</v>
      </c>
    </row>
    <row r="76" spans="1:6" x14ac:dyDescent="0.25">
      <c r="A76" s="22"/>
      <c r="B76" s="24"/>
      <c r="C76" s="71" t="s">
        <v>7</v>
      </c>
      <c r="D76" s="71"/>
      <c r="E76" s="71"/>
      <c r="F76" s="34">
        <f>F75*0.2</f>
        <v>0</v>
      </c>
    </row>
    <row r="77" spans="1:6" x14ac:dyDescent="0.25">
      <c r="A77" s="22"/>
      <c r="B77" s="24"/>
      <c r="C77" s="71" t="s">
        <v>8</v>
      </c>
      <c r="D77" s="71"/>
      <c r="E77" s="71"/>
      <c r="F77" s="34">
        <f>F75+F76</f>
        <v>0</v>
      </c>
    </row>
    <row r="78" spans="1:6" ht="35.25" customHeight="1" x14ac:dyDescent="0.25">
      <c r="A78" s="4" t="s">
        <v>9</v>
      </c>
      <c r="B78" s="4" t="s">
        <v>0</v>
      </c>
      <c r="C78" s="4" t="s">
        <v>1</v>
      </c>
      <c r="D78" s="4" t="s">
        <v>2</v>
      </c>
      <c r="E78" s="45" t="s">
        <v>3</v>
      </c>
      <c r="F78" s="45" t="s">
        <v>4</v>
      </c>
    </row>
    <row r="79" spans="1:6" ht="29.25" customHeight="1" x14ac:dyDescent="0.25">
      <c r="A79" s="77" t="s">
        <v>51</v>
      </c>
      <c r="B79" s="78"/>
      <c r="C79" s="78"/>
      <c r="D79" s="78"/>
      <c r="E79" s="78"/>
      <c r="F79" s="79"/>
    </row>
    <row r="80" spans="1:6" ht="30" customHeight="1" x14ac:dyDescent="0.25">
      <c r="A80" s="18">
        <v>11</v>
      </c>
      <c r="B80" s="56" t="s">
        <v>153</v>
      </c>
      <c r="C80" s="18" t="s">
        <v>11</v>
      </c>
      <c r="D80" s="19">
        <v>12</v>
      </c>
      <c r="E80" s="46"/>
      <c r="F80" s="46">
        <f>E80*D80</f>
        <v>0</v>
      </c>
    </row>
    <row r="81" spans="1:6" ht="30" customHeight="1" x14ac:dyDescent="0.25">
      <c r="A81" s="18">
        <v>12</v>
      </c>
      <c r="B81" s="20" t="s">
        <v>154</v>
      </c>
      <c r="C81" s="18" t="s">
        <v>11</v>
      </c>
      <c r="D81" s="19">
        <v>12</v>
      </c>
      <c r="E81" s="46"/>
      <c r="F81" s="46">
        <f t="shared" ref="F81:F85" si="18">E81*D81</f>
        <v>0</v>
      </c>
    </row>
    <row r="82" spans="1:6" ht="29.25" customHeight="1" x14ac:dyDescent="0.25">
      <c r="A82" s="18">
        <v>13</v>
      </c>
      <c r="B82" s="26" t="s">
        <v>155</v>
      </c>
      <c r="C82" s="18" t="s">
        <v>11</v>
      </c>
      <c r="D82" s="19">
        <v>12</v>
      </c>
      <c r="E82" s="46"/>
      <c r="F82" s="46">
        <f t="shared" si="18"/>
        <v>0</v>
      </c>
    </row>
    <row r="83" spans="1:6" ht="29.25" customHeight="1" x14ac:dyDescent="0.25">
      <c r="A83" s="18">
        <v>14</v>
      </c>
      <c r="B83" s="26" t="s">
        <v>156</v>
      </c>
      <c r="C83" s="18" t="s">
        <v>11</v>
      </c>
      <c r="D83" s="52">
        <v>12</v>
      </c>
      <c r="E83" s="53"/>
      <c r="F83" s="46">
        <f t="shared" si="18"/>
        <v>0</v>
      </c>
    </row>
    <row r="84" spans="1:6" ht="29.25" customHeight="1" x14ac:dyDescent="0.25">
      <c r="A84" s="18">
        <v>15</v>
      </c>
      <c r="B84" s="58" t="s">
        <v>87</v>
      </c>
      <c r="C84" s="18" t="s">
        <v>11</v>
      </c>
      <c r="D84" s="52">
        <v>12</v>
      </c>
      <c r="E84" s="53"/>
      <c r="F84" s="46">
        <f t="shared" si="18"/>
        <v>0</v>
      </c>
    </row>
    <row r="85" spans="1:6" ht="29.25" customHeight="1" x14ac:dyDescent="0.25">
      <c r="A85" s="18">
        <v>16</v>
      </c>
      <c r="B85" s="26" t="s">
        <v>110</v>
      </c>
      <c r="C85" s="18" t="s">
        <v>109</v>
      </c>
      <c r="D85" s="52">
        <v>1</v>
      </c>
      <c r="E85" s="53"/>
      <c r="F85" s="46">
        <f t="shared" si="18"/>
        <v>0</v>
      </c>
    </row>
    <row r="86" spans="1:6" s="12" customFormat="1" ht="30.75" customHeight="1" x14ac:dyDescent="0.25">
      <c r="A86" s="25"/>
      <c r="B86" s="10"/>
      <c r="C86" s="80" t="s">
        <v>157</v>
      </c>
      <c r="D86" s="80"/>
      <c r="E86" s="80"/>
      <c r="F86" s="50">
        <f>SUM(F80:F85)</f>
        <v>0</v>
      </c>
    </row>
    <row r="87" spans="1:6" x14ac:dyDescent="0.25">
      <c r="C87" s="71" t="s">
        <v>7</v>
      </c>
      <c r="D87" s="71"/>
      <c r="E87" s="71"/>
      <c r="F87" s="34"/>
    </row>
    <row r="88" spans="1:6" x14ac:dyDescent="0.25">
      <c r="C88" s="71" t="s">
        <v>8</v>
      </c>
      <c r="D88" s="71"/>
      <c r="E88" s="71"/>
      <c r="F88" s="34"/>
    </row>
    <row r="89" spans="1:6" ht="21" customHeight="1" x14ac:dyDescent="0.25">
      <c r="C89" s="35"/>
      <c r="D89" s="6"/>
      <c r="E89" s="48"/>
      <c r="F89" s="51"/>
    </row>
    <row r="90" spans="1:6" ht="28.5" customHeight="1" x14ac:dyDescent="0.25">
      <c r="A90" s="72" t="s">
        <v>101</v>
      </c>
      <c r="B90" s="73"/>
      <c r="C90" s="73"/>
      <c r="D90" s="73"/>
      <c r="E90" s="73"/>
      <c r="F90" s="74"/>
    </row>
    <row r="91" spans="1:6" x14ac:dyDescent="0.25">
      <c r="A91" s="22"/>
      <c r="B91" s="24"/>
      <c r="C91" s="71" t="s">
        <v>52</v>
      </c>
      <c r="D91" s="71"/>
      <c r="E91" s="71"/>
      <c r="F91" s="34">
        <f>F75+F86</f>
        <v>0</v>
      </c>
    </row>
    <row r="92" spans="1:6" x14ac:dyDescent="0.25">
      <c r="A92" s="22"/>
      <c r="B92" s="24"/>
      <c r="C92" s="71" t="s">
        <v>7</v>
      </c>
      <c r="D92" s="71"/>
      <c r="E92" s="71"/>
      <c r="F92" s="34">
        <f>F76+F87</f>
        <v>0</v>
      </c>
    </row>
    <row r="93" spans="1:6" x14ac:dyDescent="0.25">
      <c r="A93" s="22"/>
      <c r="B93" s="24"/>
      <c r="C93" s="71" t="s">
        <v>8</v>
      </c>
      <c r="D93" s="71"/>
      <c r="E93" s="71"/>
      <c r="F93" s="34">
        <f>F77+F88</f>
        <v>0</v>
      </c>
    </row>
    <row r="95" spans="1:6" x14ac:dyDescent="0.25">
      <c r="C95" s="76" t="s">
        <v>6</v>
      </c>
      <c r="D95" s="76"/>
      <c r="E95" s="76"/>
      <c r="F95" s="76"/>
    </row>
    <row r="98" spans="3:6" x14ac:dyDescent="0.25">
      <c r="C98" s="67" t="s">
        <v>5</v>
      </c>
      <c r="D98" s="67"/>
      <c r="E98" s="67"/>
      <c r="F98" s="67"/>
    </row>
  </sheetData>
  <mergeCells count="18">
    <mergeCell ref="A90:F90"/>
    <mergeCell ref="A10:F10"/>
    <mergeCell ref="C95:F95"/>
    <mergeCell ref="C98:F98"/>
    <mergeCell ref="A13:F13"/>
    <mergeCell ref="A79:F79"/>
    <mergeCell ref="C86:E86"/>
    <mergeCell ref="C87:E87"/>
    <mergeCell ref="C88:E88"/>
    <mergeCell ref="C91:E91"/>
    <mergeCell ref="C92:E92"/>
    <mergeCell ref="C93:E93"/>
    <mergeCell ref="C77:E77"/>
    <mergeCell ref="A6:F6"/>
    <mergeCell ref="A8:F8"/>
    <mergeCell ref="A9:F9"/>
    <mergeCell ref="C75:E75"/>
    <mergeCell ref="C76:E76"/>
  </mergeCells>
  <phoneticPr fontId="8" type="noConversion"/>
  <pageMargins left="0.6692913385826772" right="0.59055118110236227" top="0.39370078740157483" bottom="0.35433070866141736" header="0.31496062992125984" footer="0.31496062992125984"/>
  <pageSetup paperSize="9" scale="7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6:J40"/>
  <sheetViews>
    <sheetView view="pageBreakPreview" zoomScaleNormal="100" zoomScaleSheetLayoutView="100" workbookViewId="0">
      <selection activeCell="F19" sqref="F19"/>
    </sheetView>
  </sheetViews>
  <sheetFormatPr baseColWidth="10" defaultColWidth="11.42578125" defaultRowHeight="15" x14ac:dyDescent="0.25"/>
  <cols>
    <col min="1" max="1" width="11.42578125" style="31"/>
    <col min="2" max="2" width="53.140625" style="14" customWidth="1"/>
    <col min="3" max="3" width="14.7109375" style="3" bestFit="1" customWidth="1"/>
    <col min="4" max="6" width="11.42578125" style="3" customWidth="1"/>
    <col min="7" max="9" width="11.42578125" style="3"/>
    <col min="10" max="10" width="11.140625" style="3" customWidth="1"/>
    <col min="11" max="16384" width="11.42578125" style="3"/>
  </cols>
  <sheetData>
    <row r="6" spans="1:10" ht="48" customHeight="1" x14ac:dyDescent="0.25">
      <c r="A6" s="65" t="s">
        <v>107</v>
      </c>
      <c r="B6" s="65"/>
      <c r="C6" s="65"/>
      <c r="D6" s="65"/>
      <c r="E6" s="65"/>
      <c r="F6" s="65"/>
      <c r="G6" s="1"/>
      <c r="H6" s="1"/>
      <c r="I6" s="1"/>
      <c r="J6" s="1"/>
    </row>
    <row r="7" spans="1:10" ht="15.75" x14ac:dyDescent="0.25">
      <c r="B7" s="7"/>
    </row>
    <row r="8" spans="1:10" ht="21" customHeight="1" x14ac:dyDescent="0.25">
      <c r="A8" s="66" t="s">
        <v>103</v>
      </c>
      <c r="B8" s="66"/>
      <c r="C8" s="66"/>
      <c r="D8" s="66"/>
      <c r="E8" s="66"/>
      <c r="F8" s="66"/>
      <c r="G8" s="2"/>
      <c r="H8" s="2"/>
      <c r="I8" s="2"/>
      <c r="J8" s="2"/>
    </row>
    <row r="9" spans="1:10" ht="24.95" customHeight="1" x14ac:dyDescent="0.25">
      <c r="A9" s="67" t="s">
        <v>102</v>
      </c>
      <c r="B9" s="67"/>
      <c r="C9" s="67"/>
      <c r="D9" s="67"/>
      <c r="E9" s="67"/>
      <c r="F9" s="67"/>
    </row>
    <row r="10" spans="1:10" ht="24.95" customHeight="1" x14ac:dyDescent="0.25">
      <c r="A10" s="75" t="s">
        <v>54</v>
      </c>
      <c r="B10" s="75"/>
      <c r="C10" s="75"/>
      <c r="D10" s="75"/>
      <c r="E10" s="75"/>
      <c r="F10" s="75"/>
    </row>
    <row r="11" spans="1:10" ht="26.25" customHeight="1" x14ac:dyDescent="0.25">
      <c r="A11" s="22"/>
      <c r="B11" s="12"/>
      <c r="C11" s="11"/>
      <c r="D11" s="11"/>
      <c r="E11" s="11"/>
      <c r="F11" s="11"/>
      <c r="G11" s="12"/>
    </row>
    <row r="12" spans="1:10" ht="35.25" customHeight="1" x14ac:dyDescent="0.25">
      <c r="A12" s="4" t="s">
        <v>9</v>
      </c>
      <c r="B12" s="4" t="s">
        <v>0</v>
      </c>
      <c r="C12" s="4" t="s">
        <v>1</v>
      </c>
      <c r="D12" s="4" t="s">
        <v>2</v>
      </c>
      <c r="E12" s="4" t="s">
        <v>3</v>
      </c>
      <c r="F12" s="4" t="s">
        <v>4</v>
      </c>
    </row>
    <row r="13" spans="1:10" ht="33" customHeight="1" x14ac:dyDescent="0.25">
      <c r="A13" s="36" t="s">
        <v>55</v>
      </c>
      <c r="B13" s="30" t="s">
        <v>113</v>
      </c>
      <c r="C13" s="27" t="s">
        <v>74</v>
      </c>
      <c r="D13" s="28">
        <v>400</v>
      </c>
      <c r="E13" s="57"/>
      <c r="F13" s="57">
        <f>D13*E13</f>
        <v>0</v>
      </c>
    </row>
    <row r="14" spans="1:10" ht="32.25" customHeight="1" x14ac:dyDescent="0.25">
      <c r="A14" s="36" t="s">
        <v>56</v>
      </c>
      <c r="B14" s="30" t="s">
        <v>114</v>
      </c>
      <c r="C14" s="27" t="s">
        <v>74</v>
      </c>
      <c r="D14" s="28">
        <v>800</v>
      </c>
      <c r="E14" s="33"/>
      <c r="F14" s="57">
        <f t="shared" ref="F14" si="0">D14*E14</f>
        <v>0</v>
      </c>
    </row>
    <row r="15" spans="1:10" ht="32.25" customHeight="1" x14ac:dyDescent="0.25">
      <c r="A15" s="43" t="s">
        <v>115</v>
      </c>
      <c r="B15" s="30" t="s">
        <v>116</v>
      </c>
      <c r="C15" s="39" t="s">
        <v>74</v>
      </c>
      <c r="D15" s="28">
        <v>160</v>
      </c>
      <c r="E15" s="33"/>
      <c r="F15" s="57">
        <f t="shared" ref="F15" si="1">D15*E15</f>
        <v>0</v>
      </c>
    </row>
    <row r="16" spans="1:10" ht="32.25" customHeight="1" x14ac:dyDescent="0.25">
      <c r="A16" s="43" t="s">
        <v>118</v>
      </c>
      <c r="B16" s="30" t="s">
        <v>119</v>
      </c>
      <c r="C16" s="39" t="s">
        <v>10</v>
      </c>
      <c r="D16" s="28">
        <v>8</v>
      </c>
      <c r="E16" s="33"/>
      <c r="F16" s="57">
        <v>0</v>
      </c>
    </row>
    <row r="17" spans="1:6" ht="32.25" customHeight="1" x14ac:dyDescent="0.25">
      <c r="A17" s="43" t="s">
        <v>120</v>
      </c>
      <c r="B17" s="30" t="s">
        <v>121</v>
      </c>
      <c r="C17" s="39" t="s">
        <v>122</v>
      </c>
      <c r="D17" s="28">
        <v>100</v>
      </c>
      <c r="E17" s="33"/>
      <c r="F17" s="57">
        <v>0</v>
      </c>
    </row>
    <row r="18" spans="1:6" ht="32.25" customHeight="1" x14ac:dyDescent="0.25">
      <c r="A18" s="43" t="s">
        <v>88</v>
      </c>
      <c r="B18" s="30" t="s">
        <v>135</v>
      </c>
      <c r="C18" s="39" t="s">
        <v>122</v>
      </c>
      <c r="D18" s="28">
        <v>100</v>
      </c>
      <c r="E18" s="33"/>
      <c r="F18" s="57">
        <v>0</v>
      </c>
    </row>
    <row r="19" spans="1:6" ht="34.5" customHeight="1" x14ac:dyDescent="0.25">
      <c r="A19" s="54" t="s">
        <v>89</v>
      </c>
      <c r="B19" s="38" t="s">
        <v>92</v>
      </c>
      <c r="C19" s="40" t="s">
        <v>10</v>
      </c>
      <c r="D19" s="28">
        <v>4</v>
      </c>
      <c r="E19" s="33"/>
      <c r="F19" s="57">
        <f>D19*E19</f>
        <v>0</v>
      </c>
    </row>
    <row r="20" spans="1:6" ht="34.5" customHeight="1" x14ac:dyDescent="0.25">
      <c r="A20" s="54" t="s">
        <v>123</v>
      </c>
      <c r="B20" s="38" t="s">
        <v>124</v>
      </c>
      <c r="C20" s="40" t="s">
        <v>10</v>
      </c>
      <c r="D20" s="28">
        <v>8</v>
      </c>
      <c r="E20" s="33"/>
      <c r="F20" s="57">
        <v>0</v>
      </c>
    </row>
    <row r="21" spans="1:6" ht="34.5" customHeight="1" x14ac:dyDescent="0.25">
      <c r="A21" s="54" t="s">
        <v>125</v>
      </c>
      <c r="B21" s="38" t="s">
        <v>126</v>
      </c>
      <c r="C21" s="40" t="s">
        <v>10</v>
      </c>
      <c r="D21" s="28">
        <v>1</v>
      </c>
      <c r="E21" s="33"/>
      <c r="F21" s="57">
        <v>0</v>
      </c>
    </row>
    <row r="22" spans="1:6" x14ac:dyDescent="0.25">
      <c r="A22" s="36" t="s">
        <v>117</v>
      </c>
      <c r="B22" s="30" t="s">
        <v>127</v>
      </c>
      <c r="C22" s="27" t="s">
        <v>74</v>
      </c>
      <c r="D22" s="28">
        <v>60</v>
      </c>
      <c r="E22" s="33"/>
      <c r="F22" s="57">
        <f t="shared" ref="F22" si="2">D22*E22</f>
        <v>0</v>
      </c>
    </row>
    <row r="23" spans="1:6" ht="34.5" customHeight="1" x14ac:dyDescent="0.25">
      <c r="A23" s="42" t="s">
        <v>90</v>
      </c>
      <c r="B23" s="30" t="s">
        <v>128</v>
      </c>
      <c r="C23" s="27" t="s">
        <v>10</v>
      </c>
      <c r="D23" s="28">
        <v>4</v>
      </c>
      <c r="E23" s="33"/>
      <c r="F23" s="57">
        <f t="shared" ref="F23" si="3">D23*E23</f>
        <v>0</v>
      </c>
    </row>
    <row r="24" spans="1:6" ht="30" x14ac:dyDescent="0.25">
      <c r="A24" s="42" t="s">
        <v>111</v>
      </c>
      <c r="B24" s="30" t="s">
        <v>129</v>
      </c>
      <c r="C24" s="40" t="s">
        <v>10</v>
      </c>
      <c r="D24" s="28">
        <v>8</v>
      </c>
      <c r="E24" s="33"/>
      <c r="F24" s="57">
        <v>0</v>
      </c>
    </row>
    <row r="25" spans="1:6" ht="45" x14ac:dyDescent="0.25">
      <c r="A25" s="29" t="s">
        <v>91</v>
      </c>
      <c r="B25" s="30" t="s">
        <v>79</v>
      </c>
      <c r="C25" s="27" t="s">
        <v>10</v>
      </c>
      <c r="D25" s="28">
        <v>4</v>
      </c>
      <c r="E25" s="28"/>
      <c r="F25" s="57">
        <f t="shared" ref="F25" si="4">D25*E25</f>
        <v>0</v>
      </c>
    </row>
    <row r="26" spans="1:6" ht="30" x14ac:dyDescent="0.25">
      <c r="A26" s="29" t="s">
        <v>106</v>
      </c>
      <c r="B26" s="30" t="s">
        <v>132</v>
      </c>
      <c r="C26" s="27" t="s">
        <v>10</v>
      </c>
      <c r="D26" s="28">
        <v>1</v>
      </c>
      <c r="E26" s="28"/>
      <c r="F26" s="57">
        <f>D26*E26</f>
        <v>0</v>
      </c>
    </row>
    <row r="27" spans="1:6" ht="30" x14ac:dyDescent="0.25">
      <c r="A27" s="29" t="s">
        <v>130</v>
      </c>
      <c r="B27" s="30" t="s">
        <v>131</v>
      </c>
      <c r="C27" s="27" t="s">
        <v>10</v>
      </c>
      <c r="D27" s="28">
        <v>1</v>
      </c>
      <c r="E27" s="28"/>
      <c r="F27" s="57">
        <f>D27*E27</f>
        <v>0</v>
      </c>
    </row>
    <row r="28" spans="1:6" ht="30" x14ac:dyDescent="0.25">
      <c r="A28" s="28" t="s">
        <v>133</v>
      </c>
      <c r="B28" s="30" t="s">
        <v>134</v>
      </c>
      <c r="C28" s="28" t="s">
        <v>74</v>
      </c>
      <c r="D28" s="28">
        <v>100</v>
      </c>
      <c r="E28" s="30"/>
      <c r="F28" s="57">
        <f>D28*E28</f>
        <v>0</v>
      </c>
    </row>
    <row r="29" spans="1:6" s="12" customFormat="1" x14ac:dyDescent="0.25">
      <c r="A29" s="25"/>
      <c r="B29" s="37"/>
      <c r="C29" s="81" t="s">
        <v>57</v>
      </c>
      <c r="D29" s="81"/>
      <c r="E29" s="81"/>
      <c r="F29" s="50">
        <f>SUM(F23:F28)</f>
        <v>0</v>
      </c>
    </row>
    <row r="30" spans="1:6" x14ac:dyDescent="0.25">
      <c r="B30" s="37"/>
      <c r="C30" s="71" t="s">
        <v>7</v>
      </c>
      <c r="D30" s="71"/>
      <c r="E30" s="71"/>
      <c r="F30" s="34"/>
    </row>
    <row r="31" spans="1:6" x14ac:dyDescent="0.25">
      <c r="B31" s="37"/>
      <c r="C31" s="71" t="s">
        <v>8</v>
      </c>
      <c r="D31" s="71"/>
      <c r="E31" s="71"/>
      <c r="F31" s="34">
        <f>F29+F30</f>
        <v>0</v>
      </c>
    </row>
    <row r="32" spans="1:6" x14ac:dyDescent="0.25">
      <c r="B32" s="37"/>
      <c r="C32" s="35"/>
      <c r="D32" s="6"/>
      <c r="E32" s="6"/>
      <c r="F32" s="35"/>
    </row>
    <row r="33" spans="2:6" x14ac:dyDescent="0.25">
      <c r="B33" s="37"/>
    </row>
    <row r="34" spans="2:6" x14ac:dyDescent="0.25">
      <c r="B34" s="37"/>
      <c r="C34" s="76" t="s">
        <v>6</v>
      </c>
      <c r="D34" s="76"/>
      <c r="E34" s="76"/>
      <c r="F34" s="76"/>
    </row>
    <row r="35" spans="2:6" x14ac:dyDescent="0.25">
      <c r="B35" s="37"/>
    </row>
    <row r="36" spans="2:6" x14ac:dyDescent="0.25">
      <c r="B36" s="37"/>
    </row>
    <row r="37" spans="2:6" x14ac:dyDescent="0.25">
      <c r="B37" s="9"/>
    </row>
    <row r="38" spans="2:6" x14ac:dyDescent="0.25">
      <c r="B38" s="9"/>
      <c r="C38" s="67" t="s">
        <v>5</v>
      </c>
      <c r="D38" s="67"/>
      <c r="E38" s="67"/>
      <c r="F38" s="67"/>
    </row>
    <row r="39" spans="2:6" x14ac:dyDescent="0.25">
      <c r="B39" s="9"/>
    </row>
    <row r="40" spans="2:6" x14ac:dyDescent="0.25">
      <c r="B40" s="10"/>
    </row>
  </sheetData>
  <mergeCells count="9">
    <mergeCell ref="A6:F6"/>
    <mergeCell ref="A8:F8"/>
    <mergeCell ref="C38:F38"/>
    <mergeCell ref="C34:F34"/>
    <mergeCell ref="A9:F9"/>
    <mergeCell ref="C29:E29"/>
    <mergeCell ref="C30:E30"/>
    <mergeCell ref="C31:E31"/>
    <mergeCell ref="A10:F10"/>
  </mergeCells>
  <pageMargins left="0.6692913385826772" right="0.59055118110236227" top="0.39370078740157483" bottom="0.35433070866141736" header="0.31496062992125984" footer="0.31496062992125984"/>
  <pageSetup paperSize="9" scale="78" fitToHeight="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forfait annuel-variante</vt:lpstr>
      <vt:lpstr>bon de commandes-variante</vt:lpstr>
      <vt:lpstr>'bon de commandes-variante'!Impression_des_titres</vt:lpstr>
      <vt:lpstr>'forfait annuel-variante'!Impression_des_titres</vt:lpstr>
      <vt:lpstr>'bon de commandes-variante'!Zone_d_impression</vt:lpstr>
      <vt:lpstr>'forfait annuel-variante'!Zone_d_impression</vt:lpstr>
    </vt:vector>
  </TitlesOfParts>
  <Company>INRA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Emeriau</dc:creator>
  <cp:lastModifiedBy>veronique Rossignol</cp:lastModifiedBy>
  <cp:lastPrinted>2021-06-30T14:38:36Z</cp:lastPrinted>
  <dcterms:created xsi:type="dcterms:W3CDTF">2020-01-08T08:17:11Z</dcterms:created>
  <dcterms:modified xsi:type="dcterms:W3CDTF">2025-06-05T13:47:29Z</dcterms:modified>
</cp:coreProperties>
</file>