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2260" windowHeight="4040"/>
  </bookViews>
  <sheets>
    <sheet name="Feuil1" sheetId="1" r:id="rId1"/>
  </sheets>
  <externalReferences>
    <externalReference r:id="rId2"/>
    <externalReference r:id="rId3"/>
  </externalReferences>
  <definedNames>
    <definedName name="_xlnm._FilterDatabase" localSheetId="0" hidden="1">Feuil1!$A$3:$NY$124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5" i="1"/>
  <c r="E4" i="1"/>
  <c r="E124" i="1" l="1"/>
  <c r="F124" i="1" l="1"/>
  <c r="NQ11" i="1"/>
  <c r="MK7" i="1"/>
  <c r="NY4" i="1"/>
  <c r="FU3" i="1"/>
</calcChain>
</file>

<file path=xl/sharedStrings.xml><?xml version="1.0" encoding="utf-8"?>
<sst xmlns="http://schemas.openxmlformats.org/spreadsheetml/2006/main" count="247" uniqueCount="246">
  <si>
    <t>Réf Adhérent GREDHA</t>
  </si>
  <si>
    <t>Nom Adhérent GREDHA</t>
  </si>
  <si>
    <t>Térritoire</t>
  </si>
  <si>
    <t>Nb ets</t>
  </si>
  <si>
    <t>CL01</t>
  </si>
  <si>
    <t>Institut de Cancérologie de l'Ouest Paul Papin-ICO - Angers</t>
  </si>
  <si>
    <t>CL02</t>
  </si>
  <si>
    <t>Association Les Capucins (ex-C.R.R.R.F) - Angers</t>
  </si>
  <si>
    <t>CL04</t>
  </si>
  <si>
    <t>HL du Baugeois et Vallée - site Baugé</t>
  </si>
  <si>
    <t>CL04-2</t>
  </si>
  <si>
    <t>HL du Baugeois et Vallée - site Beaufort</t>
  </si>
  <si>
    <t>CL05</t>
  </si>
  <si>
    <t>CH - Cholet</t>
  </si>
  <si>
    <t>CL06</t>
  </si>
  <si>
    <t>CH - Saumur</t>
  </si>
  <si>
    <t>CL07</t>
  </si>
  <si>
    <t xml:space="preserve">HL Lys Hyrome - site Chemillé </t>
  </si>
  <si>
    <t>CL07-2</t>
  </si>
  <si>
    <t>CH Lys Hyrome - site Vihiers</t>
  </si>
  <si>
    <t>CL08</t>
  </si>
  <si>
    <t>CH du Haut-Anjou - site de Château-Gontier</t>
  </si>
  <si>
    <t>CL08-2</t>
  </si>
  <si>
    <t>CH du Haut-Anjou - site de Segré</t>
  </si>
  <si>
    <t>CL08-3</t>
  </si>
  <si>
    <t xml:space="preserve">CH du Haut-Anjou EHPAD Saint-Joseph - site de Château-Gontier </t>
  </si>
  <si>
    <t>CL08-4</t>
  </si>
  <si>
    <t>CH du Haut-Anjou HL Hotel Dieu  saint-julien - site de Château-Gontier</t>
  </si>
  <si>
    <t>CL09</t>
  </si>
  <si>
    <t>CH Châteaubriant-Nozay-Pouancé - HL de Châteaubriant</t>
  </si>
  <si>
    <t>CL09-2</t>
  </si>
  <si>
    <t xml:space="preserve">CH Châteaubriant-Nozay-Pouancé - HL Pouancé </t>
  </si>
  <si>
    <t>CL09-3</t>
  </si>
  <si>
    <t>CH Châteaubriant-Nozay-Pouancé - HL Nozay</t>
  </si>
  <si>
    <t>CL10</t>
  </si>
  <si>
    <t>CH Laval - site Laval</t>
  </si>
  <si>
    <t>CL11</t>
  </si>
  <si>
    <t>CL Sainte-Marie - Vivalto Santé - Châteaubriant local 1</t>
  </si>
  <si>
    <t>CL11-2</t>
  </si>
  <si>
    <t>CL Sainte-Marie - Vivalto Santé - Châteaubriant Local 2</t>
  </si>
  <si>
    <t>CL13</t>
  </si>
  <si>
    <t>HL Sud-Ouest Mayennais - site Craon</t>
  </si>
  <si>
    <t>CL13-2</t>
  </si>
  <si>
    <t>HL Sud-Ouest Mayennais - site Renazé</t>
  </si>
  <si>
    <t>CL14</t>
  </si>
  <si>
    <t>CH Erdre et Loire - CH Francis Robert - site d'Ancenis</t>
  </si>
  <si>
    <t>CL14-2</t>
  </si>
  <si>
    <t>CH Erdre et Loire - HL Aimé Jallot - site de Candé</t>
  </si>
  <si>
    <t>CL16</t>
  </si>
  <si>
    <t>CH St Nazaire - Cité sanitaire - Clinique - EFS</t>
  </si>
  <si>
    <t>CL16-2</t>
  </si>
  <si>
    <t>CH Heinlex St Nazaire</t>
  </si>
  <si>
    <t>CL17</t>
  </si>
  <si>
    <t>CL Brétéché - ELSAN - Nantes</t>
  </si>
  <si>
    <t>CL21</t>
  </si>
  <si>
    <t>CL Urologique Atlantis - Nantes</t>
  </si>
  <si>
    <t>CL22</t>
  </si>
  <si>
    <t>HL du Pays de Retz - site Pornic- La Chaussée</t>
  </si>
  <si>
    <t>CL22-2</t>
  </si>
  <si>
    <t>HL du Pays de Retz - site  Paimboeuf</t>
  </si>
  <si>
    <t>CL22-3</t>
  </si>
  <si>
    <t>HL du Pays de Retz - site  Bourgneuf</t>
  </si>
  <si>
    <t>CL26</t>
  </si>
  <si>
    <t>Centre François Gallouédec - Parigné l'Evêque</t>
  </si>
  <si>
    <t>CL27</t>
  </si>
  <si>
    <t>CH Paul Chapron - La Ferté-Bernard</t>
  </si>
  <si>
    <t>CL28</t>
  </si>
  <si>
    <t>CH Le Mans</t>
  </si>
  <si>
    <t>CL28-2</t>
  </si>
  <si>
    <t>CH Le Mans centre de gériatrie Charles Drouet - site d'Allonnes</t>
  </si>
  <si>
    <t>CL29</t>
  </si>
  <si>
    <t xml:space="preserve">CH du Nord Mayenne- Mayenne </t>
  </si>
  <si>
    <t>CL30</t>
  </si>
  <si>
    <t>CH Saint-Calais</t>
  </si>
  <si>
    <t>CL33</t>
  </si>
  <si>
    <t>Pôle Santé Sarthe et Loire - site Le bailleul</t>
  </si>
  <si>
    <t>CL34</t>
  </si>
  <si>
    <t>CH Loire Vendée Océan - site Challans</t>
  </si>
  <si>
    <t>CL34-2</t>
  </si>
  <si>
    <t>CH Loire Vendée Océan - site Machecoul 2</t>
  </si>
  <si>
    <t>CL34-3</t>
  </si>
  <si>
    <t>CH Loire Vendée Océan - site Saint-Gilles-Croix-de-vie</t>
  </si>
  <si>
    <t>CL34-4</t>
  </si>
  <si>
    <t>CH Loire Vendée Océan - site Machecoul 1</t>
  </si>
  <si>
    <t>CL34-5</t>
  </si>
  <si>
    <t>CH Loire Vendée Océan - site Saint-Gilles-Croix-de-vie 2</t>
  </si>
  <si>
    <t>CL35</t>
  </si>
  <si>
    <t>CHD Vendée - site du CH Luçon</t>
  </si>
  <si>
    <t>CL36</t>
  </si>
  <si>
    <t>CHD Vendée - site du CH Montaigu</t>
  </si>
  <si>
    <t>CL37</t>
  </si>
  <si>
    <t>CHD Vendée - site de la Roche-sur-Yon</t>
  </si>
  <si>
    <t>CL38</t>
  </si>
  <si>
    <t xml:space="preserve">Centre Hospitalier de Fontenay-le-Comte </t>
  </si>
  <si>
    <t>CL39</t>
  </si>
  <si>
    <t>HL Sèvre et Loire - site Vertou</t>
  </si>
  <si>
    <t>CL39-2</t>
  </si>
  <si>
    <t>HL Sèvre et Loire - site Le Loroux-Bottereau</t>
  </si>
  <si>
    <t>CL41</t>
  </si>
  <si>
    <t>Clinique Jules Verne - Hopsi Grand Ouest - Nantes</t>
  </si>
  <si>
    <t>CL42</t>
  </si>
  <si>
    <t>CH Intercommunal de la Presqu' île de Guérande -site de Guérande</t>
  </si>
  <si>
    <t>CL42-2</t>
  </si>
  <si>
    <t>CH Intercommunal de la Presqu' île de Guérande - site du Croisic</t>
  </si>
  <si>
    <t>CL43</t>
  </si>
  <si>
    <t>CH Georges Daumézon (ex CH Montbert) - Bouguenais</t>
  </si>
  <si>
    <t>CL46</t>
  </si>
  <si>
    <t>EHPAD le Vollier Bouère</t>
  </si>
  <si>
    <t>CL47</t>
  </si>
  <si>
    <t>EHPAD la Providence Meslay du Maine</t>
  </si>
  <si>
    <t>CL48</t>
  </si>
  <si>
    <t>EHPAD Dr Geherre Lamotte Saint-Denis-d'Anjou</t>
  </si>
  <si>
    <t>CL50</t>
  </si>
  <si>
    <t>EHPAD Résidence Le Clos Fleuri - Donges</t>
  </si>
  <si>
    <t>CL51</t>
  </si>
  <si>
    <t>PHGNS HL Beaumont-sur-Sarthe</t>
  </si>
  <si>
    <t>CL52</t>
  </si>
  <si>
    <t>HL Sillé-le-Guillaume</t>
  </si>
  <si>
    <t>CL53</t>
  </si>
  <si>
    <t>CCM le Bois Rignoux-Vigneux de Bretagne</t>
  </si>
  <si>
    <t>CL55</t>
  </si>
  <si>
    <t>HL Doué la Fontaine</t>
  </si>
  <si>
    <t>CL55-2</t>
  </si>
  <si>
    <t>HL Doué la Fontaine local SSR les Recollets</t>
  </si>
  <si>
    <t>CL55-3</t>
  </si>
  <si>
    <t>HL Doué la Fontaine EHPAD La Pensée du Layon Nueil Sur Layon</t>
  </si>
  <si>
    <t>CL56</t>
  </si>
  <si>
    <t>HL Longué-Jumelles</t>
  </si>
  <si>
    <t>CL57</t>
  </si>
  <si>
    <t>HL Jules Doitteau Villaines-la-Juhel</t>
  </si>
  <si>
    <t>CL59</t>
  </si>
  <si>
    <t>HL Evron</t>
  </si>
  <si>
    <t>CL61</t>
  </si>
  <si>
    <t>HL Loire et sillon - Savenay</t>
  </si>
  <si>
    <t>CL62</t>
  </si>
  <si>
    <t>HL Ernée</t>
  </si>
  <si>
    <t>CL63</t>
  </si>
  <si>
    <t>HL Dumonté - Ile d'YEU</t>
  </si>
  <si>
    <t>CL64</t>
  </si>
  <si>
    <t>CH de réadaptation  Maubreuil - Saint-Herblain</t>
  </si>
  <si>
    <t>CL65</t>
  </si>
  <si>
    <t>HL Bonnétable</t>
  </si>
  <si>
    <t>CL67</t>
  </si>
  <si>
    <t>HL Bel Air - Corcoué-sur-logne</t>
  </si>
  <si>
    <t>CL69</t>
  </si>
  <si>
    <t>EHPAD Paul Chauvin - Résidence au Fil des Maines - Saint-Fulgent</t>
  </si>
  <si>
    <t>CL69-2</t>
  </si>
  <si>
    <t xml:space="preserve">EHPAD Osmane de Guerry - Résidence au Fil des Maines - Chavagnes-en-Paillers </t>
  </si>
  <si>
    <t>CL70</t>
  </si>
  <si>
    <t>CH Château-du-Loir</t>
  </si>
  <si>
    <t>CL70-2</t>
  </si>
  <si>
    <t>EHPAD Joachim de Bellay - CH Château-du-Loir - Château-du-Loir</t>
  </si>
  <si>
    <t>CL71</t>
  </si>
  <si>
    <t>Médecine Nucléaire CHU Angers  site Cholet</t>
  </si>
  <si>
    <t>CL72</t>
  </si>
  <si>
    <t>CHU - Angers</t>
  </si>
  <si>
    <t>CL73</t>
  </si>
  <si>
    <t>Polyclinique de l'Europe (Polyclinique de la Forêt) - Vivalto Santé - Saint-Nazaire</t>
  </si>
  <si>
    <t>CL75</t>
  </si>
  <si>
    <t>HL Pierre Delaroche - Clisson</t>
  </si>
  <si>
    <t>CL77</t>
  </si>
  <si>
    <t>HL des Collines Vendéennes - La Chataigneraie</t>
  </si>
  <si>
    <t>CL79</t>
  </si>
  <si>
    <t>CH Côte de Lumière - Les Sables-d'Olonne</t>
  </si>
  <si>
    <t>CL81</t>
  </si>
  <si>
    <t>UGECAM la Tourmaline - Saint-Herblain</t>
  </si>
  <si>
    <t>CL82</t>
  </si>
  <si>
    <t>ESEAN - Nantes</t>
  </si>
  <si>
    <t>CL83</t>
  </si>
  <si>
    <t>CH Spécialisé Georges Mazurelle - La Roche-sur-Yon</t>
  </si>
  <si>
    <t>CL85</t>
  </si>
  <si>
    <t>Universités sciences -belle-Beille - Angers</t>
  </si>
  <si>
    <t>CL85-2</t>
  </si>
  <si>
    <t>Universités  Amsler (médecine) Angers</t>
  </si>
  <si>
    <t>CL85-3</t>
  </si>
  <si>
    <t xml:space="preserve">Universités INRA Angers </t>
  </si>
  <si>
    <t>CL85-4</t>
  </si>
  <si>
    <t xml:space="preserve">Universités IRIS 1 Angers </t>
  </si>
  <si>
    <t>CL85-5</t>
  </si>
  <si>
    <t xml:space="preserve">Universités IRIS 2 Angers </t>
  </si>
  <si>
    <t>CL85-6</t>
  </si>
  <si>
    <t>Universités pharmacie - site de Davier - Angers</t>
  </si>
  <si>
    <t>CL87</t>
  </si>
  <si>
    <t>Polyclinique du maine - Groupe 3H - Laval</t>
  </si>
  <si>
    <t>CL88</t>
  </si>
  <si>
    <t>HAD Hospitalisation à Domicile  Saint-Sauveur  Sainte-Gemmes-sur-Loire</t>
  </si>
  <si>
    <t>CL89</t>
  </si>
  <si>
    <t>SDIS 72  Coulaines</t>
  </si>
  <si>
    <t>CL90</t>
  </si>
  <si>
    <t>CH de la Corniche Angevine - Chalonnes</t>
  </si>
  <si>
    <t>CL91</t>
  </si>
  <si>
    <t xml:space="preserve">CSSR Œuvres de PEN BRON- Le BODIO - Pontchâteau </t>
  </si>
  <si>
    <t>CL91-2</t>
  </si>
  <si>
    <t>CMPR  Œuvres de PEN BRON côte d'Amour - St Nazaire</t>
  </si>
  <si>
    <t>CL93</t>
  </si>
  <si>
    <t>Expansion Centre Hémodialyse Ouest ECHO Angers</t>
  </si>
  <si>
    <t>CL93-10</t>
  </si>
  <si>
    <t>Expansion Centre Hémodialyse Ouest ECHO Fontenay-le-Comte</t>
  </si>
  <si>
    <t>CL93-11</t>
  </si>
  <si>
    <t>Expansion Centre Hémodialyse Ouest ECHO La Roche-sur-Yon</t>
  </si>
  <si>
    <t>CL93-12</t>
  </si>
  <si>
    <t>Expansion Centre Hémodialyse Ouest ECHO Les Sables d'Olonne</t>
  </si>
  <si>
    <t>CL93-13</t>
  </si>
  <si>
    <t>Expansion Centre Hémodialyse Ouest ECHO Cholet Marengo</t>
  </si>
  <si>
    <t>CL93-14</t>
  </si>
  <si>
    <t>Expansion Centre Hémodialyse Ouest ECHO Cholet Chanteriviere</t>
  </si>
  <si>
    <t>CL93-15</t>
  </si>
  <si>
    <t>Expansion Centre Hémodialyse Ouest ECHO Saumur</t>
  </si>
  <si>
    <t>CL93-2</t>
  </si>
  <si>
    <t>Expansion Centre Hémodialyse Ouest ECHO le Mans</t>
  </si>
  <si>
    <t>CL93-3</t>
  </si>
  <si>
    <t>Expansion Centres Hémodialyse Ouest ECHO Mayenne</t>
  </si>
  <si>
    <t>CL93-4</t>
  </si>
  <si>
    <t>Expansion Centre Hémodialyse Ouest ECHO La Baule</t>
  </si>
  <si>
    <t>CL93-5</t>
  </si>
  <si>
    <t>Expansion Centre Hémodialyse Ouest ECHO Nantes Monfort</t>
  </si>
  <si>
    <t>CL93-7</t>
  </si>
  <si>
    <t>Expansion Centre Hémodialyse Ouest ECHO Saint-Herblain</t>
  </si>
  <si>
    <t>CL93-8</t>
  </si>
  <si>
    <t>Expansion Centre Hémodialyse Ouest ECHO Saint-Nazaire</t>
  </si>
  <si>
    <t>CL93-9</t>
  </si>
  <si>
    <t>Expansion Centre Hémodialyse Ouest ECHO Challans</t>
  </si>
  <si>
    <t>CL94</t>
  </si>
  <si>
    <t>CH Layon Aubance - Martigné Briand</t>
  </si>
  <si>
    <t>CL95</t>
  </si>
  <si>
    <t>Centre Santé Mentale Angevin CESAME Saint-Gemmes-sur-Loire</t>
  </si>
  <si>
    <t>CL97</t>
  </si>
  <si>
    <t>CL Sud vendée - Hopsi Grand Ouest - Fontenay-le-Comte</t>
  </si>
  <si>
    <t>CL98</t>
  </si>
  <si>
    <t>CL chirurgicale de la Loire - Groupe 3H - Saumur</t>
  </si>
  <si>
    <t>CL99</t>
  </si>
  <si>
    <t>Hôpital de Noirmoutier - Noirmoutier-en-ile</t>
  </si>
  <si>
    <t>CL100</t>
  </si>
  <si>
    <t>EPMS Le Littoral - Saint-Brévin-les-Pins</t>
  </si>
  <si>
    <t>CL101</t>
  </si>
  <si>
    <t xml:space="preserve">MAS Les Romans - Fondation Saint Jean de DIEU - saint Hilaire-Saint Florent </t>
  </si>
  <si>
    <t>CL102</t>
  </si>
  <si>
    <t>SSR Les Récollets  - Fondation Saint Jean de DIEU - Doué-la-Fontaine</t>
  </si>
  <si>
    <t>CL103</t>
  </si>
  <si>
    <t>HAD Ouest Saumurois - Doué-la-Fontaine</t>
  </si>
  <si>
    <t>TOTAL</t>
  </si>
  <si>
    <t>Tonnage Réel Annuel 2024</t>
  </si>
  <si>
    <t>CL06-2</t>
  </si>
  <si>
    <t>Nbre de GE en location mensuel</t>
  </si>
  <si>
    <t>CL70-3</t>
  </si>
  <si>
    <t>Hôpital Local Le Lude- François de Daillon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</si>
</sst>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Times New Roman"/>
      <family val="1"/>
    </font>
    <font>
      <u/>
      <sz val="11"/>
      <color theme="10"/>
      <name val="Calibri"/>
      <family val="2"/>
      <scheme val="minor"/>
    </font>
    <font>
      <sz val="10"/>
      <name val="MS Sans Serif"/>
      <family val="2"/>
    </font>
    <font>
      <sz val="10"/>
      <name val="Times New Roman"/>
      <family val="1"/>
    </font>
    <font>
      <sz val="10"/>
      <name val="MS Sans Serif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CC00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auto="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5" fillId="0" borderId="0"/>
  </cellStyleXfs>
  <cellXfs count="46">
    <xf numFmtId="0" fontId="0" fillId="0" borderId="0" xfId="0"/>
    <xf numFmtId="1" fontId="2" fillId="0" borderId="0" xfId="0" applyNumberFormat="1" applyFont="1" applyAlignment="1">
      <alignment horizontal="center" vertical="center"/>
    </xf>
    <xf numFmtId="0" fontId="1" fillId="0" borderId="5" xfId="1" applyFont="1" applyBorder="1"/>
    <xf numFmtId="0" fontId="3" fillId="3" borderId="6" xfId="2" applyFont="1" applyFill="1" applyBorder="1" applyAlignment="1">
      <alignment horizontal="center" vertical="center"/>
    </xf>
    <xf numFmtId="164" fontId="6" fillId="0" borderId="7" xfId="2" applyNumberFormat="1" applyFont="1" applyFill="1" applyBorder="1" applyAlignment="1">
      <alignment horizontal="center" vertical="center"/>
    </xf>
    <xf numFmtId="0" fontId="3" fillId="3" borderId="8" xfId="2" applyFont="1" applyFill="1" applyBorder="1" applyAlignment="1">
      <alignment horizontal="center" vertical="center"/>
    </xf>
    <xf numFmtId="164" fontId="6" fillId="0" borderId="9" xfId="2" applyNumberFormat="1" applyFont="1" applyFill="1" applyBorder="1" applyAlignment="1">
      <alignment horizontal="center" vertical="center"/>
    </xf>
    <xf numFmtId="164" fontId="6" fillId="4" borderId="9" xfId="2" applyNumberFormat="1" applyFont="1" applyFill="1" applyBorder="1" applyAlignment="1">
      <alignment horizontal="center" vertical="center"/>
    </xf>
    <xf numFmtId="164" fontId="6" fillId="4" borderId="10" xfId="2" applyNumberFormat="1" applyFont="1" applyFill="1" applyBorder="1" applyAlignment="1">
      <alignment horizontal="center" vertical="center"/>
    </xf>
    <xf numFmtId="0" fontId="1" fillId="4" borderId="5" xfId="1" applyFont="1" applyFill="1" applyBorder="1"/>
    <xf numFmtId="0" fontId="0" fillId="4" borderId="0" xfId="0" applyFill="1"/>
    <xf numFmtId="164" fontId="6" fillId="5" borderId="9" xfId="2" applyNumberFormat="1" applyFont="1" applyFill="1" applyBorder="1" applyAlignment="1">
      <alignment horizontal="center" vertical="center"/>
    </xf>
    <xf numFmtId="0" fontId="3" fillId="6" borderId="8" xfId="2" applyFont="1" applyFill="1" applyBorder="1" applyAlignment="1">
      <alignment horizontal="center" vertical="center"/>
    </xf>
    <xf numFmtId="0" fontId="3" fillId="7" borderId="8" xfId="2" applyFont="1" applyFill="1" applyBorder="1" applyAlignment="1">
      <alignment horizontal="center" vertical="center"/>
    </xf>
    <xf numFmtId="164" fontId="6" fillId="4" borderId="7" xfId="2" applyNumberFormat="1" applyFont="1" applyFill="1" applyBorder="1" applyAlignment="1">
      <alignment horizontal="center" vertical="center"/>
    </xf>
    <xf numFmtId="0" fontId="1" fillId="0" borderId="11" xfId="1" applyFont="1" applyBorder="1"/>
    <xf numFmtId="0" fontId="3" fillId="3" borderId="12" xfId="2" applyFont="1" applyFill="1" applyBorder="1" applyAlignment="1">
      <alignment horizontal="center" vertical="center"/>
    </xf>
    <xf numFmtId="0" fontId="3" fillId="6" borderId="12" xfId="2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3" fillId="3" borderId="13" xfId="2" applyFont="1" applyFill="1" applyBorder="1" applyAlignment="1">
      <alignment horizontal="center" vertical="center"/>
    </xf>
    <xf numFmtId="0" fontId="0" fillId="4" borderId="14" xfId="0" applyFill="1" applyBorder="1"/>
    <xf numFmtId="0" fontId="0" fillId="4" borderId="15" xfId="0" applyFill="1" applyBorder="1"/>
    <xf numFmtId="164" fontId="2" fillId="4" borderId="16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0" fillId="2" borderId="17" xfId="0" applyFill="1" applyBorder="1" applyAlignment="1">
      <alignment horizontal="center"/>
    </xf>
    <xf numFmtId="0" fontId="2" fillId="4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7" fillId="2" borderId="20" xfId="0" applyFont="1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0" borderId="5" xfId="1" applyFont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3" fillId="2" borderId="1" xfId="0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12" xfId="0" applyBorder="1"/>
    <xf numFmtId="0" fontId="1" fillId="0" borderId="12" xfId="1" applyFont="1" applyFill="1" applyBorder="1" applyAlignment="1">
      <alignment horizontal="left" vertical="center"/>
    </xf>
    <xf numFmtId="0" fontId="0" fillId="0" borderId="12" xfId="1" applyFont="1" applyFill="1" applyBorder="1" applyAlignment="1">
      <alignment horizontal="left" vertical="center"/>
    </xf>
    <xf numFmtId="0" fontId="1" fillId="0" borderId="13" xfId="1" applyFont="1" applyFill="1" applyBorder="1" applyAlignment="1">
      <alignment horizontal="left" vertical="center"/>
    </xf>
  </cellXfs>
  <cellStyles count="3">
    <cellStyle name="Lien hypertexte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NOUVEAUX%20MARCH&#201;%20CH%202026\annexe%202%20liste%20des%20adheren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chenais/Documents/2025/avril/verification%20donn&#233;es%20%20CH%20%20version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rritoire"/>
      <sheetName val="liste des Adhérents"/>
    </sheetNames>
    <sheetDataSet>
      <sheetData sheetId="0"/>
      <sheetData sheetId="1">
        <row r="51">
          <cell r="B51" t="str">
            <v>Clinique Jules Verne - Hopsi Grand Ouest - Nantes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es"/>
      <sheetName val="Territoire"/>
      <sheetName val="Adresses"/>
      <sheetName val="Tarifs"/>
      <sheetName val="Calendrier Général"/>
      <sheetName val="Tableau"/>
      <sheetName val="Facturation "/>
      <sheetName val="par mois"/>
      <sheetName val="par GHT"/>
      <sheetName val="par Territoire"/>
      <sheetName val="par adhérent"/>
      <sheetName val="Feuil1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CL01</v>
          </cell>
          <cell r="B4" t="str">
            <v>532 254 307 000 38</v>
          </cell>
          <cell r="C4" t="str">
            <v>Institut de Cancérologie de l'Ouest Paul Papin-ICO - Angers</v>
          </cell>
          <cell r="D4">
            <v>3</v>
          </cell>
          <cell r="E4" t="str">
            <v>AGHT49</v>
          </cell>
          <cell r="F4">
            <v>1</v>
          </cell>
          <cell r="G4">
            <v>2.3333333333333335</v>
          </cell>
          <cell r="H4">
            <v>28</v>
          </cell>
          <cell r="I4">
            <v>10</v>
          </cell>
          <cell r="J4">
            <v>45</v>
          </cell>
          <cell r="K4">
            <v>14</v>
          </cell>
          <cell r="L4">
            <v>2.69</v>
          </cell>
          <cell r="M4">
            <v>10</v>
          </cell>
          <cell r="N4">
            <v>35</v>
          </cell>
          <cell r="O4">
            <v>12</v>
          </cell>
          <cell r="P4">
            <v>2.44</v>
          </cell>
          <cell r="Q4">
            <v>10</v>
          </cell>
          <cell r="R4">
            <v>45</v>
          </cell>
          <cell r="S4">
            <v>13</v>
          </cell>
          <cell r="T4">
            <v>2.8879999999999999</v>
          </cell>
          <cell r="U4">
            <v>10</v>
          </cell>
          <cell r="V4">
            <v>41</v>
          </cell>
          <cell r="W4">
            <v>13</v>
          </cell>
          <cell r="X4">
            <v>2.605</v>
          </cell>
        </row>
        <row r="5">
          <cell r="A5" t="str">
            <v>CL02</v>
          </cell>
          <cell r="B5" t="str">
            <v>322 505 009 000 17</v>
          </cell>
          <cell r="C5" t="str">
            <v>Association Les Capucins (ex-C.R.R.R.F) - Angers</v>
          </cell>
          <cell r="D5">
            <v>3</v>
          </cell>
          <cell r="E5" t="str">
            <v>AGHT49</v>
          </cell>
          <cell r="F5">
            <v>1</v>
          </cell>
          <cell r="G5">
            <v>0.14166666666666666</v>
          </cell>
          <cell r="H5">
            <v>1.7</v>
          </cell>
          <cell r="I5">
            <v>1</v>
          </cell>
          <cell r="J5">
            <v>5</v>
          </cell>
          <cell r="K5">
            <v>5</v>
          </cell>
          <cell r="L5">
            <v>0.13800000000000001</v>
          </cell>
          <cell r="M5">
            <v>1</v>
          </cell>
          <cell r="N5">
            <v>4</v>
          </cell>
          <cell r="O5">
            <v>4</v>
          </cell>
          <cell r="P5">
            <v>0.13300000000000001</v>
          </cell>
          <cell r="Q5">
            <v>1</v>
          </cell>
          <cell r="R5">
            <v>4</v>
          </cell>
          <cell r="S5">
            <v>4</v>
          </cell>
          <cell r="T5">
            <v>0.127</v>
          </cell>
          <cell r="U5">
            <v>1</v>
          </cell>
          <cell r="V5">
            <v>5</v>
          </cell>
          <cell r="W5">
            <v>5</v>
          </cell>
          <cell r="X5">
            <v>0.152</v>
          </cell>
        </row>
        <row r="6">
          <cell r="A6" t="str">
            <v>CL04</v>
          </cell>
          <cell r="B6" t="str">
            <v>264 906 645 000 17</v>
          </cell>
          <cell r="C6" t="str">
            <v>HL du Baugeois et Vallée - site Baugé</v>
          </cell>
          <cell r="D6">
            <v>3</v>
          </cell>
          <cell r="E6" t="str">
            <v>GHT49</v>
          </cell>
          <cell r="F6">
            <v>2</v>
          </cell>
          <cell r="G6">
            <v>7.0833333333333331E-2</v>
          </cell>
          <cell r="H6">
            <v>0.85</v>
          </cell>
          <cell r="I6">
            <v>2</v>
          </cell>
          <cell r="J6">
            <v>4</v>
          </cell>
          <cell r="K6">
            <v>5</v>
          </cell>
          <cell r="L6">
            <v>7.4999999999999997E-2</v>
          </cell>
          <cell r="M6">
            <v>2</v>
          </cell>
          <cell r="N6">
            <v>4</v>
          </cell>
          <cell r="O6">
            <v>4</v>
          </cell>
          <cell r="P6">
            <v>0.107</v>
          </cell>
          <cell r="Q6">
            <v>2</v>
          </cell>
          <cell r="R6">
            <v>3</v>
          </cell>
          <cell r="S6">
            <v>4</v>
          </cell>
          <cell r="T6">
            <v>9.8000000000000004E-2</v>
          </cell>
          <cell r="U6">
            <v>2</v>
          </cell>
          <cell r="V6">
            <v>4</v>
          </cell>
          <cell r="W6">
            <v>4</v>
          </cell>
          <cell r="X6">
            <v>0.105</v>
          </cell>
        </row>
        <row r="7">
          <cell r="A7" t="str">
            <v>CL04-2</v>
          </cell>
          <cell r="B7" t="str">
            <v>264 906 645 000 58</v>
          </cell>
          <cell r="C7" t="str">
            <v>HL du Baugeois et Vallée - site Beaufort</v>
          </cell>
          <cell r="D7">
            <v>3</v>
          </cell>
          <cell r="E7" t="str">
            <v>GHT49</v>
          </cell>
          <cell r="F7">
            <v>2</v>
          </cell>
          <cell r="G7">
            <v>9.9999999999999992E-2</v>
          </cell>
          <cell r="H7">
            <v>1.2</v>
          </cell>
          <cell r="I7">
            <v>4</v>
          </cell>
          <cell r="J7">
            <v>5</v>
          </cell>
          <cell r="K7">
            <v>5</v>
          </cell>
          <cell r="L7">
            <v>0.22</v>
          </cell>
          <cell r="M7">
            <v>4</v>
          </cell>
          <cell r="N7">
            <v>4</v>
          </cell>
          <cell r="O7">
            <v>4</v>
          </cell>
          <cell r="P7">
            <v>0.17799999999999999</v>
          </cell>
          <cell r="Q7">
            <v>4</v>
          </cell>
          <cell r="R7">
            <v>4</v>
          </cell>
          <cell r="S7">
            <v>4</v>
          </cell>
          <cell r="T7">
            <v>8.6999999999999994E-2</v>
          </cell>
          <cell r="U7">
            <v>4</v>
          </cell>
          <cell r="V7">
            <v>3</v>
          </cell>
          <cell r="W7">
            <v>4</v>
          </cell>
          <cell r="X7">
            <v>6.4000000000000001E-2</v>
          </cell>
        </row>
        <row r="8">
          <cell r="A8" t="str">
            <v>CL05</v>
          </cell>
          <cell r="B8" t="str">
            <v>265 900 390 000 16</v>
          </cell>
          <cell r="C8" t="str">
            <v>CH - Cholet</v>
          </cell>
          <cell r="D8">
            <v>3</v>
          </cell>
          <cell r="E8" t="str">
            <v>GHT49</v>
          </cell>
          <cell r="F8">
            <v>1</v>
          </cell>
          <cell r="G8">
            <v>7.5</v>
          </cell>
          <cell r="H8">
            <v>90</v>
          </cell>
          <cell r="I8">
            <v>43</v>
          </cell>
          <cell r="J8">
            <v>125</v>
          </cell>
          <cell r="K8">
            <v>14</v>
          </cell>
          <cell r="L8">
            <v>8.5749999999999993</v>
          </cell>
          <cell r="M8">
            <v>43</v>
          </cell>
          <cell r="N8">
            <v>117</v>
          </cell>
          <cell r="O8">
            <v>12</v>
          </cell>
          <cell r="P8">
            <v>7.5880000000000001</v>
          </cell>
          <cell r="Q8">
            <v>43</v>
          </cell>
          <cell r="R8">
            <v>129</v>
          </cell>
          <cell r="S8">
            <v>13</v>
          </cell>
          <cell r="T8">
            <v>8.61</v>
          </cell>
          <cell r="U8">
            <v>43</v>
          </cell>
          <cell r="V8">
            <v>160</v>
          </cell>
          <cell r="W8">
            <v>14</v>
          </cell>
          <cell r="X8">
            <v>9.7170000000000005</v>
          </cell>
        </row>
        <row r="9">
          <cell r="A9" t="str">
            <v>CL06</v>
          </cell>
          <cell r="B9" t="str">
            <v>264 900 523 000 12</v>
          </cell>
          <cell r="C9" t="str">
            <v>CH - Saumur</v>
          </cell>
          <cell r="D9">
            <v>3</v>
          </cell>
          <cell r="E9" t="str">
            <v>GHT49</v>
          </cell>
          <cell r="F9">
            <v>2</v>
          </cell>
          <cell r="G9">
            <v>2.1666666666666665</v>
          </cell>
          <cell r="H9">
            <v>26</v>
          </cell>
          <cell r="I9">
            <v>11</v>
          </cell>
          <cell r="J9">
            <v>30</v>
          </cell>
          <cell r="K9">
            <v>13</v>
          </cell>
          <cell r="L9">
            <v>2.7469999999999999</v>
          </cell>
          <cell r="M9">
            <v>11</v>
          </cell>
          <cell r="N9">
            <v>28</v>
          </cell>
          <cell r="O9">
            <v>12</v>
          </cell>
          <cell r="P9">
            <v>2.4500000000000002</v>
          </cell>
          <cell r="Q9">
            <v>11</v>
          </cell>
          <cell r="R9">
            <v>29</v>
          </cell>
          <cell r="S9">
            <v>13</v>
          </cell>
          <cell r="T9">
            <v>2.34</v>
          </cell>
          <cell r="U9">
            <v>11</v>
          </cell>
          <cell r="V9">
            <v>28</v>
          </cell>
          <cell r="W9">
            <v>12</v>
          </cell>
          <cell r="X9">
            <v>2.3359999999999999</v>
          </cell>
        </row>
        <row r="10">
          <cell r="A10" t="str">
            <v>CL06-2</v>
          </cell>
          <cell r="B10" t="str">
            <v>264 900 523 000 12</v>
          </cell>
          <cell r="C10" t="str">
            <v>HL Longué-Jumelles</v>
          </cell>
          <cell r="D10">
            <v>3</v>
          </cell>
          <cell r="E10" t="str">
            <v>GHT49</v>
          </cell>
          <cell r="F10">
            <v>2</v>
          </cell>
          <cell r="G10">
            <v>6.6666666666666666E-2</v>
          </cell>
          <cell r="H10">
            <v>0.8</v>
          </cell>
          <cell r="I10">
            <v>2</v>
          </cell>
          <cell r="J10">
            <v>5</v>
          </cell>
          <cell r="K10">
            <v>5</v>
          </cell>
          <cell r="L10">
            <v>6.9000000000000006E-2</v>
          </cell>
          <cell r="M10">
            <v>2</v>
          </cell>
          <cell r="N10">
            <v>4</v>
          </cell>
          <cell r="O10">
            <v>4</v>
          </cell>
          <cell r="P10">
            <v>6.5000000000000002E-2</v>
          </cell>
          <cell r="Q10">
            <v>2</v>
          </cell>
          <cell r="R10">
            <v>3</v>
          </cell>
          <cell r="S10">
            <v>4</v>
          </cell>
          <cell r="T10">
            <v>2.1000000000000001E-2</v>
          </cell>
          <cell r="U10">
            <v>2</v>
          </cell>
          <cell r="V10">
            <v>4</v>
          </cell>
          <cell r="W10">
            <v>4</v>
          </cell>
          <cell r="X10">
            <v>3.6999999999999998E-2</v>
          </cell>
        </row>
        <row r="11">
          <cell r="A11" t="str">
            <v>CL07</v>
          </cell>
          <cell r="B11" t="str">
            <v>264 906 678 000 75</v>
          </cell>
          <cell r="C11" t="str">
            <v xml:space="preserve">HL Lys Hyrome - site Chemillé </v>
          </cell>
          <cell r="D11">
            <v>3</v>
          </cell>
          <cell r="E11" t="str">
            <v>GHT49</v>
          </cell>
          <cell r="F11">
            <v>2</v>
          </cell>
          <cell r="G11">
            <v>9.9999999999999992E-2</v>
          </cell>
          <cell r="H11">
            <v>1.2</v>
          </cell>
          <cell r="I11">
            <v>5</v>
          </cell>
          <cell r="J11">
            <v>4</v>
          </cell>
          <cell r="K11">
            <v>4</v>
          </cell>
          <cell r="L11">
            <v>0.14000000000000001</v>
          </cell>
          <cell r="M11">
            <v>5</v>
          </cell>
          <cell r="N11">
            <v>4</v>
          </cell>
          <cell r="O11">
            <v>4</v>
          </cell>
          <cell r="P11">
            <v>0.13900000000000001</v>
          </cell>
          <cell r="Q11">
            <v>5</v>
          </cell>
          <cell r="R11">
            <v>4</v>
          </cell>
          <cell r="S11">
            <v>4</v>
          </cell>
          <cell r="T11">
            <v>0.113</v>
          </cell>
          <cell r="U11">
            <v>2</v>
          </cell>
          <cell r="V11">
            <v>5</v>
          </cell>
          <cell r="W11">
            <v>5</v>
          </cell>
          <cell r="X11">
            <v>8.2000000000000003E-2</v>
          </cell>
        </row>
        <row r="12">
          <cell r="A12" t="str">
            <v>CL07-2</v>
          </cell>
          <cell r="B12" t="str">
            <v>264 906 678 000 18</v>
          </cell>
          <cell r="C12" t="str">
            <v>CH Lys Hyrome - site Vihiers</v>
          </cell>
          <cell r="D12">
            <v>3</v>
          </cell>
          <cell r="E12" t="str">
            <v>GHT49</v>
          </cell>
          <cell r="F12">
            <v>2</v>
          </cell>
          <cell r="G12">
            <v>8.3333333333333329E-2</v>
          </cell>
          <cell r="H12">
            <v>1</v>
          </cell>
          <cell r="I12">
            <v>2</v>
          </cell>
          <cell r="J12">
            <v>4</v>
          </cell>
          <cell r="K12">
            <v>4</v>
          </cell>
          <cell r="L12">
            <v>8.1000000000000003E-2</v>
          </cell>
          <cell r="M12">
            <v>2</v>
          </cell>
          <cell r="N12">
            <v>4</v>
          </cell>
          <cell r="O12">
            <v>4</v>
          </cell>
          <cell r="P12">
            <v>7.1999999999999995E-2</v>
          </cell>
          <cell r="Q12">
            <v>2</v>
          </cell>
          <cell r="R12">
            <v>4</v>
          </cell>
          <cell r="S12">
            <v>4</v>
          </cell>
          <cell r="T12">
            <v>6.2E-2</v>
          </cell>
          <cell r="U12">
            <v>2</v>
          </cell>
          <cell r="V12">
            <v>5</v>
          </cell>
          <cell r="W12">
            <v>5</v>
          </cell>
          <cell r="X12">
            <v>4.2000000000000003E-2</v>
          </cell>
        </row>
        <row r="13">
          <cell r="A13" t="str">
            <v>CL08</v>
          </cell>
          <cell r="B13" t="str">
            <v>265 300 087 001 44</v>
          </cell>
          <cell r="C13" t="str">
            <v>CH du Haut-Anjou - site de Château-Gontier</v>
          </cell>
          <cell r="D13">
            <v>3</v>
          </cell>
          <cell r="E13" t="str">
            <v>GHT53</v>
          </cell>
          <cell r="F13">
            <v>4</v>
          </cell>
          <cell r="G13">
            <v>0.9</v>
          </cell>
          <cell r="H13">
            <v>10.8</v>
          </cell>
          <cell r="I13">
            <v>5</v>
          </cell>
          <cell r="J13">
            <v>20</v>
          </cell>
          <cell r="K13">
            <v>14</v>
          </cell>
          <cell r="L13">
            <v>1.448</v>
          </cell>
          <cell r="M13">
            <v>5</v>
          </cell>
          <cell r="N13">
            <v>16</v>
          </cell>
          <cell r="O13">
            <v>12</v>
          </cell>
          <cell r="P13">
            <v>1.0660000000000001</v>
          </cell>
          <cell r="Q13">
            <v>5</v>
          </cell>
          <cell r="R13">
            <v>18</v>
          </cell>
          <cell r="S13">
            <v>13</v>
          </cell>
          <cell r="T13">
            <v>1.2689999999999999</v>
          </cell>
          <cell r="U13">
            <v>5</v>
          </cell>
          <cell r="V13">
            <v>19</v>
          </cell>
          <cell r="W13">
            <v>13</v>
          </cell>
          <cell r="X13">
            <v>1.3049999999999999</v>
          </cell>
        </row>
        <row r="14">
          <cell r="A14" t="str">
            <v>CL08-2</v>
          </cell>
          <cell r="B14" t="str">
            <v>265 300 087 000 60</v>
          </cell>
          <cell r="C14" t="str">
            <v>CH du Haut-Anjou - site de Segré</v>
          </cell>
          <cell r="D14">
            <v>3</v>
          </cell>
          <cell r="E14" t="str">
            <v>GHT53</v>
          </cell>
          <cell r="F14">
            <v>4</v>
          </cell>
          <cell r="G14">
            <v>4.1666666666666664E-2</v>
          </cell>
          <cell r="H14">
            <v>0.5</v>
          </cell>
          <cell r="I14">
            <v>3</v>
          </cell>
          <cell r="J14">
            <v>4</v>
          </cell>
          <cell r="K14">
            <v>4</v>
          </cell>
          <cell r="L14">
            <v>7.2999999999999995E-2</v>
          </cell>
          <cell r="M14">
            <v>3</v>
          </cell>
          <cell r="N14">
            <v>4</v>
          </cell>
          <cell r="O14">
            <v>4</v>
          </cell>
          <cell r="P14">
            <v>7.8E-2</v>
          </cell>
          <cell r="Q14">
            <v>3</v>
          </cell>
          <cell r="R14">
            <v>4</v>
          </cell>
          <cell r="S14">
            <v>5</v>
          </cell>
          <cell r="T14">
            <v>0.10199999999999999</v>
          </cell>
          <cell r="U14">
            <v>3</v>
          </cell>
          <cell r="V14">
            <v>3</v>
          </cell>
          <cell r="W14">
            <v>3</v>
          </cell>
          <cell r="X14">
            <v>4.1000000000000002E-2</v>
          </cell>
        </row>
        <row r="15">
          <cell r="A15" t="str">
            <v>CL08-3</v>
          </cell>
          <cell r="B15" t="str">
            <v>265 300 087 000 60</v>
          </cell>
          <cell r="C15" t="str">
            <v xml:space="preserve">CH du Haut-Anjou EHPAD Saint-Joseph - site de Château-Gontier </v>
          </cell>
          <cell r="D15">
            <v>3</v>
          </cell>
          <cell r="E15" t="str">
            <v>GHT53</v>
          </cell>
          <cell r="F15">
            <v>4</v>
          </cell>
          <cell r="G15">
            <v>7.0833333333333331E-2</v>
          </cell>
          <cell r="H15">
            <v>0.85</v>
          </cell>
          <cell r="I15">
            <v>1</v>
          </cell>
          <cell r="J15">
            <v>4</v>
          </cell>
          <cell r="K15">
            <v>6</v>
          </cell>
          <cell r="L15">
            <v>4.7E-2</v>
          </cell>
          <cell r="M15">
            <v>1</v>
          </cell>
          <cell r="N15">
            <v>3</v>
          </cell>
          <cell r="O15">
            <v>5</v>
          </cell>
          <cell r="P15">
            <v>2.8000000000000001E-2</v>
          </cell>
          <cell r="Q15">
            <v>1</v>
          </cell>
          <cell r="R15">
            <v>4</v>
          </cell>
          <cell r="S15">
            <v>6</v>
          </cell>
          <cell r="T15">
            <v>2.1999999999999999E-2</v>
          </cell>
          <cell r="U15">
            <v>1</v>
          </cell>
          <cell r="V15">
            <v>3</v>
          </cell>
          <cell r="W15">
            <v>5</v>
          </cell>
          <cell r="X15">
            <v>1.4999999999999999E-2</v>
          </cell>
        </row>
        <row r="16">
          <cell r="A16" t="str">
            <v>CL08-4</v>
          </cell>
          <cell r="B16" t="str">
            <v>265 300 087 000 60</v>
          </cell>
          <cell r="C16" t="str">
            <v>CH du Haut-Anjou HL Hotel Dieu  saint-julien - site de Château-Gontier</v>
          </cell>
          <cell r="D16">
            <v>3</v>
          </cell>
          <cell r="E16" t="str">
            <v>GHT53</v>
          </cell>
          <cell r="F16">
            <v>4</v>
          </cell>
          <cell r="G16">
            <v>2.9166666666666664E-2</v>
          </cell>
          <cell r="H16">
            <v>0.35</v>
          </cell>
          <cell r="I16">
            <v>1</v>
          </cell>
          <cell r="J16">
            <v>3</v>
          </cell>
          <cell r="K16">
            <v>5</v>
          </cell>
          <cell r="L16">
            <v>0.08</v>
          </cell>
          <cell r="M16">
            <v>1</v>
          </cell>
          <cell r="N16">
            <v>3</v>
          </cell>
          <cell r="O16">
            <v>4</v>
          </cell>
          <cell r="P16">
            <v>5.6000000000000001E-2</v>
          </cell>
          <cell r="Q16">
            <v>1</v>
          </cell>
          <cell r="R16">
            <v>4</v>
          </cell>
          <cell r="S16">
            <v>6</v>
          </cell>
          <cell r="T16">
            <v>7.0000000000000007E-2</v>
          </cell>
          <cell r="U16">
            <v>1</v>
          </cell>
          <cell r="V16">
            <v>4</v>
          </cell>
          <cell r="W16">
            <v>4</v>
          </cell>
          <cell r="X16">
            <v>6.7000000000000004E-2</v>
          </cell>
        </row>
        <row r="17">
          <cell r="A17" t="str">
            <v>CL09</v>
          </cell>
          <cell r="B17" t="str">
            <v>200 044 972 000 12</v>
          </cell>
          <cell r="C17" t="str">
            <v>CH Châteaubriant-Nozay-Pouancé - site de Châteaubriant</v>
          </cell>
          <cell r="D17">
            <v>3</v>
          </cell>
          <cell r="E17" t="str">
            <v>GHT44</v>
          </cell>
          <cell r="F17">
            <v>3</v>
          </cell>
          <cell r="G17">
            <v>0.375</v>
          </cell>
          <cell r="H17">
            <v>4.5</v>
          </cell>
          <cell r="I17">
            <v>5</v>
          </cell>
          <cell r="J17">
            <v>7</v>
          </cell>
          <cell r="K17">
            <v>4</v>
          </cell>
          <cell r="L17">
            <v>0.39800000000000002</v>
          </cell>
          <cell r="M17">
            <v>5</v>
          </cell>
          <cell r="N17">
            <v>8</v>
          </cell>
          <cell r="O17">
            <v>4</v>
          </cell>
          <cell r="P17">
            <v>0.47</v>
          </cell>
          <cell r="Q17">
            <v>5</v>
          </cell>
          <cell r="R17">
            <v>13</v>
          </cell>
          <cell r="S17">
            <v>5</v>
          </cell>
          <cell r="T17">
            <v>0.72</v>
          </cell>
          <cell r="U17">
            <v>5</v>
          </cell>
          <cell r="V17">
            <v>8</v>
          </cell>
          <cell r="W17">
            <v>4</v>
          </cell>
          <cell r="X17">
            <v>0.42</v>
          </cell>
        </row>
        <row r="18">
          <cell r="A18" t="str">
            <v>CL09-2</v>
          </cell>
          <cell r="B18" t="str">
            <v>200 044 972 000 12</v>
          </cell>
          <cell r="C18" t="str">
            <v xml:space="preserve">CH Châteaubriant-Nozay-Pouancé - HL Pouancé </v>
          </cell>
          <cell r="D18">
            <v>3</v>
          </cell>
          <cell r="E18" t="str">
            <v>GHT44</v>
          </cell>
          <cell r="F18">
            <v>3</v>
          </cell>
          <cell r="G18">
            <v>2.4999999999999998E-2</v>
          </cell>
          <cell r="H18">
            <v>0.3</v>
          </cell>
          <cell r="I18">
            <v>2</v>
          </cell>
          <cell r="J18">
            <v>1</v>
          </cell>
          <cell r="K18">
            <v>1</v>
          </cell>
          <cell r="L18">
            <v>0.02</v>
          </cell>
          <cell r="M18">
            <v>2</v>
          </cell>
          <cell r="N18">
            <v>1</v>
          </cell>
          <cell r="O18">
            <v>1</v>
          </cell>
          <cell r="P18">
            <v>1.6E-2</v>
          </cell>
          <cell r="Q18">
            <v>2</v>
          </cell>
          <cell r="R18">
            <v>1</v>
          </cell>
          <cell r="S18">
            <v>1</v>
          </cell>
          <cell r="T18">
            <v>1.7999999999999999E-2</v>
          </cell>
          <cell r="U18">
            <v>2</v>
          </cell>
          <cell r="V18">
            <v>1</v>
          </cell>
          <cell r="W18">
            <v>1</v>
          </cell>
          <cell r="X18">
            <v>1.9E-2</v>
          </cell>
        </row>
        <row r="19">
          <cell r="A19" t="str">
            <v>CL09-3</v>
          </cell>
          <cell r="B19">
            <v>20004497200079</v>
          </cell>
          <cell r="C19" t="str">
            <v>CH Châteaubriant-Nozay-Pouancé - HL Nozay</v>
          </cell>
          <cell r="D19">
            <v>3</v>
          </cell>
          <cell r="E19" t="str">
            <v>GHT44</v>
          </cell>
          <cell r="F19">
            <v>3</v>
          </cell>
          <cell r="G19">
            <v>6.9999999999999993E-2</v>
          </cell>
          <cell r="H19">
            <v>0.84</v>
          </cell>
          <cell r="I19">
            <v>3</v>
          </cell>
          <cell r="J19">
            <v>4</v>
          </cell>
          <cell r="K19">
            <v>2</v>
          </cell>
          <cell r="L19">
            <v>0.2</v>
          </cell>
          <cell r="M19">
            <v>3</v>
          </cell>
          <cell r="N19">
            <v>1</v>
          </cell>
          <cell r="O19">
            <v>1</v>
          </cell>
          <cell r="P19">
            <v>0.05</v>
          </cell>
          <cell r="Q19">
            <v>3</v>
          </cell>
          <cell r="R19">
            <v>2</v>
          </cell>
          <cell r="S19">
            <v>1</v>
          </cell>
          <cell r="T19">
            <v>7.4999999999999997E-2</v>
          </cell>
          <cell r="U19">
            <v>3</v>
          </cell>
          <cell r="V19">
            <v>1</v>
          </cell>
          <cell r="W19">
            <v>1</v>
          </cell>
          <cell r="X19">
            <v>3.3000000000000002E-2</v>
          </cell>
        </row>
        <row r="20">
          <cell r="A20" t="str">
            <v>CL10</v>
          </cell>
          <cell r="B20" t="str">
            <v>265 300 236 000 14</v>
          </cell>
          <cell r="C20" t="str">
            <v>CH Laval - site Laval</v>
          </cell>
          <cell r="D20">
            <v>3</v>
          </cell>
          <cell r="E20" t="str">
            <v>GHT53</v>
          </cell>
          <cell r="F20">
            <v>1</v>
          </cell>
          <cell r="G20">
            <v>7.5</v>
          </cell>
          <cell r="H20">
            <v>90</v>
          </cell>
          <cell r="I20">
            <v>23</v>
          </cell>
          <cell r="J20">
            <v>134</v>
          </cell>
          <cell r="K20">
            <v>14</v>
          </cell>
          <cell r="L20">
            <v>9.173</v>
          </cell>
          <cell r="M20">
            <v>23</v>
          </cell>
          <cell r="N20">
            <v>126</v>
          </cell>
          <cell r="O20">
            <v>12</v>
          </cell>
          <cell r="P20">
            <v>8.2729999999999997</v>
          </cell>
          <cell r="Q20">
            <v>23</v>
          </cell>
          <cell r="R20">
            <v>125</v>
          </cell>
          <cell r="S20">
            <v>13</v>
          </cell>
          <cell r="T20">
            <v>8.141</v>
          </cell>
          <cell r="U20">
            <v>23</v>
          </cell>
          <cell r="V20">
            <v>126</v>
          </cell>
          <cell r="W20">
            <v>13</v>
          </cell>
          <cell r="X20">
            <v>7.6319999999999997</v>
          </cell>
        </row>
        <row r="21">
          <cell r="A21" t="str">
            <v>CL11</v>
          </cell>
          <cell r="B21" t="str">
            <v>868 800 976 000 27</v>
          </cell>
          <cell r="C21" t="str">
            <v>CL Sainte-Marie - Vivalto Santé - Châteaubriant local 1</v>
          </cell>
          <cell r="D21">
            <v>3</v>
          </cell>
          <cell r="E21" t="str">
            <v>AGHT53</v>
          </cell>
          <cell r="F21">
            <v>2</v>
          </cell>
          <cell r="G21">
            <v>0.70000000000000007</v>
          </cell>
          <cell r="H21">
            <v>8.4</v>
          </cell>
          <cell r="I21">
            <v>3</v>
          </cell>
          <cell r="J21">
            <v>18</v>
          </cell>
          <cell r="K21">
            <v>14</v>
          </cell>
          <cell r="L21">
            <v>0.93600000000000005</v>
          </cell>
          <cell r="M21">
            <v>3</v>
          </cell>
          <cell r="N21">
            <v>16</v>
          </cell>
          <cell r="O21">
            <v>12</v>
          </cell>
          <cell r="P21">
            <v>0.79600000000000004</v>
          </cell>
          <cell r="Q21">
            <v>3</v>
          </cell>
          <cell r="R21">
            <v>20</v>
          </cell>
          <cell r="S21">
            <v>13</v>
          </cell>
          <cell r="T21">
            <v>0.9</v>
          </cell>
          <cell r="U21">
            <v>3</v>
          </cell>
          <cell r="V21">
            <v>15</v>
          </cell>
          <cell r="W21">
            <v>13</v>
          </cell>
          <cell r="X21">
            <v>0.61799999999999999</v>
          </cell>
        </row>
        <row r="22">
          <cell r="A22" t="str">
            <v>CL11-2</v>
          </cell>
          <cell r="B22" t="str">
            <v>868 800 976 000 27</v>
          </cell>
          <cell r="C22" t="str">
            <v>CL Sainte-Marie - Vivalto Santé - Châteaubriant Local 2</v>
          </cell>
          <cell r="D22">
            <v>3</v>
          </cell>
          <cell r="E22" t="str">
            <v>AGHT53</v>
          </cell>
          <cell r="F22">
            <v>2</v>
          </cell>
          <cell r="G22">
            <v>0.08</v>
          </cell>
          <cell r="H22">
            <v>0.96</v>
          </cell>
          <cell r="I22">
            <v>1</v>
          </cell>
          <cell r="J22">
            <v>5</v>
          </cell>
          <cell r="K22">
            <v>12</v>
          </cell>
          <cell r="L22">
            <v>0.112</v>
          </cell>
          <cell r="M22">
            <v>1</v>
          </cell>
          <cell r="N22">
            <v>6</v>
          </cell>
          <cell r="O22">
            <v>10</v>
          </cell>
          <cell r="P22">
            <v>0.122</v>
          </cell>
          <cell r="Q22">
            <v>1</v>
          </cell>
          <cell r="R22">
            <v>5</v>
          </cell>
          <cell r="S22">
            <v>10</v>
          </cell>
          <cell r="T22">
            <v>0.10100000000000001</v>
          </cell>
          <cell r="U22">
            <v>1</v>
          </cell>
          <cell r="V22">
            <v>6</v>
          </cell>
          <cell r="W22">
            <v>11</v>
          </cell>
          <cell r="X22">
            <v>0.114</v>
          </cell>
        </row>
        <row r="23">
          <cell r="A23" t="str">
            <v>CL13</v>
          </cell>
          <cell r="B23" t="str">
            <v>265 303 339 000 13</v>
          </cell>
          <cell r="C23" t="str">
            <v>HL Sud-Ouest Mayennais - site Craon</v>
          </cell>
          <cell r="D23">
            <v>3</v>
          </cell>
          <cell r="E23" t="str">
            <v>GHT53</v>
          </cell>
          <cell r="F23">
            <v>2</v>
          </cell>
          <cell r="G23">
            <v>7.4999999999999997E-2</v>
          </cell>
          <cell r="H23">
            <v>0.9</v>
          </cell>
          <cell r="I23">
            <v>7</v>
          </cell>
          <cell r="J23">
            <v>4</v>
          </cell>
          <cell r="K23">
            <v>4</v>
          </cell>
          <cell r="L23">
            <v>0.10199999999999999</v>
          </cell>
          <cell r="M23">
            <v>7</v>
          </cell>
          <cell r="N23">
            <v>4</v>
          </cell>
          <cell r="O23">
            <v>4</v>
          </cell>
          <cell r="P23">
            <v>0.151</v>
          </cell>
          <cell r="Q23">
            <v>7</v>
          </cell>
          <cell r="R23">
            <v>5</v>
          </cell>
          <cell r="S23">
            <v>5</v>
          </cell>
          <cell r="T23">
            <v>0.14199999999999999</v>
          </cell>
          <cell r="U23">
            <v>7</v>
          </cell>
          <cell r="V23">
            <v>4</v>
          </cell>
          <cell r="W23">
            <v>4</v>
          </cell>
          <cell r="X23">
            <v>0.115</v>
          </cell>
        </row>
        <row r="24">
          <cell r="A24" t="str">
            <v>CL13-2</v>
          </cell>
          <cell r="B24" t="str">
            <v>265 303 339 000 54</v>
          </cell>
          <cell r="C24" t="str">
            <v>HL Sud-Ouest Mayennais - site Renazé</v>
          </cell>
          <cell r="D24">
            <v>3</v>
          </cell>
          <cell r="E24" t="str">
            <v>GHT53</v>
          </cell>
          <cell r="F24">
            <v>2</v>
          </cell>
          <cell r="G24">
            <v>8.3333333333333329E-2</v>
          </cell>
          <cell r="H24">
            <v>1</v>
          </cell>
          <cell r="I24">
            <v>5</v>
          </cell>
          <cell r="J24">
            <v>4</v>
          </cell>
          <cell r="K24">
            <v>4</v>
          </cell>
          <cell r="L24">
            <v>6.0999999999999999E-2</v>
          </cell>
          <cell r="M24">
            <v>5</v>
          </cell>
          <cell r="N24">
            <v>3</v>
          </cell>
          <cell r="O24">
            <v>4</v>
          </cell>
          <cell r="P24">
            <v>5.2999999999999999E-2</v>
          </cell>
          <cell r="Q24">
            <v>5</v>
          </cell>
          <cell r="R24">
            <v>5</v>
          </cell>
          <cell r="S24">
            <v>5</v>
          </cell>
          <cell r="T24">
            <v>9.6000000000000002E-2</v>
          </cell>
          <cell r="U24">
            <v>5</v>
          </cell>
          <cell r="V24">
            <v>2</v>
          </cell>
          <cell r="W24">
            <v>4</v>
          </cell>
          <cell r="X24">
            <v>2.9000000000000001E-2</v>
          </cell>
        </row>
        <row r="25">
          <cell r="A25" t="str">
            <v>CL14</v>
          </cell>
          <cell r="B25" t="str">
            <v>200 073 047 000 17</v>
          </cell>
          <cell r="C25" t="str">
            <v>CH Erdre et Loire - CH Francis Robert - site d'Ancenis</v>
          </cell>
          <cell r="D25">
            <v>3</v>
          </cell>
          <cell r="E25" t="str">
            <v>GHT44</v>
          </cell>
          <cell r="F25">
            <v>2</v>
          </cell>
          <cell r="G25">
            <v>0.45833333333333331</v>
          </cell>
          <cell r="H25">
            <v>5.5</v>
          </cell>
          <cell r="I25">
            <v>5</v>
          </cell>
          <cell r="J25">
            <v>18</v>
          </cell>
          <cell r="K25">
            <v>14</v>
          </cell>
          <cell r="L25">
            <v>0.68300000000000005</v>
          </cell>
          <cell r="M25">
            <v>5</v>
          </cell>
          <cell r="N25">
            <v>14</v>
          </cell>
          <cell r="O25">
            <v>12</v>
          </cell>
          <cell r="P25">
            <v>0.52500000000000002</v>
          </cell>
          <cell r="Q25">
            <v>5</v>
          </cell>
          <cell r="R25">
            <v>16</v>
          </cell>
          <cell r="S25">
            <v>13</v>
          </cell>
          <cell r="T25">
            <v>0.55700000000000005</v>
          </cell>
          <cell r="U25">
            <v>5</v>
          </cell>
          <cell r="V25">
            <v>13</v>
          </cell>
          <cell r="W25">
            <v>13</v>
          </cell>
          <cell r="X25">
            <v>0.505</v>
          </cell>
        </row>
        <row r="26">
          <cell r="A26" t="str">
            <v>CL14-2</v>
          </cell>
          <cell r="B26" t="str">
            <v>200 073 047 000 58</v>
          </cell>
          <cell r="C26" t="str">
            <v>CH Erdre et Loire - HL Aimé Jallot - site de Candé</v>
          </cell>
          <cell r="D26">
            <v>3</v>
          </cell>
          <cell r="E26" t="str">
            <v>GHT44</v>
          </cell>
          <cell r="F26">
            <v>2</v>
          </cell>
          <cell r="G26">
            <v>4.9999999999999996E-2</v>
          </cell>
          <cell r="H26">
            <v>0.6</v>
          </cell>
          <cell r="I26">
            <v>3</v>
          </cell>
          <cell r="J26">
            <v>4</v>
          </cell>
          <cell r="K26">
            <v>4</v>
          </cell>
          <cell r="L26">
            <v>0.15</v>
          </cell>
          <cell r="M26">
            <v>3</v>
          </cell>
          <cell r="N26">
            <v>6</v>
          </cell>
          <cell r="O26">
            <v>4</v>
          </cell>
          <cell r="P26">
            <v>0.17199999999999999</v>
          </cell>
          <cell r="Q26">
            <v>3</v>
          </cell>
          <cell r="R26">
            <v>5</v>
          </cell>
          <cell r="S26">
            <v>5</v>
          </cell>
          <cell r="T26">
            <v>9.4E-2</v>
          </cell>
          <cell r="U26">
            <v>3</v>
          </cell>
          <cell r="V26">
            <v>4</v>
          </cell>
          <cell r="W26">
            <v>4</v>
          </cell>
          <cell r="X26">
            <v>2.5000000000000001E-2</v>
          </cell>
        </row>
        <row r="27">
          <cell r="A27" t="str">
            <v>CL16</v>
          </cell>
          <cell r="B27" t="str">
            <v>264 400 268 004 56</v>
          </cell>
          <cell r="C27" t="str">
            <v>CH St Nazaire - Cité sanitaire - Clinique - EFS</v>
          </cell>
          <cell r="D27">
            <v>2</v>
          </cell>
          <cell r="E27" t="str">
            <v>GHT44</v>
          </cell>
          <cell r="F27">
            <v>2</v>
          </cell>
          <cell r="G27">
            <v>10</v>
          </cell>
          <cell r="H27">
            <v>120</v>
          </cell>
          <cell r="I27">
            <v>71</v>
          </cell>
          <cell r="J27">
            <v>155</v>
          </cell>
          <cell r="K27">
            <v>22</v>
          </cell>
          <cell r="L27">
            <v>9.4619999999999997</v>
          </cell>
          <cell r="M27">
            <v>71</v>
          </cell>
          <cell r="N27">
            <v>128</v>
          </cell>
          <cell r="O27">
            <v>20</v>
          </cell>
          <cell r="P27">
            <v>8.4909999999999997</v>
          </cell>
          <cell r="Q27">
            <v>71</v>
          </cell>
          <cell r="R27">
            <v>149</v>
          </cell>
          <cell r="S27">
            <v>21</v>
          </cell>
          <cell r="T27">
            <v>9.8580000000000005</v>
          </cell>
          <cell r="U27">
            <v>71</v>
          </cell>
          <cell r="V27">
            <v>133</v>
          </cell>
          <cell r="W27">
            <v>13</v>
          </cell>
          <cell r="X27">
            <v>8.7169999999999987</v>
          </cell>
        </row>
        <row r="28">
          <cell r="A28" t="str">
            <v>CL16-2</v>
          </cell>
          <cell r="B28" t="str">
            <v>264 400 268 004 56</v>
          </cell>
          <cell r="C28" t="str">
            <v>CH Heinlex St Nazaire</v>
          </cell>
          <cell r="D28">
            <v>2</v>
          </cell>
          <cell r="E28" t="str">
            <v>GHT44</v>
          </cell>
          <cell r="F28">
            <v>2</v>
          </cell>
          <cell r="G28">
            <v>0.29166666666666669</v>
          </cell>
          <cell r="H28">
            <v>3.5</v>
          </cell>
          <cell r="I28">
            <v>2</v>
          </cell>
          <cell r="J28">
            <v>8</v>
          </cell>
          <cell r="K28">
            <v>8</v>
          </cell>
          <cell r="L28">
            <v>0.316</v>
          </cell>
          <cell r="M28">
            <v>2</v>
          </cell>
          <cell r="N28">
            <v>7</v>
          </cell>
          <cell r="O28">
            <v>8</v>
          </cell>
          <cell r="P28">
            <v>0.28800000000000003</v>
          </cell>
          <cell r="Q28">
            <v>2</v>
          </cell>
          <cell r="R28">
            <v>7</v>
          </cell>
          <cell r="S28">
            <v>8</v>
          </cell>
          <cell r="T28">
            <v>0.23800000000000002</v>
          </cell>
          <cell r="U28">
            <v>2</v>
          </cell>
          <cell r="V28">
            <v>11</v>
          </cell>
          <cell r="W28">
            <v>9</v>
          </cell>
          <cell r="X28">
            <v>0.39599999999999996</v>
          </cell>
        </row>
        <row r="29">
          <cell r="A29" t="str">
            <v>CL17</v>
          </cell>
          <cell r="B29" t="str">
            <v>866 800 675 000 21</v>
          </cell>
          <cell r="C29" t="str">
            <v>CL Brétéché - ELSAN - Nantes</v>
          </cell>
          <cell r="D29">
            <v>2</v>
          </cell>
          <cell r="E29" t="str">
            <v>AGHT44</v>
          </cell>
          <cell r="F29">
            <v>1</v>
          </cell>
          <cell r="G29">
            <v>1.4166666666666667</v>
          </cell>
          <cell r="H29">
            <v>17</v>
          </cell>
          <cell r="I29">
            <v>6</v>
          </cell>
          <cell r="J29">
            <v>25</v>
          </cell>
          <cell r="K29">
            <v>13</v>
          </cell>
          <cell r="L29">
            <v>1.4260000000000002</v>
          </cell>
          <cell r="M29">
            <v>6</v>
          </cell>
          <cell r="N29">
            <v>23</v>
          </cell>
          <cell r="O29">
            <v>12</v>
          </cell>
          <cell r="P29">
            <v>1.3540000000000003</v>
          </cell>
          <cell r="Q29">
            <v>6</v>
          </cell>
          <cell r="R29">
            <v>30</v>
          </cell>
          <cell r="S29">
            <v>13</v>
          </cell>
          <cell r="T29">
            <v>1.8430000000000002</v>
          </cell>
          <cell r="U29">
            <v>6</v>
          </cell>
          <cell r="V29">
            <v>25</v>
          </cell>
          <cell r="W29">
            <v>12</v>
          </cell>
          <cell r="X29">
            <v>1.5440000000000003</v>
          </cell>
        </row>
        <row r="30">
          <cell r="A30" t="str">
            <v>CL21</v>
          </cell>
          <cell r="B30" t="str">
            <v>857 802 102 000 23</v>
          </cell>
          <cell r="C30" t="str">
            <v>CL Urologique Atlantis - Nantes</v>
          </cell>
          <cell r="D30">
            <v>2</v>
          </cell>
          <cell r="E30" t="str">
            <v>AGHT44</v>
          </cell>
          <cell r="F30">
            <v>1</v>
          </cell>
          <cell r="G30">
            <v>0.33333333333333331</v>
          </cell>
          <cell r="H30">
            <v>4</v>
          </cell>
          <cell r="I30">
            <v>4</v>
          </cell>
          <cell r="J30">
            <v>10</v>
          </cell>
          <cell r="K30">
            <v>13</v>
          </cell>
          <cell r="L30">
            <v>0.39999999999999997</v>
          </cell>
          <cell r="M30">
            <v>4</v>
          </cell>
          <cell r="N30">
            <v>7</v>
          </cell>
          <cell r="O30">
            <v>12</v>
          </cell>
          <cell r="P30">
            <v>0.36299999999999999</v>
          </cell>
          <cell r="Q30">
            <v>4</v>
          </cell>
          <cell r="R30">
            <v>7</v>
          </cell>
          <cell r="S30">
            <v>13</v>
          </cell>
          <cell r="T30">
            <v>0.39700000000000002</v>
          </cell>
          <cell r="U30">
            <v>4</v>
          </cell>
          <cell r="V30">
            <v>8</v>
          </cell>
          <cell r="W30">
            <v>13</v>
          </cell>
          <cell r="X30">
            <v>0.33699999999999997</v>
          </cell>
        </row>
        <row r="31">
          <cell r="A31" t="str">
            <v>CL22</v>
          </cell>
          <cell r="B31" t="str">
            <v>264 403 049 000 77</v>
          </cell>
          <cell r="C31" t="str">
            <v>HL du Pays de Retz - site Pornic- La Chaussée</v>
          </cell>
          <cell r="D31">
            <v>2</v>
          </cell>
          <cell r="E31" t="str">
            <v>GHT44</v>
          </cell>
          <cell r="F31">
            <v>3</v>
          </cell>
          <cell r="G31">
            <v>0.11666666666666665</v>
          </cell>
          <cell r="H31">
            <v>1.4</v>
          </cell>
          <cell r="I31">
            <v>4</v>
          </cell>
          <cell r="J31">
            <v>4</v>
          </cell>
          <cell r="K31">
            <v>4</v>
          </cell>
          <cell r="L31">
            <v>0.1</v>
          </cell>
          <cell r="M31">
            <v>4</v>
          </cell>
          <cell r="N31">
            <v>5</v>
          </cell>
          <cell r="O31">
            <v>4</v>
          </cell>
          <cell r="P31">
            <v>0.11800000000000001</v>
          </cell>
          <cell r="Q31">
            <v>4</v>
          </cell>
          <cell r="R31">
            <v>5</v>
          </cell>
          <cell r="S31">
            <v>5</v>
          </cell>
          <cell r="T31">
            <v>0.10300000000000001</v>
          </cell>
          <cell r="U31">
            <v>4</v>
          </cell>
          <cell r="V31">
            <v>4</v>
          </cell>
          <cell r="W31">
            <v>4</v>
          </cell>
          <cell r="X31">
            <v>9.1999999999999985E-2</v>
          </cell>
        </row>
        <row r="32">
          <cell r="A32" t="str">
            <v>CL22-2</v>
          </cell>
          <cell r="B32" t="str">
            <v>264 403 049 000 44</v>
          </cell>
          <cell r="C32" t="str">
            <v>HL du Pays de Retz - site  Paimboeuf</v>
          </cell>
          <cell r="D32">
            <v>2</v>
          </cell>
          <cell r="E32" t="str">
            <v>GHT44</v>
          </cell>
          <cell r="F32">
            <v>3</v>
          </cell>
          <cell r="G32">
            <v>2.8333333333333335E-2</v>
          </cell>
          <cell r="H32">
            <v>0.34</v>
          </cell>
          <cell r="I32">
            <v>2</v>
          </cell>
          <cell r="J32">
            <v>3</v>
          </cell>
          <cell r="K32">
            <v>4</v>
          </cell>
          <cell r="L32">
            <v>4.9000000000000002E-2</v>
          </cell>
          <cell r="M32">
            <v>2</v>
          </cell>
          <cell r="N32">
            <v>2</v>
          </cell>
          <cell r="O32">
            <v>4</v>
          </cell>
          <cell r="P32">
            <v>3.4000000000000002E-2</v>
          </cell>
          <cell r="Q32">
            <v>2</v>
          </cell>
          <cell r="R32">
            <v>4</v>
          </cell>
          <cell r="S32">
            <v>5</v>
          </cell>
          <cell r="T32">
            <v>0.03</v>
          </cell>
          <cell r="U32">
            <v>2</v>
          </cell>
          <cell r="V32">
            <v>3</v>
          </cell>
          <cell r="W32">
            <v>4</v>
          </cell>
          <cell r="X32">
            <v>1.9000000000000003E-2</v>
          </cell>
        </row>
        <row r="33">
          <cell r="A33" t="str">
            <v>CL22-3</v>
          </cell>
          <cell r="B33" t="str">
            <v>184 409 118 000 25</v>
          </cell>
          <cell r="C33" t="str">
            <v>HL du Pays de Retz - site  Bourgneuf</v>
          </cell>
          <cell r="D33">
            <v>2</v>
          </cell>
          <cell r="E33" t="str">
            <v>GHT44</v>
          </cell>
          <cell r="F33">
            <v>3</v>
          </cell>
          <cell r="G33">
            <v>0.03</v>
          </cell>
          <cell r="H33">
            <v>0.36</v>
          </cell>
          <cell r="I33">
            <v>1</v>
          </cell>
          <cell r="J33">
            <v>1</v>
          </cell>
          <cell r="K33">
            <v>1</v>
          </cell>
          <cell r="L33">
            <v>2.8000000000000001E-2</v>
          </cell>
          <cell r="M33">
            <v>1</v>
          </cell>
          <cell r="N33">
            <v>1</v>
          </cell>
          <cell r="O33">
            <v>1</v>
          </cell>
          <cell r="P33">
            <v>2.5999999999999999E-2</v>
          </cell>
          <cell r="Q33">
            <v>1</v>
          </cell>
          <cell r="R33">
            <v>1</v>
          </cell>
          <cell r="S33">
            <v>1</v>
          </cell>
          <cell r="T33">
            <v>2.1999999999999999E-2</v>
          </cell>
          <cell r="U33">
            <v>1</v>
          </cell>
          <cell r="V33">
            <v>1</v>
          </cell>
          <cell r="W33">
            <v>1</v>
          </cell>
          <cell r="X33">
            <v>2.1999999999999999E-2</v>
          </cell>
        </row>
        <row r="34">
          <cell r="A34" t="str">
            <v>CL26</v>
          </cell>
          <cell r="B34" t="str">
            <v>775 652 266 000 54</v>
          </cell>
          <cell r="C34" t="str">
            <v>Centre François Gallouédec - Parigné l'Evêque</v>
          </cell>
          <cell r="D34">
            <v>1</v>
          </cell>
          <cell r="E34" t="str">
            <v>AGHT72</v>
          </cell>
          <cell r="F34">
            <v>1</v>
          </cell>
          <cell r="G34">
            <v>0.15</v>
          </cell>
          <cell r="H34">
            <v>1.8</v>
          </cell>
          <cell r="I34">
            <v>5</v>
          </cell>
          <cell r="J34">
            <v>4</v>
          </cell>
          <cell r="K34">
            <v>4</v>
          </cell>
          <cell r="L34">
            <v>0.13</v>
          </cell>
          <cell r="M34">
            <v>5</v>
          </cell>
          <cell r="N34">
            <v>4</v>
          </cell>
          <cell r="O34">
            <v>4</v>
          </cell>
          <cell r="P34">
            <v>0.115</v>
          </cell>
          <cell r="Q34">
            <v>5</v>
          </cell>
          <cell r="R34">
            <v>4</v>
          </cell>
          <cell r="S34">
            <v>4</v>
          </cell>
          <cell r="T34">
            <v>0.10299999999999999</v>
          </cell>
          <cell r="U34">
            <v>5</v>
          </cell>
          <cell r="V34">
            <v>5</v>
          </cell>
          <cell r="W34">
            <v>5</v>
          </cell>
          <cell r="X34">
            <v>0.11799999999999999</v>
          </cell>
        </row>
        <row r="35">
          <cell r="A35" t="str">
            <v>CL27</v>
          </cell>
          <cell r="B35" t="str">
            <v>267 201 044 000 18</v>
          </cell>
          <cell r="C35" t="str">
            <v>CH Paul Chapron - La Ferté-Bernard</v>
          </cell>
          <cell r="D35">
            <v>1</v>
          </cell>
          <cell r="E35" t="str">
            <v>GHT72</v>
          </cell>
          <cell r="F35">
            <v>1</v>
          </cell>
          <cell r="G35">
            <v>0.58333333333333337</v>
          </cell>
          <cell r="H35">
            <v>7</v>
          </cell>
          <cell r="I35">
            <v>4</v>
          </cell>
          <cell r="J35">
            <v>15</v>
          </cell>
          <cell r="K35">
            <v>13</v>
          </cell>
          <cell r="L35">
            <v>0.70299999999999996</v>
          </cell>
          <cell r="M35">
            <v>4</v>
          </cell>
          <cell r="N35">
            <v>14</v>
          </cell>
          <cell r="O35">
            <v>12</v>
          </cell>
          <cell r="P35">
            <v>0.52800000000000002</v>
          </cell>
          <cell r="Q35">
            <v>4</v>
          </cell>
          <cell r="R35">
            <v>14</v>
          </cell>
          <cell r="S35">
            <v>13</v>
          </cell>
          <cell r="T35">
            <v>0.59499999999999997</v>
          </cell>
          <cell r="U35">
            <v>4</v>
          </cell>
          <cell r="V35">
            <v>13</v>
          </cell>
          <cell r="W35">
            <v>12</v>
          </cell>
          <cell r="X35">
            <v>0.58499999999999996</v>
          </cell>
        </row>
        <row r="36">
          <cell r="A36" t="str">
            <v>CL28</v>
          </cell>
          <cell r="B36" t="str">
            <v>267 200 160 000 13</v>
          </cell>
          <cell r="C36" t="str">
            <v>CH Le Mans</v>
          </cell>
          <cell r="D36">
            <v>1</v>
          </cell>
          <cell r="E36" t="str">
            <v>GHT72</v>
          </cell>
          <cell r="F36">
            <v>2</v>
          </cell>
          <cell r="G36">
            <v>10</v>
          </cell>
          <cell r="H36">
            <v>120</v>
          </cell>
          <cell r="I36">
            <v>24</v>
          </cell>
          <cell r="J36">
            <v>151</v>
          </cell>
          <cell r="K36">
            <v>26</v>
          </cell>
          <cell r="L36">
            <v>11.331</v>
          </cell>
          <cell r="M36">
            <v>24</v>
          </cell>
          <cell r="N36">
            <v>141</v>
          </cell>
          <cell r="O36">
            <v>24</v>
          </cell>
          <cell r="P36">
            <v>10.122</v>
          </cell>
          <cell r="Q36">
            <v>24</v>
          </cell>
          <cell r="R36">
            <v>150</v>
          </cell>
          <cell r="S36">
            <v>26</v>
          </cell>
          <cell r="T36">
            <v>10.907999999999999</v>
          </cell>
          <cell r="U36">
            <v>24</v>
          </cell>
          <cell r="V36">
            <v>142</v>
          </cell>
          <cell r="W36">
            <v>26</v>
          </cell>
          <cell r="X36">
            <v>9.9640000000000004</v>
          </cell>
        </row>
        <row r="37">
          <cell r="A37" t="str">
            <v>CL28-2</v>
          </cell>
          <cell r="B37" t="str">
            <v>267 200 160 001 12</v>
          </cell>
          <cell r="C37" t="str">
            <v>CH Le Mans centre de gériatrie Charles Drouet - site d'Allonnes</v>
          </cell>
          <cell r="D37">
            <v>1</v>
          </cell>
          <cell r="E37" t="str">
            <v>GHT72</v>
          </cell>
          <cell r="F37">
            <v>2</v>
          </cell>
          <cell r="G37">
            <v>6.25E-2</v>
          </cell>
          <cell r="H37">
            <v>0.75</v>
          </cell>
          <cell r="I37">
            <v>4</v>
          </cell>
          <cell r="J37">
            <v>4</v>
          </cell>
          <cell r="K37">
            <v>4</v>
          </cell>
          <cell r="L37">
            <v>6.5000000000000002E-2</v>
          </cell>
          <cell r="M37">
            <v>4</v>
          </cell>
          <cell r="N37">
            <v>4</v>
          </cell>
          <cell r="O37">
            <v>4</v>
          </cell>
          <cell r="P37">
            <v>7.0999999999999994E-2</v>
          </cell>
          <cell r="Q37">
            <v>4</v>
          </cell>
          <cell r="R37">
            <v>5</v>
          </cell>
          <cell r="S37">
            <v>5</v>
          </cell>
          <cell r="T37">
            <v>0.06</v>
          </cell>
          <cell r="U37">
            <v>4</v>
          </cell>
          <cell r="V37">
            <v>3</v>
          </cell>
          <cell r="W37">
            <v>3</v>
          </cell>
          <cell r="X37">
            <v>3.5000000000000003E-2</v>
          </cell>
        </row>
        <row r="38">
          <cell r="A38" t="str">
            <v>CL29</v>
          </cell>
          <cell r="B38" t="str">
            <v>265 300 277 001 25</v>
          </cell>
          <cell r="C38" t="str">
            <v xml:space="preserve">CH du Nord Mayenne- Mayenne </v>
          </cell>
          <cell r="D38">
            <v>3</v>
          </cell>
          <cell r="E38" t="str">
            <v>GHT53</v>
          </cell>
          <cell r="F38">
            <v>1</v>
          </cell>
          <cell r="G38">
            <v>2.4166666666666665</v>
          </cell>
          <cell r="H38">
            <v>29</v>
          </cell>
          <cell r="I38">
            <v>17</v>
          </cell>
          <cell r="J38">
            <v>53</v>
          </cell>
          <cell r="K38">
            <v>14</v>
          </cell>
          <cell r="L38">
            <v>3.2989999999999999</v>
          </cell>
          <cell r="M38">
            <v>17</v>
          </cell>
          <cell r="N38">
            <v>42</v>
          </cell>
          <cell r="O38">
            <v>12</v>
          </cell>
          <cell r="P38">
            <v>2.2890000000000001</v>
          </cell>
          <cell r="Q38">
            <v>17</v>
          </cell>
          <cell r="R38">
            <v>44</v>
          </cell>
          <cell r="S38">
            <v>13</v>
          </cell>
          <cell r="T38">
            <v>2.33</v>
          </cell>
          <cell r="U38">
            <v>17</v>
          </cell>
          <cell r="V38">
            <v>41</v>
          </cell>
          <cell r="W38">
            <v>13</v>
          </cell>
          <cell r="X38">
            <v>2.254</v>
          </cell>
        </row>
        <row r="39">
          <cell r="A39" t="str">
            <v>CL30</v>
          </cell>
          <cell r="B39" t="str">
            <v>267 200 038 000 11</v>
          </cell>
          <cell r="C39" t="str">
            <v>CH Saint-Calais</v>
          </cell>
          <cell r="D39">
            <v>1</v>
          </cell>
          <cell r="E39" t="str">
            <v>GHT72</v>
          </cell>
          <cell r="F39">
            <v>1</v>
          </cell>
          <cell r="G39">
            <v>0.26666666666666666</v>
          </cell>
          <cell r="H39">
            <v>3.2</v>
          </cell>
          <cell r="I39">
            <v>3</v>
          </cell>
          <cell r="J39">
            <v>5</v>
          </cell>
          <cell r="K39">
            <v>5</v>
          </cell>
          <cell r="L39">
            <v>0.33</v>
          </cell>
          <cell r="M39">
            <v>3</v>
          </cell>
          <cell r="N39">
            <v>5</v>
          </cell>
          <cell r="O39">
            <v>4</v>
          </cell>
          <cell r="P39">
            <v>0.36299999999999999</v>
          </cell>
          <cell r="Q39">
            <v>3</v>
          </cell>
          <cell r="R39">
            <v>5</v>
          </cell>
          <cell r="S39">
            <v>4</v>
          </cell>
          <cell r="T39">
            <v>0.26</v>
          </cell>
          <cell r="U39">
            <v>3</v>
          </cell>
          <cell r="V39">
            <v>6</v>
          </cell>
          <cell r="W39">
            <v>5</v>
          </cell>
          <cell r="X39">
            <v>0.379</v>
          </cell>
        </row>
        <row r="40">
          <cell r="A40" t="str">
            <v>CL33</v>
          </cell>
          <cell r="B40" t="str">
            <v>267 205 472 001 07</v>
          </cell>
          <cell r="C40" t="str">
            <v>Pôle Santé Sarthe et Loire - site Le bailleul</v>
          </cell>
          <cell r="D40">
            <v>1</v>
          </cell>
          <cell r="E40" t="str">
            <v>GHT72</v>
          </cell>
          <cell r="F40">
            <v>1</v>
          </cell>
          <cell r="G40">
            <v>0.91666666666666663</v>
          </cell>
          <cell r="H40">
            <v>11</v>
          </cell>
          <cell r="I40">
            <v>10</v>
          </cell>
          <cell r="J40">
            <v>19</v>
          </cell>
          <cell r="K40">
            <v>13</v>
          </cell>
          <cell r="L40">
            <v>1.2310000000000001</v>
          </cell>
          <cell r="M40">
            <v>6</v>
          </cell>
          <cell r="N40">
            <v>16</v>
          </cell>
          <cell r="O40">
            <v>12</v>
          </cell>
          <cell r="P40">
            <v>1.0660000000000001</v>
          </cell>
          <cell r="Q40">
            <v>6</v>
          </cell>
          <cell r="R40">
            <v>17</v>
          </cell>
          <cell r="S40">
            <v>13</v>
          </cell>
          <cell r="T40">
            <v>1.004</v>
          </cell>
          <cell r="U40">
            <v>6</v>
          </cell>
          <cell r="V40">
            <v>16</v>
          </cell>
          <cell r="W40">
            <v>13</v>
          </cell>
          <cell r="X40">
            <v>1.022</v>
          </cell>
        </row>
        <row r="41">
          <cell r="A41" t="str">
            <v>CL34</v>
          </cell>
          <cell r="B41" t="str">
            <v>268 504 453 000 13</v>
          </cell>
          <cell r="C41" t="str">
            <v>CH Loire Vendée Océan - site Challans</v>
          </cell>
          <cell r="D41">
            <v>2</v>
          </cell>
          <cell r="E41" t="str">
            <v>GHT85</v>
          </cell>
          <cell r="F41">
            <v>4</v>
          </cell>
          <cell r="G41">
            <v>4.166666666666667</v>
          </cell>
          <cell r="H41">
            <v>50</v>
          </cell>
          <cell r="I41">
            <v>13</v>
          </cell>
          <cell r="J41">
            <v>75</v>
          </cell>
          <cell r="K41">
            <v>14</v>
          </cell>
          <cell r="L41">
            <v>4.0920000000000005</v>
          </cell>
          <cell r="M41">
            <v>13</v>
          </cell>
          <cell r="N41">
            <v>65</v>
          </cell>
          <cell r="O41">
            <v>12</v>
          </cell>
          <cell r="P41">
            <v>3.41</v>
          </cell>
          <cell r="Q41">
            <v>13</v>
          </cell>
          <cell r="R41">
            <v>66</v>
          </cell>
          <cell r="S41">
            <v>12</v>
          </cell>
          <cell r="T41">
            <v>3.46</v>
          </cell>
          <cell r="U41">
            <v>13</v>
          </cell>
          <cell r="V41">
            <v>68</v>
          </cell>
          <cell r="W41">
            <v>13</v>
          </cell>
          <cell r="X41">
            <v>3.778</v>
          </cell>
        </row>
        <row r="42">
          <cell r="A42" t="str">
            <v>CL34-2</v>
          </cell>
          <cell r="B42" t="str">
            <v xml:space="preserve">268 504 453 001 79 </v>
          </cell>
          <cell r="C42" t="str">
            <v>CH Loire Vendée Océan - site Machecoul 2</v>
          </cell>
          <cell r="D42">
            <v>2</v>
          </cell>
          <cell r="E42" t="str">
            <v>GHT85</v>
          </cell>
          <cell r="F42">
            <v>4</v>
          </cell>
          <cell r="G42">
            <v>7.4999999999999997E-2</v>
          </cell>
          <cell r="H42">
            <v>0.9</v>
          </cell>
          <cell r="I42">
            <v>2</v>
          </cell>
          <cell r="J42">
            <v>1</v>
          </cell>
          <cell r="K42">
            <v>1</v>
          </cell>
          <cell r="L42">
            <v>2.8000000000000001E-2</v>
          </cell>
          <cell r="M42">
            <v>2</v>
          </cell>
          <cell r="N42">
            <v>1</v>
          </cell>
          <cell r="O42">
            <v>1</v>
          </cell>
          <cell r="P42">
            <v>3.2000000000000001E-2</v>
          </cell>
          <cell r="Q42">
            <v>2</v>
          </cell>
          <cell r="R42">
            <v>2</v>
          </cell>
          <cell r="S42">
            <v>1</v>
          </cell>
          <cell r="T42">
            <v>7.8E-2</v>
          </cell>
          <cell r="U42">
            <v>2</v>
          </cell>
          <cell r="V42">
            <v>1</v>
          </cell>
          <cell r="W42">
            <v>1</v>
          </cell>
          <cell r="X42">
            <v>0.03</v>
          </cell>
        </row>
        <row r="43">
          <cell r="A43" t="str">
            <v>CL34-3</v>
          </cell>
          <cell r="B43" t="str">
            <v>268 504 453 002 78</v>
          </cell>
          <cell r="C43" t="str">
            <v>CH Loire Vendée Océan - site Saint-Gilles-Croix-de-vie</v>
          </cell>
          <cell r="D43">
            <v>2</v>
          </cell>
          <cell r="E43" t="str">
            <v>GHT85</v>
          </cell>
          <cell r="F43">
            <v>4</v>
          </cell>
          <cell r="G43">
            <v>0.15</v>
          </cell>
          <cell r="H43">
            <v>1.8</v>
          </cell>
          <cell r="I43">
            <v>1</v>
          </cell>
          <cell r="J43">
            <v>5</v>
          </cell>
          <cell r="K43">
            <v>5</v>
          </cell>
          <cell r="L43">
            <v>0.124</v>
          </cell>
          <cell r="M43">
            <v>1</v>
          </cell>
          <cell r="N43">
            <v>4</v>
          </cell>
          <cell r="O43">
            <v>4</v>
          </cell>
          <cell r="P43">
            <v>8.7999999999999995E-2</v>
          </cell>
          <cell r="Q43">
            <v>1</v>
          </cell>
          <cell r="R43">
            <v>4</v>
          </cell>
          <cell r="S43">
            <v>4</v>
          </cell>
          <cell r="T43">
            <v>0.11599999999999999</v>
          </cell>
          <cell r="U43">
            <v>1</v>
          </cell>
          <cell r="V43">
            <v>4</v>
          </cell>
          <cell r="W43">
            <v>4</v>
          </cell>
          <cell r="X43">
            <v>0.14400000000000002</v>
          </cell>
        </row>
        <row r="44">
          <cell r="A44" t="str">
            <v>CL34-4</v>
          </cell>
          <cell r="B44" t="str">
            <v>268 504 453 002 29</v>
          </cell>
          <cell r="C44" t="str">
            <v>CH Loire Vendée Océan - site Machecoul 1</v>
          </cell>
          <cell r="D44">
            <v>2</v>
          </cell>
          <cell r="E44" t="str">
            <v>GHT85</v>
          </cell>
          <cell r="F44">
            <v>4</v>
          </cell>
          <cell r="G44">
            <v>0.31666666666666665</v>
          </cell>
          <cell r="H44">
            <v>3.8</v>
          </cell>
          <cell r="I44">
            <v>3</v>
          </cell>
          <cell r="J44">
            <v>7</v>
          </cell>
          <cell r="K44">
            <v>4</v>
          </cell>
          <cell r="L44">
            <v>0.32899999999999996</v>
          </cell>
          <cell r="M44">
            <v>3</v>
          </cell>
          <cell r="N44">
            <v>5</v>
          </cell>
          <cell r="O44">
            <v>4</v>
          </cell>
          <cell r="P44">
            <v>0.26</v>
          </cell>
          <cell r="Q44">
            <v>3</v>
          </cell>
          <cell r="R44">
            <v>7</v>
          </cell>
          <cell r="S44">
            <v>4</v>
          </cell>
          <cell r="T44">
            <v>0.33499999999999996</v>
          </cell>
          <cell r="U44">
            <v>3</v>
          </cell>
          <cell r="V44">
            <v>6</v>
          </cell>
          <cell r="W44">
            <v>4</v>
          </cell>
          <cell r="X44">
            <v>0.29399999999999998</v>
          </cell>
        </row>
        <row r="45">
          <cell r="A45" t="str">
            <v>CL34-5</v>
          </cell>
          <cell r="B45" t="str">
            <v>268 504 453 002 78</v>
          </cell>
          <cell r="C45" t="str">
            <v>CH Loire Vendée Océan - site Saint-Gilles-Croix-de-vie 2</v>
          </cell>
          <cell r="D45">
            <v>2</v>
          </cell>
          <cell r="E45" t="str">
            <v>GHT85</v>
          </cell>
          <cell r="F45">
            <v>4</v>
          </cell>
          <cell r="G45">
            <v>2.6666666666666668E-2</v>
          </cell>
          <cell r="H45">
            <v>0.32</v>
          </cell>
          <cell r="I45">
            <v>1</v>
          </cell>
          <cell r="J45">
            <v>2</v>
          </cell>
          <cell r="K45">
            <v>5</v>
          </cell>
          <cell r="L45">
            <v>3.7999999999999999E-2</v>
          </cell>
          <cell r="M45">
            <v>1</v>
          </cell>
          <cell r="N45">
            <v>1</v>
          </cell>
          <cell r="O45">
            <v>4</v>
          </cell>
          <cell r="P45">
            <v>2.1999999999999999E-2</v>
          </cell>
          <cell r="Q45">
            <v>1</v>
          </cell>
          <cell r="R45">
            <v>2</v>
          </cell>
          <cell r="S45">
            <v>4</v>
          </cell>
          <cell r="T45">
            <v>3.1E-2</v>
          </cell>
          <cell r="U45">
            <v>1</v>
          </cell>
          <cell r="V45">
            <v>1</v>
          </cell>
          <cell r="W45">
            <v>4</v>
          </cell>
          <cell r="X45">
            <v>2.5999999999999999E-2</v>
          </cell>
        </row>
        <row r="46">
          <cell r="A46" t="str">
            <v>CL35</v>
          </cell>
          <cell r="B46" t="str">
            <v>268 502 424 001 80</v>
          </cell>
          <cell r="C46" t="str">
            <v>CHD Vendée - site du CH Luçon</v>
          </cell>
          <cell r="D46">
            <v>2</v>
          </cell>
          <cell r="E46" t="str">
            <v>GHT85</v>
          </cell>
          <cell r="F46">
            <v>1</v>
          </cell>
          <cell r="G46">
            <v>1.5833333333333333</v>
          </cell>
          <cell r="H46">
            <v>19</v>
          </cell>
          <cell r="I46">
            <v>5</v>
          </cell>
          <cell r="J46">
            <v>33</v>
          </cell>
          <cell r="K46">
            <v>12</v>
          </cell>
          <cell r="L46">
            <v>1.494</v>
          </cell>
          <cell r="M46">
            <v>5</v>
          </cell>
          <cell r="N46">
            <v>26</v>
          </cell>
          <cell r="O46">
            <v>12</v>
          </cell>
          <cell r="P46">
            <v>1.2810000000000004</v>
          </cell>
          <cell r="Q46">
            <v>5</v>
          </cell>
          <cell r="R46">
            <v>27</v>
          </cell>
          <cell r="S46">
            <v>14</v>
          </cell>
          <cell r="T46">
            <v>1.248</v>
          </cell>
          <cell r="U46">
            <v>5</v>
          </cell>
          <cell r="V46">
            <v>26</v>
          </cell>
          <cell r="W46">
            <v>13</v>
          </cell>
          <cell r="X46">
            <v>1.1239999999999999</v>
          </cell>
        </row>
        <row r="47">
          <cell r="A47" t="str">
            <v>CL36</v>
          </cell>
          <cell r="B47" t="str">
            <v>268 502 424 001 31</v>
          </cell>
          <cell r="C47" t="str">
            <v>CHD Vendée - site du CH Montaigu</v>
          </cell>
          <cell r="D47">
            <v>2</v>
          </cell>
          <cell r="E47" t="str">
            <v>GHT85</v>
          </cell>
          <cell r="F47">
            <v>1</v>
          </cell>
          <cell r="G47">
            <v>0.83333333333333337</v>
          </cell>
          <cell r="H47">
            <v>10</v>
          </cell>
          <cell r="I47">
            <v>3</v>
          </cell>
          <cell r="J47">
            <v>12</v>
          </cell>
          <cell r="K47">
            <v>14</v>
          </cell>
          <cell r="L47">
            <v>0.67400000000000015</v>
          </cell>
          <cell r="M47">
            <v>3</v>
          </cell>
          <cell r="N47">
            <v>13</v>
          </cell>
          <cell r="O47">
            <v>12</v>
          </cell>
          <cell r="P47">
            <v>0.67800000000000016</v>
          </cell>
          <cell r="Q47">
            <v>3</v>
          </cell>
          <cell r="R47">
            <v>11</v>
          </cell>
          <cell r="S47">
            <v>11</v>
          </cell>
          <cell r="T47">
            <v>0.58200000000000007</v>
          </cell>
          <cell r="U47">
            <v>3</v>
          </cell>
          <cell r="V47">
            <v>16</v>
          </cell>
          <cell r="W47">
            <v>13</v>
          </cell>
          <cell r="X47">
            <v>0.95100000000000007</v>
          </cell>
        </row>
        <row r="48">
          <cell r="A48" t="str">
            <v>CL37</v>
          </cell>
          <cell r="B48" t="str">
            <v>268 502 424 000 16</v>
          </cell>
          <cell r="C48" t="str">
            <v>CHD Vendée - site de la Roche-sur-Yon</v>
          </cell>
          <cell r="D48">
            <v>2</v>
          </cell>
          <cell r="E48" t="str">
            <v>GHT85</v>
          </cell>
          <cell r="F48">
            <v>1</v>
          </cell>
          <cell r="G48">
            <v>21.666666666666668</v>
          </cell>
          <cell r="H48">
            <v>260</v>
          </cell>
          <cell r="I48">
            <v>51</v>
          </cell>
          <cell r="J48">
            <v>401</v>
          </cell>
          <cell r="K48">
            <v>27</v>
          </cell>
          <cell r="L48">
            <v>23.067999999999994</v>
          </cell>
          <cell r="M48">
            <v>51</v>
          </cell>
          <cell r="N48">
            <v>337</v>
          </cell>
          <cell r="O48">
            <v>24</v>
          </cell>
          <cell r="P48">
            <v>19.762</v>
          </cell>
          <cell r="Q48">
            <v>51</v>
          </cell>
          <cell r="R48">
            <v>382</v>
          </cell>
          <cell r="S48">
            <v>26</v>
          </cell>
          <cell r="T48">
            <v>22.263999999999999</v>
          </cell>
          <cell r="U48">
            <v>51</v>
          </cell>
          <cell r="V48">
            <v>376</v>
          </cell>
          <cell r="W48">
            <v>26</v>
          </cell>
          <cell r="X48">
            <v>20.507000000000001</v>
          </cell>
        </row>
        <row r="49">
          <cell r="A49" t="str">
            <v>CL38</v>
          </cell>
          <cell r="B49" t="str">
            <v>268 500 196 000 12</v>
          </cell>
          <cell r="C49" t="str">
            <v xml:space="preserve">Centre Hospitalier de Fontenay-le-Comte </v>
          </cell>
          <cell r="D49">
            <v>2</v>
          </cell>
          <cell r="E49" t="str">
            <v>GHT85</v>
          </cell>
          <cell r="F49">
            <v>1</v>
          </cell>
          <cell r="G49">
            <v>1</v>
          </cell>
          <cell r="H49">
            <v>12</v>
          </cell>
          <cell r="I49">
            <v>5</v>
          </cell>
          <cell r="J49">
            <v>21</v>
          </cell>
          <cell r="K49">
            <v>6.5</v>
          </cell>
          <cell r="L49">
            <v>1.0539999999999998</v>
          </cell>
          <cell r="M49">
            <v>5</v>
          </cell>
          <cell r="N49">
            <v>21</v>
          </cell>
          <cell r="O49">
            <v>6</v>
          </cell>
          <cell r="P49">
            <v>1.1540000000000001</v>
          </cell>
          <cell r="Q49">
            <v>5</v>
          </cell>
          <cell r="R49">
            <v>22</v>
          </cell>
          <cell r="S49">
            <v>14</v>
          </cell>
          <cell r="T49">
            <v>1.1580000000000001</v>
          </cell>
          <cell r="U49">
            <v>5</v>
          </cell>
          <cell r="V49">
            <v>22</v>
          </cell>
          <cell r="W49">
            <v>13</v>
          </cell>
          <cell r="X49">
            <v>1.1019999999999999</v>
          </cell>
        </row>
        <row r="50">
          <cell r="A50" t="str">
            <v>CL39</v>
          </cell>
          <cell r="B50" t="str">
            <v>264 403 064 000 92</v>
          </cell>
          <cell r="C50" t="str">
            <v>HL Sèvre et Loire - site Vertou</v>
          </cell>
          <cell r="D50">
            <v>2</v>
          </cell>
          <cell r="E50" t="str">
            <v>GHT44</v>
          </cell>
          <cell r="F50">
            <v>2</v>
          </cell>
          <cell r="G50">
            <v>8.3333333333333329E-2</v>
          </cell>
          <cell r="H50">
            <v>1</v>
          </cell>
          <cell r="I50">
            <v>1</v>
          </cell>
          <cell r="J50">
            <v>4</v>
          </cell>
          <cell r="K50">
            <v>5</v>
          </cell>
          <cell r="L50">
            <v>0.13800000000000001</v>
          </cell>
          <cell r="M50">
            <v>1</v>
          </cell>
          <cell r="N50">
            <v>3</v>
          </cell>
          <cell r="O50">
            <v>3</v>
          </cell>
          <cell r="P50">
            <v>8.199999999999999E-2</v>
          </cell>
          <cell r="Q50">
            <v>1</v>
          </cell>
          <cell r="R50">
            <v>3</v>
          </cell>
          <cell r="S50">
            <v>4</v>
          </cell>
          <cell r="T50">
            <v>0.10199999999999999</v>
          </cell>
          <cell r="U50">
            <v>1</v>
          </cell>
          <cell r="V50">
            <v>3</v>
          </cell>
          <cell r="W50">
            <v>5</v>
          </cell>
          <cell r="X50">
            <v>0.12</v>
          </cell>
        </row>
        <row r="51">
          <cell r="A51" t="str">
            <v>CL39-2</v>
          </cell>
          <cell r="B51" t="str">
            <v>264 403 064 001 42</v>
          </cell>
          <cell r="C51" t="str">
            <v>HL Sèvre et Loire - site Le Loroux-Bottereau</v>
          </cell>
          <cell r="D51">
            <v>2</v>
          </cell>
          <cell r="E51" t="str">
            <v>GHT44</v>
          </cell>
          <cell r="F51">
            <v>2</v>
          </cell>
          <cell r="G51">
            <v>6.1666666666666668E-2</v>
          </cell>
          <cell r="H51">
            <v>0.74</v>
          </cell>
          <cell r="I51">
            <v>1</v>
          </cell>
          <cell r="J51">
            <v>3</v>
          </cell>
          <cell r="K51">
            <v>5</v>
          </cell>
          <cell r="L51">
            <v>7.0000000000000007E-2</v>
          </cell>
          <cell r="M51">
            <v>1</v>
          </cell>
          <cell r="N51">
            <v>4</v>
          </cell>
          <cell r="O51">
            <v>4</v>
          </cell>
          <cell r="P51">
            <v>7.3000000000000009E-2</v>
          </cell>
          <cell r="Q51">
            <v>1</v>
          </cell>
          <cell r="R51">
            <v>4</v>
          </cell>
          <cell r="S51">
            <v>5</v>
          </cell>
          <cell r="T51">
            <v>0.104</v>
          </cell>
          <cell r="U51">
            <v>1</v>
          </cell>
          <cell r="V51">
            <v>3</v>
          </cell>
          <cell r="W51">
            <v>4</v>
          </cell>
          <cell r="X51">
            <v>0.04</v>
          </cell>
        </row>
        <row r="52">
          <cell r="A52" t="str">
            <v>CL41</v>
          </cell>
          <cell r="B52" t="str">
            <v>858 802 317 000 41</v>
          </cell>
          <cell r="C52" t="str">
            <v>Clinique Jules Verne - Hopsi Grand Ouest - Nantes</v>
          </cell>
          <cell r="D52">
            <v>2</v>
          </cell>
          <cell r="E52" t="str">
            <v>AGHT44</v>
          </cell>
          <cell r="F52">
            <v>1</v>
          </cell>
          <cell r="G52">
            <v>4</v>
          </cell>
          <cell r="H52">
            <v>48</v>
          </cell>
          <cell r="I52">
            <v>12</v>
          </cell>
          <cell r="J52">
            <v>50</v>
          </cell>
          <cell r="K52">
            <v>13</v>
          </cell>
          <cell r="L52">
            <v>3.9370000000000003</v>
          </cell>
          <cell r="M52">
            <v>12</v>
          </cell>
          <cell r="N52">
            <v>47</v>
          </cell>
          <cell r="O52">
            <v>12</v>
          </cell>
          <cell r="P52">
            <v>3.4789999999999992</v>
          </cell>
          <cell r="Q52">
            <v>12</v>
          </cell>
          <cell r="R52">
            <v>63</v>
          </cell>
          <cell r="S52">
            <v>13</v>
          </cell>
          <cell r="T52">
            <v>4.6549999999999994</v>
          </cell>
          <cell r="U52">
            <v>12</v>
          </cell>
          <cell r="V52">
            <v>53</v>
          </cell>
          <cell r="W52">
            <v>13</v>
          </cell>
          <cell r="X52">
            <v>3.786</v>
          </cell>
        </row>
        <row r="53">
          <cell r="A53" t="str">
            <v>CL42</v>
          </cell>
          <cell r="B53" t="str">
            <v>264 403 106 000 18</v>
          </cell>
          <cell r="C53" t="str">
            <v>CH Intercommunal de la Presqu' île de Guérande -site de Guérande</v>
          </cell>
          <cell r="D53">
            <v>2</v>
          </cell>
          <cell r="E53" t="str">
            <v>GHT44</v>
          </cell>
          <cell r="F53">
            <v>2</v>
          </cell>
          <cell r="G53">
            <v>0.45833333333333331</v>
          </cell>
          <cell r="H53">
            <v>5.5</v>
          </cell>
          <cell r="I53">
            <v>2</v>
          </cell>
          <cell r="J53">
            <v>9</v>
          </cell>
          <cell r="K53">
            <v>5</v>
          </cell>
          <cell r="L53">
            <v>0.42200000000000004</v>
          </cell>
          <cell r="M53">
            <v>2</v>
          </cell>
          <cell r="N53">
            <v>7</v>
          </cell>
          <cell r="O53">
            <v>4</v>
          </cell>
          <cell r="P53">
            <v>0.36599999999999999</v>
          </cell>
          <cell r="Q53">
            <v>2</v>
          </cell>
          <cell r="R53">
            <v>5</v>
          </cell>
          <cell r="S53">
            <v>4</v>
          </cell>
          <cell r="T53">
            <v>0.29300000000000004</v>
          </cell>
          <cell r="U53">
            <v>2</v>
          </cell>
          <cell r="V53">
            <v>5</v>
          </cell>
          <cell r="W53">
            <v>4</v>
          </cell>
          <cell r="X53">
            <v>0.22600000000000003</v>
          </cell>
        </row>
        <row r="54">
          <cell r="A54" t="str">
            <v>CL42-2</v>
          </cell>
          <cell r="B54" t="str">
            <v>264 403 106 000 18</v>
          </cell>
          <cell r="C54" t="str">
            <v>CH Intercommunal de la Presqu' île de Guérande - site du Croisic</v>
          </cell>
          <cell r="D54">
            <v>2</v>
          </cell>
          <cell r="E54" t="str">
            <v>GHT44</v>
          </cell>
          <cell r="F54">
            <v>2</v>
          </cell>
          <cell r="G54">
            <v>0</v>
          </cell>
          <cell r="H54">
            <v>0</v>
          </cell>
          <cell r="I54">
            <v>2</v>
          </cell>
          <cell r="J54">
            <v>5</v>
          </cell>
          <cell r="K54">
            <v>5</v>
          </cell>
          <cell r="L54">
            <v>0.09</v>
          </cell>
          <cell r="M54">
            <v>2</v>
          </cell>
          <cell r="N54">
            <v>4</v>
          </cell>
          <cell r="O54">
            <v>4</v>
          </cell>
          <cell r="P54">
            <v>8.199999999999999E-2</v>
          </cell>
          <cell r="Q54">
            <v>2</v>
          </cell>
          <cell r="R54">
            <v>4</v>
          </cell>
          <cell r="S54">
            <v>4</v>
          </cell>
          <cell r="T54">
            <v>5.6000000000000001E-2</v>
          </cell>
          <cell r="U54">
            <v>2</v>
          </cell>
          <cell r="V54">
            <v>3</v>
          </cell>
          <cell r="W54">
            <v>3</v>
          </cell>
          <cell r="X54">
            <v>5.2999999999999999E-2</v>
          </cell>
        </row>
        <row r="55">
          <cell r="A55" t="str">
            <v>CL43</v>
          </cell>
          <cell r="B55" t="str">
            <v>264 400 128 004 78</v>
          </cell>
          <cell r="C55" t="str">
            <v>CH Georges Daumézon (ex CH Montbert) - Bouguenais</v>
          </cell>
          <cell r="D55">
            <v>2</v>
          </cell>
          <cell r="E55" t="str">
            <v>GHT44</v>
          </cell>
          <cell r="F55">
            <v>1</v>
          </cell>
          <cell r="G55">
            <v>5.6666666666666671E-2</v>
          </cell>
          <cell r="H55">
            <v>0.68</v>
          </cell>
          <cell r="I55">
            <v>1</v>
          </cell>
          <cell r="J55">
            <v>2</v>
          </cell>
          <cell r="K55">
            <v>2</v>
          </cell>
          <cell r="L55">
            <v>6.5000000000000002E-2</v>
          </cell>
          <cell r="M55">
            <v>1</v>
          </cell>
          <cell r="N55">
            <v>2</v>
          </cell>
          <cell r="O55">
            <v>2</v>
          </cell>
          <cell r="P55">
            <v>7.8E-2</v>
          </cell>
          <cell r="Q55">
            <v>1</v>
          </cell>
          <cell r="R55">
            <v>2</v>
          </cell>
          <cell r="S55">
            <v>2</v>
          </cell>
          <cell r="T55">
            <v>4.2999999999999997E-2</v>
          </cell>
          <cell r="U55">
            <v>1</v>
          </cell>
          <cell r="V55">
            <v>2</v>
          </cell>
          <cell r="W55">
            <v>2</v>
          </cell>
          <cell r="X55">
            <v>6.6000000000000003E-2</v>
          </cell>
        </row>
        <row r="56">
          <cell r="A56" t="str">
            <v>CL46</v>
          </cell>
          <cell r="B56" t="str">
            <v>265 300 202 000 16</v>
          </cell>
          <cell r="C56" t="str">
            <v>EHPAD le Vollier Bouère</v>
          </cell>
          <cell r="D56">
            <v>3</v>
          </cell>
          <cell r="E56" t="str">
            <v>AGHT53</v>
          </cell>
          <cell r="F56">
            <v>1</v>
          </cell>
          <cell r="G56">
            <v>1.2499999999999999E-2</v>
          </cell>
          <cell r="H56">
            <v>0.15</v>
          </cell>
          <cell r="I56">
            <v>1</v>
          </cell>
          <cell r="J56">
            <v>1</v>
          </cell>
          <cell r="K56">
            <v>1</v>
          </cell>
          <cell r="L56">
            <v>7.0000000000000001E-3</v>
          </cell>
          <cell r="M56">
            <v>1</v>
          </cell>
          <cell r="N56">
            <v>1</v>
          </cell>
          <cell r="O56">
            <v>1</v>
          </cell>
          <cell r="P56">
            <v>4.0000000000000001E-3</v>
          </cell>
          <cell r="Q56">
            <v>1</v>
          </cell>
          <cell r="R56">
            <v>1</v>
          </cell>
          <cell r="S56">
            <v>1</v>
          </cell>
          <cell r="T56">
            <v>8.9999999999999993E-3</v>
          </cell>
          <cell r="U56">
            <v>1</v>
          </cell>
          <cell r="V56">
            <v>1</v>
          </cell>
          <cell r="W56">
            <v>1</v>
          </cell>
          <cell r="X56">
            <v>3.0000000000000001E-3</v>
          </cell>
        </row>
        <row r="57">
          <cell r="A57" t="str">
            <v>CL47</v>
          </cell>
          <cell r="B57" t="str">
            <v>265 300 301 000 16</v>
          </cell>
          <cell r="C57" t="str">
            <v>EHPAD la Providence Meslay du Maine</v>
          </cell>
          <cell r="D57">
            <v>3</v>
          </cell>
          <cell r="E57" t="str">
            <v>AGHT53</v>
          </cell>
          <cell r="F57">
            <v>1</v>
          </cell>
          <cell r="G57">
            <v>1.1999999999999999E-2</v>
          </cell>
          <cell r="H57">
            <v>0.14399999999999999</v>
          </cell>
          <cell r="I57">
            <v>1</v>
          </cell>
          <cell r="J57">
            <v>1</v>
          </cell>
          <cell r="K57">
            <v>1</v>
          </cell>
          <cell r="L57">
            <v>1.2E-2</v>
          </cell>
          <cell r="M57">
            <v>1</v>
          </cell>
          <cell r="N57">
            <v>1</v>
          </cell>
          <cell r="O57">
            <v>1</v>
          </cell>
          <cell r="P57">
            <v>1.4E-2</v>
          </cell>
          <cell r="Q57">
            <v>1</v>
          </cell>
          <cell r="R57">
            <v>1</v>
          </cell>
          <cell r="S57">
            <v>1</v>
          </cell>
          <cell r="T57">
            <v>1.7000000000000001E-2</v>
          </cell>
          <cell r="U57">
            <v>1</v>
          </cell>
          <cell r="V57">
            <v>1</v>
          </cell>
          <cell r="W57">
            <v>1</v>
          </cell>
          <cell r="X57">
            <v>1.2E-2</v>
          </cell>
        </row>
        <row r="58">
          <cell r="A58" t="str">
            <v>CL48</v>
          </cell>
          <cell r="B58" t="str">
            <v>265 300 194 000 15</v>
          </cell>
          <cell r="C58" t="str">
            <v>EHPAD Dr Geherre Lamotte Saint-Denis-d'Anjou</v>
          </cell>
          <cell r="D58">
            <v>3</v>
          </cell>
          <cell r="E58" t="str">
            <v>AGHT53</v>
          </cell>
          <cell r="F58">
            <v>1</v>
          </cell>
          <cell r="G58">
            <v>0.01</v>
          </cell>
          <cell r="H58">
            <v>0.12</v>
          </cell>
          <cell r="I58">
            <v>1</v>
          </cell>
          <cell r="J58">
            <v>1</v>
          </cell>
          <cell r="K58">
            <v>1</v>
          </cell>
          <cell r="L58">
            <v>1.7999999999999999E-2</v>
          </cell>
          <cell r="M58">
            <v>1</v>
          </cell>
          <cell r="N58">
            <v>0</v>
          </cell>
          <cell r="O58">
            <v>1</v>
          </cell>
          <cell r="P58">
            <v>0</v>
          </cell>
          <cell r="Q58">
            <v>1</v>
          </cell>
          <cell r="R58">
            <v>1</v>
          </cell>
          <cell r="S58">
            <v>1</v>
          </cell>
          <cell r="T58">
            <v>1.2999999999999999E-2</v>
          </cell>
          <cell r="U58">
            <v>1</v>
          </cell>
          <cell r="V58">
            <v>1</v>
          </cell>
          <cell r="W58">
            <v>1</v>
          </cell>
          <cell r="X58">
            <v>5.0000000000000001E-3</v>
          </cell>
        </row>
        <row r="59">
          <cell r="A59" t="str">
            <v>CL50</v>
          </cell>
          <cell r="B59" t="str">
            <v>264 400 276 000 20</v>
          </cell>
          <cell r="C59" t="str">
            <v>EHPAD Résidence Le Clos Fleuri - Donges</v>
          </cell>
          <cell r="D59">
            <v>2</v>
          </cell>
          <cell r="E59" t="str">
            <v>AGHT44</v>
          </cell>
          <cell r="F59">
            <v>1</v>
          </cell>
          <cell r="G59">
            <v>0.01</v>
          </cell>
          <cell r="H59">
            <v>0.12</v>
          </cell>
          <cell r="I59">
            <v>1</v>
          </cell>
          <cell r="J59">
            <v>1</v>
          </cell>
          <cell r="K59">
            <v>1</v>
          </cell>
          <cell r="L59">
            <v>1.4E-2</v>
          </cell>
          <cell r="M59">
            <v>1</v>
          </cell>
          <cell r="N59">
            <v>1</v>
          </cell>
          <cell r="O59">
            <v>1</v>
          </cell>
          <cell r="P59">
            <v>1.6E-2</v>
          </cell>
          <cell r="Q59">
            <v>1</v>
          </cell>
          <cell r="R59">
            <v>1</v>
          </cell>
          <cell r="S59">
            <v>1</v>
          </cell>
          <cell r="T59">
            <v>0.01</v>
          </cell>
          <cell r="U59">
            <v>1</v>
          </cell>
          <cell r="V59">
            <v>1</v>
          </cell>
          <cell r="W59">
            <v>1</v>
          </cell>
          <cell r="X59">
            <v>1.4E-2</v>
          </cell>
        </row>
        <row r="60">
          <cell r="A60" t="str">
            <v>CL51</v>
          </cell>
          <cell r="B60" t="str">
            <v>200 090 470 000 10</v>
          </cell>
          <cell r="C60" t="str">
            <v>PHGNS HL Beaumont-sur-Sarthe</v>
          </cell>
          <cell r="D60">
            <v>1</v>
          </cell>
          <cell r="E60" t="str">
            <v>GHT72</v>
          </cell>
          <cell r="F60">
            <v>1</v>
          </cell>
          <cell r="G60">
            <v>1.1999999999999999E-2</v>
          </cell>
          <cell r="H60">
            <v>0.14399999999999999</v>
          </cell>
          <cell r="I60">
            <v>1</v>
          </cell>
          <cell r="J60">
            <v>1</v>
          </cell>
          <cell r="K60">
            <v>1</v>
          </cell>
          <cell r="L60">
            <v>1.9E-2</v>
          </cell>
          <cell r="M60">
            <v>1</v>
          </cell>
          <cell r="N60">
            <v>1</v>
          </cell>
          <cell r="O60">
            <v>1</v>
          </cell>
          <cell r="P60">
            <v>8.9999999999999993E-3</v>
          </cell>
          <cell r="Q60">
            <v>1</v>
          </cell>
          <cell r="R60">
            <v>1</v>
          </cell>
          <cell r="S60">
            <v>1</v>
          </cell>
          <cell r="T60">
            <v>3.5999999999999997E-2</v>
          </cell>
          <cell r="U60">
            <v>1</v>
          </cell>
          <cell r="V60">
            <v>1</v>
          </cell>
          <cell r="W60">
            <v>1</v>
          </cell>
          <cell r="X60">
            <v>1.2E-2</v>
          </cell>
        </row>
        <row r="61">
          <cell r="A61" t="str">
            <v>CL52</v>
          </cell>
          <cell r="B61" t="str">
            <v>267 200 020 000 19</v>
          </cell>
          <cell r="C61" t="str">
            <v>HL Sillé-le-Guillaume</v>
          </cell>
          <cell r="D61">
            <v>1</v>
          </cell>
          <cell r="E61" t="str">
            <v>GHT72</v>
          </cell>
          <cell r="F61">
            <v>1</v>
          </cell>
          <cell r="G61">
            <v>2.3333333333333334E-2</v>
          </cell>
          <cell r="H61">
            <v>0.28000000000000003</v>
          </cell>
          <cell r="I61">
            <v>1</v>
          </cell>
          <cell r="J61">
            <v>4</v>
          </cell>
          <cell r="K61">
            <v>5</v>
          </cell>
          <cell r="L61">
            <v>3.7999999999999999E-2</v>
          </cell>
          <cell r="M61">
            <v>1</v>
          </cell>
          <cell r="N61">
            <v>3</v>
          </cell>
          <cell r="O61">
            <v>4</v>
          </cell>
          <cell r="P61">
            <v>1.9E-2</v>
          </cell>
          <cell r="Q61">
            <v>1</v>
          </cell>
          <cell r="R61">
            <v>3</v>
          </cell>
          <cell r="S61">
            <v>4</v>
          </cell>
          <cell r="T61">
            <v>1.7000000000000001E-2</v>
          </cell>
          <cell r="U61">
            <v>1</v>
          </cell>
          <cell r="V61">
            <v>3</v>
          </cell>
          <cell r="W61">
            <v>4</v>
          </cell>
          <cell r="X61">
            <v>1.7000000000000001E-2</v>
          </cell>
        </row>
        <row r="62">
          <cell r="A62" t="str">
            <v>CL53</v>
          </cell>
          <cell r="B62" t="str">
            <v>428 692 008 000 41</v>
          </cell>
          <cell r="C62" t="str">
            <v>CCM le Bois Rignoux-Vigneux de Bretagne</v>
          </cell>
          <cell r="D62">
            <v>2</v>
          </cell>
          <cell r="E62" t="str">
            <v>AGHT44</v>
          </cell>
          <cell r="F62">
            <v>1</v>
          </cell>
          <cell r="G62">
            <v>2.3333333333333334E-2</v>
          </cell>
          <cell r="H62">
            <v>0.28000000000000003</v>
          </cell>
          <cell r="I62">
            <v>4</v>
          </cell>
          <cell r="J62">
            <v>6</v>
          </cell>
          <cell r="K62">
            <v>5</v>
          </cell>
          <cell r="L62">
            <v>0.21000000000000002</v>
          </cell>
          <cell r="M62">
            <v>4</v>
          </cell>
          <cell r="N62">
            <v>4</v>
          </cell>
          <cell r="O62">
            <v>4</v>
          </cell>
          <cell r="P62">
            <v>0.125</v>
          </cell>
          <cell r="Q62">
            <v>4</v>
          </cell>
          <cell r="R62">
            <v>4</v>
          </cell>
          <cell r="S62">
            <v>4</v>
          </cell>
          <cell r="T62">
            <v>0.22699999999999998</v>
          </cell>
          <cell r="U62">
            <v>4</v>
          </cell>
          <cell r="V62">
            <v>5</v>
          </cell>
          <cell r="W62">
            <v>4</v>
          </cell>
          <cell r="X62">
            <v>0.14799999999999999</v>
          </cell>
        </row>
        <row r="63">
          <cell r="A63" t="str">
            <v>CL55</v>
          </cell>
          <cell r="B63" t="str">
            <v>214 901 258 000 19</v>
          </cell>
          <cell r="C63" t="str">
            <v>HL Doué la Fontaine</v>
          </cell>
          <cell r="D63">
            <v>3</v>
          </cell>
          <cell r="E63" t="str">
            <v>GHT49</v>
          </cell>
          <cell r="F63">
            <v>3</v>
          </cell>
          <cell r="G63">
            <v>0.19999999999999998</v>
          </cell>
          <cell r="H63">
            <v>2.4</v>
          </cell>
          <cell r="I63">
            <v>5</v>
          </cell>
          <cell r="J63">
            <v>5</v>
          </cell>
          <cell r="K63">
            <v>4</v>
          </cell>
          <cell r="L63">
            <v>0.12</v>
          </cell>
          <cell r="M63">
            <v>5</v>
          </cell>
          <cell r="N63">
            <v>3</v>
          </cell>
          <cell r="O63">
            <v>4</v>
          </cell>
          <cell r="P63">
            <v>7.4999999999999997E-2</v>
          </cell>
          <cell r="Q63">
            <v>5</v>
          </cell>
          <cell r="R63">
            <v>2</v>
          </cell>
          <cell r="S63">
            <v>4</v>
          </cell>
          <cell r="T63">
            <v>6.0999999999999999E-2</v>
          </cell>
          <cell r="U63">
            <v>5</v>
          </cell>
          <cell r="V63">
            <v>3</v>
          </cell>
          <cell r="W63">
            <v>5</v>
          </cell>
          <cell r="X63">
            <v>5.2999999999999999E-2</v>
          </cell>
        </row>
        <row r="64">
          <cell r="A64" t="str">
            <v>CL55-2</v>
          </cell>
          <cell r="B64" t="str">
            <v>214 901 258 000 19</v>
          </cell>
          <cell r="C64" t="str">
            <v>HL Doué la Fontaine local SSR les Recollets</v>
          </cell>
          <cell r="D64">
            <v>3</v>
          </cell>
          <cell r="E64" t="str">
            <v>GHT49</v>
          </cell>
          <cell r="F64">
            <v>3</v>
          </cell>
          <cell r="G64">
            <v>4.1666666666666664E-2</v>
          </cell>
          <cell r="H64">
            <v>0.5</v>
          </cell>
          <cell r="I64">
            <v>1</v>
          </cell>
          <cell r="J64">
            <v>4</v>
          </cell>
          <cell r="K64">
            <v>4</v>
          </cell>
          <cell r="L64">
            <v>0.108</v>
          </cell>
          <cell r="M64">
            <v>1</v>
          </cell>
          <cell r="N64">
            <v>4</v>
          </cell>
          <cell r="O64">
            <v>4</v>
          </cell>
          <cell r="P64">
            <v>0.14899999999999999</v>
          </cell>
          <cell r="Q64">
            <v>1</v>
          </cell>
          <cell r="R64">
            <v>4</v>
          </cell>
          <cell r="S64">
            <v>4</v>
          </cell>
          <cell r="T64">
            <v>0.13700000000000001</v>
          </cell>
          <cell r="U64">
            <v>1</v>
          </cell>
          <cell r="V64">
            <v>5</v>
          </cell>
          <cell r="W64">
            <v>5</v>
          </cell>
          <cell r="X64">
            <v>0.14000000000000001</v>
          </cell>
        </row>
        <row r="65">
          <cell r="A65" t="str">
            <v>CL55-3</v>
          </cell>
          <cell r="B65" t="str">
            <v>264 900 481 000 54</v>
          </cell>
          <cell r="C65" t="str">
            <v>HL Doué la Fontaine EHPAD La Pensée du Layon Nueil Sur Layon</v>
          </cell>
          <cell r="D65">
            <v>3</v>
          </cell>
          <cell r="E65" t="str">
            <v>GHT49</v>
          </cell>
          <cell r="F65">
            <v>3</v>
          </cell>
          <cell r="G65">
            <v>8.3333333333333329E-2</v>
          </cell>
          <cell r="H65">
            <v>1</v>
          </cell>
          <cell r="I65">
            <v>1</v>
          </cell>
          <cell r="J65">
            <v>1</v>
          </cell>
          <cell r="K65">
            <v>1</v>
          </cell>
          <cell r="L65">
            <v>4.5999999999999999E-2</v>
          </cell>
          <cell r="M65">
            <v>1</v>
          </cell>
          <cell r="N65">
            <v>1</v>
          </cell>
          <cell r="O65">
            <v>1</v>
          </cell>
          <cell r="P65">
            <v>4.4999999999999998E-2</v>
          </cell>
          <cell r="Q65">
            <v>1</v>
          </cell>
          <cell r="R65">
            <v>1</v>
          </cell>
          <cell r="S65">
            <v>1</v>
          </cell>
          <cell r="T65">
            <v>5.1999999999999998E-2</v>
          </cell>
          <cell r="U65">
            <v>2</v>
          </cell>
          <cell r="V65">
            <v>1</v>
          </cell>
          <cell r="W65">
            <v>1</v>
          </cell>
          <cell r="X65">
            <v>5.7000000000000002E-2</v>
          </cell>
        </row>
        <row r="66">
          <cell r="A66" t="str">
            <v>CL56</v>
          </cell>
          <cell r="B66">
            <v>0</v>
          </cell>
          <cell r="C66" t="str">
            <v>devient CL06-2</v>
          </cell>
          <cell r="D66">
            <v>3</v>
          </cell>
          <cell r="E66" t="str">
            <v>GHT49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</row>
        <row r="67">
          <cell r="A67" t="str">
            <v>CL57</v>
          </cell>
          <cell r="B67" t="str">
            <v>265 300 368 000 15</v>
          </cell>
          <cell r="C67" t="str">
            <v>HL Jules Doitteau Villaines-la-Juhel</v>
          </cell>
          <cell r="D67">
            <v>1</v>
          </cell>
          <cell r="E67" t="str">
            <v>GHT53</v>
          </cell>
          <cell r="F67">
            <v>1</v>
          </cell>
          <cell r="G67">
            <v>4.1666666666666664E-2</v>
          </cell>
          <cell r="H67">
            <v>0.5</v>
          </cell>
          <cell r="I67">
            <v>2</v>
          </cell>
          <cell r="J67">
            <v>5</v>
          </cell>
          <cell r="K67">
            <v>5</v>
          </cell>
          <cell r="L67">
            <v>7.0000000000000007E-2</v>
          </cell>
          <cell r="M67">
            <v>2</v>
          </cell>
          <cell r="N67">
            <v>4</v>
          </cell>
          <cell r="O67">
            <v>4</v>
          </cell>
          <cell r="P67">
            <v>4.1000000000000002E-2</v>
          </cell>
          <cell r="Q67">
            <v>2</v>
          </cell>
          <cell r="R67">
            <v>4</v>
          </cell>
          <cell r="S67">
            <v>4</v>
          </cell>
          <cell r="T67">
            <v>4.7E-2</v>
          </cell>
          <cell r="U67">
            <v>2</v>
          </cell>
          <cell r="V67">
            <v>5</v>
          </cell>
          <cell r="W67">
            <v>5</v>
          </cell>
          <cell r="X67">
            <v>8.3000000000000004E-2</v>
          </cell>
        </row>
        <row r="68">
          <cell r="A68" t="str">
            <v>CL59</v>
          </cell>
          <cell r="B68" t="str">
            <v>265 300 152 000 13</v>
          </cell>
          <cell r="C68" t="str">
            <v>HL Evron</v>
          </cell>
          <cell r="D68">
            <v>3</v>
          </cell>
          <cell r="E68" t="str">
            <v>GHT53</v>
          </cell>
          <cell r="F68">
            <v>1</v>
          </cell>
          <cell r="G68">
            <v>0.125</v>
          </cell>
          <cell r="H68">
            <v>1.5</v>
          </cell>
          <cell r="I68">
            <v>3</v>
          </cell>
          <cell r="J68">
            <v>4</v>
          </cell>
          <cell r="K68">
            <v>4</v>
          </cell>
          <cell r="L68">
            <v>9.9000000000000005E-2</v>
          </cell>
          <cell r="M68">
            <v>3</v>
          </cell>
          <cell r="N68">
            <v>4</v>
          </cell>
          <cell r="O68">
            <v>4</v>
          </cell>
          <cell r="P68">
            <v>8.5000000000000006E-2</v>
          </cell>
          <cell r="Q68">
            <v>3</v>
          </cell>
          <cell r="R68">
            <v>5</v>
          </cell>
          <cell r="S68">
            <v>5</v>
          </cell>
          <cell r="T68">
            <v>5.8000000000000003E-2</v>
          </cell>
          <cell r="U68">
            <v>3</v>
          </cell>
          <cell r="V68">
            <v>3</v>
          </cell>
          <cell r="W68">
            <v>4</v>
          </cell>
          <cell r="X68">
            <v>3.4000000000000002E-2</v>
          </cell>
        </row>
        <row r="69">
          <cell r="A69" t="str">
            <v>CL61</v>
          </cell>
          <cell r="B69" t="str">
            <v>264 400 292 000 19</v>
          </cell>
          <cell r="C69" t="str">
            <v>HL Loire et sillon - Savenay</v>
          </cell>
          <cell r="D69">
            <v>2</v>
          </cell>
          <cell r="E69" t="str">
            <v>GHT44</v>
          </cell>
          <cell r="F69">
            <v>1</v>
          </cell>
          <cell r="G69">
            <v>0.13333333333333333</v>
          </cell>
          <cell r="H69">
            <v>1.6</v>
          </cell>
          <cell r="I69">
            <v>3</v>
          </cell>
          <cell r="J69">
            <v>3</v>
          </cell>
          <cell r="K69">
            <v>4</v>
          </cell>
          <cell r="L69">
            <v>8.2000000000000003E-2</v>
          </cell>
          <cell r="M69">
            <v>3</v>
          </cell>
          <cell r="N69">
            <v>2</v>
          </cell>
          <cell r="O69">
            <v>4</v>
          </cell>
          <cell r="P69">
            <v>5.7999999999999996E-2</v>
          </cell>
          <cell r="Q69">
            <v>3</v>
          </cell>
          <cell r="R69">
            <v>4</v>
          </cell>
          <cell r="S69">
            <v>4</v>
          </cell>
          <cell r="T69">
            <v>0.11799999999999999</v>
          </cell>
          <cell r="U69">
            <v>3</v>
          </cell>
          <cell r="V69">
            <v>4</v>
          </cell>
          <cell r="W69">
            <v>5</v>
          </cell>
          <cell r="X69">
            <v>0.115</v>
          </cell>
        </row>
        <row r="70">
          <cell r="A70" t="str">
            <v>CL62</v>
          </cell>
          <cell r="B70" t="str">
            <v>265 300 145 000 17</v>
          </cell>
          <cell r="C70" t="str">
            <v>HL Ernée</v>
          </cell>
          <cell r="D70">
            <v>3</v>
          </cell>
          <cell r="E70" t="str">
            <v>GHT53</v>
          </cell>
          <cell r="F70">
            <v>1</v>
          </cell>
          <cell r="G70">
            <v>5.8333333333333327E-2</v>
          </cell>
          <cell r="H70">
            <v>0.7</v>
          </cell>
          <cell r="I70">
            <v>1</v>
          </cell>
          <cell r="J70">
            <v>5</v>
          </cell>
          <cell r="K70">
            <v>5</v>
          </cell>
          <cell r="L70">
            <v>0.10100000000000001</v>
          </cell>
          <cell r="M70">
            <v>1</v>
          </cell>
          <cell r="N70">
            <v>3</v>
          </cell>
          <cell r="O70">
            <v>4</v>
          </cell>
          <cell r="P70">
            <v>6.8000000000000005E-2</v>
          </cell>
          <cell r="Q70">
            <v>1</v>
          </cell>
          <cell r="R70">
            <v>4</v>
          </cell>
          <cell r="S70">
            <v>4</v>
          </cell>
          <cell r="T70">
            <v>6.9000000000000006E-2</v>
          </cell>
          <cell r="U70">
            <v>1</v>
          </cell>
          <cell r="V70">
            <v>4</v>
          </cell>
          <cell r="W70">
            <v>5</v>
          </cell>
          <cell r="X70">
            <v>7.0000000000000007E-2</v>
          </cell>
        </row>
        <row r="71">
          <cell r="A71" t="str">
            <v>CL63</v>
          </cell>
          <cell r="B71" t="str">
            <v>268 500 287 000 19</v>
          </cell>
          <cell r="C71" t="str">
            <v>HL Dumonté - Ile d'YEU</v>
          </cell>
          <cell r="D71">
            <v>2</v>
          </cell>
          <cell r="E71" t="str">
            <v>GHT85</v>
          </cell>
          <cell r="F71">
            <v>1</v>
          </cell>
          <cell r="G71">
            <v>0.15833333333333333</v>
          </cell>
          <cell r="H71">
            <v>1.9</v>
          </cell>
          <cell r="I71">
            <v>3</v>
          </cell>
          <cell r="J71">
            <v>5</v>
          </cell>
          <cell r="K71">
            <v>5</v>
          </cell>
          <cell r="L71">
            <v>0.126</v>
          </cell>
          <cell r="M71">
            <v>3</v>
          </cell>
          <cell r="N71">
            <v>4</v>
          </cell>
          <cell r="O71">
            <v>4</v>
          </cell>
          <cell r="P71">
            <v>0.11399999999999999</v>
          </cell>
          <cell r="Q71">
            <v>3</v>
          </cell>
          <cell r="R71">
            <v>4</v>
          </cell>
          <cell r="S71">
            <v>4</v>
          </cell>
          <cell r="T71">
            <v>0.193</v>
          </cell>
          <cell r="U71">
            <v>3</v>
          </cell>
          <cell r="V71">
            <v>4</v>
          </cell>
          <cell r="W71">
            <v>5</v>
          </cell>
          <cell r="X71">
            <v>9.4E-2</v>
          </cell>
        </row>
        <row r="72">
          <cell r="A72" t="str">
            <v>CL64</v>
          </cell>
          <cell r="B72" t="str">
            <v>264 400 532 000 34</v>
          </cell>
          <cell r="C72" t="str">
            <v>CH de réadaptation  Maubreuil - Saint-Herblain</v>
          </cell>
          <cell r="D72">
            <v>2</v>
          </cell>
          <cell r="E72" t="str">
            <v>GHT44</v>
          </cell>
          <cell r="F72">
            <v>1</v>
          </cell>
          <cell r="G72">
            <v>8.3333333333333329E-2</v>
          </cell>
          <cell r="H72">
            <v>1</v>
          </cell>
          <cell r="I72">
            <v>2</v>
          </cell>
          <cell r="J72">
            <v>4</v>
          </cell>
          <cell r="K72">
            <v>2</v>
          </cell>
          <cell r="L72">
            <v>0.20405000000000001</v>
          </cell>
          <cell r="M72">
            <v>2</v>
          </cell>
          <cell r="N72">
            <v>3</v>
          </cell>
          <cell r="O72">
            <v>1</v>
          </cell>
          <cell r="P72">
            <v>0.13614999999999999</v>
          </cell>
          <cell r="Q72">
            <v>2</v>
          </cell>
          <cell r="R72">
            <v>2</v>
          </cell>
          <cell r="S72">
            <v>2</v>
          </cell>
          <cell r="T72">
            <v>6.6500000000000004E-2</v>
          </cell>
          <cell r="U72">
            <v>2</v>
          </cell>
          <cell r="V72">
            <v>2</v>
          </cell>
          <cell r="W72">
            <v>2</v>
          </cell>
          <cell r="X72">
            <v>8.6800000000000002E-2</v>
          </cell>
        </row>
        <row r="73">
          <cell r="A73" t="str">
            <v>CL65</v>
          </cell>
          <cell r="B73" t="str">
            <v>200 090 470 000 10</v>
          </cell>
          <cell r="C73" t="str">
            <v>HL Bonnétable</v>
          </cell>
          <cell r="D73">
            <v>1</v>
          </cell>
          <cell r="E73" t="str">
            <v>GHT72</v>
          </cell>
          <cell r="F73">
            <v>1</v>
          </cell>
          <cell r="G73">
            <v>4.1666666666666664E-2</v>
          </cell>
          <cell r="H73">
            <v>0.5</v>
          </cell>
          <cell r="I73">
            <v>1</v>
          </cell>
          <cell r="J73">
            <v>0</v>
          </cell>
          <cell r="K73">
            <v>0</v>
          </cell>
          <cell r="L73">
            <v>0</v>
          </cell>
          <cell r="M73">
            <v>1</v>
          </cell>
          <cell r="N73">
            <v>1</v>
          </cell>
          <cell r="O73">
            <v>1</v>
          </cell>
          <cell r="P73">
            <v>6.7000000000000004E-2</v>
          </cell>
          <cell r="Q73">
            <v>1</v>
          </cell>
          <cell r="R73">
            <v>2</v>
          </cell>
          <cell r="S73">
            <v>1</v>
          </cell>
          <cell r="T73">
            <v>7.5999999999999998E-2</v>
          </cell>
          <cell r="U73">
            <v>1</v>
          </cell>
          <cell r="V73">
            <v>1</v>
          </cell>
          <cell r="W73">
            <v>1</v>
          </cell>
          <cell r="X73">
            <v>3.6999999999999998E-2</v>
          </cell>
        </row>
        <row r="74">
          <cell r="A74" t="str">
            <v>CL67</v>
          </cell>
          <cell r="B74" t="str">
            <v>264 400 078 000 12</v>
          </cell>
          <cell r="C74" t="str">
            <v>HL Bel Air - Corcoué-sur-logne</v>
          </cell>
          <cell r="D74">
            <v>2</v>
          </cell>
          <cell r="E74" t="str">
            <v>GHT44</v>
          </cell>
          <cell r="F74">
            <v>1</v>
          </cell>
          <cell r="G74">
            <v>0.24166666666666667</v>
          </cell>
          <cell r="H74">
            <v>2.9</v>
          </cell>
          <cell r="I74">
            <v>2</v>
          </cell>
          <cell r="J74">
            <v>5</v>
          </cell>
          <cell r="K74">
            <v>5</v>
          </cell>
          <cell r="L74">
            <v>0.11899999999999999</v>
          </cell>
          <cell r="M74">
            <v>2</v>
          </cell>
          <cell r="N74">
            <v>4</v>
          </cell>
          <cell r="O74">
            <v>4</v>
          </cell>
          <cell r="P74">
            <v>6.8000000000000005E-2</v>
          </cell>
          <cell r="Q74">
            <v>2</v>
          </cell>
          <cell r="R74">
            <v>4</v>
          </cell>
          <cell r="S74">
            <v>4</v>
          </cell>
          <cell r="T74">
            <v>0.11600000000000001</v>
          </cell>
          <cell r="U74">
            <v>2</v>
          </cell>
          <cell r="V74">
            <v>5</v>
          </cell>
          <cell r="W74">
            <v>5</v>
          </cell>
          <cell r="X74">
            <v>0.124</v>
          </cell>
        </row>
        <row r="75">
          <cell r="A75" t="str">
            <v>CL69</v>
          </cell>
          <cell r="B75" t="str">
            <v>268 500 121 000 44</v>
          </cell>
          <cell r="C75" t="str">
            <v>EHPAD Paul Chauvin - Résidence au Fil des Maines - Saint-Fulgent</v>
          </cell>
          <cell r="D75">
            <v>2</v>
          </cell>
          <cell r="E75" t="str">
            <v>AGHT85</v>
          </cell>
          <cell r="F75">
            <v>2</v>
          </cell>
          <cell r="G75">
            <v>1.7499999999999998E-2</v>
          </cell>
          <cell r="H75">
            <v>0.21</v>
          </cell>
          <cell r="I75">
            <v>1</v>
          </cell>
          <cell r="J75">
            <v>1</v>
          </cell>
          <cell r="K75">
            <v>1</v>
          </cell>
          <cell r="L75">
            <v>8.0000000000000002E-3</v>
          </cell>
          <cell r="M75">
            <v>1</v>
          </cell>
          <cell r="N75">
            <v>1</v>
          </cell>
          <cell r="O75">
            <v>1</v>
          </cell>
          <cell r="P75">
            <v>6.4000000000000001E-2</v>
          </cell>
          <cell r="Q75">
            <v>1</v>
          </cell>
          <cell r="R75">
            <v>1</v>
          </cell>
          <cell r="S75">
            <v>1</v>
          </cell>
          <cell r="T75">
            <v>1.6E-2</v>
          </cell>
          <cell r="U75">
            <v>1</v>
          </cell>
          <cell r="V75">
            <v>1</v>
          </cell>
          <cell r="W75">
            <v>1</v>
          </cell>
          <cell r="X75">
            <v>1.7999999999999999E-2</v>
          </cell>
        </row>
        <row r="76">
          <cell r="A76" t="str">
            <v>CL69-2</v>
          </cell>
          <cell r="B76" t="str">
            <v>268 500 121 000 51</v>
          </cell>
          <cell r="C76" t="str">
            <v xml:space="preserve">EHPAD Osmane de Guerry - Résidence au Fil des Maines - Chavagnes-en-Paillers </v>
          </cell>
          <cell r="D76">
            <v>2</v>
          </cell>
          <cell r="E76" t="str">
            <v>AGHT85</v>
          </cell>
          <cell r="F76">
            <v>2</v>
          </cell>
          <cell r="G76">
            <v>2.4999999999999998E-2</v>
          </cell>
          <cell r="H76">
            <v>0.3</v>
          </cell>
          <cell r="I76">
            <v>1</v>
          </cell>
          <cell r="J76">
            <v>1</v>
          </cell>
          <cell r="K76">
            <v>1</v>
          </cell>
          <cell r="L76">
            <v>2.5999999999999999E-2</v>
          </cell>
          <cell r="M76">
            <v>1</v>
          </cell>
          <cell r="N76">
            <v>1</v>
          </cell>
          <cell r="O76">
            <v>1</v>
          </cell>
          <cell r="P76">
            <v>4.2000000000000003E-2</v>
          </cell>
          <cell r="Q76">
            <v>1</v>
          </cell>
          <cell r="R76">
            <v>1</v>
          </cell>
          <cell r="S76">
            <v>1</v>
          </cell>
          <cell r="T76">
            <v>3.2000000000000001E-2</v>
          </cell>
          <cell r="U76">
            <v>1</v>
          </cell>
          <cell r="V76">
            <v>1</v>
          </cell>
          <cell r="W76">
            <v>1</v>
          </cell>
          <cell r="X76">
            <v>2.5999999999999999E-2</v>
          </cell>
        </row>
        <row r="77">
          <cell r="A77" t="str">
            <v>CL70</v>
          </cell>
          <cell r="B77" t="str">
            <v>267 201 051 000 13</v>
          </cell>
          <cell r="C77" t="str">
            <v>CH Château-du-Loir Montval sur Loir</v>
          </cell>
          <cell r="D77">
            <v>3</v>
          </cell>
          <cell r="E77" t="str">
            <v>GHT72</v>
          </cell>
          <cell r="F77">
            <v>2</v>
          </cell>
          <cell r="G77">
            <v>0.35833333333333334</v>
          </cell>
          <cell r="H77">
            <v>4.3</v>
          </cell>
          <cell r="I77">
            <v>5</v>
          </cell>
          <cell r="J77">
            <v>13</v>
          </cell>
          <cell r="K77">
            <v>4</v>
          </cell>
          <cell r="L77">
            <v>0.53900000000000003</v>
          </cell>
          <cell r="M77">
            <v>5</v>
          </cell>
          <cell r="N77">
            <v>12</v>
          </cell>
          <cell r="O77">
            <v>4</v>
          </cell>
          <cell r="P77">
            <v>0.443</v>
          </cell>
          <cell r="Q77">
            <v>5</v>
          </cell>
          <cell r="R77">
            <v>12</v>
          </cell>
          <cell r="S77">
            <v>4</v>
          </cell>
          <cell r="T77">
            <v>0.39800000000000002</v>
          </cell>
          <cell r="U77">
            <v>5</v>
          </cell>
          <cell r="V77">
            <v>14</v>
          </cell>
          <cell r="W77">
            <v>5</v>
          </cell>
          <cell r="X77">
            <v>0.45200000000000001</v>
          </cell>
        </row>
        <row r="78">
          <cell r="A78" t="str">
            <v>CL70-2</v>
          </cell>
          <cell r="B78" t="str">
            <v>267 201 051 000 13</v>
          </cell>
          <cell r="C78" t="str">
            <v>EHPAD Joachim de Bellay - CH Château-du-Loir - Château-du-Loir</v>
          </cell>
          <cell r="D78">
            <v>3</v>
          </cell>
          <cell r="E78" t="str">
            <v>GHT72</v>
          </cell>
          <cell r="F78">
            <v>2</v>
          </cell>
          <cell r="G78">
            <v>0.02</v>
          </cell>
          <cell r="H78">
            <v>0.24</v>
          </cell>
          <cell r="I78">
            <v>1</v>
          </cell>
          <cell r="J78">
            <v>1</v>
          </cell>
          <cell r="K78">
            <v>4</v>
          </cell>
          <cell r="L78">
            <v>2.4E-2</v>
          </cell>
          <cell r="M78">
            <v>1</v>
          </cell>
          <cell r="N78">
            <v>2</v>
          </cell>
          <cell r="O78">
            <v>4</v>
          </cell>
          <cell r="P78">
            <v>2.9000000000000001E-2</v>
          </cell>
          <cell r="Q78">
            <v>1</v>
          </cell>
          <cell r="R78">
            <v>2</v>
          </cell>
          <cell r="S78">
            <v>4</v>
          </cell>
          <cell r="T78">
            <v>2.9000000000000001E-2</v>
          </cell>
          <cell r="U78">
            <v>1</v>
          </cell>
          <cell r="V78">
            <v>2</v>
          </cell>
          <cell r="W78">
            <v>5</v>
          </cell>
          <cell r="X78">
            <v>2.3E-2</v>
          </cell>
        </row>
        <row r="79">
          <cell r="A79" t="str">
            <v>CL70-3</v>
          </cell>
          <cell r="B79" t="str">
            <v>267 201 051 000 13</v>
          </cell>
          <cell r="C79" t="str">
            <v>Hôpital Local Le Lude- François de Daillon</v>
          </cell>
          <cell r="D79">
            <v>3</v>
          </cell>
          <cell r="E79" t="str">
            <v>GHT72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</row>
        <row r="80">
          <cell r="A80" t="str">
            <v>CL71</v>
          </cell>
          <cell r="B80" t="str">
            <v>843 922 949 000 14</v>
          </cell>
          <cell r="C80" t="str">
            <v>Médecine Nucléaire CHU Angers  site Cholet</v>
          </cell>
          <cell r="D80">
            <v>3</v>
          </cell>
          <cell r="E80" t="str">
            <v>GHT49</v>
          </cell>
          <cell r="F80">
            <v>1</v>
          </cell>
          <cell r="G80">
            <v>8.3333333333333329E-2</v>
          </cell>
          <cell r="H80">
            <v>1</v>
          </cell>
          <cell r="I80">
            <v>2</v>
          </cell>
          <cell r="J80">
            <v>5</v>
          </cell>
          <cell r="K80">
            <v>11</v>
          </cell>
          <cell r="L80">
            <v>8.6999999999999994E-2</v>
          </cell>
          <cell r="M80">
            <v>2</v>
          </cell>
          <cell r="N80">
            <v>4</v>
          </cell>
          <cell r="O80">
            <v>12</v>
          </cell>
          <cell r="P80">
            <v>0.109</v>
          </cell>
          <cell r="Q80">
            <v>2</v>
          </cell>
          <cell r="R80">
            <v>4</v>
          </cell>
          <cell r="S80">
            <v>12</v>
          </cell>
          <cell r="T80">
            <v>8.2000000000000003E-2</v>
          </cell>
          <cell r="U80">
            <v>2</v>
          </cell>
          <cell r="V80">
            <v>4</v>
          </cell>
          <cell r="W80">
            <v>8</v>
          </cell>
          <cell r="X80">
            <v>8.8999999999999996E-2</v>
          </cell>
        </row>
        <row r="81">
          <cell r="A81" t="str">
            <v>CL72</v>
          </cell>
          <cell r="B81" t="str">
            <v>264 900 036 000 15</v>
          </cell>
          <cell r="C81" t="str">
            <v>CHU - Angers</v>
          </cell>
          <cell r="D81">
            <v>3</v>
          </cell>
          <cell r="E81" t="str">
            <v>GHT49</v>
          </cell>
          <cell r="F81">
            <v>2</v>
          </cell>
          <cell r="G81">
            <v>17.083333333333332</v>
          </cell>
          <cell r="H81">
            <v>205</v>
          </cell>
          <cell r="I81">
            <v>78</v>
          </cell>
          <cell r="J81">
            <v>321</v>
          </cell>
          <cell r="K81">
            <v>24</v>
          </cell>
          <cell r="L81">
            <v>19.472000000000001</v>
          </cell>
          <cell r="M81">
            <v>78</v>
          </cell>
          <cell r="N81">
            <v>288</v>
          </cell>
          <cell r="O81">
            <v>22</v>
          </cell>
          <cell r="P81">
            <v>18.091999999999999</v>
          </cell>
          <cell r="Q81">
            <v>78</v>
          </cell>
          <cell r="R81">
            <v>326</v>
          </cell>
          <cell r="S81">
            <v>24</v>
          </cell>
          <cell r="T81">
            <v>19.382999999999999</v>
          </cell>
          <cell r="U81">
            <v>78</v>
          </cell>
          <cell r="V81">
            <v>310</v>
          </cell>
          <cell r="W81">
            <v>24</v>
          </cell>
          <cell r="X81">
            <v>18.059999999999999</v>
          </cell>
        </row>
        <row r="82">
          <cell r="A82" t="str">
            <v>CL73</v>
          </cell>
          <cell r="B82" t="str">
            <v>823 036 280 000 19</v>
          </cell>
          <cell r="C82" t="str">
            <v>Polyclinique de l'Europe (Polyclinique de la Forêt) - Vivalto Santé - Saint-Nazaire</v>
          </cell>
          <cell r="D82">
            <v>2</v>
          </cell>
          <cell r="E82" t="str">
            <v>AGHT44</v>
          </cell>
          <cell r="F82">
            <v>1</v>
          </cell>
          <cell r="G82">
            <v>0.91666666666666663</v>
          </cell>
          <cell r="H82">
            <v>11</v>
          </cell>
          <cell r="I82">
            <v>8</v>
          </cell>
          <cell r="J82">
            <v>10</v>
          </cell>
          <cell r="K82">
            <v>13</v>
          </cell>
          <cell r="L82">
            <v>0.70799999999999996</v>
          </cell>
          <cell r="M82">
            <v>8</v>
          </cell>
          <cell r="N82">
            <v>11</v>
          </cell>
          <cell r="O82">
            <v>12</v>
          </cell>
          <cell r="P82">
            <v>0.72899999999999987</v>
          </cell>
          <cell r="Q82">
            <v>8</v>
          </cell>
          <cell r="R82">
            <v>14</v>
          </cell>
          <cell r="S82">
            <v>13</v>
          </cell>
          <cell r="T82">
            <v>0.88300000000000001</v>
          </cell>
          <cell r="U82">
            <v>8</v>
          </cell>
          <cell r="V82">
            <v>12</v>
          </cell>
          <cell r="W82">
            <v>13</v>
          </cell>
          <cell r="X82">
            <v>0.64600000000000013</v>
          </cell>
        </row>
        <row r="83">
          <cell r="A83" t="str">
            <v>CL75</v>
          </cell>
          <cell r="B83" t="str">
            <v>264 400 052 000 17</v>
          </cell>
          <cell r="C83" t="str">
            <v>HL Pierre Delaroche - Clisson</v>
          </cell>
          <cell r="D83">
            <v>2</v>
          </cell>
          <cell r="E83" t="str">
            <v>GHT44</v>
          </cell>
          <cell r="F83">
            <v>1</v>
          </cell>
          <cell r="G83">
            <v>7.9166666666666663E-2</v>
          </cell>
          <cell r="H83">
            <v>0.95</v>
          </cell>
          <cell r="I83">
            <v>1</v>
          </cell>
          <cell r="J83">
            <v>4</v>
          </cell>
          <cell r="K83">
            <v>5</v>
          </cell>
          <cell r="L83">
            <v>5.2000000000000005E-2</v>
          </cell>
          <cell r="M83">
            <v>1</v>
          </cell>
          <cell r="N83">
            <v>3</v>
          </cell>
          <cell r="O83">
            <v>4</v>
          </cell>
          <cell r="P83">
            <v>5.7999999999999996E-2</v>
          </cell>
          <cell r="Q83">
            <v>1</v>
          </cell>
          <cell r="R83">
            <v>2</v>
          </cell>
          <cell r="S83">
            <v>4</v>
          </cell>
          <cell r="T83">
            <v>6.4000000000000001E-2</v>
          </cell>
          <cell r="U83">
            <v>1</v>
          </cell>
          <cell r="V83">
            <v>2</v>
          </cell>
          <cell r="W83">
            <v>4</v>
          </cell>
          <cell r="X83">
            <v>4.3999999999999997E-2</v>
          </cell>
        </row>
        <row r="84">
          <cell r="A84" t="str">
            <v>CL77</v>
          </cell>
          <cell r="B84" t="str">
            <v>200 050 383 000 13</v>
          </cell>
          <cell r="C84" t="str">
            <v>HL des Collines Vendéennes - La Chataigneraie</v>
          </cell>
          <cell r="D84">
            <v>2</v>
          </cell>
          <cell r="E84" t="str">
            <v>GHT85</v>
          </cell>
          <cell r="F84">
            <v>2</v>
          </cell>
          <cell r="G84">
            <v>0.19166666666666665</v>
          </cell>
          <cell r="H84">
            <v>2.2999999999999998</v>
          </cell>
          <cell r="I84">
            <v>3</v>
          </cell>
          <cell r="J84">
            <v>4</v>
          </cell>
          <cell r="K84">
            <v>4</v>
          </cell>
          <cell r="L84">
            <v>0.17</v>
          </cell>
          <cell r="M84">
            <v>3</v>
          </cell>
          <cell r="N84">
            <v>4</v>
          </cell>
          <cell r="O84">
            <v>3</v>
          </cell>
          <cell r="P84">
            <v>0.23099999999999998</v>
          </cell>
          <cell r="Q84">
            <v>3</v>
          </cell>
          <cell r="R84">
            <v>4</v>
          </cell>
          <cell r="S84">
            <v>4</v>
          </cell>
          <cell r="T84">
            <v>0.14000000000000001</v>
          </cell>
          <cell r="U84">
            <v>3</v>
          </cell>
          <cell r="V84">
            <v>5</v>
          </cell>
          <cell r="W84">
            <v>5</v>
          </cell>
          <cell r="X84">
            <v>0.18500000000000003</v>
          </cell>
        </row>
        <row r="85">
          <cell r="A85" t="str">
            <v>CL79</v>
          </cell>
          <cell r="B85" t="str">
            <v>268 500 303 002 12</v>
          </cell>
          <cell r="C85" t="str">
            <v>CH Côte de Lumière - Les Sables-d'Olonne</v>
          </cell>
          <cell r="D85">
            <v>2</v>
          </cell>
          <cell r="E85" t="str">
            <v>GHT85</v>
          </cell>
          <cell r="F85">
            <v>2</v>
          </cell>
          <cell r="G85">
            <v>2.0833333333333335</v>
          </cell>
          <cell r="H85">
            <v>25</v>
          </cell>
          <cell r="I85">
            <v>10</v>
          </cell>
          <cell r="J85">
            <v>25</v>
          </cell>
          <cell r="K85">
            <v>13</v>
          </cell>
          <cell r="L85">
            <v>1.2600000000000002</v>
          </cell>
          <cell r="M85">
            <v>10</v>
          </cell>
          <cell r="N85">
            <v>19</v>
          </cell>
          <cell r="O85">
            <v>12</v>
          </cell>
          <cell r="P85">
            <v>1.115</v>
          </cell>
          <cell r="Q85">
            <v>10</v>
          </cell>
          <cell r="R85">
            <v>22</v>
          </cell>
          <cell r="S85">
            <v>13</v>
          </cell>
          <cell r="T85">
            <v>1.1479999999999999</v>
          </cell>
          <cell r="U85">
            <v>10</v>
          </cell>
          <cell r="V85">
            <v>20</v>
          </cell>
          <cell r="W85">
            <v>12</v>
          </cell>
          <cell r="X85">
            <v>1.0870000000000002</v>
          </cell>
        </row>
        <row r="86">
          <cell r="A86" t="str">
            <v>CL81</v>
          </cell>
          <cell r="B86" t="str">
            <v>428 692 008 000 33</v>
          </cell>
          <cell r="C86" t="str">
            <v>UGECAM la Tourmaline - Saint-Herblain</v>
          </cell>
          <cell r="D86">
            <v>2</v>
          </cell>
          <cell r="E86" t="str">
            <v>AGHT44</v>
          </cell>
          <cell r="F86">
            <v>1</v>
          </cell>
          <cell r="G86">
            <v>0.16666666666666666</v>
          </cell>
          <cell r="H86">
            <v>2</v>
          </cell>
          <cell r="I86">
            <v>4</v>
          </cell>
          <cell r="J86">
            <v>8</v>
          </cell>
          <cell r="K86">
            <v>3</v>
          </cell>
          <cell r="L86">
            <v>0.37895000000000001</v>
          </cell>
          <cell r="M86">
            <v>4</v>
          </cell>
          <cell r="N86">
            <v>5</v>
          </cell>
          <cell r="O86">
            <v>3</v>
          </cell>
          <cell r="P86">
            <v>0.25285000000000002</v>
          </cell>
          <cell r="Q86">
            <v>4</v>
          </cell>
          <cell r="R86">
            <v>3</v>
          </cell>
          <cell r="S86">
            <v>2</v>
          </cell>
          <cell r="T86">
            <v>0.1235</v>
          </cell>
          <cell r="U86">
            <v>4</v>
          </cell>
          <cell r="V86">
            <v>5</v>
          </cell>
          <cell r="W86">
            <v>3</v>
          </cell>
          <cell r="X86">
            <v>0.16120000000000001</v>
          </cell>
        </row>
        <row r="87">
          <cell r="A87" t="str">
            <v>CL82</v>
          </cell>
          <cell r="B87" t="str">
            <v>775 688 732 111 42</v>
          </cell>
          <cell r="C87" t="str">
            <v>ESEAN - Nantes</v>
          </cell>
          <cell r="D87">
            <v>2</v>
          </cell>
          <cell r="E87" t="str">
            <v>AGHT44</v>
          </cell>
          <cell r="F87">
            <v>1</v>
          </cell>
          <cell r="G87">
            <v>4.9999999999999996E-2</v>
          </cell>
          <cell r="H87">
            <v>0.6</v>
          </cell>
          <cell r="I87">
            <v>1</v>
          </cell>
          <cell r="J87">
            <v>3</v>
          </cell>
          <cell r="K87">
            <v>5</v>
          </cell>
          <cell r="L87">
            <v>8.4000000000000005E-2</v>
          </cell>
          <cell r="M87">
            <v>1</v>
          </cell>
          <cell r="N87">
            <v>4</v>
          </cell>
          <cell r="O87">
            <v>4</v>
          </cell>
          <cell r="P87">
            <v>0.03</v>
          </cell>
          <cell r="Q87">
            <v>1</v>
          </cell>
          <cell r="R87">
            <v>4</v>
          </cell>
          <cell r="S87">
            <v>4</v>
          </cell>
          <cell r="T87">
            <v>8.7999999999999995E-2</v>
          </cell>
          <cell r="U87">
            <v>1</v>
          </cell>
          <cell r="V87">
            <v>2</v>
          </cell>
          <cell r="W87">
            <v>5</v>
          </cell>
          <cell r="X87">
            <v>7.1000000000000008E-2</v>
          </cell>
        </row>
        <row r="88">
          <cell r="A88" t="str">
            <v>CL83</v>
          </cell>
          <cell r="B88" t="str">
            <v>268 502 416 000 12</v>
          </cell>
          <cell r="C88" t="str">
            <v>CH Spécialisé Georges Mazurelle - La Roche-sur-Yon</v>
          </cell>
          <cell r="D88">
            <v>2</v>
          </cell>
          <cell r="E88" t="str">
            <v>GHT85</v>
          </cell>
          <cell r="F88">
            <v>1</v>
          </cell>
          <cell r="G88">
            <v>0.20833333333333334</v>
          </cell>
          <cell r="H88">
            <v>2.5</v>
          </cell>
          <cell r="I88">
            <v>3</v>
          </cell>
          <cell r="J88">
            <v>4</v>
          </cell>
          <cell r="K88">
            <v>4</v>
          </cell>
          <cell r="L88">
            <v>0.18000000000000002</v>
          </cell>
          <cell r="M88">
            <v>3</v>
          </cell>
          <cell r="N88">
            <v>4</v>
          </cell>
          <cell r="O88">
            <v>4</v>
          </cell>
          <cell r="P88">
            <v>0.187</v>
          </cell>
          <cell r="Q88">
            <v>3</v>
          </cell>
          <cell r="R88">
            <v>4</v>
          </cell>
          <cell r="S88">
            <v>5</v>
          </cell>
          <cell r="T88">
            <v>0.188</v>
          </cell>
          <cell r="U88">
            <v>3</v>
          </cell>
          <cell r="V88">
            <v>4</v>
          </cell>
          <cell r="W88">
            <v>4</v>
          </cell>
          <cell r="X88">
            <v>0.18099999999999999</v>
          </cell>
        </row>
        <row r="89">
          <cell r="A89" t="str">
            <v>CL85</v>
          </cell>
          <cell r="B89" t="str">
            <v>194 909 701 003 03</v>
          </cell>
          <cell r="C89" t="str">
            <v>Universités sciences -belle-Beille - Angers</v>
          </cell>
          <cell r="D89">
            <v>3</v>
          </cell>
          <cell r="E89" t="str">
            <v>AGHT49</v>
          </cell>
          <cell r="F89">
            <v>6</v>
          </cell>
          <cell r="G89">
            <v>0.16666666666666666</v>
          </cell>
          <cell r="H89">
            <v>2</v>
          </cell>
          <cell r="I89">
            <v>2</v>
          </cell>
          <cell r="J89">
            <v>4</v>
          </cell>
          <cell r="K89">
            <v>2</v>
          </cell>
          <cell r="L89">
            <v>0.28699999999999998</v>
          </cell>
          <cell r="M89">
            <v>2</v>
          </cell>
          <cell r="N89">
            <v>4</v>
          </cell>
          <cell r="O89">
            <v>2</v>
          </cell>
          <cell r="P89">
            <v>0.29199999999999998</v>
          </cell>
          <cell r="Q89">
            <v>2</v>
          </cell>
          <cell r="R89">
            <v>3</v>
          </cell>
          <cell r="S89">
            <v>2</v>
          </cell>
          <cell r="T89">
            <v>0.16300000000000001</v>
          </cell>
          <cell r="U89">
            <v>2</v>
          </cell>
          <cell r="V89">
            <v>1</v>
          </cell>
          <cell r="W89">
            <v>1</v>
          </cell>
          <cell r="X89">
            <v>2.5999999999999999E-2</v>
          </cell>
        </row>
        <row r="90">
          <cell r="A90" t="str">
            <v>CL85-2</v>
          </cell>
          <cell r="B90" t="str">
            <v>194 909 701 003 03</v>
          </cell>
          <cell r="C90" t="str">
            <v>Universités  Amsler (médecine) Angers</v>
          </cell>
          <cell r="D90">
            <v>3</v>
          </cell>
          <cell r="E90" t="str">
            <v>AGHT49</v>
          </cell>
          <cell r="F90">
            <v>6</v>
          </cell>
          <cell r="G90">
            <v>2.4999999999999998E-2</v>
          </cell>
          <cell r="H90">
            <v>0.3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1</v>
          </cell>
          <cell r="N90">
            <v>2</v>
          </cell>
          <cell r="O90">
            <v>2</v>
          </cell>
          <cell r="P90">
            <v>0.06</v>
          </cell>
          <cell r="Q90">
            <v>1</v>
          </cell>
          <cell r="R90">
            <v>3</v>
          </cell>
          <cell r="S90">
            <v>3</v>
          </cell>
          <cell r="T90">
            <v>0.17299999999999999</v>
          </cell>
          <cell r="U90">
            <v>1</v>
          </cell>
          <cell r="V90">
            <v>3</v>
          </cell>
          <cell r="W90">
            <v>3</v>
          </cell>
          <cell r="X90">
            <v>9.1999999999999998E-2</v>
          </cell>
        </row>
        <row r="91">
          <cell r="A91" t="str">
            <v>CL85-3</v>
          </cell>
          <cell r="B91" t="str">
            <v>194 909 701 003 03</v>
          </cell>
          <cell r="C91" t="str">
            <v xml:space="preserve">Universités INRA Angers </v>
          </cell>
          <cell r="D91">
            <v>3</v>
          </cell>
          <cell r="E91" t="str">
            <v>AGHT49</v>
          </cell>
          <cell r="F91">
            <v>6</v>
          </cell>
          <cell r="G91">
            <v>0.58333333333333337</v>
          </cell>
          <cell r="H91">
            <v>7</v>
          </cell>
          <cell r="I91">
            <v>4</v>
          </cell>
          <cell r="J91">
            <v>7</v>
          </cell>
          <cell r="K91">
            <v>4</v>
          </cell>
          <cell r="L91">
            <v>0.45700000000000002</v>
          </cell>
          <cell r="M91">
            <v>4</v>
          </cell>
          <cell r="N91">
            <v>12</v>
          </cell>
          <cell r="O91">
            <v>4</v>
          </cell>
          <cell r="P91">
            <v>0.70099999999999996</v>
          </cell>
          <cell r="Q91">
            <v>4</v>
          </cell>
          <cell r="R91">
            <v>8</v>
          </cell>
          <cell r="S91">
            <v>3</v>
          </cell>
          <cell r="T91">
            <v>0.43</v>
          </cell>
          <cell r="U91">
            <v>4</v>
          </cell>
          <cell r="V91">
            <v>22</v>
          </cell>
          <cell r="W91">
            <v>5</v>
          </cell>
          <cell r="X91">
            <v>1.8879999999999999</v>
          </cell>
        </row>
        <row r="92">
          <cell r="A92" t="str">
            <v>CL85-4</v>
          </cell>
          <cell r="B92" t="str">
            <v>194 909 701 003 03</v>
          </cell>
          <cell r="C92" t="str">
            <v xml:space="preserve">Universités IRIS 1 Angers </v>
          </cell>
          <cell r="D92">
            <v>3</v>
          </cell>
          <cell r="E92" t="str">
            <v>AGHT49</v>
          </cell>
          <cell r="F92">
            <v>6</v>
          </cell>
          <cell r="G92">
            <v>0.6</v>
          </cell>
          <cell r="H92">
            <v>7.2</v>
          </cell>
          <cell r="I92">
            <v>4</v>
          </cell>
          <cell r="J92">
            <v>12</v>
          </cell>
          <cell r="K92">
            <v>7</v>
          </cell>
          <cell r="L92">
            <v>0.58799999999999997</v>
          </cell>
          <cell r="M92">
            <v>4</v>
          </cell>
          <cell r="N92">
            <v>13</v>
          </cell>
          <cell r="O92">
            <v>5</v>
          </cell>
          <cell r="P92">
            <v>0.72</v>
          </cell>
          <cell r="Q92">
            <v>4</v>
          </cell>
          <cell r="R92">
            <v>17</v>
          </cell>
          <cell r="S92">
            <v>7</v>
          </cell>
          <cell r="T92">
            <v>0.82499999999999996</v>
          </cell>
          <cell r="U92">
            <v>4</v>
          </cell>
          <cell r="V92">
            <v>18</v>
          </cell>
          <cell r="W92">
            <v>7</v>
          </cell>
          <cell r="X92">
            <v>0.79200000000000004</v>
          </cell>
        </row>
        <row r="93">
          <cell r="A93" t="str">
            <v>CL85-5</v>
          </cell>
          <cell r="B93" t="str">
            <v>194 909 701 003 03</v>
          </cell>
          <cell r="C93" t="str">
            <v xml:space="preserve">Universités IRIS 2 Angers </v>
          </cell>
          <cell r="D93">
            <v>3</v>
          </cell>
          <cell r="E93" t="str">
            <v>AGHT49</v>
          </cell>
          <cell r="F93">
            <v>6</v>
          </cell>
          <cell r="G93">
            <v>1.0333333333333334</v>
          </cell>
          <cell r="H93">
            <v>12.4</v>
          </cell>
          <cell r="I93">
            <v>3</v>
          </cell>
          <cell r="J93">
            <v>15</v>
          </cell>
          <cell r="K93">
            <v>9</v>
          </cell>
          <cell r="L93">
            <v>1.3560000000000001</v>
          </cell>
          <cell r="M93">
            <v>3</v>
          </cell>
          <cell r="N93">
            <v>10</v>
          </cell>
          <cell r="O93">
            <v>7</v>
          </cell>
          <cell r="P93">
            <v>0.997</v>
          </cell>
          <cell r="Q93">
            <v>3</v>
          </cell>
          <cell r="R93">
            <v>14</v>
          </cell>
          <cell r="S93">
            <v>9</v>
          </cell>
          <cell r="T93">
            <v>1.1970000000000001</v>
          </cell>
          <cell r="U93">
            <v>3</v>
          </cell>
          <cell r="V93">
            <v>15</v>
          </cell>
          <cell r="W93">
            <v>9</v>
          </cell>
          <cell r="X93">
            <v>1.242</v>
          </cell>
        </row>
        <row r="94">
          <cell r="A94" t="str">
            <v>CL85-6</v>
          </cell>
          <cell r="B94" t="str">
            <v>194 909 701 003 03</v>
          </cell>
          <cell r="C94" t="str">
            <v>Universités pharmacie - site de Davier - Angers</v>
          </cell>
          <cell r="D94">
            <v>3</v>
          </cell>
          <cell r="E94" t="str">
            <v>AGHT49</v>
          </cell>
          <cell r="F94">
            <v>6</v>
          </cell>
          <cell r="G94">
            <v>4.9999999999999996E-2</v>
          </cell>
          <cell r="H94">
            <v>0.6</v>
          </cell>
          <cell r="I94">
            <v>2</v>
          </cell>
          <cell r="J94">
            <v>2</v>
          </cell>
          <cell r="K94">
            <v>2</v>
          </cell>
          <cell r="L94">
            <v>9.2999999999999999E-2</v>
          </cell>
          <cell r="M94">
            <v>2</v>
          </cell>
          <cell r="N94">
            <v>1</v>
          </cell>
          <cell r="O94">
            <v>1</v>
          </cell>
          <cell r="P94">
            <v>2.8000000000000001E-2</v>
          </cell>
          <cell r="Q94">
            <v>2</v>
          </cell>
          <cell r="R94">
            <v>2</v>
          </cell>
          <cell r="S94">
            <v>2</v>
          </cell>
          <cell r="T94">
            <v>8.2000000000000003E-2</v>
          </cell>
          <cell r="U94">
            <v>2</v>
          </cell>
          <cell r="V94">
            <v>2</v>
          </cell>
          <cell r="W94">
            <v>2</v>
          </cell>
          <cell r="X94">
            <v>7.1999999999999995E-2</v>
          </cell>
        </row>
        <row r="95">
          <cell r="A95" t="str">
            <v>CL87</v>
          </cell>
          <cell r="B95" t="str">
            <v>332 125 681 000 20</v>
          </cell>
          <cell r="C95" t="str">
            <v>Polyclinique du maine - Groupe 3H - Laval</v>
          </cell>
          <cell r="D95">
            <v>3</v>
          </cell>
          <cell r="E95" t="str">
            <v>AGHT53</v>
          </cell>
          <cell r="F95">
            <v>1</v>
          </cell>
          <cell r="G95">
            <v>1.125</v>
          </cell>
          <cell r="H95">
            <v>13.5</v>
          </cell>
          <cell r="I95">
            <v>8</v>
          </cell>
          <cell r="J95">
            <v>26</v>
          </cell>
          <cell r="K95">
            <v>14</v>
          </cell>
          <cell r="L95">
            <v>1.296</v>
          </cell>
          <cell r="M95">
            <v>8</v>
          </cell>
          <cell r="N95">
            <v>25</v>
          </cell>
          <cell r="O95">
            <v>12</v>
          </cell>
          <cell r="P95">
            <v>1.089</v>
          </cell>
          <cell r="Q95">
            <v>8</v>
          </cell>
          <cell r="R95">
            <v>25</v>
          </cell>
          <cell r="S95">
            <v>13</v>
          </cell>
          <cell r="T95">
            <v>1.1890000000000001</v>
          </cell>
          <cell r="U95">
            <v>8</v>
          </cell>
          <cell r="V95">
            <v>25</v>
          </cell>
          <cell r="W95">
            <v>13</v>
          </cell>
          <cell r="X95">
            <v>1.032</v>
          </cell>
        </row>
        <row r="96">
          <cell r="A96" t="str">
            <v>CL88</v>
          </cell>
          <cell r="B96" t="str">
            <v>413 968 413 000 26</v>
          </cell>
          <cell r="C96" t="str">
            <v>HAD Hospitalisation à Domicile  Saint-Sauveur  Sainte-Gemmes-sur-Loire</v>
          </cell>
          <cell r="D96">
            <v>3</v>
          </cell>
          <cell r="E96" t="str">
            <v>AGHT53</v>
          </cell>
          <cell r="F96">
            <v>1</v>
          </cell>
          <cell r="G96">
            <v>0.58333333333333337</v>
          </cell>
          <cell r="H96">
            <v>7</v>
          </cell>
          <cell r="I96">
            <v>2</v>
          </cell>
          <cell r="J96">
            <v>13</v>
          </cell>
          <cell r="K96">
            <v>13</v>
          </cell>
          <cell r="L96">
            <v>0.64800000000000002</v>
          </cell>
          <cell r="M96">
            <v>2</v>
          </cell>
          <cell r="N96">
            <v>12</v>
          </cell>
          <cell r="O96">
            <v>12</v>
          </cell>
          <cell r="P96">
            <v>0.61299999999999999</v>
          </cell>
          <cell r="Q96">
            <v>2</v>
          </cell>
          <cell r="R96">
            <v>13</v>
          </cell>
          <cell r="S96">
            <v>13</v>
          </cell>
          <cell r="T96">
            <v>0.61899999999999999</v>
          </cell>
          <cell r="U96">
            <v>2</v>
          </cell>
          <cell r="V96">
            <v>13</v>
          </cell>
          <cell r="W96">
            <v>13</v>
          </cell>
          <cell r="X96">
            <v>0.503</v>
          </cell>
        </row>
        <row r="97">
          <cell r="A97" t="str">
            <v>CL89</v>
          </cell>
          <cell r="B97" t="str">
            <v>287 200 265 000 18</v>
          </cell>
          <cell r="C97" t="str">
            <v>SDIS 72  Coulaines</v>
          </cell>
          <cell r="D97">
            <v>1</v>
          </cell>
          <cell r="E97" t="str">
            <v>GHT72</v>
          </cell>
          <cell r="F97">
            <v>1</v>
          </cell>
          <cell r="G97">
            <v>0.17500000000000002</v>
          </cell>
          <cell r="H97">
            <v>2.1</v>
          </cell>
          <cell r="I97">
            <v>3</v>
          </cell>
          <cell r="J97">
            <v>5</v>
          </cell>
          <cell r="K97">
            <v>4</v>
          </cell>
          <cell r="L97">
            <v>0.16700000000000001</v>
          </cell>
          <cell r="M97">
            <v>3</v>
          </cell>
          <cell r="N97">
            <v>6</v>
          </cell>
          <cell r="O97">
            <v>4</v>
          </cell>
          <cell r="P97">
            <v>0.17899999999999999</v>
          </cell>
          <cell r="Q97">
            <v>3</v>
          </cell>
          <cell r="R97">
            <v>6</v>
          </cell>
          <cell r="S97">
            <v>4</v>
          </cell>
          <cell r="T97">
            <v>0.16400000000000001</v>
          </cell>
          <cell r="U97">
            <v>2</v>
          </cell>
          <cell r="V97">
            <v>6</v>
          </cell>
          <cell r="W97">
            <v>5</v>
          </cell>
          <cell r="X97">
            <v>0.19400000000000001</v>
          </cell>
        </row>
        <row r="98">
          <cell r="A98" t="str">
            <v>CL90</v>
          </cell>
          <cell r="B98" t="str">
            <v>264 900 085 000 12</v>
          </cell>
          <cell r="C98" t="str">
            <v>CH de la Corniche Angevine - Chalonnes</v>
          </cell>
          <cell r="D98">
            <v>3</v>
          </cell>
          <cell r="E98" t="str">
            <v>GHT49</v>
          </cell>
          <cell r="F98">
            <v>1</v>
          </cell>
          <cell r="G98">
            <v>0.13333333333333333</v>
          </cell>
          <cell r="H98">
            <v>1.6</v>
          </cell>
          <cell r="I98">
            <v>2</v>
          </cell>
          <cell r="J98">
            <v>4</v>
          </cell>
          <cell r="K98">
            <v>4</v>
          </cell>
          <cell r="L98">
            <v>0.109</v>
          </cell>
          <cell r="M98">
            <v>2</v>
          </cell>
          <cell r="N98">
            <v>4</v>
          </cell>
          <cell r="O98">
            <v>4</v>
          </cell>
          <cell r="P98">
            <v>0.13500000000000001</v>
          </cell>
          <cell r="Q98">
            <v>2</v>
          </cell>
          <cell r="R98">
            <v>4</v>
          </cell>
          <cell r="S98">
            <v>4</v>
          </cell>
          <cell r="T98">
            <v>0.109</v>
          </cell>
          <cell r="U98">
            <v>2</v>
          </cell>
          <cell r="V98">
            <v>5</v>
          </cell>
          <cell r="W98">
            <v>5</v>
          </cell>
          <cell r="X98">
            <v>8.4000000000000005E-2</v>
          </cell>
        </row>
        <row r="99">
          <cell r="A99" t="str">
            <v>CL91</v>
          </cell>
          <cell r="B99" t="str">
            <v>775 605 611 002 08</v>
          </cell>
          <cell r="C99" t="str">
            <v xml:space="preserve">CSSR Œuvres de PEN BRON- Le BODIO - Pontchâteau </v>
          </cell>
          <cell r="D99">
            <v>2</v>
          </cell>
          <cell r="E99" t="str">
            <v>AGHT44</v>
          </cell>
          <cell r="F99">
            <v>2</v>
          </cell>
          <cell r="G99">
            <v>0.125</v>
          </cell>
          <cell r="H99">
            <v>1.5</v>
          </cell>
          <cell r="I99">
            <v>1</v>
          </cell>
          <cell r="J99">
            <v>5</v>
          </cell>
          <cell r="K99">
            <v>5</v>
          </cell>
          <cell r="L99">
            <v>9.4E-2</v>
          </cell>
          <cell r="M99">
            <v>1</v>
          </cell>
          <cell r="N99">
            <v>4</v>
          </cell>
          <cell r="O99">
            <v>4</v>
          </cell>
          <cell r="P99">
            <v>9.1999999999999998E-2</v>
          </cell>
          <cell r="Q99">
            <v>1</v>
          </cell>
          <cell r="R99">
            <v>4</v>
          </cell>
          <cell r="S99">
            <v>4</v>
          </cell>
          <cell r="T99">
            <v>6.8000000000000005E-2</v>
          </cell>
          <cell r="U99">
            <v>1</v>
          </cell>
          <cell r="V99">
            <v>4</v>
          </cell>
          <cell r="W99">
            <v>4</v>
          </cell>
          <cell r="X99">
            <v>0.09</v>
          </cell>
        </row>
        <row r="100">
          <cell r="A100" t="str">
            <v>CL91-2</v>
          </cell>
          <cell r="B100" t="str">
            <v>775 605 611 002 24</v>
          </cell>
          <cell r="C100" t="str">
            <v>CMPR  Œuvres de PEN BRON côte d'Amour - St Nazaire</v>
          </cell>
          <cell r="D100">
            <v>2</v>
          </cell>
          <cell r="E100" t="str">
            <v>AGHT44</v>
          </cell>
          <cell r="F100">
            <v>2</v>
          </cell>
          <cell r="G100">
            <v>0.11666666666666665</v>
          </cell>
          <cell r="H100">
            <v>1.4</v>
          </cell>
          <cell r="I100">
            <v>1</v>
          </cell>
          <cell r="J100">
            <v>4</v>
          </cell>
          <cell r="K100">
            <v>4</v>
          </cell>
          <cell r="L100">
            <v>0.106</v>
          </cell>
          <cell r="M100">
            <v>1</v>
          </cell>
          <cell r="N100">
            <v>4</v>
          </cell>
          <cell r="O100">
            <v>4</v>
          </cell>
          <cell r="P100">
            <v>0.14500000000000002</v>
          </cell>
          <cell r="Q100">
            <v>1</v>
          </cell>
          <cell r="R100">
            <v>4</v>
          </cell>
          <cell r="S100">
            <v>4</v>
          </cell>
          <cell r="T100">
            <v>9.6000000000000002E-2</v>
          </cell>
          <cell r="U100">
            <v>1</v>
          </cell>
          <cell r="V100">
            <v>4</v>
          </cell>
          <cell r="W100">
            <v>4</v>
          </cell>
          <cell r="X100">
            <v>0.128</v>
          </cell>
        </row>
        <row r="101">
          <cell r="A101" t="str">
            <v>CL93</v>
          </cell>
          <cell r="B101" t="str">
            <v>302 666 060 004 88</v>
          </cell>
          <cell r="C101" t="str">
            <v>Expansion Centre Hémodialyse Ouest ECHO Angers</v>
          </cell>
          <cell r="D101">
            <v>3</v>
          </cell>
          <cell r="E101" t="str">
            <v>AGHT49</v>
          </cell>
          <cell r="F101">
            <v>12</v>
          </cell>
          <cell r="G101">
            <v>2</v>
          </cell>
          <cell r="H101">
            <v>24</v>
          </cell>
          <cell r="I101">
            <v>3</v>
          </cell>
          <cell r="J101">
            <v>27</v>
          </cell>
          <cell r="K101">
            <v>15</v>
          </cell>
          <cell r="L101">
            <v>2.536</v>
          </cell>
          <cell r="M101">
            <v>3</v>
          </cell>
          <cell r="N101">
            <v>21</v>
          </cell>
          <cell r="O101">
            <v>11</v>
          </cell>
          <cell r="P101">
            <v>1.925</v>
          </cell>
          <cell r="Q101">
            <v>3</v>
          </cell>
          <cell r="R101">
            <v>23</v>
          </cell>
          <cell r="S101">
            <v>13</v>
          </cell>
          <cell r="T101">
            <v>2.1080000000000001</v>
          </cell>
          <cell r="U101">
            <v>3</v>
          </cell>
          <cell r="V101">
            <v>19</v>
          </cell>
          <cell r="W101">
            <v>12</v>
          </cell>
          <cell r="X101">
            <v>2.0339999999999998</v>
          </cell>
        </row>
        <row r="102">
          <cell r="A102" t="str">
            <v>CL93-10</v>
          </cell>
          <cell r="B102" t="str">
            <v>302 666 060 005 53</v>
          </cell>
          <cell r="C102" t="str">
            <v>Expansion Centre Hémodialyse Ouest ECHO Fontenay-le-Comte</v>
          </cell>
          <cell r="D102">
            <v>2</v>
          </cell>
          <cell r="E102" t="str">
            <v>AGHT85</v>
          </cell>
          <cell r="F102">
            <v>12</v>
          </cell>
          <cell r="G102">
            <v>0.66666666666666663</v>
          </cell>
          <cell r="H102">
            <v>8</v>
          </cell>
          <cell r="I102">
            <v>1</v>
          </cell>
          <cell r="J102">
            <v>4</v>
          </cell>
          <cell r="K102">
            <v>4</v>
          </cell>
          <cell r="L102">
            <v>0.35600000000000004</v>
          </cell>
          <cell r="M102">
            <v>1</v>
          </cell>
          <cell r="N102">
            <v>4</v>
          </cell>
          <cell r="O102">
            <v>4</v>
          </cell>
          <cell r="P102">
            <v>0.28800000000000003</v>
          </cell>
          <cell r="Q102">
            <v>1</v>
          </cell>
          <cell r="R102">
            <v>5</v>
          </cell>
          <cell r="S102">
            <v>5</v>
          </cell>
          <cell r="T102">
            <v>0.35600000000000004</v>
          </cell>
          <cell r="U102">
            <v>1</v>
          </cell>
          <cell r="V102">
            <v>4</v>
          </cell>
          <cell r="W102">
            <v>4</v>
          </cell>
          <cell r="X102">
            <v>0.27500000000000002</v>
          </cell>
        </row>
        <row r="103">
          <cell r="A103" t="str">
            <v>CL93-11</v>
          </cell>
          <cell r="B103" t="str">
            <v>302 660 060 004 21</v>
          </cell>
          <cell r="C103" t="str">
            <v>Expansion Centre Hémodialyse Ouest ECHO La Roche-sur-Yon</v>
          </cell>
          <cell r="D103">
            <v>2</v>
          </cell>
          <cell r="E103" t="str">
            <v>AGHT85</v>
          </cell>
          <cell r="F103">
            <v>12</v>
          </cell>
          <cell r="G103">
            <v>0.3</v>
          </cell>
          <cell r="H103">
            <v>3.6</v>
          </cell>
          <cell r="I103">
            <v>1</v>
          </cell>
          <cell r="J103">
            <v>14</v>
          </cell>
          <cell r="K103">
            <v>14</v>
          </cell>
          <cell r="L103">
            <v>0.83400000000000007</v>
          </cell>
          <cell r="M103">
            <v>1</v>
          </cell>
          <cell r="N103">
            <v>12</v>
          </cell>
          <cell r="O103">
            <v>12</v>
          </cell>
          <cell r="P103">
            <v>0.71100000000000008</v>
          </cell>
          <cell r="Q103">
            <v>1</v>
          </cell>
          <cell r="R103">
            <v>12</v>
          </cell>
          <cell r="S103">
            <v>12</v>
          </cell>
          <cell r="T103">
            <v>0.70700000000000007</v>
          </cell>
          <cell r="U103">
            <v>1</v>
          </cell>
          <cell r="V103">
            <v>13</v>
          </cell>
          <cell r="W103">
            <v>13</v>
          </cell>
          <cell r="X103">
            <v>0.8600000000000001</v>
          </cell>
        </row>
        <row r="104">
          <cell r="A104" t="str">
            <v>CL93-12</v>
          </cell>
          <cell r="B104" t="str">
            <v>302 660 060 004 96</v>
          </cell>
          <cell r="C104" t="str">
            <v>Expansion Centre Hémodialyse Ouest ECHO Les Sables d'Olonne</v>
          </cell>
          <cell r="D104">
            <v>2</v>
          </cell>
          <cell r="E104" t="str">
            <v>AGHT85</v>
          </cell>
          <cell r="F104">
            <v>12</v>
          </cell>
          <cell r="G104">
            <v>0.66666666666666663</v>
          </cell>
          <cell r="H104">
            <v>8</v>
          </cell>
          <cell r="I104">
            <v>2</v>
          </cell>
          <cell r="J104">
            <v>13</v>
          </cell>
          <cell r="K104">
            <v>14</v>
          </cell>
          <cell r="L104">
            <v>1.002</v>
          </cell>
          <cell r="M104">
            <v>2</v>
          </cell>
          <cell r="N104">
            <v>12</v>
          </cell>
          <cell r="O104">
            <v>12</v>
          </cell>
          <cell r="P104">
            <v>0.93299999999999994</v>
          </cell>
          <cell r="Q104">
            <v>2</v>
          </cell>
          <cell r="R104">
            <v>13</v>
          </cell>
          <cell r="S104">
            <v>13</v>
          </cell>
          <cell r="T104">
            <v>1.002</v>
          </cell>
          <cell r="U104">
            <v>2</v>
          </cell>
          <cell r="V104">
            <v>13</v>
          </cell>
          <cell r="W104">
            <v>13</v>
          </cell>
          <cell r="X104">
            <v>0.97599999999999998</v>
          </cell>
        </row>
        <row r="105">
          <cell r="A105" t="str">
            <v>CL93-13</v>
          </cell>
          <cell r="B105" t="str">
            <v>302 666 060 001 32</v>
          </cell>
          <cell r="C105" t="str">
            <v>Expansion Centre Hémodialyse Ouest ECHO Cholet Marengo</v>
          </cell>
          <cell r="D105">
            <v>3</v>
          </cell>
          <cell r="E105" t="str">
            <v>AGHT49</v>
          </cell>
          <cell r="F105">
            <v>12</v>
          </cell>
          <cell r="G105">
            <v>0.66666666666666663</v>
          </cell>
          <cell r="H105">
            <v>8</v>
          </cell>
          <cell r="I105">
            <v>2</v>
          </cell>
          <cell r="J105">
            <v>13</v>
          </cell>
          <cell r="K105">
            <v>13</v>
          </cell>
          <cell r="L105">
            <v>0.61299999999999999</v>
          </cell>
          <cell r="M105">
            <v>2</v>
          </cell>
          <cell r="N105">
            <v>12</v>
          </cell>
          <cell r="O105">
            <v>12</v>
          </cell>
          <cell r="P105">
            <v>0.57499999999999996</v>
          </cell>
          <cell r="Q105">
            <v>2</v>
          </cell>
          <cell r="R105">
            <v>13</v>
          </cell>
          <cell r="S105">
            <v>13</v>
          </cell>
          <cell r="T105">
            <v>0.438</v>
          </cell>
          <cell r="U105">
            <v>2</v>
          </cell>
          <cell r="V105">
            <v>13</v>
          </cell>
          <cell r="W105">
            <v>13</v>
          </cell>
          <cell r="X105">
            <v>0.47899999999999998</v>
          </cell>
        </row>
        <row r="106">
          <cell r="A106" t="str">
            <v>CL93-14</v>
          </cell>
          <cell r="B106" t="str">
            <v>302 666 060 001 32</v>
          </cell>
          <cell r="C106" t="str">
            <v>Expansion Centre Hémodialyse Ouest ECHO Cholet Chanteriviere</v>
          </cell>
          <cell r="D106">
            <v>3</v>
          </cell>
          <cell r="E106" t="str">
            <v>AGHT49</v>
          </cell>
          <cell r="F106">
            <v>12</v>
          </cell>
          <cell r="G106">
            <v>0.71666666666666667</v>
          </cell>
          <cell r="H106">
            <v>8.6</v>
          </cell>
          <cell r="I106">
            <v>2</v>
          </cell>
          <cell r="J106">
            <v>14</v>
          </cell>
          <cell r="K106">
            <v>14</v>
          </cell>
          <cell r="L106">
            <v>0.99099999999999999</v>
          </cell>
          <cell r="M106">
            <v>2</v>
          </cell>
          <cell r="N106">
            <v>12</v>
          </cell>
          <cell r="O106">
            <v>12</v>
          </cell>
          <cell r="P106">
            <v>0.84599999999999997</v>
          </cell>
          <cell r="Q106">
            <v>2</v>
          </cell>
          <cell r="R106">
            <v>13</v>
          </cell>
          <cell r="S106">
            <v>13</v>
          </cell>
          <cell r="T106">
            <v>0.77500000000000002</v>
          </cell>
          <cell r="U106">
            <v>2</v>
          </cell>
          <cell r="V106">
            <v>13</v>
          </cell>
          <cell r="W106">
            <v>13</v>
          </cell>
          <cell r="X106">
            <v>0.80200000000000005</v>
          </cell>
        </row>
        <row r="107">
          <cell r="A107" t="str">
            <v>CL93-15</v>
          </cell>
          <cell r="B107" t="str">
            <v>302 666 060 001 73</v>
          </cell>
          <cell r="C107" t="str">
            <v>Expansion Centre Hémodialyse Ouest ECHO Saumur</v>
          </cell>
          <cell r="D107">
            <v>3</v>
          </cell>
          <cell r="E107" t="str">
            <v>AGHT49</v>
          </cell>
          <cell r="F107">
            <v>12</v>
          </cell>
          <cell r="G107">
            <v>0.875</v>
          </cell>
          <cell r="H107">
            <v>10.5</v>
          </cell>
          <cell r="I107">
            <v>2</v>
          </cell>
          <cell r="J107">
            <v>4</v>
          </cell>
          <cell r="K107">
            <v>4</v>
          </cell>
          <cell r="L107">
            <v>0.39200000000000002</v>
          </cell>
          <cell r="M107">
            <v>2</v>
          </cell>
          <cell r="N107">
            <v>4</v>
          </cell>
          <cell r="O107">
            <v>4</v>
          </cell>
          <cell r="P107">
            <v>0.41499999999999998</v>
          </cell>
          <cell r="Q107">
            <v>2</v>
          </cell>
          <cell r="R107">
            <v>4</v>
          </cell>
          <cell r="S107">
            <v>4</v>
          </cell>
          <cell r="T107">
            <v>0.41499999999999998</v>
          </cell>
          <cell r="U107">
            <v>2</v>
          </cell>
          <cell r="V107">
            <v>5</v>
          </cell>
          <cell r="W107">
            <v>5</v>
          </cell>
          <cell r="X107">
            <v>0.499</v>
          </cell>
        </row>
        <row r="108">
          <cell r="A108" t="str">
            <v>CL93-2</v>
          </cell>
          <cell r="B108" t="str">
            <v xml:space="preserve">302 660 060 002 31 </v>
          </cell>
          <cell r="C108" t="str">
            <v>Expansion Centre Hémodialyse Ouest ECHO le Mans</v>
          </cell>
          <cell r="D108">
            <v>1</v>
          </cell>
          <cell r="E108" t="str">
            <v>GHT72</v>
          </cell>
          <cell r="F108">
            <v>12</v>
          </cell>
          <cell r="G108">
            <v>0.70000000000000007</v>
          </cell>
          <cell r="H108">
            <v>8.4</v>
          </cell>
          <cell r="I108">
            <v>1</v>
          </cell>
          <cell r="J108">
            <v>14</v>
          </cell>
          <cell r="K108">
            <v>14</v>
          </cell>
          <cell r="L108">
            <v>0.81299999999999994</v>
          </cell>
          <cell r="M108">
            <v>1</v>
          </cell>
          <cell r="N108">
            <v>12</v>
          </cell>
          <cell r="O108">
            <v>12</v>
          </cell>
          <cell r="P108">
            <v>0.71299999999999997</v>
          </cell>
          <cell r="Q108">
            <v>1</v>
          </cell>
          <cell r="R108">
            <v>13</v>
          </cell>
          <cell r="S108">
            <v>13</v>
          </cell>
          <cell r="T108">
            <v>0.77900000000000003</v>
          </cell>
          <cell r="U108">
            <v>1</v>
          </cell>
          <cell r="V108">
            <v>13</v>
          </cell>
          <cell r="W108">
            <v>13</v>
          </cell>
          <cell r="X108">
            <v>0.65100000000000002</v>
          </cell>
        </row>
        <row r="109">
          <cell r="A109" t="str">
            <v>CL93-3</v>
          </cell>
          <cell r="B109">
            <v>0</v>
          </cell>
          <cell r="C109" t="str">
            <v>Expansion Centres Hémodialyse Ouest ECHO Mayenne</v>
          </cell>
          <cell r="D109">
            <v>3</v>
          </cell>
          <cell r="E109" t="str">
            <v>AGHT53</v>
          </cell>
          <cell r="F109">
            <v>12</v>
          </cell>
          <cell r="G109">
            <v>0.41666666666666669</v>
          </cell>
          <cell r="H109">
            <v>5</v>
          </cell>
          <cell r="I109">
            <v>1</v>
          </cell>
          <cell r="J109">
            <v>4</v>
          </cell>
          <cell r="K109">
            <v>4</v>
          </cell>
          <cell r="L109">
            <v>0.35099999999999998</v>
          </cell>
          <cell r="M109">
            <v>1</v>
          </cell>
          <cell r="N109">
            <v>4</v>
          </cell>
          <cell r="O109">
            <v>4</v>
          </cell>
          <cell r="P109">
            <v>0.34899999999999998</v>
          </cell>
          <cell r="Q109">
            <v>1</v>
          </cell>
          <cell r="R109">
            <v>5</v>
          </cell>
          <cell r="S109">
            <v>5</v>
          </cell>
          <cell r="T109">
            <v>0.41399999999999998</v>
          </cell>
          <cell r="U109">
            <v>1</v>
          </cell>
          <cell r="V109">
            <v>4</v>
          </cell>
          <cell r="W109">
            <v>4</v>
          </cell>
          <cell r="X109">
            <v>0.32500000000000001</v>
          </cell>
        </row>
        <row r="110">
          <cell r="A110" t="str">
            <v>CL93-4</v>
          </cell>
          <cell r="B110" t="str">
            <v>302 666 060 004 62</v>
          </cell>
          <cell r="C110" t="str">
            <v>Expansion Centre Hémodialyse Ouest ECHO La Baule</v>
          </cell>
          <cell r="D110">
            <v>2</v>
          </cell>
          <cell r="E110" t="str">
            <v>AGHT44</v>
          </cell>
          <cell r="F110">
            <v>12</v>
          </cell>
          <cell r="G110">
            <v>0.93333333333333324</v>
          </cell>
          <cell r="H110">
            <v>11.2</v>
          </cell>
          <cell r="I110">
            <v>1</v>
          </cell>
          <cell r="J110">
            <v>12</v>
          </cell>
          <cell r="K110">
            <v>13</v>
          </cell>
          <cell r="L110">
            <v>0.42499999999999988</v>
          </cell>
          <cell r="M110">
            <v>1</v>
          </cell>
          <cell r="N110">
            <v>12</v>
          </cell>
          <cell r="O110">
            <v>12</v>
          </cell>
          <cell r="P110">
            <v>0.3650000000000001</v>
          </cell>
          <cell r="Q110">
            <v>1</v>
          </cell>
          <cell r="R110">
            <v>13</v>
          </cell>
          <cell r="S110">
            <v>13</v>
          </cell>
          <cell r="T110">
            <v>0.38600000000000012</v>
          </cell>
          <cell r="U110">
            <v>1</v>
          </cell>
          <cell r="V110">
            <v>13</v>
          </cell>
          <cell r="W110">
            <v>13</v>
          </cell>
          <cell r="X110">
            <v>0.42600000000000016</v>
          </cell>
        </row>
        <row r="111">
          <cell r="A111" t="str">
            <v>CL93-5</v>
          </cell>
          <cell r="B111" t="str">
            <v>302 660 060 001 73</v>
          </cell>
          <cell r="C111" t="str">
            <v>Expansion Centre Hémodialyse Ouest ECHO Nantes Monfort</v>
          </cell>
          <cell r="D111">
            <v>2</v>
          </cell>
          <cell r="E111" t="str">
            <v>AGHT44</v>
          </cell>
          <cell r="F111">
            <v>12</v>
          </cell>
          <cell r="G111">
            <v>1.0833333333333333</v>
          </cell>
          <cell r="H111">
            <v>13</v>
          </cell>
          <cell r="I111">
            <v>1</v>
          </cell>
          <cell r="J111">
            <v>12</v>
          </cell>
          <cell r="K111">
            <v>13</v>
          </cell>
          <cell r="L111">
            <v>0.7230000000000002</v>
          </cell>
          <cell r="M111">
            <v>1</v>
          </cell>
          <cell r="N111">
            <v>12</v>
          </cell>
          <cell r="O111">
            <v>12</v>
          </cell>
          <cell r="P111">
            <v>0.66600000000000015</v>
          </cell>
          <cell r="Q111">
            <v>1</v>
          </cell>
          <cell r="R111">
            <v>13</v>
          </cell>
          <cell r="S111">
            <v>13</v>
          </cell>
          <cell r="T111">
            <v>0.69600000000000017</v>
          </cell>
          <cell r="U111">
            <v>1</v>
          </cell>
          <cell r="V111">
            <v>13</v>
          </cell>
          <cell r="W111">
            <v>13</v>
          </cell>
          <cell r="X111">
            <v>0.68200000000000016</v>
          </cell>
        </row>
        <row r="112">
          <cell r="A112" t="str">
            <v>CL93-7</v>
          </cell>
          <cell r="B112" t="str">
            <v>302 660 060 002 64</v>
          </cell>
          <cell r="C112" t="str">
            <v>Expansion Centre Hémodialyse Ouest ECHO Saint-Herblain</v>
          </cell>
          <cell r="D112">
            <v>2</v>
          </cell>
          <cell r="E112" t="str">
            <v>AGHT44</v>
          </cell>
          <cell r="F112">
            <v>12</v>
          </cell>
          <cell r="G112">
            <v>0.625</v>
          </cell>
          <cell r="H112">
            <v>7.5</v>
          </cell>
          <cell r="I112">
            <v>1</v>
          </cell>
          <cell r="J112">
            <v>9</v>
          </cell>
          <cell r="K112">
            <v>13</v>
          </cell>
          <cell r="L112">
            <v>0.71399999999999997</v>
          </cell>
          <cell r="M112">
            <v>1</v>
          </cell>
          <cell r="N112">
            <v>8</v>
          </cell>
          <cell r="O112">
            <v>11</v>
          </cell>
          <cell r="P112">
            <v>0.63700000000000001</v>
          </cell>
          <cell r="Q112">
            <v>1</v>
          </cell>
          <cell r="R112">
            <v>13</v>
          </cell>
          <cell r="S112">
            <v>13</v>
          </cell>
          <cell r="T112">
            <v>0.69000000000000017</v>
          </cell>
          <cell r="U112">
            <v>1</v>
          </cell>
          <cell r="V112">
            <v>13</v>
          </cell>
          <cell r="W112">
            <v>13</v>
          </cell>
          <cell r="X112">
            <v>0.69400000000000017</v>
          </cell>
        </row>
        <row r="113">
          <cell r="A113" t="str">
            <v>CL93-8</v>
          </cell>
          <cell r="B113" t="str">
            <v>302 660 060 005 61</v>
          </cell>
          <cell r="C113" t="str">
            <v>Expansion Centre Hémodialyse Ouest ECHO Saint-Nazaire</v>
          </cell>
          <cell r="D113">
            <v>2</v>
          </cell>
          <cell r="E113" t="str">
            <v>AGHT44</v>
          </cell>
          <cell r="F113">
            <v>12</v>
          </cell>
          <cell r="G113">
            <v>0.65833333333333333</v>
          </cell>
          <cell r="H113">
            <v>7.9</v>
          </cell>
          <cell r="I113">
            <v>1</v>
          </cell>
          <cell r="J113">
            <v>13</v>
          </cell>
          <cell r="K113">
            <v>13</v>
          </cell>
          <cell r="L113">
            <v>0.84000000000000008</v>
          </cell>
          <cell r="M113">
            <v>1</v>
          </cell>
          <cell r="N113">
            <v>12</v>
          </cell>
          <cell r="O113">
            <v>12</v>
          </cell>
          <cell r="P113">
            <v>0.80699999999999994</v>
          </cell>
          <cell r="Q113">
            <v>1</v>
          </cell>
          <cell r="R113">
            <v>13</v>
          </cell>
          <cell r="S113">
            <v>13</v>
          </cell>
          <cell r="T113">
            <v>0.85499999999999998</v>
          </cell>
          <cell r="U113">
            <v>1</v>
          </cell>
          <cell r="V113">
            <v>13</v>
          </cell>
          <cell r="W113">
            <v>13</v>
          </cell>
          <cell r="X113">
            <v>0.80400000000000005</v>
          </cell>
        </row>
        <row r="114">
          <cell r="A114" t="str">
            <v>CL93-9</v>
          </cell>
          <cell r="B114" t="str">
            <v>302 666 060 005 20</v>
          </cell>
          <cell r="C114" t="str">
            <v>Expansion Centre Hémodialyse Ouest ECHO Challans</v>
          </cell>
          <cell r="D114">
            <v>2</v>
          </cell>
          <cell r="E114" t="str">
            <v>AGHT85</v>
          </cell>
          <cell r="F114">
            <v>12</v>
          </cell>
          <cell r="G114">
            <v>0.41666666666666669</v>
          </cell>
          <cell r="H114">
            <v>5</v>
          </cell>
          <cell r="I114">
            <v>1</v>
          </cell>
          <cell r="J114">
            <v>14</v>
          </cell>
          <cell r="K114">
            <v>14</v>
          </cell>
          <cell r="L114">
            <v>0.53499999999999992</v>
          </cell>
          <cell r="M114">
            <v>1</v>
          </cell>
          <cell r="N114">
            <v>12</v>
          </cell>
          <cell r="O114">
            <v>12</v>
          </cell>
          <cell r="P114">
            <v>0.43899999999999995</v>
          </cell>
          <cell r="Q114">
            <v>1</v>
          </cell>
          <cell r="R114">
            <v>12</v>
          </cell>
          <cell r="S114">
            <v>12</v>
          </cell>
          <cell r="T114">
            <v>0.46099999999999997</v>
          </cell>
          <cell r="U114">
            <v>1</v>
          </cell>
          <cell r="V114">
            <v>13</v>
          </cell>
          <cell r="W114">
            <v>13</v>
          </cell>
          <cell r="X114">
            <v>0.55299999999999994</v>
          </cell>
        </row>
        <row r="115">
          <cell r="A115" t="str">
            <v>CL94</v>
          </cell>
          <cell r="B115" t="str">
            <v>264 900 465 000 24</v>
          </cell>
          <cell r="C115" t="str">
            <v>CH Layon Aubance - Martigné Briand</v>
          </cell>
          <cell r="D115">
            <v>3</v>
          </cell>
          <cell r="E115" t="str">
            <v>GHT49</v>
          </cell>
          <cell r="F115">
            <v>1</v>
          </cell>
          <cell r="G115">
            <v>0.125</v>
          </cell>
          <cell r="H115">
            <v>1.5</v>
          </cell>
          <cell r="I115">
            <v>4</v>
          </cell>
          <cell r="J115">
            <v>4</v>
          </cell>
          <cell r="K115">
            <v>4</v>
          </cell>
          <cell r="L115">
            <v>0.14299999999999999</v>
          </cell>
          <cell r="M115">
            <v>4</v>
          </cell>
          <cell r="N115">
            <v>4</v>
          </cell>
          <cell r="O115">
            <v>4</v>
          </cell>
          <cell r="P115">
            <v>0.121</v>
          </cell>
          <cell r="Q115">
            <v>4</v>
          </cell>
          <cell r="R115">
            <v>4</v>
          </cell>
          <cell r="S115">
            <v>4</v>
          </cell>
          <cell r="T115">
            <v>0.111</v>
          </cell>
          <cell r="U115">
            <v>4</v>
          </cell>
          <cell r="V115">
            <v>5</v>
          </cell>
          <cell r="W115">
            <v>5</v>
          </cell>
          <cell r="X115">
            <v>9.4E-2</v>
          </cell>
        </row>
        <row r="116">
          <cell r="A116" t="str">
            <v>CL95</v>
          </cell>
          <cell r="B116" t="str">
            <v xml:space="preserve">264 900 614 000 19 </v>
          </cell>
          <cell r="C116" t="str">
            <v>Centre Santé Mentale Angevin CESAME Saint-Gemmes-sur-Loire</v>
          </cell>
          <cell r="D116">
            <v>3</v>
          </cell>
          <cell r="E116" t="str">
            <v>GHT49</v>
          </cell>
          <cell r="F116">
            <v>1</v>
          </cell>
          <cell r="G116">
            <v>0.25833333333333336</v>
          </cell>
          <cell r="H116">
            <v>3.1</v>
          </cell>
          <cell r="I116">
            <v>3</v>
          </cell>
          <cell r="J116">
            <v>12</v>
          </cell>
          <cell r="K116">
            <v>13</v>
          </cell>
          <cell r="L116">
            <v>0.35099999999999998</v>
          </cell>
          <cell r="M116">
            <v>3</v>
          </cell>
          <cell r="N116">
            <v>12</v>
          </cell>
          <cell r="O116">
            <v>12</v>
          </cell>
          <cell r="P116">
            <v>0.33600000000000002</v>
          </cell>
          <cell r="Q116">
            <v>3</v>
          </cell>
          <cell r="R116">
            <v>11</v>
          </cell>
          <cell r="S116">
            <v>12</v>
          </cell>
          <cell r="T116">
            <v>0.30499999999999999</v>
          </cell>
          <cell r="U116">
            <v>3</v>
          </cell>
          <cell r="V116">
            <v>12</v>
          </cell>
          <cell r="W116">
            <v>13</v>
          </cell>
          <cell r="X116">
            <v>0.30599999999999999</v>
          </cell>
        </row>
        <row r="117">
          <cell r="A117" t="str">
            <v>CL97</v>
          </cell>
          <cell r="B117" t="str">
            <v>315 565 653 000 27</v>
          </cell>
          <cell r="C117" t="str">
            <v>CL Sud vendée - Hopsi Grand Ouest - Fontenay-le-Comte</v>
          </cell>
          <cell r="D117">
            <v>2</v>
          </cell>
          <cell r="E117" t="str">
            <v>AGHT85</v>
          </cell>
          <cell r="F117">
            <v>1</v>
          </cell>
          <cell r="G117">
            <v>2.75</v>
          </cell>
          <cell r="H117">
            <v>33</v>
          </cell>
          <cell r="I117">
            <v>7</v>
          </cell>
          <cell r="J117">
            <v>48</v>
          </cell>
          <cell r="K117">
            <v>6.5</v>
          </cell>
          <cell r="L117">
            <v>2.3380000000000005</v>
          </cell>
          <cell r="M117">
            <v>7</v>
          </cell>
          <cell r="N117">
            <v>55</v>
          </cell>
          <cell r="O117">
            <v>6</v>
          </cell>
          <cell r="P117">
            <v>2.6870000000000003</v>
          </cell>
          <cell r="Q117">
            <v>7</v>
          </cell>
          <cell r="R117">
            <v>41</v>
          </cell>
          <cell r="S117">
            <v>14</v>
          </cell>
          <cell r="T117">
            <v>2.0429999999999997</v>
          </cell>
          <cell r="U117">
            <v>7</v>
          </cell>
          <cell r="V117">
            <v>39</v>
          </cell>
          <cell r="W117">
            <v>13</v>
          </cell>
          <cell r="X117">
            <v>1.776</v>
          </cell>
        </row>
        <row r="118">
          <cell r="A118" t="str">
            <v>CL98</v>
          </cell>
          <cell r="B118" t="str">
            <v>326 816 501 000 42</v>
          </cell>
          <cell r="C118" t="str">
            <v>CL chirurgicale de la Loire - Groupe 3H - Saumur</v>
          </cell>
          <cell r="D118">
            <v>3</v>
          </cell>
          <cell r="E118" t="str">
            <v>AGHT49</v>
          </cell>
          <cell r="F118">
            <v>1</v>
          </cell>
          <cell r="G118">
            <v>0.75</v>
          </cell>
          <cell r="H118">
            <v>9</v>
          </cell>
          <cell r="I118">
            <v>7</v>
          </cell>
          <cell r="J118">
            <v>12</v>
          </cell>
          <cell r="K118">
            <v>13</v>
          </cell>
          <cell r="L118">
            <v>0.80500000000000005</v>
          </cell>
          <cell r="M118">
            <v>7</v>
          </cell>
          <cell r="N118">
            <v>10</v>
          </cell>
          <cell r="O118">
            <v>12</v>
          </cell>
          <cell r="P118">
            <v>0.70499999999999996</v>
          </cell>
          <cell r="Q118">
            <v>7</v>
          </cell>
          <cell r="R118">
            <v>18</v>
          </cell>
          <cell r="S118">
            <v>13</v>
          </cell>
          <cell r="T118">
            <v>0.80600000000000005</v>
          </cell>
          <cell r="U118">
            <v>7</v>
          </cell>
          <cell r="V118">
            <v>13</v>
          </cell>
          <cell r="W118">
            <v>12</v>
          </cell>
          <cell r="X118">
            <v>0.55500000000000005</v>
          </cell>
        </row>
        <row r="119">
          <cell r="A119" t="str">
            <v>CL99</v>
          </cell>
          <cell r="B119" t="str">
            <v>268 500 29 5000 12</v>
          </cell>
          <cell r="C119" t="str">
            <v>Hôpital de Noirmoutier - Noirmoutier-en-ile</v>
          </cell>
          <cell r="D119">
            <v>2</v>
          </cell>
          <cell r="E119" t="str">
            <v>AGHT85</v>
          </cell>
          <cell r="F119">
            <v>1</v>
          </cell>
          <cell r="G119">
            <v>4.9999999999999996E-2</v>
          </cell>
          <cell r="H119">
            <v>0.6</v>
          </cell>
          <cell r="I119">
            <v>2</v>
          </cell>
          <cell r="J119">
            <v>5</v>
          </cell>
          <cell r="K119">
            <v>5</v>
          </cell>
          <cell r="L119">
            <v>7.2000000000000008E-2</v>
          </cell>
          <cell r="M119">
            <v>2</v>
          </cell>
          <cell r="N119">
            <v>4</v>
          </cell>
          <cell r="O119">
            <v>4</v>
          </cell>
          <cell r="P119">
            <v>5.3999999999999999E-2</v>
          </cell>
          <cell r="Q119">
            <v>2</v>
          </cell>
          <cell r="R119">
            <v>3</v>
          </cell>
          <cell r="S119">
            <v>4</v>
          </cell>
          <cell r="T119">
            <v>4.5999999999999999E-2</v>
          </cell>
          <cell r="U119">
            <v>2</v>
          </cell>
          <cell r="V119">
            <v>2</v>
          </cell>
          <cell r="W119">
            <v>4</v>
          </cell>
          <cell r="X119">
            <v>3.7999999999999999E-2</v>
          </cell>
        </row>
        <row r="120">
          <cell r="A120" t="str">
            <v>CL100</v>
          </cell>
          <cell r="B120" t="str">
            <v>264 403 015 000 11</v>
          </cell>
          <cell r="C120" t="str">
            <v>EPMS Le Littoral - Saint-Brévin-les-Pins</v>
          </cell>
          <cell r="D120">
            <v>2</v>
          </cell>
          <cell r="E120" t="str">
            <v>AGHT44</v>
          </cell>
          <cell r="F120">
            <v>1</v>
          </cell>
          <cell r="G120">
            <v>6.6666666666666666E-2</v>
          </cell>
          <cell r="H120">
            <v>0.8</v>
          </cell>
          <cell r="I120">
            <v>2</v>
          </cell>
          <cell r="J120">
            <v>3</v>
          </cell>
          <cell r="K120">
            <v>4</v>
          </cell>
          <cell r="L120">
            <v>0.16</v>
          </cell>
          <cell r="M120">
            <v>2</v>
          </cell>
          <cell r="N120">
            <v>3</v>
          </cell>
          <cell r="O120">
            <v>4</v>
          </cell>
          <cell r="P120">
            <v>9.8000000000000004E-2</v>
          </cell>
          <cell r="Q120">
            <v>2</v>
          </cell>
          <cell r="R120">
            <v>4</v>
          </cell>
          <cell r="S120">
            <v>5</v>
          </cell>
          <cell r="T120">
            <v>0.16</v>
          </cell>
          <cell r="U120">
            <v>2</v>
          </cell>
          <cell r="V120">
            <v>3</v>
          </cell>
          <cell r="W120">
            <v>4</v>
          </cell>
          <cell r="X120">
            <v>6.0999999999999999E-2</v>
          </cell>
        </row>
        <row r="121">
          <cell r="A121" t="str">
            <v>CL101</v>
          </cell>
          <cell r="B121" t="str">
            <v>753 313 329 003 55</v>
          </cell>
          <cell r="C121" t="str">
            <v xml:space="preserve">MAS Les Romans - Fondation Saint Jean de DIEU - saint Hilaire-Saint Florent </v>
          </cell>
          <cell r="D121">
            <v>3</v>
          </cell>
          <cell r="E121" t="str">
            <v>AGHT49</v>
          </cell>
          <cell r="F121">
            <v>1</v>
          </cell>
          <cell r="G121">
            <v>0.41666666666666669</v>
          </cell>
          <cell r="H121">
            <v>5</v>
          </cell>
          <cell r="I121">
            <v>1</v>
          </cell>
          <cell r="J121">
            <v>4</v>
          </cell>
          <cell r="K121">
            <v>4</v>
          </cell>
          <cell r="L121">
            <v>0.36699999999999999</v>
          </cell>
          <cell r="M121">
            <v>1</v>
          </cell>
          <cell r="N121">
            <v>4</v>
          </cell>
          <cell r="O121">
            <v>4</v>
          </cell>
          <cell r="P121">
            <v>0.36499999999999999</v>
          </cell>
          <cell r="Q121">
            <v>1</v>
          </cell>
          <cell r="R121">
            <v>4</v>
          </cell>
          <cell r="S121">
            <v>4</v>
          </cell>
          <cell r="T121">
            <v>0.309</v>
          </cell>
          <cell r="U121">
            <v>1</v>
          </cell>
          <cell r="V121">
            <v>5</v>
          </cell>
          <cell r="W121">
            <v>5</v>
          </cell>
          <cell r="X121">
            <v>0.33400000000000002</v>
          </cell>
        </row>
        <row r="122">
          <cell r="A122" t="str">
            <v>CL102</v>
          </cell>
          <cell r="B122" t="str">
            <v>753 313 329 003 48</v>
          </cell>
          <cell r="C122" t="str">
            <v>SSR Les Récollets  - Fondation Saint Jean de DIEU - Doué-la-Fontaine</v>
          </cell>
          <cell r="D122">
            <v>3</v>
          </cell>
          <cell r="E122" t="str">
            <v>AGHT49</v>
          </cell>
          <cell r="F122">
            <v>1</v>
          </cell>
          <cell r="G122">
            <v>0.18333333333333335</v>
          </cell>
          <cell r="H122">
            <v>2.2000000000000002</v>
          </cell>
          <cell r="I122">
            <v>1</v>
          </cell>
          <cell r="J122">
            <v>4</v>
          </cell>
          <cell r="K122">
            <v>1.333</v>
          </cell>
          <cell r="L122">
            <v>0.20200000000000001</v>
          </cell>
          <cell r="M122">
            <v>1</v>
          </cell>
          <cell r="N122">
            <v>4</v>
          </cell>
          <cell r="O122">
            <v>1.333</v>
          </cell>
          <cell r="P122">
            <v>0.17599999999999999</v>
          </cell>
          <cell r="Q122">
            <v>1</v>
          </cell>
          <cell r="R122">
            <v>4</v>
          </cell>
          <cell r="S122">
            <v>4</v>
          </cell>
          <cell r="T122">
            <v>0.2</v>
          </cell>
          <cell r="U122">
            <v>1</v>
          </cell>
          <cell r="V122">
            <v>5</v>
          </cell>
          <cell r="W122">
            <v>5</v>
          </cell>
          <cell r="X122">
            <v>0.16700000000000001</v>
          </cell>
        </row>
        <row r="123">
          <cell r="A123" t="str">
            <v>CL103</v>
          </cell>
          <cell r="B123" t="str">
            <v>484 434 113 000 86</v>
          </cell>
          <cell r="C123" t="str">
            <v>HAD Ouest Saumurois - Doué-la-Fontaine</v>
          </cell>
          <cell r="D123">
            <v>3</v>
          </cell>
          <cell r="E123" t="str">
            <v>AGHT49</v>
          </cell>
          <cell r="F123">
            <v>1</v>
          </cell>
          <cell r="G123">
            <v>0.13333333333333333</v>
          </cell>
          <cell r="H123">
            <v>1.6</v>
          </cell>
          <cell r="I123">
            <v>1</v>
          </cell>
          <cell r="J123">
            <v>4</v>
          </cell>
          <cell r="K123">
            <v>1.333</v>
          </cell>
          <cell r="L123">
            <v>0.151</v>
          </cell>
          <cell r="M123">
            <v>1</v>
          </cell>
          <cell r="N123">
            <v>4</v>
          </cell>
          <cell r="O123">
            <v>1.333</v>
          </cell>
          <cell r="P123">
            <v>0.14000000000000001</v>
          </cell>
          <cell r="Q123">
            <v>1</v>
          </cell>
          <cell r="R123">
            <v>4</v>
          </cell>
          <cell r="S123">
            <v>4</v>
          </cell>
          <cell r="T123">
            <v>0.14899999999999999</v>
          </cell>
          <cell r="U123">
            <v>1</v>
          </cell>
          <cell r="V123">
            <v>5</v>
          </cell>
          <cell r="W123">
            <v>5</v>
          </cell>
          <cell r="X123">
            <v>0.19600000000000001</v>
          </cell>
        </row>
        <row r="124">
          <cell r="A124">
            <v>0</v>
          </cell>
          <cell r="I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../../../Content.Outlook/R2BF0OAT/donn&#233;es%20Hopitaux%202021/CL22-3%20HL%20du%20Pays%20de%20Retz%20-%20site%20%20Bourgneuf" TargetMode="External"/><Relationship Id="rId21" Type="http://schemas.openxmlformats.org/officeDocument/2006/relationships/hyperlink" Target="../../../Content.Outlook/R2BF0OAT/donn&#233;es%20Hopitaux%202021/CL16-2%20CH%20Heinlex%20-%20St%20NAZAIRE" TargetMode="External"/><Relationship Id="rId42" Type="http://schemas.openxmlformats.org/officeDocument/2006/relationships/hyperlink" Target="../../../Content.Outlook/R2BF0OAT/donn&#233;es%20Hopitaux%202021/CL39-2%20HL%20S&#232;vre%20et%20Loire%20-%20site%20Le%20Loroux-Bottereau" TargetMode="External"/><Relationship Id="rId47" Type="http://schemas.openxmlformats.org/officeDocument/2006/relationships/hyperlink" Target="../../../Content.Outlook/R2BF0OAT/donn&#233;es%20Hopitaux%202021/CL48%20EHPAD%20Dr%20Geherre%20Lamotte%20Saint-Denis-d'Anjou" TargetMode="External"/><Relationship Id="rId63" Type="http://schemas.openxmlformats.org/officeDocument/2006/relationships/hyperlink" Target="../../../Content.Outlook/R2BF0OAT/donn&#233;es%20Hopitaux%202021/CL93-9%20ECHO%20Challans" TargetMode="External"/><Relationship Id="rId68" Type="http://schemas.openxmlformats.org/officeDocument/2006/relationships/hyperlink" Target="../../../Content.Outlook/R2BF0OAT/donn&#233;es%20Hopitaux%202021/CL93-3%20ECHO%20Mayenne" TargetMode="External"/><Relationship Id="rId84" Type="http://schemas.openxmlformats.org/officeDocument/2006/relationships/hyperlink" Target="../../../Content.Outlook/R2BF0OAT/donn&#233;es%20Hopitaux%202021/CL88%20HAD%20Saint%20Sauveur%20Cesame%20Sainte-Gemmes-sur-Loire" TargetMode="External"/><Relationship Id="rId89" Type="http://schemas.openxmlformats.org/officeDocument/2006/relationships/hyperlink" Target="../../../Content.Outlook/R2BF0OAT/donn&#233;es%20Hopitaux%202021/CL75%20HL%20Pierre%20Delaroche%20-%20Clisson" TargetMode="External"/><Relationship Id="rId7" Type="http://schemas.openxmlformats.org/officeDocument/2006/relationships/hyperlink" Target="../../../Content.Outlook/R2BF0OAT/donn&#233;es%20Hopitaux%202021/CL07-2%20CH%20Lys%20Hyrome%20-%20site%20Vihiers" TargetMode="External"/><Relationship Id="rId71" Type="http://schemas.openxmlformats.org/officeDocument/2006/relationships/hyperlink" Target="../../../Content.Outlook/R2BF0OAT/donn&#233;es%20Hopitaux%202021/CL93-13%20ECHO%20Cholet%20Marengo" TargetMode="External"/><Relationship Id="rId92" Type="http://schemas.openxmlformats.org/officeDocument/2006/relationships/hyperlink" Target="../../../Content.Outlook/R2BF0OAT/donn&#233;es%20Hopitaux%202021/CL81%20UGECAM%20la%20Tourmaline%20-%20Saint-Herblain" TargetMode="External"/><Relationship Id="rId2" Type="http://schemas.openxmlformats.org/officeDocument/2006/relationships/hyperlink" Target="../../../Content.Outlook/R2BF0OAT/donn&#233;es%20Hopitaux%202021/CL04%20HL%20du%20Baugeois%20et%20Vall&#233;e%20-%20site%20Baug&#233;" TargetMode="External"/><Relationship Id="rId16" Type="http://schemas.openxmlformats.org/officeDocument/2006/relationships/hyperlink" Target="../../../Content.Outlook/R2BF0OAT/donn&#233;es%20Hopitaux%202021/CL13%20HL%20Sud-Ouest%20Mayennais%20-%20site%20Craon" TargetMode="External"/><Relationship Id="rId29" Type="http://schemas.openxmlformats.org/officeDocument/2006/relationships/hyperlink" Target="../../../Content.Outlook/R2BF0OAT/donn&#233;es%20Hopitaux%202021/CL28%20CH%20Le%20Mans" TargetMode="External"/><Relationship Id="rId11" Type="http://schemas.openxmlformats.org/officeDocument/2006/relationships/hyperlink" Target="../../../Content.Outlook/R2BF0OAT/donn&#233;es%20Hopitaux%202021/CL08-4%20CH%20du%20Haut-Anjou%20HL%20Hotel%20Dieu%20%20saint-julien%20-%20site%20de%20Ch&#226;teau-Gontier" TargetMode="External"/><Relationship Id="rId24" Type="http://schemas.openxmlformats.org/officeDocument/2006/relationships/hyperlink" Target="../../../Content.Outlook/R2BF0OAT/donn&#233;es%20Hopitaux%202021/CL22%20HL%20du%20Pays%20de%20Retz%20-%20site%20Pornic" TargetMode="External"/><Relationship Id="rId32" Type="http://schemas.openxmlformats.org/officeDocument/2006/relationships/hyperlink" Target="../../../Content.Outlook/R2BF0OAT/donn&#233;es%20Hopitaux%202021/CL30%20CH%20Saint-Calais" TargetMode="External"/><Relationship Id="rId37" Type="http://schemas.openxmlformats.org/officeDocument/2006/relationships/hyperlink" Target="../../../Content.Outlook/R2BF0OAT/donn&#233;es%20Hopitaux%202021/CL34-4%20CH%20Loire%20Vend&#233;e%20Oc&#233;an%20-%20site%20Machecoul%201" TargetMode="External"/><Relationship Id="rId40" Type="http://schemas.openxmlformats.org/officeDocument/2006/relationships/hyperlink" Target="../../../Content.Outlook/R2BF0OAT/donn&#233;es%20Hopitaux%202021/CL37%20CHD%20Vend&#233;e%20-%20site%20de%20la%20Roche-sur-Yon" TargetMode="External"/><Relationship Id="rId45" Type="http://schemas.openxmlformats.org/officeDocument/2006/relationships/hyperlink" Target="../../../Content.Outlook/R2BF0OAT/donn&#233;es%20Hopitaux%202021/CL46%20EHPAD%20le%20Vollier%20Bou&#232;re" TargetMode="External"/><Relationship Id="rId53" Type="http://schemas.openxmlformats.org/officeDocument/2006/relationships/hyperlink" Target="../../../Content.Outlook/R2BF0OAT/donn&#233;es%20Hopitaux%202021/CL56%20HL%20Longu&#233;-Jumelles" TargetMode="External"/><Relationship Id="rId58" Type="http://schemas.openxmlformats.org/officeDocument/2006/relationships/hyperlink" Target="../../../Content.Outlook/R2BF0OAT/donn&#233;es%20Hopitaux%202021/CL63%20HL%20Dumont&#233;%20-%20Ile%20d'YEU" TargetMode="External"/><Relationship Id="rId66" Type="http://schemas.openxmlformats.org/officeDocument/2006/relationships/hyperlink" Target="../../../Content.Outlook/R2BF0OAT/donn&#233;es%20Hopitaux%202021/CL93-5%20ECHO%20Nantes" TargetMode="External"/><Relationship Id="rId74" Type="http://schemas.openxmlformats.org/officeDocument/2006/relationships/hyperlink" Target="../../../Content.Outlook/R2BF0OAT/donn&#233;es%20Hopitaux%202021/CL93-10%20ECHO%20Fontenay-le-Comte" TargetMode="External"/><Relationship Id="rId79" Type="http://schemas.openxmlformats.org/officeDocument/2006/relationships/hyperlink" Target="../../../Content.Outlook/R2BF0OAT/donn&#233;es%20Hopitaux%202021/CL64%20CH%20de%20r&#233;adaptation%20%20Maubreuil%20-%20Saint-Herblain" TargetMode="External"/><Relationship Id="rId87" Type="http://schemas.openxmlformats.org/officeDocument/2006/relationships/hyperlink" Target="../../../Content.Outlook/R2BF0OAT/donn&#233;es%20Hopitaux%202021/CL72%20CHU%20-%20Angers" TargetMode="External"/><Relationship Id="rId102" Type="http://schemas.openxmlformats.org/officeDocument/2006/relationships/hyperlink" Target="../../../Content.Outlook/R2BF0OAT/donn&#233;es%20Hopitaux%202021/CL34-3%20CH%20Loire%20Vend&#233;e%20Oc&#233;an%20-%20site%20Saint-Gilles-Croix-de-vie" TargetMode="External"/><Relationship Id="rId5" Type="http://schemas.openxmlformats.org/officeDocument/2006/relationships/hyperlink" Target="../../../Content.Outlook/R2BF0OAT/donn&#233;es%20Hopitaux%202021/CL06%20CH%20-%20Saumur" TargetMode="External"/><Relationship Id="rId61" Type="http://schemas.openxmlformats.org/officeDocument/2006/relationships/hyperlink" Target="../../../Content.Outlook/R2BF0OAT/donn&#233;es%20Hopitaux%202021/CL95%20CH%20CESAME%20Saint-Gemmes-sur-Loire" TargetMode="External"/><Relationship Id="rId82" Type="http://schemas.openxmlformats.org/officeDocument/2006/relationships/hyperlink" Target="../../../Content.Outlook/R2BF0OAT/donn&#233;es%20Hopitaux%202021/CL69%20EHPAD%20R&#233;sidence%20au%20Fil%20des%20Maines%20-%20Saint-Fulgent" TargetMode="External"/><Relationship Id="rId90" Type="http://schemas.openxmlformats.org/officeDocument/2006/relationships/hyperlink" Target="../../../Content.Outlook/R2BF0OAT/donn&#233;es%20Hopitaux%202021/CL77%20HL%20des%20Collines%20Vend&#233;ennes%20-%20La%20Chataigneraie" TargetMode="External"/><Relationship Id="rId95" Type="http://schemas.openxmlformats.org/officeDocument/2006/relationships/hyperlink" Target="../../../Content.Outlook/R2BF0OAT/donn&#233;es%20Hopitaux%202021/CL85%20Universit&#233;s%20sciences%20-belle-Beille%20-%20Angers" TargetMode="External"/><Relationship Id="rId19" Type="http://schemas.openxmlformats.org/officeDocument/2006/relationships/hyperlink" Target="../../../Content.Outlook/R2BF0OAT/donn&#233;es%20Hopitaux%202021/CL14-2%20CH%20Erdre%20et%20Loire%20-%20HL%20Aim&#233;%20Jallot%20-%20site%20de%20Cand&#233;" TargetMode="External"/><Relationship Id="rId14" Type="http://schemas.openxmlformats.org/officeDocument/2006/relationships/hyperlink" Target="../../../Content.Outlook/R2BF0OAT/donn&#233;es%20Hopitaux%202021/CL10%20CH%20Laval%20-%20site%20Laval" TargetMode="External"/><Relationship Id="rId22" Type="http://schemas.openxmlformats.org/officeDocument/2006/relationships/hyperlink" Target="../../../Content.Outlook/R2BF0OAT/donn&#233;es%20Hopitaux%202021/CL17%20CL%20Br&#233;t&#233;ch&#233;%20-%20Nantes" TargetMode="External"/><Relationship Id="rId27" Type="http://schemas.openxmlformats.org/officeDocument/2006/relationships/hyperlink" Target="../../../Content.Outlook/R2BF0OAT/donn&#233;es%20Hopitaux%202021/CL26%20Centre%20Fran&#231;ois%20Gallou&#233;dec%20-%20Parign&#233;%20l'Ev&#234;que" TargetMode="External"/><Relationship Id="rId30" Type="http://schemas.openxmlformats.org/officeDocument/2006/relationships/hyperlink" Target="../../../Content.Outlook/R2BF0OAT/donn&#233;es%20Hopitaux%202021/CL28-2%20CH%20Le%20Mans%20-%20site%20d'Allonnes" TargetMode="External"/><Relationship Id="rId35" Type="http://schemas.openxmlformats.org/officeDocument/2006/relationships/hyperlink" Target="../../../Content.Outlook/R2BF0OAT/donn&#233;es%20Hopitaux%202021/CL34-2%20CH%20Loire%20Vend&#233;e%20Oc&#233;an%20-%20site%20Machecoul%202" TargetMode="External"/><Relationship Id="rId43" Type="http://schemas.openxmlformats.org/officeDocument/2006/relationships/hyperlink" Target="../../../Content.Outlook/R2BF0OAT/donn&#233;es%20Hopitaux%202021/CL42%20CH%20Intercommunal%20de%20la%20Presqu'%20&#238;le%20de%20Gu&#233;rande%20-%20Le%20Croisic" TargetMode="External"/><Relationship Id="rId48" Type="http://schemas.openxmlformats.org/officeDocument/2006/relationships/hyperlink" Target="../../../Content.Outlook/R2BF0OAT/donn&#233;es%20Hopitaux%202021/CL50%20EHPAD%20R&#233;sidence%20Le%20Clos%20Fleuri%20-%20Donges" TargetMode="External"/><Relationship Id="rId56" Type="http://schemas.openxmlformats.org/officeDocument/2006/relationships/hyperlink" Target="../../../Content.Outlook/R2BF0OAT/donn&#233;es%20Hopitaux%202021/CL61%20HL%20Loire%20et%20sillon%20-%20Savenay" TargetMode="External"/><Relationship Id="rId64" Type="http://schemas.openxmlformats.org/officeDocument/2006/relationships/hyperlink" Target="../../../Content.Outlook/R2BF0OAT/donn&#233;es%20Hopitaux%202021/CL93-8%20ECHO%20Saint-Nazaire" TargetMode="External"/><Relationship Id="rId69" Type="http://schemas.openxmlformats.org/officeDocument/2006/relationships/hyperlink" Target="../../../Content.Outlook/R2BF0OAT/donn&#233;es%20Hopitaux%202021/CL93-2%20ECHO%20le%20Mans" TargetMode="External"/><Relationship Id="rId77" Type="http://schemas.openxmlformats.org/officeDocument/2006/relationships/hyperlink" Target="../../../Content.Outlook/R2BF0OAT/donn&#233;es%20Hopitaux%202021/CL91%20CSSR%20&#338;uvres%20de%20PEN%20BRON-%20Le%20BODIO%20-%20Pontch&#226;teau" TargetMode="External"/><Relationship Id="rId100" Type="http://schemas.openxmlformats.org/officeDocument/2006/relationships/hyperlink" Target="../../../Content.Outlook/R2BF0OAT/donn&#233;es%20Hopitaux%202021/CL85-6%20Universit&#233;s%20pharmacie%20-%20site%20de%20Davier%20-%20Angers" TargetMode="External"/><Relationship Id="rId8" Type="http://schemas.openxmlformats.org/officeDocument/2006/relationships/hyperlink" Target="../../../Content.Outlook/R2BF0OAT/donn&#233;es%20Hopitaux%202021/CL08%20CH%20du%20Haut-Anjou%20-%20site%20de%20Ch&#226;teau-Gontier" TargetMode="External"/><Relationship Id="rId51" Type="http://schemas.openxmlformats.org/officeDocument/2006/relationships/hyperlink" Target="../../../Content.Outlook/R2BF0OAT/donn&#233;es%20Hopitaux%202021/CL53%20CCM%20le%20Bois%20Rignoux-Vigneux%20de%20Bretagne" TargetMode="External"/><Relationship Id="rId72" Type="http://schemas.openxmlformats.org/officeDocument/2006/relationships/hyperlink" Target="../../../Content.Outlook/R2BF0OAT/donn&#233;es%20Hopitaux%202021/CL93-12%20ECHO%20Les%20Sables%20d'Olonne" TargetMode="External"/><Relationship Id="rId80" Type="http://schemas.openxmlformats.org/officeDocument/2006/relationships/hyperlink" Target="../../../Content.Outlook/R2BF0OAT/donn&#233;es%20Hopitaux%202021/CL65%20HL%20Bonn&#233;table" TargetMode="External"/><Relationship Id="rId85" Type="http://schemas.openxmlformats.org/officeDocument/2006/relationships/hyperlink" Target="../../../Content.Outlook/R2BF0OAT/donn&#233;es%20Hopitaux%202021/CL87%20Polyclinique%20du%20maine%20-%20Laval" TargetMode="External"/><Relationship Id="rId93" Type="http://schemas.openxmlformats.org/officeDocument/2006/relationships/hyperlink" Target="../../../Content.Outlook/R2BF0OAT/donn&#233;es%20Hopitaux%202021/CL82%20ESEAN%20-%20Nantes" TargetMode="External"/><Relationship Id="rId98" Type="http://schemas.openxmlformats.org/officeDocument/2006/relationships/hyperlink" Target="../../../Content.Outlook/R2BF0OAT/donn&#233;es%20Hopitaux%202021/CL85-4%20Universit&#233;s%20IRIS%20Angers" TargetMode="External"/><Relationship Id="rId3" Type="http://schemas.openxmlformats.org/officeDocument/2006/relationships/hyperlink" Target="../../../Content.Outlook/R2BF0OAT/donn&#233;es%20Hopitaux%202021/CL04-2%20HL%20du%20Baugeois%20et%20Vall&#233;e%20-%20site%20Beaufort" TargetMode="External"/><Relationship Id="rId12" Type="http://schemas.openxmlformats.org/officeDocument/2006/relationships/hyperlink" Target="../../../Content.Outlook/R2BF0OAT/donn&#233;es%20Hopitaux%202021/CL09%20CH%20Ch&#226;teaubriant-Nozay-Pouanc&#233;%20-%20site%20de%20Ch&#226;teaubriant" TargetMode="External"/><Relationship Id="rId17" Type="http://schemas.openxmlformats.org/officeDocument/2006/relationships/hyperlink" Target="../../../Content.Outlook/R2BF0OAT/donn&#233;es%20Hopitaux%202021/CL13-2%20HL%20Sud-Ouest%20Mayennais%20-%20site%20Renaz&#233;" TargetMode="External"/><Relationship Id="rId25" Type="http://schemas.openxmlformats.org/officeDocument/2006/relationships/hyperlink" Target="../../../Content.Outlook/R2BF0OAT/donn&#233;es%20Hopitaux%202021/CL22-2%20HL%20du%20Pays%20de%20Retz%20-%20site%20%20Paimboeuf" TargetMode="External"/><Relationship Id="rId33" Type="http://schemas.openxmlformats.org/officeDocument/2006/relationships/hyperlink" Target="../../../Content.Outlook/R2BF0OAT/donn&#233;es%20Hopitaux%202021/CL33%20P&#244;le%20Sant&#233;%20Sarthe%20et%20Loire%20-%20site%20Le%20bailleul" TargetMode="External"/><Relationship Id="rId38" Type="http://schemas.openxmlformats.org/officeDocument/2006/relationships/hyperlink" Target="../../../Content.Outlook/R2BF0OAT/donn&#233;es%20Hopitaux%202021/CL35%20CHD%20Vend&#233;e%20-%20site%20du%20CH%20Lu&#231;on" TargetMode="External"/><Relationship Id="rId46" Type="http://schemas.openxmlformats.org/officeDocument/2006/relationships/hyperlink" Target="../../../Content.Outlook/R2BF0OAT/donn&#233;es%20Hopitaux%202021/CL47%20EHPAD%20la%20Providence%20Meslay%20du%20Maine" TargetMode="External"/><Relationship Id="rId59" Type="http://schemas.openxmlformats.org/officeDocument/2006/relationships/hyperlink" Target="../../../Content.Outlook/R2BF0OAT/donn&#233;es%20Hopitaux%202021/CL98%20CL%20chirurgicale%20de%20la%20Loire%20-%20Saumur" TargetMode="External"/><Relationship Id="rId67" Type="http://schemas.openxmlformats.org/officeDocument/2006/relationships/hyperlink" Target="../../../Content.Outlook/R2BF0OAT/donn&#233;es%20Hopitaux%202021/CL93-4%20ECHO%20La%20Baule" TargetMode="External"/><Relationship Id="rId103" Type="http://schemas.openxmlformats.org/officeDocument/2006/relationships/printerSettings" Target="../printerSettings/printerSettings1.bin"/><Relationship Id="rId20" Type="http://schemas.openxmlformats.org/officeDocument/2006/relationships/hyperlink" Target="../../../Content.Outlook/R2BF0OAT/donn&#233;es%20Hopitaux%202021/CL16%20CH%20St%20Nazaire-Cit&#233;%20san-Clinique-EFS" TargetMode="External"/><Relationship Id="rId41" Type="http://schemas.openxmlformats.org/officeDocument/2006/relationships/hyperlink" Target="../../../Content.Outlook/R2BF0OAT/donn&#233;es%20Hopitaux%202021/CL39%20HL%20S&#232;vre%20et%20Loire%20-%20site%20Vertou" TargetMode="External"/><Relationship Id="rId54" Type="http://schemas.openxmlformats.org/officeDocument/2006/relationships/hyperlink" Target="../../../Content.Outlook/R2BF0OAT/donn&#233;es%20Hopitaux%202021/CL57%20HL%20Jules%20Doitteau%20Villaines-la-Juhel" TargetMode="External"/><Relationship Id="rId62" Type="http://schemas.openxmlformats.org/officeDocument/2006/relationships/hyperlink" Target="../../../Content.Outlook/R2BF0OAT/donn&#233;es%20Hopitaux%202021/CL94%20CH%20Layon%20Aubance%20-%20Martign&#233;%20Briand" TargetMode="External"/><Relationship Id="rId70" Type="http://schemas.openxmlformats.org/officeDocument/2006/relationships/hyperlink" Target="../../../Content.Outlook/R2BF0OAT/donn&#233;es%20Hopitaux%202021/CL93-14%20ECHO%20Cholet%20Chanteriviere" TargetMode="External"/><Relationship Id="rId75" Type="http://schemas.openxmlformats.org/officeDocument/2006/relationships/hyperlink" Target="../../../Content.Outlook/R2BF0OAT/donn&#233;es%20Hopitaux%202021/CL93%20ECHO%20Angers" TargetMode="External"/><Relationship Id="rId83" Type="http://schemas.openxmlformats.org/officeDocument/2006/relationships/hyperlink" Target="../../../Content.Outlook/R2BF0OAT/donn&#233;es%20Hopitaux%202021/CL89%20SDIS%2072%20Coulaines" TargetMode="External"/><Relationship Id="rId88" Type="http://schemas.openxmlformats.org/officeDocument/2006/relationships/hyperlink" Target="../../../Content.Outlook/R2BF0OAT/donn&#233;es%20Hopitaux%202021/CL73%20Polyclinique%20de%20l'Europe%20((Polyclinique%20de%20la%20For&#234;t)%20-%20Saint-Nazaire" TargetMode="External"/><Relationship Id="rId91" Type="http://schemas.openxmlformats.org/officeDocument/2006/relationships/hyperlink" Target="../../../Content.Outlook/R2BF0OAT/donn&#233;es%20Hopitaux%202021/CL79%20CH%20C&#244;te%20de%20Lumi&#232;re%20-%20Les%20Sables-d'Olonne" TargetMode="External"/><Relationship Id="rId96" Type="http://schemas.openxmlformats.org/officeDocument/2006/relationships/hyperlink" Target="../../../Content.Outlook/R2BF0OAT/donn&#233;es%20Hopitaux%202021/CL85-2%20Universit&#233;s%20%20Amsler%20(m&#233;decine)%20Angers" TargetMode="External"/><Relationship Id="rId1" Type="http://schemas.openxmlformats.org/officeDocument/2006/relationships/hyperlink" Target="../../../Content.Outlook/R2BF0OAT/donn&#233;es%20Hopitaux%202021/CL02%20Association%20Les%20Capucins%20(ex-C.R.R.R.F)%20-%20Angers" TargetMode="External"/><Relationship Id="rId6" Type="http://schemas.openxmlformats.org/officeDocument/2006/relationships/hyperlink" Target="../../../Content.Outlook/R2BF0OAT/donn&#233;es%20Hopitaux%202021/CL07%20HL%20Lys%20Hyrome%20-%20site%20Chemill&#233;" TargetMode="External"/><Relationship Id="rId15" Type="http://schemas.openxmlformats.org/officeDocument/2006/relationships/hyperlink" Target="../../../Content.Outlook/R2BF0OAT/donn&#233;es%20Hopitaux%202021/CL11%20CL%20Sainte-Marie%20-%20Ch&#226;teaubriant" TargetMode="External"/><Relationship Id="rId23" Type="http://schemas.openxmlformats.org/officeDocument/2006/relationships/hyperlink" Target="../../../Content.Outlook/R2BF0OAT/donn&#233;es%20Hopitaux%202021/CL21%20CL%20Urologique%20Atlantis%20-%20Nantes" TargetMode="External"/><Relationship Id="rId28" Type="http://schemas.openxmlformats.org/officeDocument/2006/relationships/hyperlink" Target="../../../Content.Outlook/R2BF0OAT/donn&#233;es%20Hopitaux%202021/CL27%20CH%20Paul%20Chapron%20-%20La%20Fert&#233;-Bernard" TargetMode="External"/><Relationship Id="rId36" Type="http://schemas.openxmlformats.org/officeDocument/2006/relationships/hyperlink" Target="../../../Content.Outlook/R2BF0OAT/donn&#233;es%20Hopitaux%202021/CL34-3%20CH%20Loire%20Vend&#233;e%20Oc&#233;an%20-%20site%20Saint-Gilles-Croix-de-vie" TargetMode="External"/><Relationship Id="rId49" Type="http://schemas.openxmlformats.org/officeDocument/2006/relationships/hyperlink" Target="../../../Content.Outlook/R2BF0OAT/donn&#233;es%20Hopitaux%202021/CL51%20PHGNS%20HL%20Beaumont-sur-Sarthe" TargetMode="External"/><Relationship Id="rId57" Type="http://schemas.openxmlformats.org/officeDocument/2006/relationships/hyperlink" Target="../../../Content.Outlook/R2BF0OAT/donn&#233;es%20Hopitaux%202021/CL62%20HL%20Ern&#233;e" TargetMode="External"/><Relationship Id="rId10" Type="http://schemas.openxmlformats.org/officeDocument/2006/relationships/hyperlink" Target="../../../Content.Outlook/R2BF0OAT/donn&#233;es%20Hopitaux%202021/CL08-3%20CH%20du%20Haut-Anjou%20EHPAD%20Saint-Joseph%20-%20site%20de%20Ch&#226;teau-Gontier" TargetMode="External"/><Relationship Id="rId31" Type="http://schemas.openxmlformats.org/officeDocument/2006/relationships/hyperlink" Target="../../../Content.Outlook/R2BF0OAT/donn&#233;es%20Hopitaux%202021/CL29%20CH%20du%20Nord%20Mayenne" TargetMode="External"/><Relationship Id="rId44" Type="http://schemas.openxmlformats.org/officeDocument/2006/relationships/hyperlink" Target="../../../Content.Outlook/R2BF0OAT/donn&#233;es%20Hopitaux%202021/CL43%20CH%20Georges%20Daum&#233;zon%20(ex%20CH%20Montbert)%20-%20Bouguenais" TargetMode="External"/><Relationship Id="rId52" Type="http://schemas.openxmlformats.org/officeDocument/2006/relationships/hyperlink" Target="../../../Content.Outlook/R2BF0OAT/donn&#233;es%20Hopitaux%202021/CL55%20HL%20Dou&#233;%20la%20Fontaine" TargetMode="External"/><Relationship Id="rId60" Type="http://schemas.openxmlformats.org/officeDocument/2006/relationships/hyperlink" Target="../../../Content.Outlook/R2BF0OAT/donn&#233;es%20Hopitaux%202021/CL97%20CL%20Sud%20vend&#233;e%20Fontenay-le-Comte" TargetMode="External"/><Relationship Id="rId65" Type="http://schemas.openxmlformats.org/officeDocument/2006/relationships/hyperlink" Target="../../../Content.Outlook/R2BF0OAT/donn&#233;es%20Hopitaux%202021/CL93-7%20ECHO%20Saint-Herblain" TargetMode="External"/><Relationship Id="rId73" Type="http://schemas.openxmlformats.org/officeDocument/2006/relationships/hyperlink" Target="../../../Content.Outlook/R2BF0OAT/donn&#233;es%20Hopitaux%202021/CL93-11%20ECHO%20La%20Roche-sur-Yon" TargetMode="External"/><Relationship Id="rId78" Type="http://schemas.openxmlformats.org/officeDocument/2006/relationships/hyperlink" Target="../../../Content.Outlook/R2BF0OAT/donn&#233;es%20Hopitaux%202021/CL91-2%20CMPR%20%20&#338;uvres%20de%20PEN%20BRON%20c&#244;te%20d'Amour%20%20-%20St%20Nazaire" TargetMode="External"/><Relationship Id="rId81" Type="http://schemas.openxmlformats.org/officeDocument/2006/relationships/hyperlink" Target="../../../Content.Outlook/R2BF0OAT/donn&#233;es%20Hopitaux%202021/CL67%20HL%20Bel%20Air%20-%20Corcou&#233;-sur-logne" TargetMode="External"/><Relationship Id="rId86" Type="http://schemas.openxmlformats.org/officeDocument/2006/relationships/hyperlink" Target="../../../Content.Outlook/R2BF0OAT/donn&#233;es%20Hopitaux%202021/CL70%20CH%20Ch&#226;teau-du-Loir" TargetMode="External"/><Relationship Id="rId94" Type="http://schemas.openxmlformats.org/officeDocument/2006/relationships/hyperlink" Target="../../../Content.Outlook/R2BF0OAT/donn&#233;es%20Hopitaux%202021/CL83%20CH%20Sp&#233;cialis&#233;%20Georges%20Mazurelle%20-%20La%20Roche-sur-Yon" TargetMode="External"/><Relationship Id="rId99" Type="http://schemas.openxmlformats.org/officeDocument/2006/relationships/hyperlink" Target="../../../Content.Outlook/R2BF0OAT/donn&#233;es%20Hopitaux%202021/CL85-5%20Universit&#233;s%20IRIS2%20Angers" TargetMode="External"/><Relationship Id="rId101" Type="http://schemas.openxmlformats.org/officeDocument/2006/relationships/hyperlink" Target="../../../Content.Outlook/R2BF0OAT/donn&#233;es%20Hopitaux%202021/CL01%20Institut%20de%20Canc&#233;rologie%20de%20l'Ouest%20Paul%20Papin%20-%20Angers" TargetMode="External"/><Relationship Id="rId4" Type="http://schemas.openxmlformats.org/officeDocument/2006/relationships/hyperlink" Target="../../../Content.Outlook/R2BF0OAT/donn&#233;es%20Hopitaux%202021/CL05%20CH%20-%20Cholet" TargetMode="External"/><Relationship Id="rId9" Type="http://schemas.openxmlformats.org/officeDocument/2006/relationships/hyperlink" Target="../../../Content.Outlook/R2BF0OAT/donn&#233;es%20Hopitaux%202021/CL08-2%20CH%20du%20Haut-Anjou%20-%20site%20de%20Segr&#233;" TargetMode="External"/><Relationship Id="rId13" Type="http://schemas.openxmlformats.org/officeDocument/2006/relationships/hyperlink" Target="../../../Content.Outlook/R2BF0OAT/donn&#233;es%20Hopitaux%202021/CL09-2%20CH%20Ch&#226;teaubriant-Nozay-Pouanc&#233;%20-%20HL%20Pouanc&#233;" TargetMode="External"/><Relationship Id="rId18" Type="http://schemas.openxmlformats.org/officeDocument/2006/relationships/hyperlink" Target="../../../Content.Outlook/R2BF0OAT/donn&#233;es%20Hopitaux%202021/CL14%20CH%20Erdre%20et%20Loire%20-%20CH%20Francis%20Robert%20-%20site%20d'Ancenis" TargetMode="External"/><Relationship Id="rId39" Type="http://schemas.openxmlformats.org/officeDocument/2006/relationships/hyperlink" Target="../../../Content.Outlook/R2BF0OAT/donn&#233;es%20Hopitaux%202021/CL36%20CHD%20Vend&#233;e%20-%20site%20du%20CH%20Montaigu" TargetMode="External"/><Relationship Id="rId34" Type="http://schemas.openxmlformats.org/officeDocument/2006/relationships/hyperlink" Target="../../../Content.Outlook/R2BF0OAT/donn&#233;es%20Hopitaux%202021/CL34%20CH%20Loire%20Vend&#233;e%20Oc&#233;an%20-%20site%20Challans" TargetMode="External"/><Relationship Id="rId50" Type="http://schemas.openxmlformats.org/officeDocument/2006/relationships/hyperlink" Target="../../../Content.Outlook/R2BF0OAT/donn&#233;es%20Hopitaux%202021/CL52%20HL%20Sill&#233;-le-Guillaume" TargetMode="External"/><Relationship Id="rId55" Type="http://schemas.openxmlformats.org/officeDocument/2006/relationships/hyperlink" Target="../../../Content.Outlook/R2BF0OAT/donn&#233;es%20Hopitaux%202021/CL59%20HL%20Evron" TargetMode="External"/><Relationship Id="rId76" Type="http://schemas.openxmlformats.org/officeDocument/2006/relationships/hyperlink" Target="../../../Content.Outlook/R2BF0OAT/donn&#233;es%20Hopitaux%202021/CL90%20CH%20de%20la%20Corniche%20Angevine%20-%20Chalonnes4" TargetMode="External"/><Relationship Id="rId97" Type="http://schemas.openxmlformats.org/officeDocument/2006/relationships/hyperlink" Target="../../../Content.Outlook/R2BF0OAT/donn&#233;es%20Hopitaux%202021/CL85-3%20Universit&#233;s%20INRA%20Anger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Y125"/>
  <sheetViews>
    <sheetView tabSelected="1" workbookViewId="0">
      <selection activeCell="G118" sqref="G118"/>
    </sheetView>
  </sheetViews>
  <sheetFormatPr baseColWidth="10" defaultRowHeight="14.5" x14ac:dyDescent="0.35"/>
  <cols>
    <col min="1" max="1" width="9.90625" customWidth="1"/>
    <col min="2" max="2" width="66.90625" bestFit="1" customWidth="1"/>
    <col min="3" max="3" width="9.6328125" customWidth="1"/>
    <col min="4" max="4" width="7.08984375" customWidth="1"/>
    <col min="5" max="5" width="10.08984375" customWidth="1"/>
    <col min="6" max="6" width="13" style="24" customWidth="1"/>
  </cols>
  <sheetData>
    <row r="1" spans="1:389" s="1" customFormat="1" ht="15" thickBot="1" x14ac:dyDescent="0.4"/>
    <row r="2" spans="1:389" ht="15.65" customHeight="1" x14ac:dyDescent="0.35">
      <c r="A2" s="33" t="s">
        <v>0</v>
      </c>
      <c r="B2" s="40" t="s">
        <v>1</v>
      </c>
      <c r="C2" s="35" t="s">
        <v>2</v>
      </c>
      <c r="D2" s="37" t="s">
        <v>3</v>
      </c>
      <c r="E2" s="38" t="s">
        <v>243</v>
      </c>
      <c r="F2" s="38" t="s">
        <v>241</v>
      </c>
    </row>
    <row r="3" spans="1:389" ht="38.4" customHeight="1" thickBot="1" x14ac:dyDescent="0.4">
      <c r="A3" s="34"/>
      <c r="B3" s="41"/>
      <c r="C3" s="36"/>
      <c r="D3" s="36"/>
      <c r="E3" s="39"/>
      <c r="F3" s="39"/>
      <c r="FU3" t="str">
        <f>'[1]liste des Adhérents'!B51</f>
        <v>Clinique Jules Verne - Hopsi Grand Ouest - Nantes</v>
      </c>
    </row>
    <row r="4" spans="1:389" ht="14" customHeight="1" x14ac:dyDescent="0.35">
      <c r="A4" s="2" t="s">
        <v>4</v>
      </c>
      <c r="B4" s="42" t="s">
        <v>5</v>
      </c>
      <c r="C4" s="3">
        <v>3</v>
      </c>
      <c r="D4" s="27">
        <v>1</v>
      </c>
      <c r="E4" s="25">
        <f>VLOOKUP(A4,[2]Tableau!$A$4:$X$124,21,FALSE)</f>
        <v>10</v>
      </c>
      <c r="F4" s="4">
        <v>29.795999999999999</v>
      </c>
      <c r="NY4" t="e">
        <f>'[1]liste des Adhérents'!#REF!</f>
        <v>#REF!</v>
      </c>
    </row>
    <row r="5" spans="1:389" x14ac:dyDescent="0.35">
      <c r="A5" s="2" t="s">
        <v>6</v>
      </c>
      <c r="B5" s="42" t="s">
        <v>7</v>
      </c>
      <c r="C5" s="5">
        <v>3</v>
      </c>
      <c r="D5" s="28">
        <v>1</v>
      </c>
      <c r="E5" s="25">
        <f>VLOOKUP(A5,[2]Tableau!$A$4:$X$124,21,FALSE)</f>
        <v>1</v>
      </c>
      <c r="F5" s="6">
        <v>1.889</v>
      </c>
    </row>
    <row r="6" spans="1:389" x14ac:dyDescent="0.35">
      <c r="A6" s="2" t="s">
        <v>8</v>
      </c>
      <c r="B6" s="42" t="s">
        <v>9</v>
      </c>
      <c r="C6" s="5">
        <v>3</v>
      </c>
      <c r="D6" s="28">
        <v>2</v>
      </c>
      <c r="E6" s="25">
        <f>VLOOKUP(A6,[2]Tableau!$A$4:$X$124,21,FALSE)</f>
        <v>2</v>
      </c>
      <c r="F6" s="7">
        <v>0.89600000000000002</v>
      </c>
    </row>
    <row r="7" spans="1:389" x14ac:dyDescent="0.35">
      <c r="A7" s="2" t="s">
        <v>10</v>
      </c>
      <c r="B7" s="42" t="s">
        <v>11</v>
      </c>
      <c r="C7" s="5">
        <v>3</v>
      </c>
      <c r="D7" s="28">
        <v>2</v>
      </c>
      <c r="E7" s="25">
        <f>VLOOKUP(A7,[2]Tableau!$A$4:$X$124,21,FALSE)</f>
        <v>4</v>
      </c>
      <c r="F7" s="8">
        <v>1.1479999999999999</v>
      </c>
      <c r="MK7" t="e">
        <f>'[1]liste des Adhérents'!#REF!</f>
        <v>#REF!</v>
      </c>
    </row>
    <row r="8" spans="1:389" x14ac:dyDescent="0.35">
      <c r="A8" s="2" t="s">
        <v>12</v>
      </c>
      <c r="B8" s="42" t="s">
        <v>13</v>
      </c>
      <c r="C8" s="5">
        <v>3</v>
      </c>
      <c r="D8" s="28">
        <v>1</v>
      </c>
      <c r="E8" s="25">
        <f>VLOOKUP(A8,[2]Tableau!$A$4:$X$124,21,FALSE)</f>
        <v>43</v>
      </c>
      <c r="F8" s="6">
        <v>93.138000000000005</v>
      </c>
    </row>
    <row r="9" spans="1:389" x14ac:dyDescent="0.35">
      <c r="A9" s="2" t="s">
        <v>14</v>
      </c>
      <c r="B9" s="42" t="s">
        <v>15</v>
      </c>
      <c r="C9" s="5">
        <v>3</v>
      </c>
      <c r="D9" s="28">
        <v>2</v>
      </c>
      <c r="E9" s="25">
        <f>VLOOKUP(A9,[2]Tableau!$A$4:$X$124,21,FALSE)</f>
        <v>11</v>
      </c>
      <c r="F9" s="6">
        <v>28.537999999999997</v>
      </c>
    </row>
    <row r="10" spans="1:389" x14ac:dyDescent="0.35">
      <c r="A10" s="2" t="s">
        <v>242</v>
      </c>
      <c r="B10" s="43" t="s">
        <v>127</v>
      </c>
      <c r="C10" s="5">
        <v>3</v>
      </c>
      <c r="D10" s="28">
        <v>2</v>
      </c>
      <c r="E10" s="25">
        <f>VLOOKUP(A10,[2]Tableau!$A$4:$X$124,21,FALSE)</f>
        <v>2</v>
      </c>
      <c r="F10" s="7">
        <v>4.4400000000000004</v>
      </c>
    </row>
    <row r="11" spans="1:389" x14ac:dyDescent="0.35">
      <c r="A11" s="2" t="s">
        <v>16</v>
      </c>
      <c r="B11" s="42" t="s">
        <v>17</v>
      </c>
      <c r="C11" s="5">
        <v>3</v>
      </c>
      <c r="D11" s="28">
        <v>2</v>
      </c>
      <c r="E11" s="25">
        <f>VLOOKUP(A11,[2]Tableau!$A$4:$X$124,21,FALSE)</f>
        <v>2</v>
      </c>
      <c r="F11" s="7">
        <v>1.4790000000000001</v>
      </c>
      <c r="NQ11" t="e">
        <f>'[1]liste des Adhérents'!#REF!</f>
        <v>#REF!</v>
      </c>
    </row>
    <row r="12" spans="1:389" x14ac:dyDescent="0.35">
      <c r="A12" s="2" t="s">
        <v>18</v>
      </c>
      <c r="B12" s="42" t="s">
        <v>19</v>
      </c>
      <c r="C12" s="5">
        <v>3</v>
      </c>
      <c r="D12" s="28">
        <v>2</v>
      </c>
      <c r="E12" s="25">
        <f>VLOOKUP(A12,[2]Tableau!$A$4:$X$124,21,FALSE)</f>
        <v>2</v>
      </c>
      <c r="F12" s="7">
        <v>0.74899999999999989</v>
      </c>
    </row>
    <row r="13" spans="1:389" x14ac:dyDescent="0.35">
      <c r="A13" s="2" t="s">
        <v>20</v>
      </c>
      <c r="B13" s="42" t="s">
        <v>21</v>
      </c>
      <c r="C13" s="5">
        <v>3</v>
      </c>
      <c r="D13" s="28">
        <v>4</v>
      </c>
      <c r="E13" s="25">
        <f>VLOOKUP(A13,[2]Tableau!$A$4:$X$124,21,FALSE)</f>
        <v>5</v>
      </c>
      <c r="F13" s="7">
        <v>12.695</v>
      </c>
    </row>
    <row r="14" spans="1:389" x14ac:dyDescent="0.35">
      <c r="A14" s="2" t="s">
        <v>22</v>
      </c>
      <c r="B14" s="42" t="s">
        <v>23</v>
      </c>
      <c r="C14" s="5">
        <v>3</v>
      </c>
      <c r="D14" s="28">
        <v>4</v>
      </c>
      <c r="E14" s="25">
        <f>VLOOKUP(A14,[2]Tableau!$A$4:$X$124,21,FALSE)</f>
        <v>3</v>
      </c>
      <c r="F14" s="7">
        <v>0.51200000000000001</v>
      </c>
    </row>
    <row r="15" spans="1:389" x14ac:dyDescent="0.35">
      <c r="A15" s="2" t="s">
        <v>24</v>
      </c>
      <c r="B15" s="42" t="s">
        <v>25</v>
      </c>
      <c r="C15" s="5">
        <v>3</v>
      </c>
      <c r="D15" s="28">
        <v>4</v>
      </c>
      <c r="E15" s="25">
        <f>VLOOKUP(A15,[2]Tableau!$A$4:$X$124,21,FALSE)</f>
        <v>1</v>
      </c>
      <c r="F15" s="7">
        <v>0.56099999999999994</v>
      </c>
    </row>
    <row r="16" spans="1:389" x14ac:dyDescent="0.35">
      <c r="A16" s="2" t="s">
        <v>26</v>
      </c>
      <c r="B16" s="42" t="s">
        <v>27</v>
      </c>
      <c r="C16" s="5">
        <v>3</v>
      </c>
      <c r="D16" s="28">
        <v>4</v>
      </c>
      <c r="E16" s="25">
        <f>VLOOKUP(A16,[2]Tableau!$A$4:$X$124,21,FALSE)</f>
        <v>1</v>
      </c>
      <c r="F16" s="7">
        <v>0.6</v>
      </c>
    </row>
    <row r="17" spans="1:6" x14ac:dyDescent="0.35">
      <c r="A17" s="2" t="s">
        <v>28</v>
      </c>
      <c r="B17" s="42" t="s">
        <v>29</v>
      </c>
      <c r="C17" s="5">
        <v>3</v>
      </c>
      <c r="D17" s="28">
        <v>3</v>
      </c>
      <c r="E17" s="25">
        <f>VLOOKUP(A17,[2]Tableau!$A$4:$X$124,21,FALSE)</f>
        <v>5</v>
      </c>
      <c r="F17" s="7">
        <v>4.9889999999999999</v>
      </c>
    </row>
    <row r="18" spans="1:6" x14ac:dyDescent="0.35">
      <c r="A18" s="2" t="s">
        <v>30</v>
      </c>
      <c r="B18" s="42" t="s">
        <v>31</v>
      </c>
      <c r="C18" s="5">
        <v>3</v>
      </c>
      <c r="D18" s="28">
        <v>3</v>
      </c>
      <c r="E18" s="25">
        <f>VLOOKUP(A18,[2]Tableau!$A$4:$X$124,21,FALSE)</f>
        <v>2</v>
      </c>
      <c r="F18" s="7">
        <v>0.25</v>
      </c>
    </row>
    <row r="19" spans="1:6" x14ac:dyDescent="0.35">
      <c r="A19" s="2" t="s">
        <v>32</v>
      </c>
      <c r="B19" s="43" t="s">
        <v>33</v>
      </c>
      <c r="C19" s="5">
        <v>3</v>
      </c>
      <c r="D19" s="28">
        <v>3</v>
      </c>
      <c r="E19" s="25">
        <f>VLOOKUP(A19,[2]Tableau!$A$4:$X$124,21,FALSE)</f>
        <v>3</v>
      </c>
      <c r="F19" s="7">
        <v>0.52</v>
      </c>
    </row>
    <row r="20" spans="1:6" x14ac:dyDescent="0.35">
      <c r="A20" s="2" t="s">
        <v>34</v>
      </c>
      <c r="B20" s="42" t="s">
        <v>35</v>
      </c>
      <c r="C20" s="5">
        <v>3</v>
      </c>
      <c r="D20" s="28">
        <v>1</v>
      </c>
      <c r="E20" s="25">
        <f>VLOOKUP(A20,[2]Tableau!$A$4:$X$124,21,FALSE)</f>
        <v>23</v>
      </c>
      <c r="F20" s="7">
        <v>94.753999999999991</v>
      </c>
    </row>
    <row r="21" spans="1:6" x14ac:dyDescent="0.35">
      <c r="A21" s="2" t="s">
        <v>36</v>
      </c>
      <c r="B21" s="42" t="s">
        <v>37</v>
      </c>
      <c r="C21" s="5">
        <v>3</v>
      </c>
      <c r="D21" s="28">
        <v>2</v>
      </c>
      <c r="E21" s="25">
        <f>VLOOKUP(A21,[2]Tableau!$A$4:$X$124,21,FALSE)</f>
        <v>3</v>
      </c>
      <c r="F21" s="7">
        <v>8.4720000000000013</v>
      </c>
    </row>
    <row r="22" spans="1:6" x14ac:dyDescent="0.35">
      <c r="A22" s="2" t="s">
        <v>38</v>
      </c>
      <c r="B22" s="43" t="s">
        <v>39</v>
      </c>
      <c r="C22" s="5">
        <v>3</v>
      </c>
      <c r="D22" s="28">
        <v>2</v>
      </c>
      <c r="E22" s="25">
        <f>VLOOKUP(A22,[2]Tableau!$A$4:$X$124,21,FALSE)</f>
        <v>1</v>
      </c>
      <c r="F22" s="7">
        <v>1.1509999999999998</v>
      </c>
    </row>
    <row r="23" spans="1:6" x14ac:dyDescent="0.35">
      <c r="A23" s="2" t="s">
        <v>40</v>
      </c>
      <c r="B23" s="42" t="s">
        <v>41</v>
      </c>
      <c r="C23" s="5">
        <v>3</v>
      </c>
      <c r="D23" s="28">
        <v>2</v>
      </c>
      <c r="E23" s="25">
        <f>VLOOKUP(A23,[2]Tableau!$A$4:$X$124,21,FALSE)</f>
        <v>7</v>
      </c>
      <c r="F23" s="7">
        <v>1.5579999999999998</v>
      </c>
    </row>
    <row r="24" spans="1:6" x14ac:dyDescent="0.35">
      <c r="A24" s="2" t="s">
        <v>42</v>
      </c>
      <c r="B24" s="42" t="s">
        <v>43</v>
      </c>
      <c r="C24" s="5">
        <v>3</v>
      </c>
      <c r="D24" s="28">
        <v>2</v>
      </c>
      <c r="E24" s="25">
        <f>VLOOKUP(A24,[2]Tableau!$A$4:$X$124,21,FALSE)</f>
        <v>5</v>
      </c>
      <c r="F24" s="7">
        <v>1.1519999999999999</v>
      </c>
    </row>
    <row r="25" spans="1:6" s="10" customFormat="1" x14ac:dyDescent="0.35">
      <c r="A25" s="9" t="s">
        <v>44</v>
      </c>
      <c r="B25" s="42" t="s">
        <v>45</v>
      </c>
      <c r="C25" s="5">
        <v>3</v>
      </c>
      <c r="D25" s="28">
        <v>2</v>
      </c>
      <c r="E25" s="25">
        <f>VLOOKUP(A25,[2]Tableau!$A$4:$X$124,21,FALSE)</f>
        <v>5</v>
      </c>
      <c r="F25" s="7">
        <v>6.7690000000000001</v>
      </c>
    </row>
    <row r="26" spans="1:6" x14ac:dyDescent="0.35">
      <c r="A26" s="2" t="s">
        <v>46</v>
      </c>
      <c r="B26" s="42" t="s">
        <v>47</v>
      </c>
      <c r="C26" s="5">
        <v>3</v>
      </c>
      <c r="D26" s="28">
        <v>2</v>
      </c>
      <c r="E26" s="25">
        <f>VLOOKUP(A26,[2]Tableau!$A$4:$X$124,21,FALSE)</f>
        <v>3</v>
      </c>
      <c r="F26" s="11">
        <v>0.63300000000000001</v>
      </c>
    </row>
    <row r="27" spans="1:6" ht="14.4" customHeight="1" x14ac:dyDescent="0.35">
      <c r="A27" s="2" t="s">
        <v>48</v>
      </c>
      <c r="B27" s="42" t="s">
        <v>49</v>
      </c>
      <c r="C27" s="12">
        <v>2</v>
      </c>
      <c r="D27" s="28">
        <v>2</v>
      </c>
      <c r="E27" s="25">
        <f>VLOOKUP(A27,[2]Tableau!$A$4:$X$124,21,FALSE)</f>
        <v>71</v>
      </c>
      <c r="F27" s="7">
        <v>116.07</v>
      </c>
    </row>
    <row r="28" spans="1:6" ht="14.4" customHeight="1" x14ac:dyDescent="0.35">
      <c r="A28" s="2" t="s">
        <v>50</v>
      </c>
      <c r="B28" s="42" t="s">
        <v>51</v>
      </c>
      <c r="C28" s="12">
        <v>2</v>
      </c>
      <c r="D28" s="28">
        <v>2</v>
      </c>
      <c r="E28" s="25">
        <f>VLOOKUP(A28,[2]Tableau!$A$4:$X$124,21,FALSE)</f>
        <v>2</v>
      </c>
      <c r="F28" s="7">
        <v>3.4050000000000002</v>
      </c>
    </row>
    <row r="29" spans="1:6" ht="14.4" customHeight="1" x14ac:dyDescent="0.35">
      <c r="A29" s="2" t="s">
        <v>52</v>
      </c>
      <c r="B29" s="42" t="s">
        <v>53</v>
      </c>
      <c r="C29" s="12">
        <v>2</v>
      </c>
      <c r="D29" s="28">
        <v>1</v>
      </c>
      <c r="E29" s="25">
        <f>VLOOKUP(A29,[2]Tableau!$A$4:$X$124,21,FALSE)</f>
        <v>6</v>
      </c>
      <c r="F29" s="7">
        <v>17.423999999999999</v>
      </c>
    </row>
    <row r="30" spans="1:6" ht="14.4" customHeight="1" x14ac:dyDescent="0.35">
      <c r="A30" s="2" t="s">
        <v>54</v>
      </c>
      <c r="B30" s="42" t="s">
        <v>55</v>
      </c>
      <c r="C30" s="12">
        <v>2</v>
      </c>
      <c r="D30" s="28">
        <v>1</v>
      </c>
      <c r="E30" s="25">
        <f>VLOOKUP(A30,[2]Tableau!$A$4:$X$124,21,FALSE)</f>
        <v>4</v>
      </c>
      <c r="F30" s="7">
        <v>3.8360000000000003</v>
      </c>
    </row>
    <row r="31" spans="1:6" ht="14.4" customHeight="1" x14ac:dyDescent="0.35">
      <c r="A31" s="2" t="s">
        <v>56</v>
      </c>
      <c r="B31" s="42" t="s">
        <v>57</v>
      </c>
      <c r="C31" s="12">
        <v>2</v>
      </c>
      <c r="D31" s="28">
        <v>3</v>
      </c>
      <c r="E31" s="25">
        <f>VLOOKUP(A31,[2]Tableau!$A$4:$X$124,21,FALSE)</f>
        <v>4</v>
      </c>
      <c r="F31" s="7">
        <v>1.4470000000000001</v>
      </c>
    </row>
    <row r="32" spans="1:6" ht="14.4" customHeight="1" x14ac:dyDescent="0.35">
      <c r="A32" s="2" t="s">
        <v>58</v>
      </c>
      <c r="B32" s="42" t="s">
        <v>59</v>
      </c>
      <c r="C32" s="12">
        <v>2</v>
      </c>
      <c r="D32" s="28">
        <v>3</v>
      </c>
      <c r="E32" s="25">
        <f>VLOOKUP(A32,[2]Tableau!$A$4:$X$124,21,FALSE)</f>
        <v>2</v>
      </c>
      <c r="F32" s="7">
        <v>0.40600000000000003</v>
      </c>
    </row>
    <row r="33" spans="1:6" ht="14.4" customHeight="1" x14ac:dyDescent="0.35">
      <c r="A33" s="2" t="s">
        <v>60</v>
      </c>
      <c r="B33" s="42" t="s">
        <v>61</v>
      </c>
      <c r="C33" s="12">
        <v>2</v>
      </c>
      <c r="D33" s="28">
        <v>3</v>
      </c>
      <c r="E33" s="25">
        <f>VLOOKUP(A33,[2]Tableau!$A$4:$X$124,21,FALSE)</f>
        <v>1</v>
      </c>
      <c r="F33" s="7">
        <v>0.36799999999999999</v>
      </c>
    </row>
    <row r="34" spans="1:6" ht="14.4" customHeight="1" x14ac:dyDescent="0.35">
      <c r="A34" s="2" t="s">
        <v>62</v>
      </c>
      <c r="B34" s="42" t="s">
        <v>63</v>
      </c>
      <c r="C34" s="13">
        <v>1</v>
      </c>
      <c r="D34" s="28">
        <v>1</v>
      </c>
      <c r="E34" s="25">
        <f>VLOOKUP(A34,[2]Tableau!$A$4:$X$124,21,FALSE)</f>
        <v>5</v>
      </c>
      <c r="F34" s="7">
        <v>1.87</v>
      </c>
    </row>
    <row r="35" spans="1:6" ht="14.4" customHeight="1" x14ac:dyDescent="0.35">
      <c r="A35" s="2" t="s">
        <v>64</v>
      </c>
      <c r="B35" s="42" t="s">
        <v>65</v>
      </c>
      <c r="C35" s="13">
        <v>1</v>
      </c>
      <c r="D35" s="28">
        <v>1</v>
      </c>
      <c r="E35" s="25">
        <f>VLOOKUP(A35,[2]Tableau!$A$4:$X$124,21,FALSE)</f>
        <v>4</v>
      </c>
      <c r="F35" s="7">
        <v>7.0410000000000004</v>
      </c>
    </row>
    <row r="36" spans="1:6" ht="14.4" customHeight="1" x14ac:dyDescent="0.35">
      <c r="A36" s="2" t="s">
        <v>66</v>
      </c>
      <c r="B36" s="42" t="s">
        <v>67</v>
      </c>
      <c r="C36" s="13">
        <v>1</v>
      </c>
      <c r="D36" s="28">
        <v>2</v>
      </c>
      <c r="E36" s="25">
        <f>VLOOKUP(A36,[2]Tableau!$A$4:$X$124,21,FALSE)</f>
        <v>24</v>
      </c>
      <c r="F36" s="7">
        <v>126.15099999999998</v>
      </c>
    </row>
    <row r="37" spans="1:6" ht="14.4" customHeight="1" x14ac:dyDescent="0.35">
      <c r="A37" s="2" t="s">
        <v>68</v>
      </c>
      <c r="B37" s="42" t="s">
        <v>69</v>
      </c>
      <c r="C37" s="13">
        <v>1</v>
      </c>
      <c r="D37" s="28">
        <v>2</v>
      </c>
      <c r="E37" s="25">
        <f>VLOOKUP(A37,[2]Tableau!$A$4:$X$124,21,FALSE)</f>
        <v>4</v>
      </c>
      <c r="F37" s="7">
        <v>0.9</v>
      </c>
    </row>
    <row r="38" spans="1:6" x14ac:dyDescent="0.35">
      <c r="A38" s="2" t="s">
        <v>70</v>
      </c>
      <c r="B38" s="42" t="s">
        <v>71</v>
      </c>
      <c r="C38" s="5">
        <v>3</v>
      </c>
      <c r="D38" s="28">
        <v>1</v>
      </c>
      <c r="E38" s="25">
        <f>VLOOKUP(A38,[2]Tableau!$A$4:$X$124,21,FALSE)</f>
        <v>17</v>
      </c>
      <c r="F38" s="7">
        <v>29.762</v>
      </c>
    </row>
    <row r="39" spans="1:6" ht="14.4" customHeight="1" x14ac:dyDescent="0.35">
      <c r="A39" s="2" t="s">
        <v>72</v>
      </c>
      <c r="B39" s="42" t="s">
        <v>73</v>
      </c>
      <c r="C39" s="13">
        <v>1</v>
      </c>
      <c r="D39" s="28">
        <v>1</v>
      </c>
      <c r="E39" s="25">
        <f>VLOOKUP(A39,[2]Tableau!$A$4:$X$124,21,FALSE)</f>
        <v>3</v>
      </c>
      <c r="F39" s="7">
        <v>3.5290000000000004</v>
      </c>
    </row>
    <row r="40" spans="1:6" ht="14.4" customHeight="1" x14ac:dyDescent="0.35">
      <c r="A40" s="2" t="s">
        <v>74</v>
      </c>
      <c r="B40" s="42" t="s">
        <v>75</v>
      </c>
      <c r="C40" s="13">
        <v>1</v>
      </c>
      <c r="D40" s="28">
        <v>1</v>
      </c>
      <c r="E40" s="25">
        <f>VLOOKUP(A40,[2]Tableau!$A$4:$X$124,21,FALSE)</f>
        <v>6</v>
      </c>
      <c r="F40" s="7">
        <v>11.336</v>
      </c>
    </row>
    <row r="41" spans="1:6" ht="14.4" customHeight="1" x14ac:dyDescent="0.35">
      <c r="A41" s="2" t="s">
        <v>76</v>
      </c>
      <c r="B41" s="42" t="s">
        <v>77</v>
      </c>
      <c r="C41" s="12">
        <v>2</v>
      </c>
      <c r="D41" s="28">
        <v>4</v>
      </c>
      <c r="E41" s="25">
        <f>VLOOKUP(A41,[2]Tableau!$A$4:$X$124,21,FALSE)</f>
        <v>13</v>
      </c>
      <c r="F41" s="7">
        <v>49.356000000000002</v>
      </c>
    </row>
    <row r="42" spans="1:6" ht="14.4" customHeight="1" x14ac:dyDescent="0.35">
      <c r="A42" s="2" t="s">
        <v>78</v>
      </c>
      <c r="B42" s="42" t="s">
        <v>79</v>
      </c>
      <c r="C42" s="12">
        <v>2</v>
      </c>
      <c r="D42" s="28">
        <v>4</v>
      </c>
      <c r="E42" s="25">
        <f>VLOOKUP(A42,[2]Tableau!$A$4:$X$124,21,FALSE)</f>
        <v>2</v>
      </c>
      <c r="F42" s="7">
        <v>0.72500000000000009</v>
      </c>
    </row>
    <row r="43" spans="1:6" ht="14.4" customHeight="1" x14ac:dyDescent="0.35">
      <c r="A43" s="2" t="s">
        <v>80</v>
      </c>
      <c r="B43" s="42" t="s">
        <v>81</v>
      </c>
      <c r="C43" s="12">
        <v>2</v>
      </c>
      <c r="D43" s="28">
        <v>4</v>
      </c>
      <c r="E43" s="25">
        <f>VLOOKUP(A43,[2]Tableau!$A$4:$X$124,21,FALSE)</f>
        <v>1</v>
      </c>
      <c r="F43" s="7">
        <v>1.69</v>
      </c>
    </row>
    <row r="44" spans="1:6" ht="14.4" customHeight="1" x14ac:dyDescent="0.35">
      <c r="A44" s="2" t="s">
        <v>82</v>
      </c>
      <c r="B44" s="42" t="s">
        <v>83</v>
      </c>
      <c r="C44" s="12">
        <v>2</v>
      </c>
      <c r="D44" s="28">
        <v>4</v>
      </c>
      <c r="E44" s="25">
        <f>VLOOKUP(A44,[2]Tableau!$A$4:$X$124,21,FALSE)</f>
        <v>3</v>
      </c>
      <c r="F44" s="7">
        <v>5.1450000000000005</v>
      </c>
    </row>
    <row r="45" spans="1:6" ht="14.4" customHeight="1" x14ac:dyDescent="0.35">
      <c r="A45" s="2" t="s">
        <v>84</v>
      </c>
      <c r="B45" s="42" t="s">
        <v>85</v>
      </c>
      <c r="C45" s="12">
        <v>2</v>
      </c>
      <c r="D45" s="28">
        <v>4</v>
      </c>
      <c r="E45" s="25">
        <f>VLOOKUP(A45,[2]Tableau!$A$4:$X$124,21,FALSE)</f>
        <v>1</v>
      </c>
      <c r="F45" s="7">
        <v>0.58300000000000007</v>
      </c>
    </row>
    <row r="46" spans="1:6" ht="14.4" customHeight="1" x14ac:dyDescent="0.35">
      <c r="A46" s="2" t="s">
        <v>86</v>
      </c>
      <c r="B46" s="42" t="s">
        <v>87</v>
      </c>
      <c r="C46" s="12">
        <v>2</v>
      </c>
      <c r="D46" s="28">
        <v>1</v>
      </c>
      <c r="E46" s="25">
        <f>VLOOKUP(A46,[2]Tableau!$A$4:$X$124,21,FALSE)</f>
        <v>5</v>
      </c>
      <c r="F46" s="7">
        <v>17.187000000000001</v>
      </c>
    </row>
    <row r="47" spans="1:6" ht="14.4" customHeight="1" x14ac:dyDescent="0.35">
      <c r="A47" s="2" t="s">
        <v>88</v>
      </c>
      <c r="B47" s="42" t="s">
        <v>89</v>
      </c>
      <c r="C47" s="12">
        <v>2</v>
      </c>
      <c r="D47" s="28">
        <v>1</v>
      </c>
      <c r="E47" s="25">
        <f>VLOOKUP(A47,[2]Tableau!$A$4:$X$124,21,FALSE)</f>
        <v>3</v>
      </c>
      <c r="F47" s="7">
        <v>9.9370000000000012</v>
      </c>
    </row>
    <row r="48" spans="1:6" ht="14.4" customHeight="1" x14ac:dyDescent="0.35">
      <c r="A48" s="2" t="s">
        <v>90</v>
      </c>
      <c r="B48" s="42" t="s">
        <v>91</v>
      </c>
      <c r="C48" s="12">
        <v>2</v>
      </c>
      <c r="D48" s="28">
        <v>1</v>
      </c>
      <c r="E48" s="25">
        <f>VLOOKUP(A48,[2]Tableau!$A$4:$X$124,21,FALSE)</f>
        <v>51</v>
      </c>
      <c r="F48" s="7">
        <v>263.68729999999999</v>
      </c>
    </row>
    <row r="49" spans="1:6" ht="14.4" customHeight="1" x14ac:dyDescent="0.35">
      <c r="A49" s="2" t="s">
        <v>92</v>
      </c>
      <c r="B49" s="43" t="s">
        <v>93</v>
      </c>
      <c r="C49" s="12">
        <v>2</v>
      </c>
      <c r="D49" s="28">
        <v>1</v>
      </c>
      <c r="E49" s="25">
        <f>VLOOKUP(A49,[2]Tableau!$A$4:$X$124,21,FALSE)</f>
        <v>5</v>
      </c>
      <c r="F49" s="7">
        <v>5.2469999999999999</v>
      </c>
    </row>
    <row r="50" spans="1:6" ht="14.4" customHeight="1" x14ac:dyDescent="0.35">
      <c r="A50" s="2" t="s">
        <v>94</v>
      </c>
      <c r="B50" s="42" t="s">
        <v>95</v>
      </c>
      <c r="C50" s="12">
        <v>2</v>
      </c>
      <c r="D50" s="28">
        <v>2</v>
      </c>
      <c r="E50" s="25">
        <f>VLOOKUP(A50,[2]Tableau!$A$4:$X$124,21,FALSE)</f>
        <v>1</v>
      </c>
      <c r="F50" s="7">
        <v>0.99</v>
      </c>
    </row>
    <row r="51" spans="1:6" ht="14.4" customHeight="1" x14ac:dyDescent="0.35">
      <c r="A51" s="2" t="s">
        <v>96</v>
      </c>
      <c r="B51" s="42" t="s">
        <v>97</v>
      </c>
      <c r="C51" s="12">
        <v>2</v>
      </c>
      <c r="D51" s="28">
        <v>2</v>
      </c>
      <c r="E51" s="25">
        <f>VLOOKUP(A51,[2]Tableau!$A$4:$X$124,21,FALSE)</f>
        <v>1</v>
      </c>
      <c r="F51" s="7">
        <v>0.74399999999999999</v>
      </c>
    </row>
    <row r="52" spans="1:6" ht="14.4" customHeight="1" x14ac:dyDescent="0.35">
      <c r="A52" s="2" t="s">
        <v>98</v>
      </c>
      <c r="B52" s="42" t="s">
        <v>99</v>
      </c>
      <c r="C52" s="12">
        <v>2</v>
      </c>
      <c r="D52" s="28">
        <v>1</v>
      </c>
      <c r="E52" s="25">
        <f>VLOOKUP(A52,[2]Tableau!$A$4:$X$124,21,FALSE)</f>
        <v>12</v>
      </c>
      <c r="F52" s="7">
        <v>47.375</v>
      </c>
    </row>
    <row r="53" spans="1:6" ht="14" customHeight="1" x14ac:dyDescent="0.35">
      <c r="A53" s="2" t="s">
        <v>100</v>
      </c>
      <c r="B53" s="42" t="s">
        <v>101</v>
      </c>
      <c r="C53" s="12">
        <v>2</v>
      </c>
      <c r="D53" s="28">
        <v>2</v>
      </c>
      <c r="E53" s="25">
        <f>VLOOKUP(A53,[2]Tableau!$A$4:$X$124,21,FALSE)</f>
        <v>2</v>
      </c>
      <c r="F53" s="7">
        <v>5.2229999999999999</v>
      </c>
    </row>
    <row r="54" spans="1:6" ht="14" customHeight="1" x14ac:dyDescent="0.35">
      <c r="A54" s="2" t="s">
        <v>102</v>
      </c>
      <c r="B54" s="42" t="s">
        <v>103</v>
      </c>
      <c r="C54" s="12">
        <v>2</v>
      </c>
      <c r="D54" s="28">
        <v>2</v>
      </c>
      <c r="E54" s="25">
        <f>VLOOKUP(A54,[2]Tableau!$A$4:$X$124,21,FALSE)</f>
        <v>2</v>
      </c>
      <c r="F54" s="7">
        <v>6.2E-2</v>
      </c>
    </row>
    <row r="55" spans="1:6" ht="14.4" customHeight="1" x14ac:dyDescent="0.35">
      <c r="A55" s="2" t="s">
        <v>104</v>
      </c>
      <c r="B55" s="42" t="s">
        <v>105</v>
      </c>
      <c r="C55" s="12">
        <v>2</v>
      </c>
      <c r="D55" s="28">
        <v>1</v>
      </c>
      <c r="E55" s="25">
        <f>VLOOKUP(A55,[2]Tableau!$A$4:$X$124,21,FALSE)</f>
        <v>1</v>
      </c>
      <c r="F55" s="7">
        <v>0.76400000000000001</v>
      </c>
    </row>
    <row r="56" spans="1:6" x14ac:dyDescent="0.35">
      <c r="A56" s="2" t="s">
        <v>106</v>
      </c>
      <c r="B56" s="42" t="s">
        <v>107</v>
      </c>
      <c r="C56" s="5">
        <v>3</v>
      </c>
      <c r="D56" s="28">
        <v>1</v>
      </c>
      <c r="E56" s="25">
        <f>VLOOKUP(A56,[2]Tableau!$A$4:$X$124,21,FALSE)</f>
        <v>1</v>
      </c>
      <c r="F56" s="14">
        <v>0.12899999999999998</v>
      </c>
    </row>
    <row r="57" spans="1:6" x14ac:dyDescent="0.35">
      <c r="A57" s="2" t="s">
        <v>108</v>
      </c>
      <c r="B57" s="42" t="s">
        <v>109</v>
      </c>
      <c r="C57" s="5">
        <v>3</v>
      </c>
      <c r="D57" s="28">
        <v>1</v>
      </c>
      <c r="E57" s="25">
        <f>VLOOKUP(A57,[2]Tableau!$A$4:$X$124,21,FALSE)</f>
        <v>1</v>
      </c>
      <c r="F57" s="7">
        <v>0.13800000000000001</v>
      </c>
    </row>
    <row r="58" spans="1:6" x14ac:dyDescent="0.35">
      <c r="A58" s="2" t="s">
        <v>110</v>
      </c>
      <c r="B58" s="42" t="s">
        <v>111</v>
      </c>
      <c r="C58" s="5">
        <v>3</v>
      </c>
      <c r="D58" s="28">
        <v>1</v>
      </c>
      <c r="E58" s="25">
        <f>VLOOKUP(A58,[2]Tableau!$A$4:$X$124,21,FALSE)</f>
        <v>1</v>
      </c>
      <c r="F58" s="7">
        <v>8.900000000000001E-2</v>
      </c>
    </row>
    <row r="59" spans="1:6" ht="14.4" customHeight="1" x14ac:dyDescent="0.35">
      <c r="A59" s="2" t="s">
        <v>112</v>
      </c>
      <c r="B59" s="42" t="s">
        <v>113</v>
      </c>
      <c r="C59" s="12">
        <v>2</v>
      </c>
      <c r="D59" s="28">
        <v>1</v>
      </c>
      <c r="E59" s="25">
        <f>VLOOKUP(A59,[2]Tableau!$A$4:$X$124,21,FALSE)</f>
        <v>1</v>
      </c>
      <c r="F59" s="7">
        <v>0.13</v>
      </c>
    </row>
    <row r="60" spans="1:6" ht="14.4" customHeight="1" x14ac:dyDescent="0.35">
      <c r="A60" s="2" t="s">
        <v>114</v>
      </c>
      <c r="B60" s="42" t="s">
        <v>115</v>
      </c>
      <c r="C60" s="13">
        <v>1</v>
      </c>
      <c r="D60" s="28">
        <v>1</v>
      </c>
      <c r="E60" s="25">
        <f>VLOOKUP(A60,[2]Tableau!$A$4:$X$124,21,FALSE)</f>
        <v>1</v>
      </c>
      <c r="F60" s="7">
        <v>0.26899999999999996</v>
      </c>
    </row>
    <row r="61" spans="1:6" ht="14.4" customHeight="1" x14ac:dyDescent="0.35">
      <c r="A61" s="2" t="s">
        <v>116</v>
      </c>
      <c r="B61" s="42" t="s">
        <v>117</v>
      </c>
      <c r="C61" s="13">
        <v>1</v>
      </c>
      <c r="D61" s="28">
        <v>1</v>
      </c>
      <c r="E61" s="25">
        <f>VLOOKUP(A61,[2]Tableau!$A$4:$X$124,21,FALSE)</f>
        <v>1</v>
      </c>
      <c r="F61" s="7">
        <v>0.30499999999999994</v>
      </c>
    </row>
    <row r="62" spans="1:6" ht="14.4" customHeight="1" x14ac:dyDescent="0.35">
      <c r="A62" s="2" t="s">
        <v>118</v>
      </c>
      <c r="B62" s="42" t="s">
        <v>119</v>
      </c>
      <c r="C62" s="12">
        <v>2</v>
      </c>
      <c r="D62" s="28">
        <v>1</v>
      </c>
      <c r="E62" s="25">
        <f>VLOOKUP(A62,[2]Tableau!$A$4:$X$124,21,FALSE)</f>
        <v>4</v>
      </c>
      <c r="F62" s="7">
        <v>2.2250000000000005</v>
      </c>
    </row>
    <row r="63" spans="1:6" x14ac:dyDescent="0.35">
      <c r="A63" s="2" t="s">
        <v>120</v>
      </c>
      <c r="B63" s="42" t="s">
        <v>121</v>
      </c>
      <c r="C63" s="5">
        <v>3</v>
      </c>
      <c r="D63" s="29">
        <v>3</v>
      </c>
      <c r="E63" s="25">
        <f>VLOOKUP(A63,[2]Tableau!$A$4:$X$124,21,FALSE)</f>
        <v>5</v>
      </c>
      <c r="F63" s="7">
        <v>0.84</v>
      </c>
    </row>
    <row r="64" spans="1:6" x14ac:dyDescent="0.35">
      <c r="A64" s="2" t="s">
        <v>122</v>
      </c>
      <c r="B64" s="43" t="s">
        <v>123</v>
      </c>
      <c r="C64" s="5">
        <v>3</v>
      </c>
      <c r="D64" s="29">
        <v>3</v>
      </c>
      <c r="E64" s="25">
        <f>VLOOKUP(A64,[2]Tableau!$A$4:$X$124,21,FALSE)</f>
        <v>1</v>
      </c>
      <c r="F64" s="7">
        <v>1.2180000000000002</v>
      </c>
    </row>
    <row r="65" spans="1:6" x14ac:dyDescent="0.35">
      <c r="A65" s="2" t="s">
        <v>124</v>
      </c>
      <c r="B65" s="43" t="s">
        <v>125</v>
      </c>
      <c r="C65" s="5">
        <v>3</v>
      </c>
      <c r="D65" s="29">
        <v>3</v>
      </c>
      <c r="E65" s="25">
        <f>VLOOKUP(A65,[2]Tableau!$A$4:$X$124,21,FALSE)</f>
        <v>2</v>
      </c>
      <c r="F65" s="7">
        <v>0.04</v>
      </c>
    </row>
    <row r="66" spans="1:6" x14ac:dyDescent="0.35">
      <c r="A66" s="2" t="s">
        <v>126</v>
      </c>
      <c r="B66" s="42" t="s">
        <v>127</v>
      </c>
      <c r="C66" s="5">
        <v>3</v>
      </c>
      <c r="D66" s="28">
        <v>1</v>
      </c>
      <c r="E66" s="25">
        <f>VLOOKUP(A66,[2]Tableau!$A$4:$X$124,21,FALSE)</f>
        <v>0</v>
      </c>
      <c r="F66" s="7">
        <v>0.77500000000000002</v>
      </c>
    </row>
    <row r="67" spans="1:6" ht="14.4" customHeight="1" x14ac:dyDescent="0.35">
      <c r="A67" s="2" t="s">
        <v>128</v>
      </c>
      <c r="B67" s="42" t="s">
        <v>129</v>
      </c>
      <c r="C67" s="13">
        <v>1</v>
      </c>
      <c r="D67" s="28">
        <v>1</v>
      </c>
      <c r="E67" s="25">
        <f>VLOOKUP(A67,[2]Tableau!$A$4:$X$124,21,FALSE)</f>
        <v>2</v>
      </c>
      <c r="F67" s="7">
        <v>0.51800000000000002</v>
      </c>
    </row>
    <row r="68" spans="1:6" x14ac:dyDescent="0.35">
      <c r="A68" s="2" t="s">
        <v>130</v>
      </c>
      <c r="B68" s="42" t="s">
        <v>131</v>
      </c>
      <c r="C68" s="5">
        <v>3</v>
      </c>
      <c r="D68" s="28">
        <v>1</v>
      </c>
      <c r="E68" s="25">
        <f>VLOOKUP(A68,[2]Tableau!$A$4:$X$124,21,FALSE)</f>
        <v>3</v>
      </c>
      <c r="F68" s="7">
        <v>1.2449999999999997</v>
      </c>
    </row>
    <row r="69" spans="1:6" ht="14.4" customHeight="1" x14ac:dyDescent="0.35">
      <c r="A69" s="2" t="s">
        <v>132</v>
      </c>
      <c r="B69" s="42" t="s">
        <v>133</v>
      </c>
      <c r="C69" s="12">
        <v>2</v>
      </c>
      <c r="D69" s="30">
        <v>1</v>
      </c>
      <c r="E69" s="25">
        <f>VLOOKUP(A69,[2]Tableau!$A$4:$X$124,21,FALSE)</f>
        <v>3</v>
      </c>
      <c r="F69" s="7">
        <v>1.7330000000000001</v>
      </c>
    </row>
    <row r="70" spans="1:6" x14ac:dyDescent="0.35">
      <c r="A70" s="2" t="s">
        <v>134</v>
      </c>
      <c r="B70" s="42" t="s">
        <v>135</v>
      </c>
      <c r="C70" s="5">
        <v>3</v>
      </c>
      <c r="D70" s="28">
        <v>1</v>
      </c>
      <c r="E70" s="25">
        <f>VLOOKUP(A70,[2]Tableau!$A$4:$X$124,21,FALSE)</f>
        <v>1</v>
      </c>
      <c r="F70" s="7">
        <v>0.76100000000000001</v>
      </c>
    </row>
    <row r="71" spans="1:6" ht="14.4" customHeight="1" x14ac:dyDescent="0.35">
      <c r="A71" s="2" t="s">
        <v>136</v>
      </c>
      <c r="B71" s="42" t="s">
        <v>137</v>
      </c>
      <c r="C71" s="12">
        <v>2</v>
      </c>
      <c r="D71" s="28">
        <v>1</v>
      </c>
      <c r="E71" s="25">
        <f>VLOOKUP(A71,[2]Tableau!$A$4:$X$124,21,FALSE)</f>
        <v>3</v>
      </c>
      <c r="F71" s="7">
        <v>2.0060000000000002</v>
      </c>
    </row>
    <row r="72" spans="1:6" ht="14.4" customHeight="1" x14ac:dyDescent="0.35">
      <c r="A72" s="9" t="s">
        <v>138</v>
      </c>
      <c r="B72" s="42" t="s">
        <v>139</v>
      </c>
      <c r="C72" s="12">
        <v>2</v>
      </c>
      <c r="D72" s="28">
        <v>1</v>
      </c>
      <c r="E72" s="25">
        <f>VLOOKUP(A72,[2]Tableau!$A$4:$X$124,21,FALSE)</f>
        <v>2</v>
      </c>
      <c r="F72" s="7">
        <v>1.6420599999999999</v>
      </c>
    </row>
    <row r="73" spans="1:6" ht="14.4" customHeight="1" x14ac:dyDescent="0.35">
      <c r="A73" s="2" t="s">
        <v>140</v>
      </c>
      <c r="B73" s="42" t="s">
        <v>141</v>
      </c>
      <c r="C73" s="13">
        <v>1</v>
      </c>
      <c r="D73" s="28">
        <v>1</v>
      </c>
      <c r="E73" s="25">
        <f>VLOOKUP(A73,[2]Tableau!$A$4:$X$124,21,FALSE)</f>
        <v>1</v>
      </c>
      <c r="F73" s="7">
        <v>0.51500000000000001</v>
      </c>
    </row>
    <row r="74" spans="1:6" ht="14.4" customHeight="1" x14ac:dyDescent="0.35">
      <c r="A74" s="2" t="s">
        <v>142</v>
      </c>
      <c r="B74" s="42" t="s">
        <v>143</v>
      </c>
      <c r="C74" s="12">
        <v>2</v>
      </c>
      <c r="D74" s="28">
        <v>1</v>
      </c>
      <c r="E74" s="25">
        <f>VLOOKUP(A74,[2]Tableau!$A$4:$X$124,21,FALSE)</f>
        <v>2</v>
      </c>
      <c r="F74" s="7">
        <v>2.04</v>
      </c>
    </row>
    <row r="75" spans="1:6" ht="14.4" customHeight="1" x14ac:dyDescent="0.35">
      <c r="A75" s="2" t="s">
        <v>144</v>
      </c>
      <c r="B75" s="42" t="s">
        <v>145</v>
      </c>
      <c r="C75" s="12">
        <v>2</v>
      </c>
      <c r="D75" s="28">
        <v>2</v>
      </c>
      <c r="E75" s="25">
        <f>VLOOKUP(A75,[2]Tableau!$A$4:$X$124,21,FALSE)</f>
        <v>1</v>
      </c>
      <c r="F75" s="7">
        <v>0.19</v>
      </c>
    </row>
    <row r="76" spans="1:6" ht="14.4" customHeight="1" x14ac:dyDescent="0.35">
      <c r="A76" s="2" t="s">
        <v>146</v>
      </c>
      <c r="B76" s="43" t="s">
        <v>147</v>
      </c>
      <c r="C76" s="12">
        <v>2</v>
      </c>
      <c r="D76" s="28">
        <v>2</v>
      </c>
      <c r="E76" s="25">
        <f>VLOOKUP(A76,[2]Tableau!$A$4:$X$124,21,FALSE)</f>
        <v>1</v>
      </c>
      <c r="F76" s="7">
        <v>0.38</v>
      </c>
    </row>
    <row r="77" spans="1:6" ht="14.4" customHeight="1" x14ac:dyDescent="0.35">
      <c r="A77" s="2" t="s">
        <v>148</v>
      </c>
      <c r="B77" s="42" t="s">
        <v>149</v>
      </c>
      <c r="C77" s="13">
        <v>1</v>
      </c>
      <c r="D77" s="28">
        <v>3</v>
      </c>
      <c r="E77" s="25">
        <f>VLOOKUP(A77,[2]Tableau!$A$4:$X$124,21,FALSE)</f>
        <v>5</v>
      </c>
      <c r="F77" s="7">
        <v>5.01</v>
      </c>
    </row>
    <row r="78" spans="1:6" ht="14.4" customHeight="1" x14ac:dyDescent="0.35">
      <c r="A78" s="2" t="s">
        <v>150</v>
      </c>
      <c r="B78" s="43" t="s">
        <v>151</v>
      </c>
      <c r="C78" s="13">
        <v>1</v>
      </c>
      <c r="D78" s="28">
        <v>3</v>
      </c>
      <c r="E78" s="25">
        <f>VLOOKUP(A78,[2]Tableau!$A$4:$X$124,21,FALSE)</f>
        <v>1</v>
      </c>
      <c r="F78" s="7">
        <v>0.26800000000000002</v>
      </c>
    </row>
    <row r="79" spans="1:6" ht="14.4" customHeight="1" x14ac:dyDescent="0.35">
      <c r="A79" s="32" t="s">
        <v>244</v>
      </c>
      <c r="B79" s="44" t="s">
        <v>245</v>
      </c>
      <c r="C79" s="13">
        <v>1</v>
      </c>
      <c r="D79" s="28">
        <v>3</v>
      </c>
      <c r="E79" s="25">
        <v>1</v>
      </c>
      <c r="F79" s="7">
        <v>0.48</v>
      </c>
    </row>
    <row r="80" spans="1:6" ht="14.4" customHeight="1" x14ac:dyDescent="0.35">
      <c r="A80" s="2" t="s">
        <v>152</v>
      </c>
      <c r="B80" s="43" t="s">
        <v>153</v>
      </c>
      <c r="C80" s="5">
        <v>3</v>
      </c>
      <c r="D80" s="28">
        <v>1</v>
      </c>
      <c r="E80" s="25">
        <f>VLOOKUP(A80,[2]Tableau!$A$4:$X$124,21,FALSE)</f>
        <v>2</v>
      </c>
      <c r="F80" s="7">
        <v>0.04</v>
      </c>
    </row>
    <row r="81" spans="1:6" x14ac:dyDescent="0.35">
      <c r="A81" s="2" t="s">
        <v>154</v>
      </c>
      <c r="B81" s="42" t="s">
        <v>155</v>
      </c>
      <c r="C81" s="5">
        <v>3</v>
      </c>
      <c r="D81" s="28">
        <v>2</v>
      </c>
      <c r="E81" s="25">
        <f>VLOOKUP(A81,[2]Tableau!$A$4:$X$124,21,FALSE)</f>
        <v>78</v>
      </c>
      <c r="F81" s="7">
        <v>216.31</v>
      </c>
    </row>
    <row r="82" spans="1:6" ht="14.4" customHeight="1" x14ac:dyDescent="0.35">
      <c r="A82" s="2" t="s">
        <v>156</v>
      </c>
      <c r="B82" s="42" t="s">
        <v>157</v>
      </c>
      <c r="C82" s="12">
        <v>2</v>
      </c>
      <c r="D82" s="28">
        <v>1</v>
      </c>
      <c r="E82" s="25">
        <f>VLOOKUP(A82,[2]Tableau!$A$4:$X$124,21,FALSE)</f>
        <v>8</v>
      </c>
      <c r="F82" s="7">
        <v>10.686</v>
      </c>
    </row>
    <row r="83" spans="1:6" ht="14.4" customHeight="1" x14ac:dyDescent="0.35">
      <c r="A83" s="2" t="s">
        <v>158</v>
      </c>
      <c r="B83" s="42" t="s">
        <v>159</v>
      </c>
      <c r="C83" s="12">
        <v>2</v>
      </c>
      <c r="D83" s="28">
        <v>1</v>
      </c>
      <c r="E83" s="25">
        <f>VLOOKUP(A83,[2]Tableau!$A$4:$X$124,21,FALSE)</f>
        <v>1</v>
      </c>
      <c r="F83" s="7">
        <v>1.1890000000000001</v>
      </c>
    </row>
    <row r="84" spans="1:6" ht="14.4" customHeight="1" x14ac:dyDescent="0.35">
      <c r="A84" s="2" t="s">
        <v>160</v>
      </c>
      <c r="B84" s="42" t="s">
        <v>161</v>
      </c>
      <c r="C84" s="12">
        <v>2</v>
      </c>
      <c r="D84" s="28">
        <v>2</v>
      </c>
      <c r="E84" s="25">
        <f>VLOOKUP(A84,[2]Tableau!$A$4:$X$124,21,FALSE)</f>
        <v>3</v>
      </c>
      <c r="F84" s="7">
        <v>2.4087000000000001</v>
      </c>
    </row>
    <row r="85" spans="1:6" ht="14.4" customHeight="1" x14ac:dyDescent="0.35">
      <c r="A85" s="2" t="s">
        <v>162</v>
      </c>
      <c r="B85" s="42" t="s">
        <v>163</v>
      </c>
      <c r="C85" s="12">
        <v>2</v>
      </c>
      <c r="D85" s="28">
        <v>2</v>
      </c>
      <c r="E85" s="25">
        <f>VLOOKUP(A85,[2]Tableau!$A$4:$X$124,21,FALSE)</f>
        <v>10</v>
      </c>
      <c r="F85" s="7">
        <v>20.356999999999999</v>
      </c>
    </row>
    <row r="86" spans="1:6" ht="14.4" customHeight="1" x14ac:dyDescent="0.35">
      <c r="A86" s="2" t="s">
        <v>164</v>
      </c>
      <c r="B86" s="42" t="s">
        <v>165</v>
      </c>
      <c r="C86" s="12">
        <v>2</v>
      </c>
      <c r="D86" s="28">
        <v>1</v>
      </c>
      <c r="E86" s="25">
        <f>VLOOKUP(A86,[2]Tableau!$A$4:$X$124,21,FALSE)</f>
        <v>4</v>
      </c>
      <c r="F86" s="7">
        <v>3.2456499999999999</v>
      </c>
    </row>
    <row r="87" spans="1:6" ht="14.4" customHeight="1" x14ac:dyDescent="0.35">
      <c r="A87" s="2" t="s">
        <v>166</v>
      </c>
      <c r="B87" s="42" t="s">
        <v>167</v>
      </c>
      <c r="C87" s="12">
        <v>2</v>
      </c>
      <c r="D87" s="28">
        <v>1</v>
      </c>
      <c r="E87" s="25">
        <f>VLOOKUP(A87,[2]Tableau!$A$4:$X$124,21,FALSE)</f>
        <v>1</v>
      </c>
      <c r="F87" s="7">
        <v>0.72799999999999998</v>
      </c>
    </row>
    <row r="88" spans="1:6" ht="14.4" customHeight="1" x14ac:dyDescent="0.35">
      <c r="A88" s="2" t="s">
        <v>168</v>
      </c>
      <c r="B88" s="42" t="s">
        <v>169</v>
      </c>
      <c r="C88" s="12">
        <v>2</v>
      </c>
      <c r="D88" s="28">
        <v>1</v>
      </c>
      <c r="E88" s="25">
        <f>VLOOKUP(A88,[2]Tableau!$A$4:$X$124,21,FALSE)</f>
        <v>3</v>
      </c>
      <c r="F88" s="7">
        <v>2.4450000000000003</v>
      </c>
    </row>
    <row r="89" spans="1:6" x14ac:dyDescent="0.35">
      <c r="A89" s="15" t="s">
        <v>170</v>
      </c>
      <c r="B89" s="42" t="s">
        <v>171</v>
      </c>
      <c r="C89" s="5">
        <v>3</v>
      </c>
      <c r="D89" s="28">
        <v>6</v>
      </c>
      <c r="E89" s="25">
        <f>VLOOKUP(A89,[2]Tableau!$A$4:$X$124,21,FALSE)</f>
        <v>2</v>
      </c>
      <c r="F89" s="7">
        <v>2.0100000000000002</v>
      </c>
    </row>
    <row r="90" spans="1:6" x14ac:dyDescent="0.35">
      <c r="A90" s="2" t="s">
        <v>172</v>
      </c>
      <c r="B90" s="42" t="s">
        <v>173</v>
      </c>
      <c r="C90" s="5">
        <v>3</v>
      </c>
      <c r="D90" s="28">
        <v>6</v>
      </c>
      <c r="E90" s="25">
        <f>VLOOKUP(A90,[2]Tableau!$A$4:$X$124,21,FALSE)</f>
        <v>1</v>
      </c>
      <c r="F90" s="7">
        <v>0.32099999999999995</v>
      </c>
    </row>
    <row r="91" spans="1:6" x14ac:dyDescent="0.35">
      <c r="A91" s="2" t="s">
        <v>174</v>
      </c>
      <c r="B91" s="42" t="s">
        <v>175</v>
      </c>
      <c r="C91" s="5">
        <v>3</v>
      </c>
      <c r="D91" s="28">
        <v>6</v>
      </c>
      <c r="E91" s="25">
        <f>VLOOKUP(A91,[2]Tableau!$A$4:$X$124,21,FALSE)</f>
        <v>4</v>
      </c>
      <c r="F91" s="7">
        <v>7.76</v>
      </c>
    </row>
    <row r="92" spans="1:6" x14ac:dyDescent="0.35">
      <c r="A92" s="2" t="s">
        <v>176</v>
      </c>
      <c r="B92" s="42" t="s">
        <v>177</v>
      </c>
      <c r="C92" s="5">
        <v>3</v>
      </c>
      <c r="D92" s="28">
        <v>6</v>
      </c>
      <c r="E92" s="25">
        <f>VLOOKUP(A92,[2]Tableau!$A$4:$X$124,21,FALSE)</f>
        <v>4</v>
      </c>
      <c r="F92" s="7">
        <v>7.1740000000000004</v>
      </c>
    </row>
    <row r="93" spans="1:6" x14ac:dyDescent="0.35">
      <c r="A93" s="2" t="s">
        <v>178</v>
      </c>
      <c r="B93" s="42" t="s">
        <v>179</v>
      </c>
      <c r="C93" s="5">
        <v>3</v>
      </c>
      <c r="D93" s="28">
        <v>6</v>
      </c>
      <c r="E93" s="25">
        <f>VLOOKUP(A93,[2]Tableau!$A$4:$X$124,21,FALSE)</f>
        <v>3</v>
      </c>
      <c r="F93" s="7">
        <v>13.995000000000001</v>
      </c>
    </row>
    <row r="94" spans="1:6" x14ac:dyDescent="0.35">
      <c r="A94" s="2" t="s">
        <v>180</v>
      </c>
      <c r="B94" s="42" t="s">
        <v>181</v>
      </c>
      <c r="C94" s="5">
        <v>3</v>
      </c>
      <c r="D94" s="28">
        <v>6</v>
      </c>
      <c r="E94" s="25">
        <f>VLOOKUP(A94,[2]Tableau!$A$4:$X$124,21,FALSE)</f>
        <v>2</v>
      </c>
      <c r="F94" s="7">
        <v>0.66700000000000004</v>
      </c>
    </row>
    <row r="95" spans="1:6" x14ac:dyDescent="0.35">
      <c r="A95" s="2" t="s">
        <v>182</v>
      </c>
      <c r="B95" s="42" t="s">
        <v>183</v>
      </c>
      <c r="C95" s="5">
        <v>3</v>
      </c>
      <c r="D95" s="28">
        <v>1</v>
      </c>
      <c r="E95" s="25">
        <f>VLOOKUP(A95,[2]Tableau!$A$4:$X$124,21,FALSE)</f>
        <v>8</v>
      </c>
      <c r="F95" s="7">
        <v>13.863000000000001</v>
      </c>
    </row>
    <row r="96" spans="1:6" x14ac:dyDescent="0.35">
      <c r="A96" s="2" t="s">
        <v>184</v>
      </c>
      <c r="B96" s="42" t="s">
        <v>185</v>
      </c>
      <c r="C96" s="5">
        <v>3</v>
      </c>
      <c r="D96" s="28">
        <v>1</v>
      </c>
      <c r="E96" s="25">
        <f>VLOOKUP(A96,[2]Tableau!$A$4:$X$124,21,FALSE)</f>
        <v>2</v>
      </c>
      <c r="F96" s="7">
        <v>7.4420000000000002</v>
      </c>
    </row>
    <row r="97" spans="1:6" ht="14.4" customHeight="1" x14ac:dyDescent="0.35">
      <c r="A97" s="2" t="s">
        <v>186</v>
      </c>
      <c r="B97" s="42" t="s">
        <v>187</v>
      </c>
      <c r="C97" s="13">
        <v>1</v>
      </c>
      <c r="D97" s="28">
        <v>1</v>
      </c>
      <c r="E97" s="25">
        <f>VLOOKUP(A97,[2]Tableau!$A$4:$X$124,21,FALSE)</f>
        <v>2</v>
      </c>
      <c r="F97" s="7">
        <v>2.2130000000000001</v>
      </c>
    </row>
    <row r="98" spans="1:6" x14ac:dyDescent="0.35">
      <c r="A98" s="2" t="s">
        <v>188</v>
      </c>
      <c r="B98" s="42" t="s">
        <v>189</v>
      </c>
      <c r="C98" s="5">
        <v>3</v>
      </c>
      <c r="D98" s="28">
        <v>1</v>
      </c>
      <c r="E98" s="25">
        <f>VLOOKUP(A98,[2]Tableau!$A$4:$X$124,21,FALSE)</f>
        <v>2</v>
      </c>
      <c r="F98" s="7">
        <v>1.5880000000000001</v>
      </c>
    </row>
    <row r="99" spans="1:6" ht="14.4" customHeight="1" x14ac:dyDescent="0.35">
      <c r="A99" s="2" t="s">
        <v>190</v>
      </c>
      <c r="B99" s="42" t="s">
        <v>191</v>
      </c>
      <c r="C99" s="12">
        <v>2</v>
      </c>
      <c r="D99" s="28">
        <v>2</v>
      </c>
      <c r="E99" s="25">
        <f>VLOOKUP(A99,[2]Tableau!$A$4:$X$124,21,FALSE)</f>
        <v>1</v>
      </c>
      <c r="F99" s="7">
        <v>1.1879999999999999</v>
      </c>
    </row>
    <row r="100" spans="1:6" ht="14.4" customHeight="1" x14ac:dyDescent="0.35">
      <c r="A100" s="2" t="s">
        <v>192</v>
      </c>
      <c r="B100" s="42" t="s">
        <v>193</v>
      </c>
      <c r="C100" s="12">
        <v>2</v>
      </c>
      <c r="D100" s="28">
        <v>2</v>
      </c>
      <c r="E100" s="25">
        <f>VLOOKUP(A100,[2]Tableau!$A$4:$X$124,21,FALSE)</f>
        <v>1</v>
      </c>
      <c r="F100" s="7">
        <v>1.43</v>
      </c>
    </row>
    <row r="101" spans="1:6" x14ac:dyDescent="0.35">
      <c r="A101" s="2" t="s">
        <v>194</v>
      </c>
      <c r="B101" s="42" t="s">
        <v>195</v>
      </c>
      <c r="C101" s="5">
        <v>3</v>
      </c>
      <c r="D101" s="28">
        <v>12</v>
      </c>
      <c r="E101" s="25">
        <f>VLOOKUP(A101,[2]Tableau!$A$4:$X$124,21,FALSE)</f>
        <v>3</v>
      </c>
      <c r="F101" s="7">
        <v>25.386000000000003</v>
      </c>
    </row>
    <row r="102" spans="1:6" ht="14.4" customHeight="1" x14ac:dyDescent="0.35">
      <c r="A102" s="2" t="s">
        <v>196</v>
      </c>
      <c r="B102" s="42" t="s">
        <v>197</v>
      </c>
      <c r="C102" s="12">
        <v>2</v>
      </c>
      <c r="D102" s="28">
        <v>12</v>
      </c>
      <c r="E102" s="25">
        <f>VLOOKUP(A102,[2]Tableau!$A$4:$X$124,21,FALSE)</f>
        <v>1</v>
      </c>
      <c r="F102" s="7">
        <v>4.6210000000000004</v>
      </c>
    </row>
    <row r="103" spans="1:6" ht="14.4" customHeight="1" x14ac:dyDescent="0.35">
      <c r="A103" s="2" t="s">
        <v>198</v>
      </c>
      <c r="B103" s="42" t="s">
        <v>199</v>
      </c>
      <c r="C103" s="12">
        <v>2</v>
      </c>
      <c r="D103" s="28">
        <v>12</v>
      </c>
      <c r="E103" s="25">
        <f>VLOOKUP(A103,[2]Tableau!$A$4:$X$124,21,FALSE)</f>
        <v>1</v>
      </c>
      <c r="F103" s="7">
        <v>10.591000000000001</v>
      </c>
    </row>
    <row r="104" spans="1:6" ht="14.4" customHeight="1" x14ac:dyDescent="0.35">
      <c r="A104" s="2" t="s">
        <v>200</v>
      </c>
      <c r="B104" s="42" t="s">
        <v>201</v>
      </c>
      <c r="C104" s="12">
        <v>2</v>
      </c>
      <c r="D104" s="28">
        <v>12</v>
      </c>
      <c r="E104" s="25">
        <f>VLOOKUP(A104,[2]Tableau!$A$4:$X$124,21,FALSE)</f>
        <v>2</v>
      </c>
      <c r="F104" s="7">
        <v>12.649999999999999</v>
      </c>
    </row>
    <row r="105" spans="1:6" x14ac:dyDescent="0.35">
      <c r="A105" s="2" t="s">
        <v>202</v>
      </c>
      <c r="B105" s="42" t="s">
        <v>203</v>
      </c>
      <c r="C105" s="5">
        <v>3</v>
      </c>
      <c r="D105" s="28">
        <v>12</v>
      </c>
      <c r="E105" s="25">
        <f>VLOOKUP(A105,[2]Tableau!$A$4:$X$124,21,FALSE)</f>
        <v>2</v>
      </c>
      <c r="F105" s="7">
        <v>7.76</v>
      </c>
    </row>
    <row r="106" spans="1:6" x14ac:dyDescent="0.35">
      <c r="A106" s="2" t="s">
        <v>204</v>
      </c>
      <c r="B106" s="42" t="s">
        <v>205</v>
      </c>
      <c r="C106" s="5">
        <v>3</v>
      </c>
      <c r="D106" s="28">
        <v>12</v>
      </c>
      <c r="E106" s="25">
        <f>VLOOKUP(A106,[2]Tableau!$A$4:$X$124,21,FALSE)</f>
        <v>2</v>
      </c>
      <c r="F106" s="7">
        <v>8.1630000000000003</v>
      </c>
    </row>
    <row r="107" spans="1:6" x14ac:dyDescent="0.35">
      <c r="A107" s="2" t="s">
        <v>206</v>
      </c>
      <c r="B107" s="43" t="s">
        <v>207</v>
      </c>
      <c r="C107" s="5">
        <v>3</v>
      </c>
      <c r="D107" s="28">
        <v>12</v>
      </c>
      <c r="E107" s="25">
        <f>VLOOKUP(A107,[2]Tableau!$A$4:$X$124,21,FALSE)</f>
        <v>2</v>
      </c>
      <c r="F107" s="7">
        <v>5.2210000000000001</v>
      </c>
    </row>
    <row r="108" spans="1:6" ht="14.4" customHeight="1" x14ac:dyDescent="0.35">
      <c r="A108" s="2" t="s">
        <v>208</v>
      </c>
      <c r="B108" s="42" t="s">
        <v>209</v>
      </c>
      <c r="C108" s="13">
        <v>1</v>
      </c>
      <c r="D108" s="28">
        <v>12</v>
      </c>
      <c r="E108" s="25">
        <f>VLOOKUP(A108,[2]Tableau!$A$4:$X$124,21,FALSE)</f>
        <v>1</v>
      </c>
      <c r="F108" s="7">
        <v>8.4499999999999993</v>
      </c>
    </row>
    <row r="109" spans="1:6" x14ac:dyDescent="0.35">
      <c r="A109" s="2" t="s">
        <v>210</v>
      </c>
      <c r="B109" s="42" t="s">
        <v>211</v>
      </c>
      <c r="C109" s="5">
        <v>3</v>
      </c>
      <c r="D109" s="28">
        <v>12</v>
      </c>
      <c r="E109" s="25">
        <f>VLOOKUP(A109,[2]Tableau!$A$4:$X$124,21,FALSE)</f>
        <v>1</v>
      </c>
      <c r="F109" s="7">
        <v>4.0960000000000001</v>
      </c>
    </row>
    <row r="110" spans="1:6" ht="14.4" customHeight="1" x14ac:dyDescent="0.35">
      <c r="A110" s="2" t="s">
        <v>212</v>
      </c>
      <c r="B110" s="42" t="s">
        <v>213</v>
      </c>
      <c r="C110" s="12">
        <v>2</v>
      </c>
      <c r="D110" s="28">
        <v>12</v>
      </c>
      <c r="E110" s="25">
        <f>VLOOKUP(A110,[2]Tableau!$A$4:$X$124,21,FALSE)</f>
        <v>1</v>
      </c>
      <c r="F110" s="7">
        <v>8.2726000000000006</v>
      </c>
    </row>
    <row r="111" spans="1:6" ht="14.4" customHeight="1" x14ac:dyDescent="0.35">
      <c r="A111" s="2" t="s">
        <v>214</v>
      </c>
      <c r="B111" s="42" t="s">
        <v>215</v>
      </c>
      <c r="C111" s="12">
        <v>2</v>
      </c>
      <c r="D111" s="28">
        <v>12</v>
      </c>
      <c r="E111" s="25">
        <f>VLOOKUP(A111,[2]Tableau!$A$4:$X$124,21,FALSE)</f>
        <v>1</v>
      </c>
      <c r="F111" s="7">
        <v>7.8810000000000002</v>
      </c>
    </row>
    <row r="112" spans="1:6" ht="14.4" customHeight="1" x14ac:dyDescent="0.35">
      <c r="A112" s="2" t="s">
        <v>216</v>
      </c>
      <c r="B112" s="42" t="s">
        <v>217</v>
      </c>
      <c r="C112" s="12">
        <v>2</v>
      </c>
      <c r="D112" s="28">
        <v>12</v>
      </c>
      <c r="E112" s="25">
        <f>VLOOKUP(A112,[2]Tableau!$A$4:$X$124,21,FALSE)</f>
        <v>1</v>
      </c>
      <c r="F112" s="7">
        <v>8.4720000000000013</v>
      </c>
    </row>
    <row r="113" spans="1:6" ht="14.4" customHeight="1" x14ac:dyDescent="0.35">
      <c r="A113" s="2" t="s">
        <v>218</v>
      </c>
      <c r="B113" s="42" t="s">
        <v>219</v>
      </c>
      <c r="C113" s="12">
        <v>2</v>
      </c>
      <c r="D113" s="28">
        <v>12</v>
      </c>
      <c r="E113" s="25">
        <f>VLOOKUP(A113,[2]Tableau!$A$4:$X$124,21,FALSE)</f>
        <v>1</v>
      </c>
      <c r="F113" s="7">
        <v>10.526</v>
      </c>
    </row>
    <row r="114" spans="1:6" ht="14.4" customHeight="1" x14ac:dyDescent="0.35">
      <c r="A114" s="2" t="s">
        <v>220</v>
      </c>
      <c r="B114" s="42" t="s">
        <v>221</v>
      </c>
      <c r="C114" s="12">
        <v>2</v>
      </c>
      <c r="D114" s="28">
        <v>12</v>
      </c>
      <c r="E114" s="25">
        <f>VLOOKUP(A114,[2]Tableau!$A$4:$X$124,21,FALSE)</f>
        <v>1</v>
      </c>
      <c r="F114" s="7">
        <v>8.3670000000000009</v>
      </c>
    </row>
    <row r="115" spans="1:6" x14ac:dyDescent="0.35">
      <c r="A115" s="2" t="s">
        <v>222</v>
      </c>
      <c r="B115" s="42" t="s">
        <v>223</v>
      </c>
      <c r="C115" s="5">
        <v>3</v>
      </c>
      <c r="D115" s="28">
        <v>1</v>
      </c>
      <c r="E115" s="25">
        <f>VLOOKUP(A115,[2]Tableau!$A$4:$X$124,21,FALSE)</f>
        <v>4</v>
      </c>
      <c r="F115" s="7">
        <v>1.5149999999999999</v>
      </c>
    </row>
    <row r="116" spans="1:6" x14ac:dyDescent="0.35">
      <c r="A116" s="2" t="s">
        <v>224</v>
      </c>
      <c r="B116" s="42" t="s">
        <v>225</v>
      </c>
      <c r="C116" s="5">
        <v>3</v>
      </c>
      <c r="D116" s="28">
        <v>1</v>
      </c>
      <c r="E116" s="25">
        <f>VLOOKUP(A116,[2]Tableau!$A$4:$X$124,21,FALSE)</f>
        <v>3</v>
      </c>
      <c r="F116" s="7">
        <v>3.3110000000000004</v>
      </c>
    </row>
    <row r="117" spans="1:6" ht="14.4" customHeight="1" x14ac:dyDescent="0.35">
      <c r="A117" s="2" t="s">
        <v>226</v>
      </c>
      <c r="B117" s="42" t="s">
        <v>227</v>
      </c>
      <c r="C117" s="12">
        <v>2</v>
      </c>
      <c r="D117" s="28">
        <v>1</v>
      </c>
      <c r="E117" s="25">
        <f>VLOOKUP(A117,[2]Tableau!$A$4:$X$124,21,FALSE)</f>
        <v>7</v>
      </c>
      <c r="F117" s="7">
        <v>32.79</v>
      </c>
    </row>
    <row r="118" spans="1:6" x14ac:dyDescent="0.35">
      <c r="A118" s="2" t="s">
        <v>228</v>
      </c>
      <c r="B118" s="42" t="s">
        <v>229</v>
      </c>
      <c r="C118" s="16">
        <v>3</v>
      </c>
      <c r="D118" s="29">
        <v>1</v>
      </c>
      <c r="E118" s="25">
        <f>VLOOKUP(A118,[2]Tableau!$A$4:$X$124,21,FALSE)</f>
        <v>7</v>
      </c>
      <c r="F118" s="7">
        <v>8.43</v>
      </c>
    </row>
    <row r="119" spans="1:6" x14ac:dyDescent="0.35">
      <c r="A119" s="15" t="s">
        <v>230</v>
      </c>
      <c r="B119" s="43" t="s">
        <v>231</v>
      </c>
      <c r="C119" s="17">
        <v>2</v>
      </c>
      <c r="D119" s="29">
        <v>1</v>
      </c>
      <c r="E119" s="25">
        <f>VLOOKUP(A119,[2]Tableau!$A$4:$X$124,21,FALSE)</f>
        <v>2</v>
      </c>
      <c r="F119" s="18">
        <v>0.63900000000000001</v>
      </c>
    </row>
    <row r="120" spans="1:6" x14ac:dyDescent="0.35">
      <c r="A120" s="2" t="s">
        <v>232</v>
      </c>
      <c r="B120" s="43" t="s">
        <v>233</v>
      </c>
      <c r="C120" s="17">
        <v>2</v>
      </c>
      <c r="D120" s="29">
        <v>1</v>
      </c>
      <c r="E120" s="25">
        <f>VLOOKUP(A120,[2]Tableau!$A$4:$X$124,21,FALSE)</f>
        <v>2</v>
      </c>
      <c r="F120" s="19">
        <v>0.90500000000000003</v>
      </c>
    </row>
    <row r="121" spans="1:6" x14ac:dyDescent="0.35">
      <c r="A121" s="15" t="s">
        <v>234</v>
      </c>
      <c r="B121" s="43" t="s">
        <v>235</v>
      </c>
      <c r="C121" s="16">
        <v>3</v>
      </c>
      <c r="D121" s="29">
        <v>1</v>
      </c>
      <c r="E121" s="25">
        <f>VLOOKUP(A121,[2]Tableau!$A$4:$X$124,21,FALSE)</f>
        <v>1</v>
      </c>
      <c r="F121" s="19">
        <v>5.2490000000000006</v>
      </c>
    </row>
    <row r="122" spans="1:6" x14ac:dyDescent="0.35">
      <c r="A122" s="15" t="s">
        <v>236</v>
      </c>
      <c r="B122" s="43" t="s">
        <v>237</v>
      </c>
      <c r="C122" s="16">
        <v>3</v>
      </c>
      <c r="D122" s="29">
        <v>1</v>
      </c>
      <c r="E122" s="25">
        <f>VLOOKUP(A122,[2]Tableau!$A$4:$X$124,21,FALSE)</f>
        <v>1</v>
      </c>
      <c r="F122" s="19">
        <v>2.4</v>
      </c>
    </row>
    <row r="123" spans="1:6" ht="15" thickBot="1" x14ac:dyDescent="0.4">
      <c r="A123" s="15" t="s">
        <v>238</v>
      </c>
      <c r="B123" s="45" t="s">
        <v>239</v>
      </c>
      <c r="C123" s="20">
        <v>3</v>
      </c>
      <c r="D123" s="31">
        <v>1</v>
      </c>
      <c r="E123" s="25">
        <f>VLOOKUP(A123,[2]Tableau!$A$4:$X$124,21,FALSE)</f>
        <v>1</v>
      </c>
      <c r="F123" s="19">
        <v>1.9870000000000001</v>
      </c>
    </row>
    <row r="124" spans="1:6" s="10" customFormat="1" ht="15.5" thickTop="1" thickBot="1" x14ac:dyDescent="0.4">
      <c r="A124" s="21" t="s">
        <v>240</v>
      </c>
      <c r="B124" s="22"/>
      <c r="C124" s="22"/>
      <c r="D124" s="22"/>
      <c r="E124" s="26">
        <f>SUM(E4:E123)</f>
        <v>634</v>
      </c>
      <c r="F124" s="23">
        <f>SUM(F4:F123)</f>
        <v>1556.6383099999998</v>
      </c>
    </row>
    <row r="125" spans="1:6" ht="15" thickTop="1" x14ac:dyDescent="0.35"/>
  </sheetData>
  <autoFilter ref="A3:NY124"/>
  <mergeCells count="6">
    <mergeCell ref="A2:A3"/>
    <mergeCell ref="B2:B3"/>
    <mergeCell ref="C2:C3"/>
    <mergeCell ref="D2:D3"/>
    <mergeCell ref="F2:F3"/>
    <mergeCell ref="E2:E3"/>
  </mergeCells>
  <hyperlinks>
    <hyperlink ref="A5" r:id="rId1"/>
    <hyperlink ref="A6" r:id="rId2"/>
    <hyperlink ref="A7" r:id="rId3"/>
    <hyperlink ref="A8" r:id="rId4"/>
    <hyperlink ref="A9" r:id="rId5"/>
    <hyperlink ref="A11" r:id="rId6"/>
    <hyperlink ref="A12" r:id="rId7"/>
    <hyperlink ref="A13" r:id="rId8"/>
    <hyperlink ref="A14" r:id="rId9"/>
    <hyperlink ref="A15" r:id="rId10"/>
    <hyperlink ref="A16" r:id="rId11"/>
    <hyperlink ref="A17" r:id="rId12"/>
    <hyperlink ref="A18" r:id="rId13"/>
    <hyperlink ref="A20" r:id="rId14"/>
    <hyperlink ref="A21" r:id="rId15"/>
    <hyperlink ref="A23" r:id="rId16"/>
    <hyperlink ref="A24" r:id="rId17"/>
    <hyperlink ref="A25" r:id="rId18"/>
    <hyperlink ref="A26" r:id="rId19"/>
    <hyperlink ref="A27" r:id="rId20"/>
    <hyperlink ref="A28" r:id="rId21"/>
    <hyperlink ref="A29" r:id="rId22"/>
    <hyperlink ref="A30" r:id="rId23"/>
    <hyperlink ref="A31" r:id="rId24"/>
    <hyperlink ref="A32" r:id="rId25"/>
    <hyperlink ref="A33" r:id="rId26"/>
    <hyperlink ref="A34" r:id="rId27"/>
    <hyperlink ref="A35" r:id="rId28"/>
    <hyperlink ref="A36" r:id="rId29"/>
    <hyperlink ref="A37" r:id="rId30"/>
    <hyperlink ref="A38" r:id="rId31"/>
    <hyperlink ref="A39" r:id="rId32"/>
    <hyperlink ref="A40" r:id="rId33"/>
    <hyperlink ref="A41" r:id="rId34"/>
    <hyperlink ref="A42" r:id="rId35"/>
    <hyperlink ref="A43" r:id="rId36"/>
    <hyperlink ref="A44" r:id="rId37"/>
    <hyperlink ref="A46" r:id="rId38"/>
    <hyperlink ref="A47" r:id="rId39"/>
    <hyperlink ref="A48" r:id="rId40"/>
    <hyperlink ref="A50" r:id="rId41"/>
    <hyperlink ref="A51" r:id="rId42"/>
    <hyperlink ref="A53" r:id="rId43"/>
    <hyperlink ref="A55" r:id="rId44"/>
    <hyperlink ref="A56" r:id="rId45"/>
    <hyperlink ref="A57" r:id="rId46"/>
    <hyperlink ref="A58" r:id="rId47"/>
    <hyperlink ref="A59" r:id="rId48"/>
    <hyperlink ref="A60" r:id="rId49"/>
    <hyperlink ref="A61" r:id="rId50"/>
    <hyperlink ref="A62" r:id="rId51"/>
    <hyperlink ref="A63" r:id="rId52"/>
    <hyperlink ref="A66" r:id="rId53"/>
    <hyperlink ref="A67" r:id="rId54"/>
    <hyperlink ref="A68" r:id="rId55"/>
    <hyperlink ref="A69" r:id="rId56"/>
    <hyperlink ref="A70" r:id="rId57"/>
    <hyperlink ref="A71" r:id="rId58"/>
    <hyperlink ref="A118" r:id="rId59"/>
    <hyperlink ref="A117" r:id="rId60"/>
    <hyperlink ref="A116" r:id="rId61"/>
    <hyperlink ref="A115" r:id="rId62"/>
    <hyperlink ref="A114" r:id="rId63"/>
    <hyperlink ref="A113" r:id="rId64"/>
    <hyperlink ref="A112" r:id="rId65"/>
    <hyperlink ref="A111" r:id="rId66"/>
    <hyperlink ref="A110" r:id="rId67"/>
    <hyperlink ref="A109" r:id="rId68"/>
    <hyperlink ref="A108" r:id="rId69"/>
    <hyperlink ref="A106" r:id="rId70"/>
    <hyperlink ref="A105" r:id="rId71"/>
    <hyperlink ref="A104" r:id="rId72"/>
    <hyperlink ref="A103" r:id="rId73"/>
    <hyperlink ref="A102" r:id="rId74"/>
    <hyperlink ref="A101" r:id="rId75"/>
    <hyperlink ref="A98" r:id="rId76"/>
    <hyperlink ref="A99" r:id="rId77"/>
    <hyperlink ref="A100" r:id="rId78"/>
    <hyperlink ref="A72" r:id="rId79"/>
    <hyperlink ref="A73" r:id="rId80"/>
    <hyperlink ref="A74" r:id="rId81"/>
    <hyperlink ref="A75" r:id="rId82"/>
    <hyperlink ref="A97" r:id="rId83"/>
    <hyperlink ref="A96" r:id="rId84"/>
    <hyperlink ref="A95" r:id="rId85"/>
    <hyperlink ref="A77" r:id="rId86"/>
    <hyperlink ref="A81" r:id="rId87"/>
    <hyperlink ref="A82" r:id="rId88"/>
    <hyperlink ref="A83" r:id="rId89"/>
    <hyperlink ref="A84" r:id="rId90"/>
    <hyperlink ref="A85" r:id="rId91"/>
    <hyperlink ref="A86" r:id="rId92"/>
    <hyperlink ref="A87" r:id="rId93"/>
    <hyperlink ref="A88" r:id="rId94"/>
    <hyperlink ref="A89" r:id="rId95"/>
    <hyperlink ref="A90" r:id="rId96"/>
    <hyperlink ref="A91" r:id="rId97"/>
    <hyperlink ref="A92" r:id="rId98"/>
    <hyperlink ref="A93" r:id="rId99"/>
    <hyperlink ref="A94" r:id="rId100"/>
    <hyperlink ref="A4" r:id="rId101"/>
    <hyperlink ref="A45" r:id="rId102" display="CL34-3"/>
  </hyperlinks>
  <pageMargins left="0.7" right="0.7" top="0.75" bottom="0.75" header="0.3" footer="0.3"/>
  <pageSetup paperSize="9" orientation="portrait" r:id="rId10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Raoul Chênais</dc:creator>
  <cp:lastModifiedBy>TROUILLAS JEAN-YVES</cp:lastModifiedBy>
  <dcterms:created xsi:type="dcterms:W3CDTF">2025-02-06T14:46:07Z</dcterms:created>
  <dcterms:modified xsi:type="dcterms:W3CDTF">2025-06-10T10:45:55Z</dcterms:modified>
</cp:coreProperties>
</file>