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chenais\Documents\marche derniere version 2026\"/>
    </mc:Choice>
  </mc:AlternateContent>
  <bookViews>
    <workbookView xWindow="0" yWindow="0" windowWidth="28800" windowHeight="11736" activeTab="2"/>
  </bookViews>
  <sheets>
    <sheet name="janvier" sheetId="2" r:id="rId1"/>
    <sheet name="Synthèse 01" sheetId="1" r:id="rId2"/>
    <sheet name="2025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2" l="1"/>
  <c r="K22" i="1"/>
  <c r="E39" i="2"/>
  <c r="D39" i="2"/>
  <c r="B39" i="2"/>
  <c r="C39" i="2"/>
  <c r="K4" i="1"/>
  <c r="J4" i="1" s="1"/>
  <c r="J22" i="1" s="1"/>
  <c r="K5" i="1"/>
  <c r="J5" i="1"/>
  <c r="I5" i="1"/>
  <c r="I22" i="1" s="1"/>
  <c r="I16" i="3"/>
  <c r="H16" i="3"/>
  <c r="G16" i="3"/>
  <c r="F16" i="3"/>
  <c r="C16" i="3"/>
  <c r="E4" i="3"/>
  <c r="E16" i="3" s="1"/>
  <c r="D4" i="3"/>
  <c r="D16" i="3" s="1"/>
  <c r="C4" i="3"/>
  <c r="B4" i="3"/>
  <c r="B16" i="3" s="1"/>
  <c r="F22" i="1"/>
  <c r="G22" i="1"/>
  <c r="H22" i="1"/>
  <c r="E22" i="1"/>
  <c r="I4" i="1"/>
</calcChain>
</file>

<file path=xl/sharedStrings.xml><?xml version="1.0" encoding="utf-8"?>
<sst xmlns="http://schemas.openxmlformats.org/spreadsheetml/2006/main" count="64" uniqueCount="49">
  <si>
    <t>Nombre de GE en Location</t>
  </si>
  <si>
    <t>réf Adhérent GREDHA</t>
  </si>
  <si>
    <t>poids mensuel en T</t>
  </si>
  <si>
    <t>CL01</t>
  </si>
  <si>
    <t xml:space="preserve">Poids par GE
</t>
  </si>
  <si>
    <t xml:space="preserve">Poids par passage
</t>
  </si>
  <si>
    <t>Tonnage</t>
  </si>
  <si>
    <t xml:space="preserve">janvier 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</si>
  <si>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</si>
  <si>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</si>
  <si>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</si>
  <si>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</si>
  <si>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</si>
  <si>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</si>
  <si>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</si>
  <si>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</si>
  <si>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</si>
  <si>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</si>
  <si>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</si>
  <si>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 ANNUEL</t>
  </si>
  <si>
    <t>Indicateurs de suivi par etb</t>
  </si>
  <si>
    <t>Poids moyen par bac</t>
  </si>
  <si>
    <t>Nb bacs /passage</t>
  </si>
  <si>
    <t xml:space="preserve">Le Bois Rignoux Vigneux CL53
</t>
  </si>
  <si>
    <t>Total</t>
  </si>
  <si>
    <t>CL53</t>
  </si>
  <si>
    <t>Le Bois Rignoux Vigneux</t>
  </si>
  <si>
    <t xml:space="preserve">Institut de Cancérologie de l'Ouest Paul Papin CL01
</t>
  </si>
  <si>
    <t>Designation</t>
  </si>
  <si>
    <t>Quantité</t>
  </si>
  <si>
    <t>Prix unitaire HT</t>
  </si>
  <si>
    <t>Montant</t>
  </si>
  <si>
    <t>Nombre de passage</t>
  </si>
  <si>
    <t>TOTAL HT</t>
  </si>
  <si>
    <t>Nombre de GE collectés</t>
  </si>
  <si>
    <t>Données de Facturation</t>
  </si>
  <si>
    <t>Institut de Cancérologie de l'Ouest Paul Papin</t>
  </si>
  <si>
    <t>Nbre Passage</t>
  </si>
  <si>
    <t>Janvier</t>
  </si>
  <si>
    <t>Nbre GE collecté</t>
  </si>
  <si>
    <t>Nbre de GE en Location</t>
  </si>
  <si>
    <t>Nbre de GE Collectés</t>
  </si>
  <si>
    <t>Nbre collecte réalisé</t>
  </si>
  <si>
    <t>Nbre de GE/ Nbre de Collecte réalisée</t>
  </si>
  <si>
    <t>Récapitulatif Mensuel Janvier 2025</t>
  </si>
  <si>
    <t>pesée centre de traitement</t>
  </si>
  <si>
    <t>pesée Camion</t>
  </si>
  <si>
    <t>Nom Adhérent   GREDHA</t>
  </si>
  <si>
    <t>réf Adhérent Prestataire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</si>
</sst>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[$-40C]mmmm\-yy;@"/>
    <numFmt numFmtId="166" formatCode="0.000"/>
    <numFmt numFmtId="167" formatCode="_-* #,##0.000\ _€_-;\-* #,##0.0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i/>
      <sz val="8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Calibri"/>
      <family val="2"/>
    </font>
    <font>
      <b/>
      <sz val="10"/>
      <name val="Times New Roman"/>
      <family val="1"/>
    </font>
    <font>
      <b/>
      <sz val="14"/>
      <name val="Arial"/>
      <family val="2"/>
    </font>
    <font>
      <sz val="14"/>
      <color theme="1"/>
      <name val="Calibri"/>
      <family val="2"/>
      <scheme val="minor"/>
    </font>
    <font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16" fontId="3" fillId="0" borderId="15" xfId="0" applyNumberFormat="1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1" fontId="0" fillId="0" borderId="18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1" fontId="0" fillId="0" borderId="21" xfId="0" applyNumberFormat="1" applyBorder="1" applyAlignment="1">
      <alignment horizontal="center" vertical="center"/>
    </xf>
    <xf numFmtId="1" fontId="0" fillId="0" borderId="22" xfId="0" applyNumberFormat="1" applyBorder="1" applyAlignment="1">
      <alignment horizontal="center" vertical="center"/>
    </xf>
    <xf numFmtId="0" fontId="0" fillId="0" borderId="26" xfId="0" applyBorder="1"/>
    <xf numFmtId="167" fontId="7" fillId="0" borderId="22" xfId="1" applyNumberFormat="1" applyFont="1" applyFill="1" applyBorder="1" applyAlignment="1">
      <alignment horizontal="center" vertical="center" wrapText="1"/>
    </xf>
    <xf numFmtId="164" fontId="7" fillId="0" borderId="22" xfId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1" fontId="7" fillId="0" borderId="15" xfId="0" applyNumberFormat="1" applyFont="1" applyFill="1" applyBorder="1" applyAlignment="1">
      <alignment horizontal="center" vertical="center" wrapText="1"/>
    </xf>
    <xf numFmtId="0" fontId="0" fillId="0" borderId="0" xfId="0"/>
    <xf numFmtId="165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0" fillId="0" borderId="32" xfId="0" applyBorder="1"/>
    <xf numFmtId="0" fontId="2" fillId="0" borderId="16" xfId="0" applyFont="1" applyBorder="1" applyAlignment="1">
      <alignment horizontal="center"/>
    </xf>
    <xf numFmtId="2" fontId="2" fillId="0" borderId="16" xfId="0" applyNumberFormat="1" applyFont="1" applyBorder="1" applyAlignment="1">
      <alignment horizontal="center"/>
    </xf>
    <xf numFmtId="0" fontId="0" fillId="0" borderId="23" xfId="0" applyBorder="1"/>
    <xf numFmtId="0" fontId="0" fillId="0" borderId="34" xfId="0" applyBorder="1"/>
    <xf numFmtId="2" fontId="0" fillId="0" borderId="26" xfId="0" applyNumberFormat="1" applyBorder="1" applyAlignment="1">
      <alignment horizontal="center"/>
    </xf>
    <xf numFmtId="2" fontId="2" fillId="0" borderId="33" xfId="0" applyNumberFormat="1" applyFont="1" applyBorder="1" applyAlignment="1">
      <alignment horizontal="center"/>
    </xf>
    <xf numFmtId="0" fontId="0" fillId="0" borderId="35" xfId="0" applyBorder="1"/>
    <xf numFmtId="0" fontId="0" fillId="0" borderId="36" xfId="0" applyBorder="1"/>
    <xf numFmtId="0" fontId="0" fillId="0" borderId="0" xfId="0"/>
    <xf numFmtId="0" fontId="0" fillId="0" borderId="0" xfId="0"/>
    <xf numFmtId="0" fontId="4" fillId="0" borderId="1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19" xfId="0" applyNumberFormat="1" applyBorder="1" applyAlignment="1">
      <alignment horizontal="center" vertical="center"/>
    </xf>
    <xf numFmtId="1" fontId="0" fillId="0" borderId="21" xfId="0" applyNumberForma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 vertical="center"/>
    </xf>
    <xf numFmtId="0" fontId="11" fillId="0" borderId="0" xfId="0" applyFont="1" applyAlignment="1"/>
    <xf numFmtId="1" fontId="0" fillId="0" borderId="28" xfId="0" applyNumberFormat="1" applyBorder="1" applyAlignment="1">
      <alignment horizontal="center" vertical="center"/>
    </xf>
    <xf numFmtId="166" fontId="7" fillId="0" borderId="13" xfId="0" applyNumberFormat="1" applyFont="1" applyFill="1" applyBorder="1" applyAlignment="1">
      <alignment horizontal="center" vertical="center" wrapText="1"/>
    </xf>
    <xf numFmtId="16" fontId="3" fillId="0" borderId="13" xfId="0" applyNumberFormat="1" applyFont="1" applyFill="1" applyBorder="1" applyAlignment="1">
      <alignment horizontal="center" vertical="center" wrapText="1"/>
    </xf>
    <xf numFmtId="166" fontId="0" fillId="0" borderId="41" xfId="0" applyNumberFormat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 wrapText="1"/>
    </xf>
    <xf numFmtId="16" fontId="3" fillId="0" borderId="1" xfId="0" applyNumberFormat="1" applyFont="1" applyFill="1" applyBorder="1" applyAlignment="1">
      <alignment horizontal="center" vertical="center" wrapText="1"/>
    </xf>
    <xf numFmtId="166" fontId="7" fillId="0" borderId="42" xfId="0" applyNumberFormat="1" applyFont="1" applyFill="1" applyBorder="1" applyAlignment="1">
      <alignment horizontal="center" vertical="center" wrapText="1"/>
    </xf>
    <xf numFmtId="166" fontId="0" fillId="0" borderId="27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14" fontId="5" fillId="3" borderId="8" xfId="0" applyNumberFormat="1" applyFont="1" applyFill="1" applyBorder="1" applyAlignment="1">
      <alignment vertical="center"/>
    </xf>
    <xf numFmtId="14" fontId="5" fillId="3" borderId="2" xfId="0" applyNumberFormat="1" applyFont="1" applyFill="1" applyBorder="1" applyAlignment="1">
      <alignment vertical="center"/>
    </xf>
    <xf numFmtId="166" fontId="0" fillId="0" borderId="40" xfId="0" applyNumberForma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6" fillId="0" borderId="32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1" fontId="8" fillId="3" borderId="17" xfId="0" applyNumberFormat="1" applyFont="1" applyFill="1" applyBorder="1" applyAlignment="1">
      <alignment horizontal="center" vertical="center" wrapText="1"/>
    </xf>
    <xf numFmtId="1" fontId="8" fillId="3" borderId="29" xfId="0" applyNumberFormat="1" applyFont="1" applyFill="1" applyBorder="1" applyAlignment="1">
      <alignment horizontal="center" vertical="center" wrapText="1"/>
    </xf>
    <xf numFmtId="1" fontId="8" fillId="3" borderId="47" xfId="0" applyNumberFormat="1" applyFont="1" applyFill="1" applyBorder="1" applyAlignment="1">
      <alignment horizontal="center" vertical="center" wrapText="1"/>
    </xf>
    <xf numFmtId="1" fontId="8" fillId="3" borderId="16" xfId="0" applyNumberFormat="1" applyFont="1" applyFill="1" applyBorder="1" applyAlignment="1">
      <alignment horizontal="center" vertical="center" wrapText="1"/>
    </xf>
    <xf numFmtId="166" fontId="9" fillId="3" borderId="30" xfId="0" applyNumberFormat="1" applyFont="1" applyFill="1" applyBorder="1" applyAlignment="1">
      <alignment horizontal="center" vertical="center" wrapText="1"/>
    </xf>
    <xf numFmtId="166" fontId="9" fillId="3" borderId="16" xfId="0" applyNumberFormat="1" applyFont="1" applyFill="1" applyBorder="1" applyAlignment="1">
      <alignment horizontal="center" vertical="center" wrapText="1"/>
    </xf>
    <xf numFmtId="166" fontId="9" fillId="3" borderId="16" xfId="0" applyNumberFormat="1" applyFont="1" applyFill="1" applyBorder="1" applyAlignment="1">
      <alignment horizontal="center" vertical="top" wrapText="1"/>
    </xf>
    <xf numFmtId="166" fontId="9" fillId="3" borderId="25" xfId="0" applyNumberFormat="1" applyFont="1" applyFill="1" applyBorder="1" applyAlignment="1">
      <alignment horizontal="center" vertical="top" wrapText="1"/>
    </xf>
    <xf numFmtId="0" fontId="0" fillId="0" borderId="28" xfId="0" applyBorder="1"/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35" xfId="0" applyNumberFormat="1" applyFont="1" applyFill="1" applyBorder="1" applyAlignment="1">
      <alignment horizontal="center" vertical="center" wrapText="1"/>
    </xf>
    <xf numFmtId="0" fontId="6" fillId="0" borderId="34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center" vertical="center"/>
    </xf>
    <xf numFmtId="0" fontId="11" fillId="0" borderId="0" xfId="0" applyFont="1" applyAlignment="1"/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5" fontId="2" fillId="0" borderId="11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165" fontId="2" fillId="0" borderId="12" xfId="0" applyNumberFormat="1" applyFont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167" fontId="7" fillId="0" borderId="3" xfId="1" applyNumberFormat="1" applyFont="1" applyFill="1" applyBorder="1" applyAlignment="1">
      <alignment horizontal="center" vertical="center" wrapText="1"/>
    </xf>
    <xf numFmtId="167" fontId="7" fillId="0" borderId="13" xfId="1" applyNumberFormat="1" applyFont="1" applyFill="1" applyBorder="1" applyAlignment="1">
      <alignment horizontal="center" vertical="center" wrapText="1"/>
    </xf>
    <xf numFmtId="167" fontId="7" fillId="0" borderId="4" xfId="1" applyNumberFormat="1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center" wrapText="1"/>
    </xf>
    <xf numFmtId="0" fontId="3" fillId="4" borderId="31" xfId="0" applyFont="1" applyFill="1" applyBorder="1" applyAlignment="1">
      <alignment horizontal="center" vertical="center" wrapText="1"/>
    </xf>
    <xf numFmtId="164" fontId="7" fillId="0" borderId="3" xfId="1" applyFont="1" applyFill="1" applyBorder="1" applyAlignment="1">
      <alignment horizontal="center" vertical="center" wrapText="1"/>
    </xf>
    <xf numFmtId="164" fontId="7" fillId="0" borderId="13" xfId="1" applyFont="1" applyFill="1" applyBorder="1" applyAlignment="1">
      <alignment horizontal="center" vertical="center" wrapText="1"/>
    </xf>
    <xf numFmtId="164" fontId="7" fillId="0" borderId="4" xfId="1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/>
    </xf>
    <xf numFmtId="0" fontId="2" fillId="0" borderId="24" xfId="0" applyFont="1" applyBorder="1" applyAlignment="1">
      <alignment wrapText="1"/>
    </xf>
    <xf numFmtId="0" fontId="2" fillId="0" borderId="44" xfId="0" applyFont="1" applyBorder="1" applyAlignment="1"/>
  </cellXfs>
  <cellStyles count="2">
    <cellStyle name="Millier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workbookViewId="0">
      <selection activeCell="D42" sqref="D42"/>
    </sheetView>
  </sheetViews>
  <sheetFormatPr baseColWidth="10" defaultRowHeight="14.4" x14ac:dyDescent="0.3"/>
  <cols>
    <col min="1" max="1" width="11.5546875" style="4"/>
    <col min="2" max="2" width="21.109375" customWidth="1"/>
    <col min="3" max="3" width="11.44140625" customWidth="1"/>
    <col min="4" max="4" width="12.6640625" customWidth="1"/>
    <col min="5" max="5" width="14.88671875" customWidth="1"/>
  </cols>
  <sheetData>
    <row r="1" spans="1:21" s="4" customFormat="1" x14ac:dyDescent="0.3"/>
    <row r="2" spans="1:21" s="43" customFormat="1" ht="18" x14ac:dyDescent="0.35">
      <c r="B2" s="46"/>
      <c r="C2" s="94" t="s">
        <v>44</v>
      </c>
      <c r="D2" s="95"/>
      <c r="E2" s="95"/>
      <c r="F2" s="95"/>
      <c r="G2" s="95"/>
      <c r="H2" s="46"/>
    </row>
    <row r="3" spans="1:21" s="46" customFormat="1" ht="18" x14ac:dyDescent="0.35">
      <c r="C3" s="57"/>
      <c r="D3" s="58"/>
      <c r="E3" s="58"/>
      <c r="F3" s="58"/>
      <c r="G3" s="58"/>
    </row>
    <row r="4" spans="1:21" s="43" customFormat="1" ht="27" customHeight="1" x14ac:dyDescent="0.3">
      <c r="B4" s="67" t="s">
        <v>45</v>
      </c>
      <c r="C4" s="46"/>
      <c r="D4" s="68" t="s">
        <v>46</v>
      </c>
    </row>
    <row r="5" spans="1:21" s="4" customFormat="1" ht="15" thickBot="1" x14ac:dyDescent="0.35"/>
    <row r="6" spans="1:21" ht="38.4" customHeight="1" x14ac:dyDescent="0.3">
      <c r="A6" s="92" t="s">
        <v>38</v>
      </c>
      <c r="B6" s="122" t="s">
        <v>27</v>
      </c>
      <c r="C6" s="123"/>
      <c r="D6" s="124" t="s">
        <v>23</v>
      </c>
      <c r="E6" s="125"/>
      <c r="F6" s="3"/>
      <c r="G6" s="4"/>
      <c r="H6" s="3"/>
      <c r="I6" s="4"/>
      <c r="J6" s="3"/>
      <c r="K6" s="4"/>
      <c r="L6" s="3"/>
      <c r="M6" s="4"/>
      <c r="N6" s="3"/>
      <c r="O6" s="4"/>
      <c r="P6" s="3"/>
      <c r="Q6" s="4"/>
      <c r="R6" s="3"/>
      <c r="S6" s="4"/>
      <c r="T6" s="3"/>
      <c r="U6" s="4"/>
    </row>
    <row r="7" spans="1:21" ht="15" thickBot="1" x14ac:dyDescent="0.35">
      <c r="A7" s="93"/>
      <c r="B7" s="45" t="s">
        <v>39</v>
      </c>
      <c r="C7" s="44" t="s">
        <v>6</v>
      </c>
      <c r="D7" s="45" t="s">
        <v>39</v>
      </c>
      <c r="E7" s="44" t="s">
        <v>6</v>
      </c>
    </row>
    <row r="8" spans="1:21" x14ac:dyDescent="0.3">
      <c r="A8" s="69">
        <v>45292</v>
      </c>
      <c r="B8" s="51"/>
      <c r="C8" s="52"/>
      <c r="D8" s="51"/>
      <c r="E8" s="52"/>
    </row>
    <row r="9" spans="1:21" x14ac:dyDescent="0.3">
      <c r="A9" s="70">
        <v>45293</v>
      </c>
      <c r="B9" s="53"/>
      <c r="C9" s="54"/>
      <c r="D9" s="53"/>
      <c r="E9" s="54"/>
    </row>
    <row r="10" spans="1:21" x14ac:dyDescent="0.3">
      <c r="A10" s="70">
        <v>45294</v>
      </c>
      <c r="B10" s="53"/>
      <c r="C10" s="54"/>
      <c r="D10" s="53"/>
      <c r="E10" s="54"/>
    </row>
    <row r="11" spans="1:21" x14ac:dyDescent="0.3">
      <c r="A11" s="70">
        <v>45295</v>
      </c>
      <c r="B11" s="53"/>
      <c r="C11" s="54"/>
      <c r="D11" s="53"/>
      <c r="E11" s="54"/>
    </row>
    <row r="12" spans="1:21" x14ac:dyDescent="0.3">
      <c r="A12" s="70">
        <v>45296</v>
      </c>
      <c r="B12" s="53"/>
      <c r="C12" s="54"/>
      <c r="D12" s="53"/>
      <c r="E12" s="54"/>
    </row>
    <row r="13" spans="1:21" x14ac:dyDescent="0.3">
      <c r="A13" s="70">
        <v>45297</v>
      </c>
      <c r="B13" s="55">
        <v>1</v>
      </c>
      <c r="C13" s="56">
        <v>3.5000000000000003E-2</v>
      </c>
      <c r="D13" s="53"/>
      <c r="E13" s="54"/>
    </row>
    <row r="14" spans="1:21" x14ac:dyDescent="0.3">
      <c r="A14" s="70">
        <v>45298</v>
      </c>
      <c r="B14" s="53"/>
      <c r="C14" s="54"/>
      <c r="D14" s="53"/>
      <c r="E14" s="54"/>
    </row>
    <row r="15" spans="1:21" x14ac:dyDescent="0.3">
      <c r="A15" s="70">
        <v>45299</v>
      </c>
      <c r="B15" s="53"/>
      <c r="C15" s="54"/>
      <c r="D15" s="53"/>
      <c r="E15" s="54"/>
    </row>
    <row r="16" spans="1:21" x14ac:dyDescent="0.3">
      <c r="A16" s="70">
        <v>45300</v>
      </c>
      <c r="B16" s="53"/>
      <c r="C16" s="54"/>
      <c r="D16" s="53">
        <v>1</v>
      </c>
      <c r="E16" s="54">
        <v>0.107</v>
      </c>
    </row>
    <row r="17" spans="1:5" x14ac:dyDescent="0.3">
      <c r="A17" s="70">
        <v>45301</v>
      </c>
      <c r="B17" s="53"/>
      <c r="C17" s="54"/>
      <c r="D17" s="53"/>
      <c r="E17" s="54"/>
    </row>
    <row r="18" spans="1:5" x14ac:dyDescent="0.3">
      <c r="A18" s="70">
        <v>45302</v>
      </c>
      <c r="B18" s="53">
        <v>1</v>
      </c>
      <c r="C18" s="54">
        <v>8.2000000000000003E-2</v>
      </c>
      <c r="D18" s="53"/>
      <c r="E18" s="54"/>
    </row>
    <row r="19" spans="1:5" x14ac:dyDescent="0.3">
      <c r="A19" s="70">
        <v>45303</v>
      </c>
      <c r="B19" s="53"/>
      <c r="C19" s="54"/>
      <c r="D19" s="53"/>
      <c r="E19" s="54"/>
    </row>
    <row r="20" spans="1:5" x14ac:dyDescent="0.3">
      <c r="A20" s="70">
        <v>45304</v>
      </c>
      <c r="B20" s="53"/>
      <c r="C20" s="54"/>
      <c r="D20" s="53"/>
      <c r="E20" s="54"/>
    </row>
    <row r="21" spans="1:5" x14ac:dyDescent="0.3">
      <c r="A21" s="70">
        <v>45305</v>
      </c>
      <c r="B21" s="53"/>
      <c r="C21" s="54"/>
      <c r="D21" s="53">
        <v>1</v>
      </c>
      <c r="E21" s="71">
        <v>0.06</v>
      </c>
    </row>
    <row r="22" spans="1:5" x14ac:dyDescent="0.3">
      <c r="A22" s="70">
        <v>45306</v>
      </c>
      <c r="B22" s="53"/>
      <c r="C22" s="54"/>
      <c r="D22" s="53"/>
      <c r="E22" s="54"/>
    </row>
    <row r="23" spans="1:5" x14ac:dyDescent="0.3">
      <c r="A23" s="70">
        <v>45307</v>
      </c>
      <c r="B23" s="53"/>
      <c r="C23" s="54"/>
      <c r="D23" s="53"/>
      <c r="E23" s="54"/>
    </row>
    <row r="24" spans="1:5" x14ac:dyDescent="0.3">
      <c r="A24" s="70">
        <v>45308</v>
      </c>
      <c r="B24" s="53"/>
      <c r="C24" s="54"/>
      <c r="D24" s="53"/>
      <c r="E24" s="54"/>
    </row>
    <row r="25" spans="1:5" x14ac:dyDescent="0.3">
      <c r="A25" s="70">
        <v>45309</v>
      </c>
      <c r="B25" s="53"/>
      <c r="C25" s="54"/>
      <c r="D25" s="53"/>
      <c r="E25" s="54"/>
    </row>
    <row r="26" spans="1:5" x14ac:dyDescent="0.3">
      <c r="A26" s="70">
        <v>45310</v>
      </c>
      <c r="B26" s="53"/>
      <c r="C26" s="54"/>
      <c r="D26" s="53"/>
      <c r="E26" s="54"/>
    </row>
    <row r="27" spans="1:5" x14ac:dyDescent="0.3">
      <c r="A27" s="70">
        <v>45311</v>
      </c>
      <c r="B27" s="53"/>
      <c r="C27" s="54"/>
      <c r="D27" s="53"/>
      <c r="E27" s="54"/>
    </row>
    <row r="28" spans="1:5" x14ac:dyDescent="0.3">
      <c r="A28" s="70">
        <v>45312</v>
      </c>
      <c r="B28" s="53"/>
      <c r="C28" s="54"/>
      <c r="D28" s="53"/>
      <c r="E28" s="54"/>
    </row>
    <row r="29" spans="1:5" x14ac:dyDescent="0.3">
      <c r="A29" s="70">
        <v>45313</v>
      </c>
      <c r="B29" s="53"/>
      <c r="C29" s="54"/>
      <c r="D29" s="53"/>
      <c r="E29" s="54"/>
    </row>
    <row r="30" spans="1:5" x14ac:dyDescent="0.3">
      <c r="A30" s="70">
        <v>45314</v>
      </c>
      <c r="B30" s="53"/>
      <c r="C30" s="54"/>
      <c r="D30" s="53"/>
      <c r="E30" s="54"/>
    </row>
    <row r="31" spans="1:5" x14ac:dyDescent="0.3">
      <c r="A31" s="70">
        <v>45315</v>
      </c>
      <c r="B31" s="53"/>
      <c r="C31" s="54"/>
      <c r="D31" s="53"/>
      <c r="E31" s="54"/>
    </row>
    <row r="32" spans="1:5" x14ac:dyDescent="0.3">
      <c r="A32" s="70">
        <v>45316</v>
      </c>
      <c r="B32" s="53"/>
      <c r="C32" s="54"/>
      <c r="D32" s="53"/>
      <c r="E32" s="54"/>
    </row>
    <row r="33" spans="1:5" x14ac:dyDescent="0.3">
      <c r="A33" s="70">
        <v>45317</v>
      </c>
      <c r="B33" s="53"/>
      <c r="C33" s="54"/>
      <c r="D33" s="53"/>
      <c r="E33" s="54"/>
    </row>
    <row r="34" spans="1:5" x14ac:dyDescent="0.3">
      <c r="A34" s="70">
        <v>45318</v>
      </c>
      <c r="B34" s="53"/>
      <c r="C34" s="54"/>
      <c r="D34" s="53"/>
      <c r="E34" s="54"/>
    </row>
    <row r="35" spans="1:5" x14ac:dyDescent="0.3">
      <c r="A35" s="70">
        <v>45319</v>
      </c>
      <c r="B35" s="53"/>
      <c r="C35" s="54"/>
      <c r="D35" s="53"/>
      <c r="E35" s="54"/>
    </row>
    <row r="36" spans="1:5" x14ac:dyDescent="0.3">
      <c r="A36" s="70">
        <v>45320</v>
      </c>
      <c r="B36" s="53"/>
      <c r="C36" s="54"/>
      <c r="D36" s="53"/>
      <c r="E36" s="54"/>
    </row>
    <row r="37" spans="1:5" x14ac:dyDescent="0.3">
      <c r="A37" s="70">
        <v>45321</v>
      </c>
      <c r="B37" s="53"/>
      <c r="C37" s="54"/>
      <c r="D37" s="53"/>
      <c r="E37" s="54"/>
    </row>
    <row r="38" spans="1:5" s="42" customFormat="1" ht="15" thickBot="1" x14ac:dyDescent="0.35">
      <c r="A38" s="70">
        <v>45322</v>
      </c>
      <c r="B38" s="72"/>
      <c r="C38" s="73"/>
      <c r="D38" s="72"/>
      <c r="E38" s="73"/>
    </row>
    <row r="39" spans="1:5" ht="15" thickBot="1" x14ac:dyDescent="0.35">
      <c r="A39" s="74" t="s">
        <v>24</v>
      </c>
      <c r="B39" s="75">
        <f>SUM(B7:B37)</f>
        <v>2</v>
      </c>
      <c r="C39" s="76">
        <f>SUM(C7:C37)</f>
        <v>0.11700000000000001</v>
      </c>
      <c r="D39" s="75">
        <f>SUM(D7:D37)</f>
        <v>2</v>
      </c>
      <c r="E39" s="76">
        <f>SUM(E7:E37)</f>
        <v>0.16699999999999998</v>
      </c>
    </row>
    <row r="40" spans="1:5" ht="20.399999999999999" x14ac:dyDescent="0.3">
      <c r="A40" s="47" t="s">
        <v>21</v>
      </c>
      <c r="B40" s="48"/>
      <c r="C40" s="48">
        <f>AVERAGE(C8:C38)</f>
        <v>5.8500000000000003E-2</v>
      </c>
      <c r="D40" s="46"/>
      <c r="E40" s="46"/>
    </row>
    <row r="41" spans="1:5" ht="20.399999999999999" x14ac:dyDescent="0.3">
      <c r="A41" s="47" t="s">
        <v>22</v>
      </c>
    </row>
    <row r="42" spans="1:5" x14ac:dyDescent="0.3">
      <c r="A42" s="90" t="s">
        <v>37</v>
      </c>
      <c r="B42" s="91">
        <v>2</v>
      </c>
      <c r="D42" s="91">
        <v>2</v>
      </c>
    </row>
  </sheetData>
  <mergeCells count="4">
    <mergeCell ref="A6:A7"/>
    <mergeCell ref="B6:C6"/>
    <mergeCell ref="D6:E6"/>
    <mergeCell ref="C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2"/>
  <sheetViews>
    <sheetView workbookViewId="0">
      <selection activeCell="C9" sqref="C9"/>
    </sheetView>
  </sheetViews>
  <sheetFormatPr baseColWidth="10" defaultRowHeight="14.4" x14ac:dyDescent="0.3"/>
  <cols>
    <col min="1" max="1" width="11.5546875" style="23"/>
    <col min="2" max="2" width="9.6640625" customWidth="1"/>
    <col min="3" max="3" width="11.6640625" style="46" customWidth="1"/>
    <col min="4" max="4" width="50.44140625" customWidth="1"/>
    <col min="5" max="5" width="14.6640625" customWidth="1"/>
    <col min="9" max="9" width="14.5546875" customWidth="1"/>
    <col min="10" max="10" width="9.5546875" customWidth="1"/>
  </cols>
  <sheetData>
    <row r="2" spans="2:11" ht="15" thickBot="1" x14ac:dyDescent="0.35"/>
    <row r="3" spans="2:11" ht="37.950000000000003" customHeight="1" thickBot="1" x14ac:dyDescent="0.35">
      <c r="B3" s="79" t="s">
        <v>1</v>
      </c>
      <c r="C3" s="79" t="s">
        <v>48</v>
      </c>
      <c r="D3" s="80" t="s">
        <v>47</v>
      </c>
      <c r="E3" s="81" t="s">
        <v>40</v>
      </c>
      <c r="F3" s="82" t="s">
        <v>41</v>
      </c>
      <c r="G3" s="82" t="s">
        <v>42</v>
      </c>
      <c r="H3" s="83" t="s">
        <v>2</v>
      </c>
      <c r="I3" s="84" t="s">
        <v>43</v>
      </c>
      <c r="J3" s="85" t="s">
        <v>4</v>
      </c>
      <c r="K3" s="86" t="s">
        <v>5</v>
      </c>
    </row>
    <row r="4" spans="2:11" x14ac:dyDescent="0.3">
      <c r="B4" s="40" t="s">
        <v>3</v>
      </c>
      <c r="C4" s="88">
        <v>259</v>
      </c>
      <c r="D4" s="40" t="s">
        <v>36</v>
      </c>
      <c r="E4" s="1">
        <v>10</v>
      </c>
      <c r="F4" s="1">
        <v>41</v>
      </c>
      <c r="G4" s="1">
        <v>13</v>
      </c>
      <c r="H4" s="1">
        <v>2.605</v>
      </c>
      <c r="I4" s="21">
        <f>F4/G4</f>
        <v>3.1538461538461537</v>
      </c>
      <c r="J4" s="21">
        <f>K4/G4</f>
        <v>1.5414201183431953E-2</v>
      </c>
      <c r="K4" s="38">
        <f>H4/G4</f>
        <v>0.20038461538461538</v>
      </c>
    </row>
    <row r="5" spans="2:11" x14ac:dyDescent="0.3">
      <c r="B5" s="41" t="s">
        <v>25</v>
      </c>
      <c r="C5" s="89">
        <v>413</v>
      </c>
      <c r="D5" s="41" t="s">
        <v>26</v>
      </c>
      <c r="E5" s="28">
        <v>4</v>
      </c>
      <c r="F5" s="28">
        <v>4</v>
      </c>
      <c r="G5" s="28">
        <v>4</v>
      </c>
      <c r="H5" s="2">
        <v>0.16700000000000001</v>
      </c>
      <c r="I5" s="21">
        <f>F5/G5</f>
        <v>1</v>
      </c>
      <c r="J5" s="21">
        <f>H5/F5</f>
        <v>4.1750000000000002E-2</v>
      </c>
      <c r="K5" s="38">
        <f>H5/G5</f>
        <v>4.1750000000000002E-2</v>
      </c>
    </row>
    <row r="6" spans="2:11" x14ac:dyDescent="0.3">
      <c r="B6" s="41"/>
      <c r="C6" s="41"/>
      <c r="D6" s="41"/>
      <c r="K6" s="16"/>
    </row>
    <row r="7" spans="2:11" x14ac:dyDescent="0.3">
      <c r="B7" s="41"/>
      <c r="C7" s="41"/>
      <c r="D7" s="41"/>
      <c r="K7" s="16"/>
    </row>
    <row r="8" spans="2:11" x14ac:dyDescent="0.3">
      <c r="B8" s="41"/>
      <c r="C8" s="41"/>
      <c r="D8" s="41"/>
      <c r="K8" s="16"/>
    </row>
    <row r="9" spans="2:11" x14ac:dyDescent="0.3">
      <c r="B9" s="41"/>
      <c r="C9" s="41"/>
      <c r="D9" s="41"/>
      <c r="K9" s="16"/>
    </row>
    <row r="10" spans="2:11" x14ac:dyDescent="0.3">
      <c r="B10" s="41"/>
      <c r="C10" s="41"/>
      <c r="D10" s="41"/>
      <c r="K10" s="16"/>
    </row>
    <row r="11" spans="2:11" x14ac:dyDescent="0.3">
      <c r="B11" s="41"/>
      <c r="C11" s="41"/>
      <c r="D11" s="41"/>
      <c r="K11" s="16"/>
    </row>
    <row r="12" spans="2:11" x14ac:dyDescent="0.3">
      <c r="B12" s="41"/>
      <c r="C12" s="41"/>
      <c r="D12" s="41"/>
      <c r="K12" s="16"/>
    </row>
    <row r="13" spans="2:11" x14ac:dyDescent="0.3">
      <c r="B13" s="41"/>
      <c r="C13" s="41"/>
      <c r="D13" s="41"/>
      <c r="K13" s="16"/>
    </row>
    <row r="14" spans="2:11" x14ac:dyDescent="0.3">
      <c r="B14" s="41"/>
      <c r="C14" s="41"/>
      <c r="D14" s="41"/>
      <c r="K14" s="16"/>
    </row>
    <row r="15" spans="2:11" x14ac:dyDescent="0.3">
      <c r="B15" s="41"/>
      <c r="C15" s="41"/>
      <c r="D15" s="41"/>
      <c r="K15" s="16"/>
    </row>
    <row r="16" spans="2:11" x14ac:dyDescent="0.3">
      <c r="B16" s="41"/>
      <c r="C16" s="41"/>
      <c r="D16" s="41"/>
      <c r="K16" s="16"/>
    </row>
    <row r="17" spans="2:11" x14ac:dyDescent="0.3">
      <c r="B17" s="41"/>
      <c r="C17" s="41"/>
      <c r="D17" s="41"/>
      <c r="K17" s="16"/>
    </row>
    <row r="18" spans="2:11" x14ac:dyDescent="0.3">
      <c r="B18" s="41"/>
      <c r="C18" s="41"/>
      <c r="D18" s="41"/>
      <c r="K18" s="16"/>
    </row>
    <row r="19" spans="2:11" x14ac:dyDescent="0.3">
      <c r="B19" s="41"/>
      <c r="C19" s="41"/>
      <c r="D19" s="41"/>
      <c r="K19" s="16"/>
    </row>
    <row r="20" spans="2:11" x14ac:dyDescent="0.3">
      <c r="B20" s="41"/>
      <c r="C20" s="41"/>
      <c r="D20" s="41"/>
      <c r="K20" s="16"/>
    </row>
    <row r="21" spans="2:11" ht="15" thickBot="1" x14ac:dyDescent="0.35">
      <c r="B21" s="41"/>
      <c r="C21" s="41"/>
      <c r="D21" s="37"/>
      <c r="K21" s="36"/>
    </row>
    <row r="22" spans="2:11" ht="15" thickBot="1" x14ac:dyDescent="0.35">
      <c r="B22" s="37"/>
      <c r="C22" s="87"/>
      <c r="D22" s="33" t="s">
        <v>24</v>
      </c>
      <c r="E22" s="34">
        <f>SUM(E4:E21)</f>
        <v>14</v>
      </c>
      <c r="F22" s="34">
        <f t="shared" ref="F22:H22" si="0">SUM(F4:F21)</f>
        <v>45</v>
      </c>
      <c r="G22" s="34">
        <f t="shared" si="0"/>
        <v>17</v>
      </c>
      <c r="H22" s="34">
        <f t="shared" si="0"/>
        <v>2.7719999999999998</v>
      </c>
      <c r="I22" s="35">
        <f>AVERAGE(I4:I21)</f>
        <v>2.0769230769230766</v>
      </c>
      <c r="J22" s="35">
        <f>AVERAGE(J4:J21)</f>
        <v>2.8582100591715977E-2</v>
      </c>
      <c r="K22" s="39">
        <f>AVERAGE(K4:K21)</f>
        <v>0.1210673076923077</v>
      </c>
    </row>
    <row r="26" spans="2:11" x14ac:dyDescent="0.3">
      <c r="E26" s="98" t="s">
        <v>35</v>
      </c>
      <c r="F26" s="99"/>
      <c r="G26" s="102">
        <v>45658</v>
      </c>
      <c r="H26" s="103"/>
      <c r="I26" s="103"/>
      <c r="J26" s="104"/>
    </row>
    <row r="27" spans="2:11" x14ac:dyDescent="0.3">
      <c r="E27" s="100"/>
      <c r="F27" s="101"/>
      <c r="G27" s="105"/>
      <c r="H27" s="106"/>
      <c r="I27" s="106"/>
      <c r="J27" s="107"/>
    </row>
    <row r="28" spans="2:11" x14ac:dyDescent="0.3">
      <c r="E28" s="108" t="s">
        <v>28</v>
      </c>
      <c r="F28" s="109"/>
      <c r="G28" s="24" t="s">
        <v>29</v>
      </c>
      <c r="H28" s="24"/>
      <c r="I28" s="24" t="s">
        <v>30</v>
      </c>
      <c r="J28" s="24" t="s">
        <v>31</v>
      </c>
    </row>
    <row r="29" spans="2:11" x14ac:dyDescent="0.3">
      <c r="E29" s="96" t="s">
        <v>0</v>
      </c>
      <c r="F29" s="97"/>
      <c r="G29" s="26"/>
      <c r="H29" s="25"/>
      <c r="I29" s="25"/>
      <c r="J29" s="32"/>
    </row>
    <row r="30" spans="2:11" x14ac:dyDescent="0.3">
      <c r="E30" s="96" t="s">
        <v>32</v>
      </c>
      <c r="F30" s="97"/>
      <c r="G30" s="26"/>
      <c r="H30" s="26"/>
      <c r="I30" s="25"/>
      <c r="J30" s="32"/>
    </row>
    <row r="31" spans="2:11" x14ac:dyDescent="0.3">
      <c r="E31" s="96" t="s">
        <v>34</v>
      </c>
      <c r="F31" s="97"/>
      <c r="G31" s="26"/>
      <c r="H31" s="27"/>
      <c r="I31" s="25"/>
      <c r="J31" s="32"/>
    </row>
    <row r="32" spans="2:11" x14ac:dyDescent="0.3">
      <c r="E32" s="30" t="s">
        <v>33</v>
      </c>
      <c r="F32" s="29"/>
      <c r="G32" s="29"/>
      <c r="H32" s="29"/>
      <c r="I32" s="31"/>
      <c r="J32" s="32"/>
    </row>
  </sheetData>
  <mergeCells count="6">
    <mergeCell ref="E31:F31"/>
    <mergeCell ref="E26:F27"/>
    <mergeCell ref="G26:J27"/>
    <mergeCell ref="E28:F28"/>
    <mergeCell ref="E29:F29"/>
    <mergeCell ref="E30:F3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workbookViewId="0">
      <selection activeCell="C23" sqref="C23"/>
    </sheetView>
  </sheetViews>
  <sheetFormatPr baseColWidth="10" defaultRowHeight="14.4" x14ac:dyDescent="0.3"/>
  <cols>
    <col min="2" max="2" width="10.33203125" style="5" customWidth="1"/>
    <col min="3" max="5" width="11.5546875" style="5"/>
  </cols>
  <sheetData>
    <row r="1" spans="1:9" s="5" customFormat="1" ht="15" thickBot="1" x14ac:dyDescent="0.35"/>
    <row r="2" spans="1:9" ht="24" customHeight="1" thickBot="1" x14ac:dyDescent="0.35">
      <c r="A2" s="110"/>
      <c r="B2" s="116" t="s">
        <v>27</v>
      </c>
      <c r="C2" s="116"/>
      <c r="D2" s="116"/>
      <c r="E2" s="117"/>
      <c r="F2" s="115" t="s">
        <v>23</v>
      </c>
      <c r="G2" s="116"/>
      <c r="H2" s="116"/>
      <c r="I2" s="117"/>
    </row>
    <row r="3" spans="1:9" ht="34.200000000000003" customHeight="1" x14ac:dyDescent="0.3">
      <c r="A3" s="111"/>
      <c r="B3" s="78" t="s">
        <v>40</v>
      </c>
      <c r="C3" s="77" t="s">
        <v>41</v>
      </c>
      <c r="D3" s="77" t="s">
        <v>42</v>
      </c>
      <c r="E3" s="121" t="s">
        <v>2</v>
      </c>
      <c r="F3" s="78" t="s">
        <v>40</v>
      </c>
      <c r="G3" s="77" t="s">
        <v>41</v>
      </c>
      <c r="H3" s="77" t="s">
        <v>42</v>
      </c>
      <c r="I3" s="121" t="s">
        <v>2</v>
      </c>
    </row>
    <row r="4" spans="1:9" x14ac:dyDescent="0.3">
      <c r="A4" s="7" t="s">
        <v>7</v>
      </c>
      <c r="B4" s="22">
        <f>'Synthèse 01'!E4</f>
        <v>10</v>
      </c>
      <c r="C4" s="63">
        <f>'Synthèse 01'!F4</f>
        <v>41</v>
      </c>
      <c r="D4" s="63">
        <f>'Synthèse 01'!G4</f>
        <v>13</v>
      </c>
      <c r="E4" s="60">
        <f>'Synthèse 01'!H4</f>
        <v>2.605</v>
      </c>
      <c r="F4" s="22">
        <v>4</v>
      </c>
      <c r="G4" s="63">
        <v>4</v>
      </c>
      <c r="H4" s="63">
        <v>4</v>
      </c>
      <c r="I4" s="65">
        <v>0.16700000000000001</v>
      </c>
    </row>
    <row r="5" spans="1:9" x14ac:dyDescent="0.3">
      <c r="A5" s="7" t="s">
        <v>8</v>
      </c>
      <c r="B5" s="7"/>
      <c r="C5" s="64"/>
      <c r="D5" s="64"/>
      <c r="E5" s="61"/>
      <c r="F5" s="10"/>
      <c r="G5" s="11"/>
      <c r="H5" s="13"/>
      <c r="I5" s="15"/>
    </row>
    <row r="6" spans="1:9" x14ac:dyDescent="0.3">
      <c r="A6" s="7" t="s">
        <v>9</v>
      </c>
      <c r="B6" s="7"/>
      <c r="C6" s="64"/>
      <c r="D6" s="64"/>
      <c r="E6" s="61"/>
      <c r="F6" s="10"/>
      <c r="G6" s="11"/>
      <c r="H6" s="13"/>
      <c r="I6" s="15"/>
    </row>
    <row r="7" spans="1:9" x14ac:dyDescent="0.3">
      <c r="A7" s="7" t="s">
        <v>10</v>
      </c>
      <c r="B7" s="7"/>
      <c r="C7" s="64"/>
      <c r="D7" s="64"/>
      <c r="E7" s="61"/>
      <c r="F7" s="10"/>
      <c r="G7" s="11"/>
      <c r="H7" s="13"/>
      <c r="I7" s="15"/>
    </row>
    <row r="8" spans="1:9" x14ac:dyDescent="0.3">
      <c r="A8" s="7" t="s">
        <v>11</v>
      </c>
      <c r="B8" s="7"/>
      <c r="C8" s="64"/>
      <c r="D8" s="64"/>
      <c r="E8" s="61"/>
      <c r="F8" s="10"/>
      <c r="G8" s="11"/>
      <c r="H8" s="13"/>
      <c r="I8" s="15"/>
    </row>
    <row r="9" spans="1:9" x14ac:dyDescent="0.3">
      <c r="A9" s="7" t="s">
        <v>12</v>
      </c>
      <c r="B9" s="7"/>
      <c r="C9" s="64"/>
      <c r="D9" s="64"/>
      <c r="E9" s="61"/>
      <c r="F9" s="10"/>
      <c r="G9" s="11"/>
      <c r="H9" s="13"/>
      <c r="I9" s="15"/>
    </row>
    <row r="10" spans="1:9" x14ac:dyDescent="0.3">
      <c r="A10" s="7" t="s">
        <v>13</v>
      </c>
      <c r="B10" s="7"/>
      <c r="C10" s="64"/>
      <c r="D10" s="64"/>
      <c r="E10" s="61"/>
      <c r="F10" s="10"/>
      <c r="G10" s="11"/>
      <c r="H10" s="13"/>
      <c r="I10" s="15"/>
    </row>
    <row r="11" spans="1:9" x14ac:dyDescent="0.3">
      <c r="A11" s="7" t="s">
        <v>14</v>
      </c>
      <c r="B11" s="7"/>
      <c r="C11" s="64"/>
      <c r="D11" s="64"/>
      <c r="E11" s="61"/>
      <c r="F11" s="10"/>
      <c r="G11" s="11"/>
      <c r="H11" s="13"/>
      <c r="I11" s="15"/>
    </row>
    <row r="12" spans="1:9" x14ac:dyDescent="0.3">
      <c r="A12" s="7" t="s">
        <v>15</v>
      </c>
      <c r="B12" s="7"/>
      <c r="C12" s="64"/>
      <c r="D12" s="64"/>
      <c r="E12" s="61"/>
      <c r="F12" s="10"/>
      <c r="G12" s="11"/>
      <c r="H12" s="13"/>
      <c r="I12" s="15"/>
    </row>
    <row r="13" spans="1:9" x14ac:dyDescent="0.3">
      <c r="A13" s="7" t="s">
        <v>16</v>
      </c>
      <c r="B13" s="7"/>
      <c r="C13" s="64"/>
      <c r="D13" s="64"/>
      <c r="E13" s="61"/>
      <c r="F13" s="10"/>
      <c r="G13" s="11"/>
      <c r="H13" s="13"/>
      <c r="I13" s="15"/>
    </row>
    <row r="14" spans="1:9" x14ac:dyDescent="0.3">
      <c r="A14" s="7" t="s">
        <v>17</v>
      </c>
      <c r="B14" s="7"/>
      <c r="C14" s="64"/>
      <c r="D14" s="64"/>
      <c r="E14" s="61"/>
      <c r="F14" s="10"/>
      <c r="G14" s="11"/>
      <c r="H14" s="13"/>
      <c r="I14" s="15"/>
    </row>
    <row r="15" spans="1:9" ht="15" thickBot="1" x14ac:dyDescent="0.35">
      <c r="A15" s="7" t="s">
        <v>18</v>
      </c>
      <c r="B15" s="7"/>
      <c r="C15" s="64"/>
      <c r="D15" s="64"/>
      <c r="E15" s="61"/>
      <c r="F15" s="10"/>
      <c r="G15" s="11"/>
      <c r="H15" s="13"/>
      <c r="I15" s="15"/>
    </row>
    <row r="16" spans="1:9" ht="21" thickBot="1" x14ac:dyDescent="0.35">
      <c r="A16" s="8" t="s">
        <v>19</v>
      </c>
      <c r="B16" s="59">
        <f>SUM(B4:B15)</f>
        <v>10</v>
      </c>
      <c r="C16" s="50">
        <f t="shared" ref="C16" si="0">SUM(C4:C15)</f>
        <v>41</v>
      </c>
      <c r="D16" s="49">
        <f t="shared" ref="D16" si="1">SUM(D4:D15)</f>
        <v>13</v>
      </c>
      <c r="E16" s="62">
        <f t="shared" ref="E16" si="2">SUM(E4:E15)</f>
        <v>2.605</v>
      </c>
      <c r="F16" s="9">
        <f>SUM(F4:F15)</f>
        <v>4</v>
      </c>
      <c r="G16" s="14">
        <f t="shared" ref="G16" si="3">SUM(G4:G15)</f>
        <v>4</v>
      </c>
      <c r="H16" s="9">
        <f t="shared" ref="H16" si="4">SUM(H4:H15)</f>
        <v>4</v>
      </c>
      <c r="I16" s="66">
        <f t="shared" ref="I16" si="5">SUM(I4:I15)</f>
        <v>0.16700000000000001</v>
      </c>
    </row>
    <row r="17" spans="1:9" ht="20.399999999999999" x14ac:dyDescent="0.3">
      <c r="A17" s="12" t="s">
        <v>20</v>
      </c>
      <c r="B17" s="19"/>
      <c r="C17" s="19"/>
      <c r="D17" s="19"/>
      <c r="E17" s="19"/>
      <c r="F17" s="5"/>
      <c r="G17" s="5"/>
      <c r="H17" s="5"/>
      <c r="I17" s="16"/>
    </row>
    <row r="18" spans="1:9" ht="20.399999999999999" x14ac:dyDescent="0.3">
      <c r="A18" s="6" t="s">
        <v>21</v>
      </c>
      <c r="B18" s="20"/>
      <c r="C18" s="20"/>
      <c r="D18" s="20"/>
      <c r="E18" s="20"/>
      <c r="F18" s="112"/>
      <c r="G18" s="113"/>
      <c r="H18" s="114"/>
      <c r="I18" s="17"/>
    </row>
    <row r="19" spans="1:9" ht="20.399999999999999" x14ac:dyDescent="0.3">
      <c r="A19" s="6" t="s">
        <v>22</v>
      </c>
      <c r="B19" s="20"/>
      <c r="C19" s="20"/>
      <c r="D19" s="20"/>
      <c r="E19" s="20"/>
      <c r="F19" s="118"/>
      <c r="G19" s="119"/>
      <c r="H19" s="120"/>
      <c r="I19" s="18"/>
    </row>
  </sheetData>
  <mergeCells count="5">
    <mergeCell ref="A2:A3"/>
    <mergeCell ref="F18:H18"/>
    <mergeCell ref="F2:I2"/>
    <mergeCell ref="F19:H19"/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janvier</vt:lpstr>
      <vt:lpstr>Synthèse 01</vt:lpstr>
      <vt:lpstr>2025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Raoul Chênais</dc:creator>
  <cp:lastModifiedBy>Raoul Chênais</cp:lastModifiedBy>
  <dcterms:created xsi:type="dcterms:W3CDTF">2025-05-26T16:43:40Z</dcterms:created>
  <dcterms:modified xsi:type="dcterms:W3CDTF">2025-06-10T09:29:09Z</dcterms:modified>
</cp:coreProperties>
</file>