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24226"/>
  <xr:revisionPtr revIDLastSave="65" documentId="8_{C6A63E67-8C8F-4A2F-BD6B-6BB3D4534B23}" xr6:coauthVersionLast="47" xr6:coauthVersionMax="47" xr10:uidLastSave="{6798B612-5684-4954-B6FE-B8023B04E964}"/>
  <bookViews>
    <workbookView xWindow="-98" yWindow="-98" windowWidth="21795" windowHeight="13875" xr2:uid="{9B7D7277-BE2F-405A-8B0A-F15BEF6F9105}"/>
  </bookViews>
  <sheets>
    <sheet name="Page de garde" sheetId="4" r:id="rId1"/>
    <sheet name="Chapitre 1" sheetId="7" r:id="rId2"/>
    <sheet name="Chapitre 2" sheetId="8" r:id="rId3"/>
    <sheet name="Chapitre 3" sheetId="5" r:id="rId4"/>
    <sheet name="Chapitre 4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0" i="8" l="1"/>
  <c r="G91" i="8" s="1"/>
  <c r="G87" i="8"/>
  <c r="G86" i="8"/>
  <c r="G88" i="8" s="1"/>
  <c r="G83" i="8"/>
  <c r="G84" i="8" s="1"/>
  <c r="G80" i="8"/>
  <c r="G79" i="8"/>
  <c r="G81" i="8" s="1"/>
  <c r="G76" i="8"/>
  <c r="G77" i="8" s="1"/>
  <c r="G73" i="8"/>
  <c r="G72" i="8"/>
  <c r="G71" i="8"/>
  <c r="G70" i="8"/>
  <c r="G69" i="8"/>
  <c r="G66" i="8"/>
  <c r="G65" i="8"/>
  <c r="G67" i="8" s="1"/>
  <c r="G62" i="8"/>
  <c r="G61" i="8"/>
  <c r="G60" i="8"/>
  <c r="G57" i="8"/>
  <c r="G56" i="8"/>
  <c r="G55" i="8"/>
  <c r="G52" i="8"/>
  <c r="G53" i="8" s="1"/>
  <c r="G49" i="8"/>
  <c r="G50" i="8" s="1"/>
  <c r="G46" i="8"/>
  <c r="G47" i="8" s="1"/>
  <c r="G43" i="8"/>
  <c r="G42" i="8"/>
  <c r="G44" i="8" s="1"/>
  <c r="G39" i="8"/>
  <c r="G40" i="8" s="1"/>
  <c r="G36" i="8"/>
  <c r="G37" i="8" s="1"/>
  <c r="G33" i="8"/>
  <c r="G32" i="8"/>
  <c r="G31" i="8"/>
  <c r="G30" i="8"/>
  <c r="G29" i="8"/>
  <c r="G34" i="8" s="1"/>
  <c r="G26" i="8"/>
  <c r="G27" i="8" s="1"/>
  <c r="G24" i="8"/>
  <c r="G23" i="8"/>
  <c r="G22" i="8"/>
  <c r="G19" i="8"/>
  <c r="G20" i="8" s="1"/>
  <c r="G16" i="8"/>
  <c r="G15" i="8"/>
  <c r="G17" i="8" s="1"/>
  <c r="G12" i="8"/>
  <c r="G11" i="8"/>
  <c r="G10" i="8"/>
  <c r="G9" i="8"/>
  <c r="G13" i="8" s="1"/>
  <c r="G61" i="7"/>
  <c r="G60" i="7"/>
  <c r="G62" i="7" s="1"/>
  <c r="G59" i="7"/>
  <c r="G56" i="7"/>
  <c r="G57" i="7" s="1"/>
  <c r="G53" i="7"/>
  <c r="G52" i="7"/>
  <c r="G51" i="7"/>
  <c r="G54" i="7" s="1"/>
  <c r="G48" i="7"/>
  <c r="G47" i="7"/>
  <c r="G49" i="7" s="1"/>
  <c r="G44" i="7"/>
  <c r="G43" i="7"/>
  <c r="G40" i="7"/>
  <c r="G41" i="7" s="1"/>
  <c r="G37" i="7"/>
  <c r="G36" i="7"/>
  <c r="G38" i="7" s="1"/>
  <c r="G33" i="7"/>
  <c r="G34" i="7" s="1"/>
  <c r="G30" i="7"/>
  <c r="G29" i="7"/>
  <c r="G28" i="7"/>
  <c r="G25" i="7"/>
  <c r="G24" i="7"/>
  <c r="G26" i="7" s="1"/>
  <c r="G21" i="7"/>
  <c r="G22" i="7" s="1"/>
  <c r="G18" i="7"/>
  <c r="G17" i="7"/>
  <c r="G16" i="7"/>
  <c r="G15" i="7"/>
  <c r="G19" i="7" s="1"/>
  <c r="G12" i="7"/>
  <c r="G11" i="7"/>
  <c r="G10" i="7"/>
  <c r="G9" i="7"/>
  <c r="H14" i="4"/>
  <c r="H371" i="6"/>
  <c r="H369" i="6"/>
  <c r="H367" i="6"/>
  <c r="H361" i="6"/>
  <c r="H355" i="6"/>
  <c r="H347" i="6"/>
  <c r="H340" i="6"/>
  <c r="H332" i="6"/>
  <c r="H330" i="6"/>
  <c r="H326" i="6"/>
  <c r="H320" i="6"/>
  <c r="H314" i="6"/>
  <c r="H306" i="6"/>
  <c r="H297" i="6"/>
  <c r="H295" i="6"/>
  <c r="H289" i="6"/>
  <c r="H283" i="6"/>
  <c r="H276" i="6"/>
  <c r="H265" i="6"/>
  <c r="H249" i="6"/>
  <c r="H243" i="6"/>
  <c r="H237" i="6"/>
  <c r="H227" i="6"/>
  <c r="H219" i="6"/>
  <c r="H229" i="6"/>
  <c r="H209" i="6"/>
  <c r="H195" i="6"/>
  <c r="H189" i="6"/>
  <c r="H183" i="6"/>
  <c r="H181" i="6"/>
  <c r="H173" i="6"/>
  <c r="H165" i="6"/>
  <c r="H147" i="6"/>
  <c r="H145" i="6"/>
  <c r="H139" i="6"/>
  <c r="H133" i="6"/>
  <c r="H123" i="6"/>
  <c r="H115" i="6"/>
  <c r="H107" i="6"/>
  <c r="H95" i="6"/>
  <c r="H87" i="6"/>
  <c r="H89" i="6"/>
  <c r="H79" i="6"/>
  <c r="H67" i="6"/>
  <c r="H61" i="6"/>
  <c r="H48" i="6"/>
  <c r="H35" i="6"/>
  <c r="H27" i="6"/>
  <c r="H15" i="6"/>
  <c r="H12" i="4"/>
  <c r="B594" i="5"/>
  <c r="A594" i="5"/>
  <c r="B592" i="5"/>
  <c r="A592" i="5"/>
  <c r="B591" i="5"/>
  <c r="A591" i="5"/>
  <c r="B590" i="5"/>
  <c r="A590" i="5"/>
  <c r="B589" i="5"/>
  <c r="A589" i="5"/>
  <c r="B587" i="5"/>
  <c r="A587" i="5"/>
  <c r="B585" i="5"/>
  <c r="A585" i="5"/>
  <c r="B584" i="5"/>
  <c r="A584" i="5"/>
  <c r="B583" i="5"/>
  <c r="A583" i="5"/>
  <c r="B582" i="5"/>
  <c r="A582" i="5"/>
  <c r="B581" i="5"/>
  <c r="A581" i="5"/>
  <c r="B579" i="5"/>
  <c r="A579" i="5"/>
  <c r="B578" i="5"/>
  <c r="A578" i="5"/>
  <c r="B577" i="5"/>
  <c r="A577" i="5"/>
  <c r="B575" i="5"/>
  <c r="A575" i="5"/>
  <c r="B573" i="5"/>
  <c r="A573" i="5"/>
  <c r="B572" i="5"/>
  <c r="A572" i="5"/>
  <c r="B571" i="5"/>
  <c r="A571" i="5"/>
  <c r="B570" i="5"/>
  <c r="A570" i="5"/>
  <c r="B569" i="5"/>
  <c r="A569" i="5"/>
  <c r="B568" i="5"/>
  <c r="A568" i="5"/>
  <c r="B566" i="5"/>
  <c r="A566" i="5"/>
  <c r="B564" i="5"/>
  <c r="A564" i="5"/>
  <c r="B563" i="5"/>
  <c r="A563" i="5"/>
  <c r="B562" i="5"/>
  <c r="A562" i="5"/>
  <c r="B561" i="5"/>
  <c r="A561" i="5"/>
  <c r="B560" i="5"/>
  <c r="A560" i="5"/>
  <c r="B559" i="5"/>
  <c r="A559" i="5"/>
  <c r="B557" i="5"/>
  <c r="A557" i="5"/>
  <c r="B556" i="5"/>
  <c r="A556" i="5"/>
  <c r="B555" i="5"/>
  <c r="A555" i="5"/>
  <c r="B554" i="5"/>
  <c r="A554" i="5"/>
  <c r="B553" i="5"/>
  <c r="A553" i="5"/>
  <c r="B552" i="5"/>
  <c r="A552" i="5"/>
  <c r="B551" i="5"/>
  <c r="A551" i="5"/>
  <c r="B550" i="5"/>
  <c r="A550" i="5"/>
  <c r="B549" i="5"/>
  <c r="A549" i="5"/>
  <c r="B547" i="5"/>
  <c r="A547" i="5"/>
  <c r="H197" i="6"/>
  <c r="H251" i="6"/>
  <c r="H125" i="6"/>
  <c r="H50" i="6"/>
  <c r="H69" i="6"/>
  <c r="H299" i="6"/>
  <c r="H334" i="6"/>
  <c r="H149" i="6"/>
  <c r="H373" i="6"/>
  <c r="G74" i="8" l="1"/>
  <c r="G63" i="8"/>
  <c r="G58" i="8"/>
  <c r="G93" i="8"/>
  <c r="H10" i="4" s="1"/>
  <c r="G45" i="7"/>
  <c r="G31" i="7"/>
  <c r="G13" i="7"/>
  <c r="G64" i="7"/>
  <c r="H8" i="4" s="1"/>
  <c r="G17" i="4" l="1"/>
  <c r="G19" i="4"/>
</calcChain>
</file>

<file path=xl/sharedStrings.xml><?xml version="1.0" encoding="utf-8"?>
<sst xmlns="http://schemas.openxmlformats.org/spreadsheetml/2006/main" count="1879" uniqueCount="654">
  <si>
    <t>Total Rubrique</t>
  </si>
  <si>
    <t>Unité</t>
  </si>
  <si>
    <t>Localisation</t>
  </si>
  <si>
    <t>N° descriptif</t>
  </si>
  <si>
    <t>Désignation</t>
  </si>
  <si>
    <t>Décomposition du Prix Global Forfaitaire (DPGF)</t>
  </si>
  <si>
    <t>Prix total HT</t>
  </si>
  <si>
    <t>Prix unitaire HT</t>
  </si>
  <si>
    <t/>
  </si>
  <si>
    <t>TRIBUNAL JUDICIAIRE DE CHARTRES</t>
  </si>
  <si>
    <t>F</t>
  </si>
  <si>
    <t>Quantité indicative
MOE</t>
  </si>
  <si>
    <t>Quantité estimée
par l'entreprise</t>
  </si>
  <si>
    <t>2.1 DÉMOLITION ET DÉPOSE D'OUVRAGES EXISTANTS - Démolition d'ouvrages de plâtrerie</t>
  </si>
  <si>
    <t>2.1.1</t>
  </si>
  <si>
    <t>Démolition de cloisons intérieures</t>
  </si>
  <si>
    <t>RDC_existant: 003/Bureau + 004/Bureau + 006/Bureau + 007/Bureau + 010/Archives + Circulation 1 + Circulation 2 + Circulation 3 + Sanitaires</t>
  </si>
  <si>
    <t>m2</t>
  </si>
  <si>
    <t>2.1.2.1</t>
  </si>
  <si>
    <t>Démolition de plafonds en plaques de plâtre - Plafond sur ossature métallique</t>
  </si>
  <si>
    <t>RDC_existant: 003/Bureau + 004/Bureau + 007/Bureau + 010/Archives + Circulation 1 + Circulation 2+ Circulation 3+ Sanitaires</t>
  </si>
  <si>
    <t>2.1.2.2</t>
  </si>
  <si>
    <t>Démolition de plafonds en plaques de plâtre - Plafond sur ossature métallique (tranche optionnelle 1)</t>
  </si>
  <si>
    <t>R+1_existant: 109/Détente</t>
  </si>
  <si>
    <t>2.1.2.3</t>
  </si>
  <si>
    <t>Démolition de plafonds en plaques de plâtre - Plafond sur ossature métallique (tranche optionnelle 2)</t>
  </si>
  <si>
    <t>R+1_existant: Attente</t>
  </si>
  <si>
    <t>2.2 DÉMOLITION ET DÉPOSE D'OUVRAGES EXISTANTS - Dépose sans réemploi d'ouvrages de menuiserie</t>
  </si>
  <si>
    <t>2.2.1.1</t>
  </si>
  <si>
    <t>Dépose en démolition d'ouvrages de menuiseries intérieures - Portes intérieures avec chambranle, contre-chambranle et ébrasement</t>
  </si>
  <si>
    <t>RDC_existant</t>
  </si>
  <si>
    <t>u</t>
  </si>
  <si>
    <t>2.2.1.2</t>
  </si>
  <si>
    <t>2.2.1.3</t>
  </si>
  <si>
    <t>Dépose en démolition d'ouvrages de menuiseries intérieures - Plinthes en bois</t>
  </si>
  <si>
    <t>2.2.2.1</t>
  </si>
  <si>
    <t>Dépose sans réemploi de planchers - Plancher cloué sur solives</t>
  </si>
  <si>
    <t>RDC_existant: 010/Archives</t>
  </si>
  <si>
    <t>2.3 DÉMOLITION ET DÉPOSE D'OUVRAGES EXISTANTS - Démolition d'ouvrages en carrelage</t>
  </si>
  <si>
    <t>2.3.1</t>
  </si>
  <si>
    <t>Démolition de revêtements muraux scellés</t>
  </si>
  <si>
    <t>RDC_existant: Sanitaires H&amp;F</t>
  </si>
  <si>
    <t>2.4 DÉMOLITION ET DÉPOSE D'OUVRAGES EXISTANTS - Dépose sans réemploi de revêtements de sol minces</t>
  </si>
  <si>
    <t>2.4.1.1</t>
  </si>
  <si>
    <t>Dépose de revêtements de sol minces collés - Revêtements de sol plastique de tous types, en lés</t>
  </si>
  <si>
    <t>RDC_existant: 003/Bureau + Circulation 1 + Circulation 2</t>
  </si>
  <si>
    <t>2.4.2.1</t>
  </si>
  <si>
    <t>Dépose de revêtements de sol en moquette ou en tapis textile collés - Revêtements de sol en moquette de tous types, en lés</t>
  </si>
  <si>
    <t>RDC_existant: 004/Bureau + 010/Archives + 007/Bureau</t>
  </si>
  <si>
    <t>2.5 DÉMOLITION ET DÉPOSE D'OUVRAGES EXISTANTS - Démontage sans réemploi des installations techniques (sanitaires RDC)</t>
  </si>
  <si>
    <t>2.5.1.1</t>
  </si>
  <si>
    <t>Démontage sans réemploi des installations et équipements techniques - Installation de plomberie - sanitaire</t>
  </si>
  <si>
    <t>RDC_existant: Sanitaires F + Sanitaires F</t>
  </si>
  <si>
    <t>2.5.1.2</t>
  </si>
  <si>
    <t>Démontage sans réemploi des installations et équipements techniques - Installation de plomberie - sanitaire (tranche optionnelle 1)</t>
  </si>
  <si>
    <t>2.5.1.3</t>
  </si>
  <si>
    <t>Démontage sans réemploi des installations et équipements techniques - Installations électriques et courants faibles</t>
  </si>
  <si>
    <t>2 DÉMOLITION ET DÉPOSE D'OUVRAGES EXISTANTS</t>
  </si>
  <si>
    <t>2.6</t>
  </si>
  <si>
    <t>Dépose sans réemploi de rayonnages</t>
  </si>
  <si>
    <t>3.1.1</t>
  </si>
  <si>
    <t>Réfection d'enduit à base de liants hydrauliques partiellement tombé ou décollé</t>
  </si>
  <si>
    <t>SS_Projet: Scellées + Circulation 2</t>
  </si>
  <si>
    <t>3.2.1</t>
  </si>
  <si>
    <t>Création de trémies pour conduits dans planchers en béton armé</t>
  </si>
  <si>
    <t>Plancher haut sous-sol + Plancher bas RDC + Plancher bas R+1 + Plancher bas R+2</t>
  </si>
  <si>
    <t>5.1 MAÇONNERIES EN BLOCS BÉTON - SYSTÈME CONSTRUCTIF - Maçonneries en blocs de béton relevant de la marque « NF »</t>
  </si>
  <si>
    <t>5.1.1.1.1</t>
  </si>
  <si>
    <t>Maçonnerie de blocs standards en béton de granulats courants - Blocs pleins - Épaisseur : 10 cm - Blocs de 10 x 20 x 40 ou 50 cm</t>
  </si>
  <si>
    <t>SS_projet: Cave</t>
  </si>
  <si>
    <t>5.1.1.1.2</t>
  </si>
  <si>
    <t>Maçonnerie de blocs standards en béton de granulats courants - Blocs pleins - Épaisseur : 15 cm - Blocs de 15 x 20 x 40 ou 50 cm</t>
  </si>
  <si>
    <t>SS_projet: Archives +  Scellée + Circulation 1</t>
  </si>
  <si>
    <t>7.1 TRAVAUX SUR SOLIVAGE BOIS EXISTANT - Création d'un chevêtre dans solivage existant</t>
  </si>
  <si>
    <t>7.1.1</t>
  </si>
  <si>
    <t>Chevêtre double au milieu du solivage - agrandissement de l'accès aux combles</t>
  </si>
  <si>
    <t>COMBLES</t>
  </si>
  <si>
    <t>7.1.1.1</t>
  </si>
  <si>
    <t>Chevêtre double au milieu du solivage - agrandissement de l'accès aux combles - Trappe d'accès avec échelle</t>
  </si>
  <si>
    <t>7.1.2</t>
  </si>
  <si>
    <t>Chevêtre double au milieu du solivage - passage d'extractions et prises d'air en toiture</t>
  </si>
  <si>
    <t>8.1 TRAVAUX DIVERS DE CHARPENTE SUR EXISTANTS - Travaux sur planchers des combles</t>
  </si>
  <si>
    <t>8.1.1</t>
  </si>
  <si>
    <t>Révision du plancher des combles</t>
  </si>
  <si>
    <t>10.1 COUVERTURES EN ARDOISES NATURELLES - Ouvrages accessoires de couverture en ardoises naturelles</t>
  </si>
  <si>
    <t>Ouvrages divers de couverture en ardoises naturelles - Chatière de ventilation</t>
  </si>
  <si>
    <t>Passage de tuyau dans la couverture en ardoises - Pour tuyau de Ø  conforme au plan du BE fluides</t>
  </si>
  <si>
    <t>2 PLAFOND SUSPENDU DÉMONTABLE EN DALLES DE PLAQUE DE PLÂTRE</t>
  </si>
  <si>
    <t>2.1</t>
  </si>
  <si>
    <t>Plafond suspendu démontable en dalles de plaque de plâtre (perforées)</t>
  </si>
  <si>
    <t>RDC_Projet: 003/Bureau + 004/Bureau + 007/Bureau + 010a/Bureau + 010b/Bureau + Circulation 1 + Circulation 2 + Circulation 3</t>
  </si>
  <si>
    <t>2.2</t>
  </si>
  <si>
    <t>Plafond suspendu démontable en dalles de plaque de plâtre (perforées) - (tranche optionnelle 2)</t>
  </si>
  <si>
    <t>R+1_Projet: Attente + attente enfants</t>
  </si>
  <si>
    <t>2.3</t>
  </si>
  <si>
    <t>Plafond suspendu démontable en dalles de plaque de plâtre</t>
  </si>
  <si>
    <t>RDC_Projet: Sanitaires publics + Sanitaires du personnel</t>
  </si>
  <si>
    <t>2.4</t>
  </si>
  <si>
    <t>Plafond suspendu démontable en dalles de plaque de plâtre (tranche optionnelle 1)</t>
  </si>
  <si>
    <t>R+1_Projet: 109/Détente</t>
  </si>
  <si>
    <t>4.1 CLOISONS EN PLAQUES DE PLÂTRE SUR OSSATURE MÉTALLIQUE - Cloisons de distribution en plaques de plâtre BA13, BA15, BA18 et BA23 vissées sur ossature métallique</t>
  </si>
  <si>
    <t>4.1.1</t>
  </si>
  <si>
    <t>Cloison de type 98/48 (4BA13)</t>
  </si>
  <si>
    <t>RDC_Projet:003/Bureau + 004/Bureau + 007/Bureau + 010a/Bureau + 010b/Bureau + Circulation 1 + Circulation 2 + Circulation 3</t>
  </si>
  <si>
    <t>4.1.2</t>
  </si>
  <si>
    <t>RDC_Sanitaires publics + Sanitaires du personnel</t>
  </si>
  <si>
    <t>5 DOUBLAGES EN PLAQUES DE GYPSE</t>
  </si>
  <si>
    <t>5.1</t>
  </si>
  <si>
    <t>Doublage de cloison et porte existantes (Archives)</t>
  </si>
  <si>
    <t>SS_Projet: Archives</t>
  </si>
  <si>
    <t>6.1 PAROIS DE GAINE TECHNIQUE EN PLAQUES DE PLÂTRE - Gaine technique constituée d'une contre-cloison en plaques de plâtre vissées sur ossature métallique</t>
  </si>
  <si>
    <t>6.1.1</t>
  </si>
  <si>
    <t>RDC_Projet: Sanitaires
R+1_Projet: 109/Détente
R+2_Projet: Attente</t>
  </si>
  <si>
    <t>8.1</t>
  </si>
  <si>
    <t>Blocs-portes en bois intérieur - 1 vantail</t>
  </si>
  <si>
    <t>8.2</t>
  </si>
  <si>
    <t>Blocs-portes en bois intérieur - 1 vantail - acoustique</t>
  </si>
  <si>
    <t>8.3</t>
  </si>
  <si>
    <t>Blocs-portes en bois intérieur - 1 vantail - avec serrure à carte et code</t>
  </si>
  <si>
    <t>8.4</t>
  </si>
  <si>
    <t>Blocs-portes en bois intérieur - 1 vantail - acoustique - avec serrure à carte et code</t>
  </si>
  <si>
    <t>8.5</t>
  </si>
  <si>
    <t>Blocs-portes en bois intérieur - 2 vantaux - acoustique - avec serrure à carte et code</t>
  </si>
  <si>
    <t>8.5.1</t>
  </si>
  <si>
    <t>Ensemble menuisé reprographie</t>
  </si>
  <si>
    <t>10.1.1</t>
  </si>
  <si>
    <t>Élimination des souillures et dépoussiérage</t>
  </si>
  <si>
    <t>11.1.1</t>
  </si>
  <si>
    <t>Revêtements muraux en grès-cérame émaillé</t>
  </si>
  <si>
    <t>RDC_Projet_Sanitaires Public + Sanitaires du personnel</t>
  </si>
  <si>
    <t>Revêtements muraux en grès-cérame émaillé (tranche optionnelle 1)</t>
  </si>
  <si>
    <t>Enduit plâtre lissé - Finition B</t>
  </si>
  <si>
    <t>RDC_Projet: 003/Bureau + 004/Bureau + 007/Bureau + 010a/Bureau + 010b/Bureau + Circulation 1 + Circulation 2 + Circulation 3 + Sanitaires publics + Sanitaires du personnel</t>
  </si>
  <si>
    <t>14.1.1.1</t>
  </si>
  <si>
    <t>Peinture vinylique en phase solvant - Finition A - Aspect finement poché/lisse - mat</t>
  </si>
  <si>
    <t>RDC_Projet: 003/Bureau + 007/Bureau + 010a/Bureau + 010b/Bureau + Circulation 1 + Circulation 2 + Circulation 3 + Sanitaires publics + Sanitaires du personnel</t>
  </si>
  <si>
    <t>Peinture vinylique en phase solvant - Finition A - Aspect finement poché/lisse - mat (tranche optionnelle 1)</t>
  </si>
  <si>
    <t>Peinture vinylique en phase solvant - Finition A - Aspect finement poché/lisse - mat (tranche optionnelle 2)</t>
  </si>
  <si>
    <t>Travaux préparatoires sur anciens sols en céramiques ou assimilés, pierres naturelles et granito à liants hydrauliques</t>
  </si>
  <si>
    <t>Travaux préparatoires sur anciens sols en céramiques ou assimilés, pierres naturelles et granito à liants hydrauliques (tranche optionnelle 1)</t>
  </si>
  <si>
    <t>Travaux préparatoires sur béton ancien après dépose de revêtement collé</t>
  </si>
  <si>
    <t>17.1.1</t>
  </si>
  <si>
    <t>Revêtement de sol vinyle homogène en lés - U&lt;sub&gt;4&lt;/sub&gt;</t>
  </si>
  <si>
    <t>17.1.2</t>
  </si>
  <si>
    <t>Revêtement de sol vinyle homogène en lés - U4 (tranche optionnelle 1)</t>
  </si>
  <si>
    <t>Nez de marche en aluminium avec bande antidérapante</t>
  </si>
  <si>
    <t>m.l</t>
  </si>
  <si>
    <t>Plinthe rigide</t>
  </si>
  <si>
    <t>ml</t>
  </si>
  <si>
    <t>Plinthe rigide (tranche optionnelle 1)</t>
  </si>
  <si>
    <t>18.1.1</t>
  </si>
  <si>
    <t>Bande d'éveil à la vigilance</t>
  </si>
  <si>
    <t>Ronde, de profil Ø 50 mm - Pour fixation murale directe</t>
  </si>
  <si>
    <t>Porte métallique pleine coupe-feu 1/2 heure (REI 30)</t>
  </si>
  <si>
    <t>Porte métallique pleine tôlée 1 face, avec grille de ventilation</t>
  </si>
  <si>
    <t>SS_Projet:Accès égouts</t>
  </si>
  <si>
    <t>22.1.1</t>
  </si>
  <si>
    <t>Barreaudage simple horizontal ou vertical, barreaux scellés en tableau</t>
  </si>
  <si>
    <t>SS_Projet: Archives
RDC_Projet: 002/Bureau</t>
  </si>
  <si>
    <t>Grilles de ventilation fixes</t>
  </si>
  <si>
    <t>Signalétique</t>
  </si>
  <si>
    <t>Dépose en démolition d'ouvrages de menuiserie métallique - Portes intérieures à un vantail</t>
  </si>
  <si>
    <t>SS_Porte existante_03 + SS_Porte existante_04</t>
  </si>
  <si>
    <t>N°</t>
  </si>
  <si>
    <t>DESIGNATION</t>
  </si>
  <si>
    <t>U</t>
  </si>
  <si>
    <t>QUANTITE</t>
  </si>
  <si>
    <t>PU / €</t>
  </si>
  <si>
    <t>PT / €</t>
  </si>
  <si>
    <t>3 =1 x 2</t>
  </si>
  <si>
    <t>DESCRIPTION DES OUVRAGES</t>
  </si>
  <si>
    <t>Dépose, enlèvement et traitement</t>
  </si>
  <si>
    <t>Spécifications suivant C.C.T.P.,</t>
  </si>
  <si>
    <t>Ens</t>
  </si>
  <si>
    <t>Y compris toutes sujétions de pose et divers accessoires.</t>
  </si>
  <si>
    <t>pm</t>
  </si>
  <si>
    <t>Sous total 8.1 Dépose, enlèvement et traitement</t>
  </si>
  <si>
    <t xml:space="preserve">Appareils sanitaires </t>
  </si>
  <si>
    <t>8.2.1</t>
  </si>
  <si>
    <t>Généralités</t>
  </si>
  <si>
    <t>8.2.2</t>
  </si>
  <si>
    <t>Sanitaire "Femme"</t>
  </si>
  <si>
    <t>8.2.2.1</t>
  </si>
  <si>
    <t>WC</t>
  </si>
  <si>
    <t>Equipement</t>
  </si>
  <si>
    <t>Marque :</t>
  </si>
  <si>
    <t>Gamme :</t>
  </si>
  <si>
    <t>Référence :</t>
  </si>
  <si>
    <t>Couleur :</t>
  </si>
  <si>
    <t>Raccordement EF, ECS et EU</t>
  </si>
  <si>
    <t>Sous total 8.2.2.1 WC</t>
  </si>
  <si>
    <t>8.2.2.2</t>
  </si>
  <si>
    <t>Lave mains</t>
  </si>
  <si>
    <t>Robinetterie</t>
  </si>
  <si>
    <t>Sous total 8.2.2.2 Lave mains</t>
  </si>
  <si>
    <t>8.2.2.3</t>
  </si>
  <si>
    <t>Lavabo</t>
  </si>
  <si>
    <t>Sous total 8.2.2.3 Lavabo</t>
  </si>
  <si>
    <t>8.2.3</t>
  </si>
  <si>
    <t>Sanitaire "Homme"</t>
  </si>
  <si>
    <t>8.2.3.1</t>
  </si>
  <si>
    <t>Sous total 8.2.3.1 WC</t>
  </si>
  <si>
    <t>8.2.3.2</t>
  </si>
  <si>
    <t>Urinoir</t>
  </si>
  <si>
    <t>Sous total 8.2.3.2 Urinoir</t>
  </si>
  <si>
    <t>8.2.3.3</t>
  </si>
  <si>
    <t>Sous total 8.2.3.3 Lavabo</t>
  </si>
  <si>
    <t>8.2.3.4</t>
  </si>
  <si>
    <t>Sous total 8.2.3.4 Lave mains</t>
  </si>
  <si>
    <t>8.2.4</t>
  </si>
  <si>
    <t>Sanitaire "PMR"</t>
  </si>
  <si>
    <t>8.2.4.1</t>
  </si>
  <si>
    <t>Sous total 8.2.4.1 WC</t>
  </si>
  <si>
    <t>8.2.4.2</t>
  </si>
  <si>
    <t>Barre d'appui coudée</t>
  </si>
  <si>
    <t>Sous total 8.2.4.2 Barre d'appui coudée</t>
  </si>
  <si>
    <t>8.2.4.3</t>
  </si>
  <si>
    <t>Barre de tirage de porte</t>
  </si>
  <si>
    <t>Sous total 8.2.4.3 Barre de tirage de porte</t>
  </si>
  <si>
    <t>8.2.4.4</t>
  </si>
  <si>
    <t>Sous total 8.2.4.4 Lave mains</t>
  </si>
  <si>
    <t>Sous total 8.2.4 Sanitaire "PMR"</t>
  </si>
  <si>
    <t>8.2.5</t>
  </si>
  <si>
    <t>Détente</t>
  </si>
  <si>
    <t>8.2.5.1</t>
  </si>
  <si>
    <t>Kitchenette</t>
  </si>
  <si>
    <t>Sous total 8.2.5.1 Kitchenette</t>
  </si>
  <si>
    <t>Sous total 8.2.5 Détente</t>
  </si>
  <si>
    <t>8.2.6</t>
  </si>
  <si>
    <t>Attentes</t>
  </si>
  <si>
    <t>so</t>
  </si>
  <si>
    <t>8.2.7</t>
  </si>
  <si>
    <t>Robinet de puisage</t>
  </si>
  <si>
    <t>8.2.8</t>
  </si>
  <si>
    <t>Siphon de sol</t>
  </si>
  <si>
    <t xml:space="preserve">Sous total 8.2 Appareils sanitaires </t>
  </si>
  <si>
    <t>Eau Froide Brute</t>
  </si>
  <si>
    <t>8.3.1</t>
  </si>
  <si>
    <t>8.3.2</t>
  </si>
  <si>
    <t>Raccordement</t>
  </si>
  <si>
    <t>8.3.3</t>
  </si>
  <si>
    <t>Distribution</t>
  </si>
  <si>
    <t>8.3.3.1</t>
  </si>
  <si>
    <t>Distribution principale</t>
  </si>
  <si>
    <t>Tube dito cctp</t>
  </si>
  <si>
    <t>DN :</t>
  </si>
  <si>
    <t>Vannes d'isolement</t>
  </si>
  <si>
    <t>Vannes de vidange en pied de colonne</t>
  </si>
  <si>
    <t>Anti bélier en tête</t>
  </si>
  <si>
    <t>Vanne de chasse</t>
  </si>
  <si>
    <t>Robinet de prélèvement</t>
  </si>
  <si>
    <t>Sous total 8.3.3.1 Distribution principale</t>
  </si>
  <si>
    <t>8.3.3.2</t>
  </si>
  <si>
    <t>Antenne de distribution</t>
  </si>
  <si>
    <t>Robinet d'isolement à boisseau</t>
  </si>
  <si>
    <t>Clapet antipollution</t>
  </si>
  <si>
    <t>Sous total 8.3.3.2 Antenne de distribution</t>
  </si>
  <si>
    <t>8.3.3.3</t>
  </si>
  <si>
    <t>Réseau encastré (cloisons/doublage)</t>
  </si>
  <si>
    <t>y compris toutes sujétions de pose et divers accessoires.</t>
  </si>
  <si>
    <t>Sous total 8.3.3.3 Réseau encastré</t>
  </si>
  <si>
    <t>Sous total 8.3.3 Distribution</t>
  </si>
  <si>
    <t>8.3.4</t>
  </si>
  <si>
    <t>Calorifuge</t>
  </si>
  <si>
    <t>La réalisation du calorifuge.</t>
  </si>
  <si>
    <t>9mm</t>
  </si>
  <si>
    <t>m²</t>
  </si>
  <si>
    <t>19mm</t>
  </si>
  <si>
    <t>Sous total 8.3.4 Calorifuge</t>
  </si>
  <si>
    <t>8.3.5</t>
  </si>
  <si>
    <t>Protection des calorifuges</t>
  </si>
  <si>
    <t>La réalisation de la protection du calorifuge</t>
  </si>
  <si>
    <t>Local technique</t>
  </si>
  <si>
    <t>Faux-plafond et trémie</t>
  </si>
  <si>
    <t>Apparent (hors LT)</t>
  </si>
  <si>
    <t>Sous total 8.3.5 Protection des calorifuges</t>
  </si>
  <si>
    <t xml:space="preserve">Sous total 8.3 Eau Froide Brute </t>
  </si>
  <si>
    <t>Eau Froide Adoucie</t>
  </si>
  <si>
    <t>SO</t>
  </si>
  <si>
    <t>Eau Chaude Sanitaire</t>
  </si>
  <si>
    <t>8.5.2</t>
  </si>
  <si>
    <t>Production d'eau chaude sanitaire</t>
  </si>
  <si>
    <t>8.5.2.1</t>
  </si>
  <si>
    <t>8.5.2.2</t>
  </si>
  <si>
    <t>Ballon d'eau chaude sanitaire</t>
  </si>
  <si>
    <t>La fourniture et pose ballon électrique.</t>
  </si>
  <si>
    <t>Capacité:</t>
  </si>
  <si>
    <t xml:space="preserve">Groupe de sécurité et tube de vidange PVC </t>
  </si>
  <si>
    <t>ens</t>
  </si>
  <si>
    <t>Vannes à boisseau sphérique 1/4 de tour</t>
  </si>
  <si>
    <t>Sous total 8.5.2.2 Stockage</t>
  </si>
  <si>
    <t>8.5.2.3</t>
  </si>
  <si>
    <t>Limiteur de température</t>
  </si>
  <si>
    <t>La fourniture et pose de mitigeurs thermostatiques.</t>
  </si>
  <si>
    <t>Sous total 8.5.2.3 Limiteur de température</t>
  </si>
  <si>
    <t>Sous total 8.5.2 Production d'eau chaude sanitaire</t>
  </si>
  <si>
    <t>8.5.3</t>
  </si>
  <si>
    <t>Distibution</t>
  </si>
  <si>
    <t>8.5.3.1</t>
  </si>
  <si>
    <t>Sous total 8.5.3.1 Distribution principale</t>
  </si>
  <si>
    <t>8.5.3.2</t>
  </si>
  <si>
    <t>Canalisation Cuivre</t>
  </si>
  <si>
    <t>Sous total 8.5.3.2 Antenne de distribution</t>
  </si>
  <si>
    <t>8.5.3.3</t>
  </si>
  <si>
    <t>Sous total 8.5.3.3 Réseau encastré</t>
  </si>
  <si>
    <t>Sous total 8.5.3 Distibution</t>
  </si>
  <si>
    <t>8.5.4</t>
  </si>
  <si>
    <t>La réalisation du calorifuge dito CCTP.</t>
  </si>
  <si>
    <t>Classe d'isolation :</t>
  </si>
  <si>
    <t>ep:</t>
  </si>
  <si>
    <t>Sous total 8.5.4 Calorifuge</t>
  </si>
  <si>
    <t>8.5.5</t>
  </si>
  <si>
    <t>La réalisation de la protection du calorifuge dito CCTP.</t>
  </si>
  <si>
    <t>Sous total 8.5.5 Protection des calorifuges</t>
  </si>
  <si>
    <t xml:space="preserve">Sous total 8.5 Eau Chaude Sanitaire </t>
  </si>
  <si>
    <t>8.6</t>
  </si>
  <si>
    <t>Maintien en température eau chaude sanitaire</t>
  </si>
  <si>
    <t>PM</t>
  </si>
  <si>
    <t>8.6.1</t>
  </si>
  <si>
    <t>8.7</t>
  </si>
  <si>
    <t>Désinfection des réseaux</t>
  </si>
  <si>
    <t>8.7.1</t>
  </si>
  <si>
    <t>8.7.2</t>
  </si>
  <si>
    <t>Processus</t>
  </si>
  <si>
    <t>Réalisation de la désinfection des réseaux dito CCTP.</t>
  </si>
  <si>
    <t>Sous total 8.7.2 Processus</t>
  </si>
  <si>
    <t xml:space="preserve">Sous total 8.7 Désinfection des réseaux </t>
  </si>
  <si>
    <t>8.8</t>
  </si>
  <si>
    <t>Eaux usées et eaux vannes</t>
  </si>
  <si>
    <t>8.8.1</t>
  </si>
  <si>
    <t>8.8.2</t>
  </si>
  <si>
    <t>Evacuations des appareils et attentes</t>
  </si>
  <si>
    <t>Réalisation des évacuations des appareils sanitaires</t>
  </si>
  <si>
    <t>et attentes en PVC</t>
  </si>
  <si>
    <t>DN : 32</t>
  </si>
  <si>
    <t>DN : 40</t>
  </si>
  <si>
    <t>DN : 50</t>
  </si>
  <si>
    <t>DN : 100</t>
  </si>
  <si>
    <t>Sous total 8.8.2 Evacuations des appareils et attentes</t>
  </si>
  <si>
    <t>8.8.3</t>
  </si>
  <si>
    <t>Descentes</t>
  </si>
  <si>
    <t>Tube d'évacuation :</t>
  </si>
  <si>
    <t>Tampon de visite</t>
  </si>
  <si>
    <t>Ventilation primaire</t>
  </si>
  <si>
    <t>Sous total 8.8.3 Descentes</t>
  </si>
  <si>
    <t>8.8.4</t>
  </si>
  <si>
    <t>Collecteurs</t>
  </si>
  <si>
    <t>Sous total 8.8.4 Collecteurs</t>
  </si>
  <si>
    <t xml:space="preserve">Sous total 8.8 Eaux usées et eaux vannes </t>
  </si>
  <si>
    <t>8.9</t>
  </si>
  <si>
    <t>Eaux pluviales</t>
  </si>
  <si>
    <t>8.10</t>
  </si>
  <si>
    <t>Electricité</t>
  </si>
  <si>
    <t>8.10.1</t>
  </si>
  <si>
    <t>8.10.2</t>
  </si>
  <si>
    <t>Armoire "normale" (AEN)</t>
  </si>
  <si>
    <t>8.10.3</t>
  </si>
  <si>
    <t>Alimentations électriques Disséminée (AED)</t>
  </si>
  <si>
    <t xml:space="preserve">Sous total 8.10 Electricité </t>
  </si>
  <si>
    <t>8.11</t>
  </si>
  <si>
    <t>Repérage et schéma</t>
  </si>
  <si>
    <t>Sous total 8.11 Repérage et schéma</t>
  </si>
  <si>
    <t xml:space="preserve">Sous total 8 DESCRIPTION DES OUVRAGES </t>
  </si>
  <si>
    <t>RECAPITULATIF</t>
  </si>
  <si>
    <t>ENS</t>
  </si>
  <si>
    <t>Ensemble en € HT</t>
  </si>
  <si>
    <t xml:space="preserve"> TVA 20%</t>
  </si>
  <si>
    <t>Montant en € TTC</t>
  </si>
  <si>
    <t>Divisions/Aménagements/Finitions</t>
  </si>
  <si>
    <t>Démolition, Structure/Gros-oeuvre &amp; Couverture</t>
  </si>
  <si>
    <t>Plomberie/Sanitaires</t>
  </si>
  <si>
    <t>PU/€</t>
  </si>
  <si>
    <t>PT/€</t>
  </si>
  <si>
    <t>3=1*2</t>
  </si>
  <si>
    <t>DESCRIPTION DES OUVRAGES COURANT FORT</t>
  </si>
  <si>
    <t>7.1</t>
  </si>
  <si>
    <t>Dépose</t>
  </si>
  <si>
    <t>Y compris dépose, trie, stockage et/ou destruction des installations existantes</t>
  </si>
  <si>
    <t>Sous-total 7.1 Dépose</t>
  </si>
  <si>
    <t>7.2</t>
  </si>
  <si>
    <t>Alimentation</t>
  </si>
  <si>
    <t>Le dispositif de coupure et de protection amont, type interrupteur sectionneur</t>
  </si>
  <si>
    <t xml:space="preserve">Marque : </t>
  </si>
  <si>
    <t>Type :</t>
  </si>
  <si>
    <t xml:space="preserve">Alimentation depuis TGBT U1000RVFV </t>
  </si>
  <si>
    <t xml:space="preserve">Section : </t>
  </si>
  <si>
    <t xml:space="preserve">Type : </t>
  </si>
  <si>
    <t>Sous total 7.2 Alimentation</t>
  </si>
  <si>
    <t>7.3</t>
  </si>
  <si>
    <t>Cheminement</t>
  </si>
  <si>
    <t>7.3.1</t>
  </si>
  <si>
    <t>Chemin de câbles</t>
  </si>
  <si>
    <t>Sans objet.</t>
  </si>
  <si>
    <t>Sous total 7.3.1 Chemin de câbles</t>
  </si>
  <si>
    <t>7.3.2</t>
  </si>
  <si>
    <t>Fourreaux divers</t>
  </si>
  <si>
    <t>Boîtes de dérivation</t>
  </si>
  <si>
    <t>Section :</t>
  </si>
  <si>
    <t>Fourreau type IRL</t>
  </si>
  <si>
    <t>Fourreau type ICT</t>
  </si>
  <si>
    <t>Goulotte 2 compartiments</t>
  </si>
  <si>
    <t>Sous total 7.3.2 Fourreaux divers</t>
  </si>
  <si>
    <t>Sous total 7.3 Cheminement</t>
  </si>
  <si>
    <t>7.4</t>
  </si>
  <si>
    <t>Tableau électrique</t>
  </si>
  <si>
    <t>7.4.5</t>
  </si>
  <si>
    <t>Appareillages</t>
  </si>
  <si>
    <t>Tableau TD équipé selon CCTP</t>
  </si>
  <si>
    <t>Accessoires de pose et de raccordement</t>
  </si>
  <si>
    <t>Consuel</t>
  </si>
  <si>
    <t>Sous total 7.4.5 Appareillages</t>
  </si>
  <si>
    <t>7.4.6</t>
  </si>
  <si>
    <t>Arrêt d'urgence</t>
  </si>
  <si>
    <t>Sans objet</t>
  </si>
  <si>
    <t>Sous total 7.4.6 Arrêt d'urgence</t>
  </si>
  <si>
    <t xml:space="preserve">Sous total 7.4 Tableau électrique </t>
  </si>
  <si>
    <t>7.5</t>
  </si>
  <si>
    <t>Réseau de Terre</t>
  </si>
  <si>
    <t>7.5.1</t>
  </si>
  <si>
    <t>Liaison équipotentielle principale</t>
  </si>
  <si>
    <t>Câble de liaison équipotentielle principale</t>
  </si>
  <si>
    <t>Barette de coupure de Terre</t>
  </si>
  <si>
    <t>Sous total 7.5.1 Liaison équipotentielle principale</t>
  </si>
  <si>
    <t>7.5.2</t>
  </si>
  <si>
    <t>Liaison équipotentielle secondaire</t>
  </si>
  <si>
    <t>Mise à la terre masses métalliques</t>
  </si>
  <si>
    <t xml:space="preserve">Câble de liaison équipotentielle secondaire </t>
  </si>
  <si>
    <t>Sous total 7.5.2 Liaison équipotentielle secondaire</t>
  </si>
  <si>
    <t>Sous total 7.5 Réseau de Terre</t>
  </si>
  <si>
    <t>7.6</t>
  </si>
  <si>
    <t>Mesure des consommations</t>
  </si>
  <si>
    <t>Sous total 7.6 Mesure des consommation</t>
  </si>
  <si>
    <t>7.7</t>
  </si>
  <si>
    <t>Eclairage intérieur</t>
  </si>
  <si>
    <t>7.7.1</t>
  </si>
  <si>
    <t>Commandes</t>
  </si>
  <si>
    <t>7.7.1.1</t>
  </si>
  <si>
    <t xml:space="preserve">Les détecteurs </t>
  </si>
  <si>
    <t xml:space="preserve">Câblage </t>
  </si>
  <si>
    <t>Sous total 7.7.1.1 Détecteurs de présence</t>
  </si>
  <si>
    <t>7.7.1.2</t>
  </si>
  <si>
    <t xml:space="preserve">Les interrupteurs </t>
  </si>
  <si>
    <t>Sous total 7.7.1.2 Les interrupteurs simples</t>
  </si>
  <si>
    <t>7.7.1.3</t>
  </si>
  <si>
    <t xml:space="preserve">Les interrupteurs étanches </t>
  </si>
  <si>
    <t>Sous total 7.7.1.3 Les interrupteurs étanches</t>
  </si>
  <si>
    <t>Sous total 7.7.1 Commandes</t>
  </si>
  <si>
    <t>7.7.2</t>
  </si>
  <si>
    <t>Luminaires</t>
  </si>
  <si>
    <t>7.7.2.1</t>
  </si>
  <si>
    <t>Luminaire de type 1 (L1)</t>
  </si>
  <si>
    <t>Sous total 7.7.2.1 Luminaire de type 1 (L1)</t>
  </si>
  <si>
    <t>7.7.2.2</t>
  </si>
  <si>
    <t>Luminaire de type 2 (L2)</t>
  </si>
  <si>
    <t xml:space="preserve">Sous total 7.7.2.2 Luminaire de type 2 (L2) </t>
  </si>
  <si>
    <t>7.7.2.3</t>
  </si>
  <si>
    <t>Luminaire de type 3 (L3)</t>
  </si>
  <si>
    <t>Sous total 7.7.2.3 Luminaire de type 3 (L3)</t>
  </si>
  <si>
    <t>Sous total 7.7.2 Luminaires</t>
  </si>
  <si>
    <t>Sous total 7.7 Eclairage intérieur</t>
  </si>
  <si>
    <t>7.8</t>
  </si>
  <si>
    <t>Eclairage extérieur</t>
  </si>
  <si>
    <t>7.9</t>
  </si>
  <si>
    <t>Eclairage de sécurité</t>
  </si>
  <si>
    <t>7.9.1</t>
  </si>
  <si>
    <t>Eclairage d'évacuation</t>
  </si>
  <si>
    <t>7.9.1.1</t>
  </si>
  <si>
    <t>Blocs autonomes d'éclairage de sécurité</t>
  </si>
  <si>
    <t>Câblage</t>
  </si>
  <si>
    <t>Sous total 7.9.1.1 Blocs autonomes d'éclairage de sécurité</t>
  </si>
  <si>
    <t>7.9.1.2</t>
  </si>
  <si>
    <t>Blocs autonomes d'éclairage de sécurité étanches</t>
  </si>
  <si>
    <t>Sous total 7.9.1.2 Blocs autonomes d'éclairage de sécurité étanches</t>
  </si>
  <si>
    <t>7.9.1.3</t>
  </si>
  <si>
    <t>Blocs autonomes d'éclairage de sécurité en drapeau</t>
  </si>
  <si>
    <t>Sous total 7.9.1.3 Blocs autonomes d'éclairage de sécurité en drapeau</t>
  </si>
  <si>
    <t xml:space="preserve">Sous total 7.9.1 Eclairage d'évacuation </t>
  </si>
  <si>
    <t>7.9.2</t>
  </si>
  <si>
    <t>Télécommande</t>
  </si>
  <si>
    <t>Sous total 7.9.2 Télécommande</t>
  </si>
  <si>
    <t>7.9.3</t>
  </si>
  <si>
    <t>Bloc autonome portatif</t>
  </si>
  <si>
    <t>Sous total 7.9.3 Bloc autonome portatif</t>
  </si>
  <si>
    <t xml:space="preserve">Sous Total 7.9 Eclairage de sécurité </t>
  </si>
  <si>
    <t>7.10</t>
  </si>
  <si>
    <t>Prises de courant</t>
  </si>
  <si>
    <t>7.10.1</t>
  </si>
  <si>
    <t>Prises de courant normales</t>
  </si>
  <si>
    <t>Sous total 7.10.1 Prises de courant normales</t>
  </si>
  <si>
    <t>7.10.2</t>
  </si>
  <si>
    <t>Prises de courant détrompée</t>
  </si>
  <si>
    <t>Sous total 7.10.2 Prises de courant détrompée</t>
  </si>
  <si>
    <t>7.10.3</t>
  </si>
  <si>
    <t>Prises de courant étanche</t>
  </si>
  <si>
    <t>Sous total 7.10.3 Prises de courant étanche</t>
  </si>
  <si>
    <t>Sous total 7.10 Prises de courant</t>
  </si>
  <si>
    <t>7.11</t>
  </si>
  <si>
    <t>Alimentations spécifiques</t>
  </si>
  <si>
    <t>7.11.1</t>
  </si>
  <si>
    <t>CTA</t>
  </si>
  <si>
    <t>Alimentation CTA (câble+accessoires de pose)</t>
  </si>
  <si>
    <t>Sous total 7.11.1 CTA</t>
  </si>
  <si>
    <t>7.11.2</t>
  </si>
  <si>
    <t>Caisson d'extraction VMC</t>
  </si>
  <si>
    <t>Alimentation VMC (câble+accessoires de pose)</t>
  </si>
  <si>
    <t>Sous total 7.11.2 Caisson d'extraction VMC</t>
  </si>
  <si>
    <t>7.11.3</t>
  </si>
  <si>
    <t>Ballon d'eau chaude (BEC)</t>
  </si>
  <si>
    <t>Alimentation ballon d'eau chaude (câble+accessoires de pose)</t>
  </si>
  <si>
    <t>Sous total 7.11.3 Ballon d'eau chaude</t>
  </si>
  <si>
    <t>Sous total 7.11 Alimentations spécifiques</t>
  </si>
  <si>
    <t>7.12</t>
  </si>
  <si>
    <t>Chauffage électrique</t>
  </si>
  <si>
    <t>Panneau rayonnant</t>
  </si>
  <si>
    <t>Commande panneau rayonnant</t>
  </si>
  <si>
    <t>Sous total 7.12 Chauffage électrique</t>
  </si>
  <si>
    <t>DESCRIPTION DES OUVRAGES COURANT FAIBLE</t>
  </si>
  <si>
    <t>Alarme incendie</t>
  </si>
  <si>
    <t>Cheminement et alimentations</t>
  </si>
  <si>
    <t>Sous total 8.1.1 Diffusion d'alarme</t>
  </si>
  <si>
    <t>8.1.2</t>
  </si>
  <si>
    <t>Appareillage</t>
  </si>
  <si>
    <t>8.1.2.1</t>
  </si>
  <si>
    <t>Déclencheurs manuels</t>
  </si>
  <si>
    <t>Sous total 8.1.2.1 Déclencheurs manuels</t>
  </si>
  <si>
    <t>8.1.2.2</t>
  </si>
  <si>
    <t>Diffuseurs sonores</t>
  </si>
  <si>
    <t>Sous total 8.1.2.2 Diffuseurs sonores</t>
  </si>
  <si>
    <t>8.1.2.3</t>
  </si>
  <si>
    <t>Diffuseurs sonores et lumineux</t>
  </si>
  <si>
    <t>Sous total 8.1.2.3 Diffuseurs sonores et lumineux</t>
  </si>
  <si>
    <t>Sous total 8.1.2 Appareillages</t>
  </si>
  <si>
    <t>Sous total 8.1 Alarme incendie</t>
  </si>
  <si>
    <t>Téléphonie et informatique</t>
  </si>
  <si>
    <t>Cheminements et alimentation</t>
  </si>
  <si>
    <t>Sous total 8.2.1 Cheminements et alimentation</t>
  </si>
  <si>
    <t>Les connecteurs RJ45</t>
  </si>
  <si>
    <t>Sous total 8.2.2.1 Les connecteurs RJ45</t>
  </si>
  <si>
    <t>Les prises RJ45</t>
  </si>
  <si>
    <t>Sous total 8.2.2.2 Les prises RJ45</t>
  </si>
  <si>
    <t>Liaison vers le transmetteur téléphonique d'alarme</t>
  </si>
  <si>
    <t>Sous total 8.2.2.3 Liaison vers le transmetteur téléphonique d'alarme</t>
  </si>
  <si>
    <t>8.2.2.4</t>
  </si>
  <si>
    <t>Le dossier de recette</t>
  </si>
  <si>
    <t>Sous total 8.2.2.4 Le dossier de recette</t>
  </si>
  <si>
    <t>Sous total 8.2.2 Appareillages</t>
  </si>
  <si>
    <t>Sous total 8.2 Téléphonie et informatique</t>
  </si>
  <si>
    <t>Alarme intrusion</t>
  </si>
  <si>
    <t>Sous total 8.3 Alarme intrusion</t>
  </si>
  <si>
    <t xml:space="preserve">Contrôle d'accès </t>
  </si>
  <si>
    <t>8.4.1</t>
  </si>
  <si>
    <t>Cheminements et alimentations</t>
  </si>
  <si>
    <t>Sous total 8.4.1 Cheminements et alimentations</t>
  </si>
  <si>
    <t>8.4.2</t>
  </si>
  <si>
    <t>8.4.2.1</t>
  </si>
  <si>
    <t>Lecteur de badge</t>
  </si>
  <si>
    <t>Sous total 8.4.2.1 Lecteur de badge</t>
  </si>
  <si>
    <t>8.4.2.2</t>
  </si>
  <si>
    <t>Digicode</t>
  </si>
  <si>
    <t>Sous total 8.4.2.2 Digiode</t>
  </si>
  <si>
    <t>8.4.2.3</t>
  </si>
  <si>
    <t>Bouton poussoir de sortie</t>
  </si>
  <si>
    <t>Sous total 8.4.2.3 Bouton poussoir de sortie</t>
  </si>
  <si>
    <t>Sous total 8.4.2 Appareillages</t>
  </si>
  <si>
    <t>Sous total 8.4 Contrôle d'accès</t>
  </si>
  <si>
    <t>Sous total 8 Description des ouvrages courant faible</t>
  </si>
  <si>
    <t>Descriptif des ouvrages courant faible</t>
  </si>
  <si>
    <t xml:space="preserve">7.1 </t>
  </si>
  <si>
    <t>Les interrupteurs</t>
  </si>
  <si>
    <t>Les interrupteurs étanches</t>
  </si>
  <si>
    <t>Luminaires de type 1 (L1)</t>
  </si>
  <si>
    <t>Luminaires de type 2 (L2)</t>
  </si>
  <si>
    <t>Luminaires de type 3 (L3)</t>
  </si>
  <si>
    <t>Eclairage extéreur</t>
  </si>
  <si>
    <t>Des blocs autonomes d'éclairage de sécurité</t>
  </si>
  <si>
    <t>Des blocs autonomes d'éclairage de sécurité étanches</t>
  </si>
  <si>
    <t>Des blocs autonomes d'éclairage de sécurité en drapeau</t>
  </si>
  <si>
    <t>Prises de courant détrompées</t>
  </si>
  <si>
    <t>Prises de courant étanches</t>
  </si>
  <si>
    <t>Centrale de Traitement d'Air (CTA)</t>
  </si>
  <si>
    <t>Ballons d'eau chaude (BEC)</t>
  </si>
  <si>
    <t>Appreillages</t>
  </si>
  <si>
    <t>Contrôle d'accès</t>
  </si>
  <si>
    <t>LOT 1_Chapitre 1_Démolition, Structure/Gros-oeuvre &amp; Couverture</t>
  </si>
  <si>
    <t>28/05/2025</t>
  </si>
  <si>
    <t>Quantité</t>
  </si>
  <si>
    <t>3.1 TRAVAUX DIVERS DE GROS ŒUVRE SUR EXISTANTS - Percements</t>
  </si>
  <si>
    <t>Percements de plancher pour repérage (DAT)</t>
  </si>
  <si>
    <t>3.1.2</t>
  </si>
  <si>
    <t>Sondages pour le passage de gaine technique</t>
  </si>
  <si>
    <t>Plancher haut sous-sol + Plancher bas RDC + Plancher bas R+1 + Plancher bas R+2 + Mur de refend Combles</t>
  </si>
  <si>
    <t>3.2 TRAVAUX DIVERS DE GROS ŒUVRE SUR EXISTANTS - Réfection des enduits intérieurs au mortier</t>
  </si>
  <si>
    <t>3.3 TRAVAUX DIVERS DE GROS ŒUVRE SUR EXISTANTS - Création d'ouverture pour gaine technique</t>
  </si>
  <si>
    <t>3.3.1</t>
  </si>
  <si>
    <t>3.3.2</t>
  </si>
  <si>
    <t>Création d'ouvertures pour conduits dans murs de refend</t>
  </si>
  <si>
    <t>Mur de refend Combles</t>
  </si>
  <si>
    <t>Echafaudage et protections</t>
  </si>
  <si>
    <t>10.1.2.1</t>
  </si>
  <si>
    <t>10.1.2.2.1</t>
  </si>
  <si>
    <t>Gaine technique constituée d'une contre-cloison sur ossature métallique avec 1 BA18 de largeur 1200 mm EI60</t>
  </si>
  <si>
    <t>6.1.2</t>
  </si>
  <si>
    <t>Gaine technique constituée d'une contre-cloison sur ossature métallique avec 1 BA18 de largeur 1200 mm EI120</t>
  </si>
  <si>
    <t>7 CLOISON VITRÉE</t>
  </si>
  <si>
    <t>Cloison à doubles vitrages à isolation acoustique (option)</t>
  </si>
  <si>
    <t>Circulation</t>
  </si>
  <si>
    <t>9 BLOCS-PORTES</t>
  </si>
  <si>
    <t>9.1</t>
  </si>
  <si>
    <t>9.2</t>
  </si>
  <si>
    <t>9.3</t>
  </si>
  <si>
    <t>9.4</t>
  </si>
  <si>
    <t>9.5</t>
  </si>
  <si>
    <t>9.5 BLOCS-PORTES - Blocs-portes en bois intérieur - 2 vantaux - acoustique - avec serrure à carte et code</t>
  </si>
  <si>
    <t>9.5.1</t>
  </si>
  <si>
    <t>11.1 TRAVAUX PRÉPARATOIRES -  CARRELAGE - Préparation du support en pose collée sur murs intérieurs</t>
  </si>
  <si>
    <t>12.1 CARRELAGES GRÈS-CÉRAME, GRÈS ET FAÏENCES - Revêtements muraux en grès-cérame (fin vitrifié/porcelainé) de type BIa - Pose collée en intérieur</t>
  </si>
  <si>
    <t>12.1.1</t>
  </si>
  <si>
    <t>12.1.2</t>
  </si>
  <si>
    <t>14.1 TRAVAUX PRÉPARATOIRES ET D'APPRÊTS POUR INTÉRIEURS - PEINTURE - TENTURE - Subjectiles plâtres</t>
  </si>
  <si>
    <t>14.2 TRAVAUX PRÉPARATOIRES ET D'APPRÊTS POUR INTÉRIEURS - PEINTURE - TENTURE - Subjectiles plâtres (tranche optionnelle 1)</t>
  </si>
  <si>
    <t>14.2.1.1</t>
  </si>
  <si>
    <t>14.3 TRAVAUX PRÉPARATOIRES ET D'APPRÊTS POUR INTÉRIEURS - PEINTURE - TENTURE - Subjectiles plâtres (tranche optionnelle 2)</t>
  </si>
  <si>
    <t>14.3.1.1</t>
  </si>
  <si>
    <t>15.1 TRAVAUX DE PEINTURE INTÉRIEURS - Peintures à aspect mat</t>
  </si>
  <si>
    <t>15.1.1.1</t>
  </si>
  <si>
    <t>15.1.1.2</t>
  </si>
  <si>
    <t>15.1.1.3</t>
  </si>
  <si>
    <t>17.1 TRAVAUX PRÉPARATOIRES SUR SUPPORTS ANCIENS - Travaux préparatoires sur supports anciens en dur</t>
  </si>
  <si>
    <t>17.1.3</t>
  </si>
  <si>
    <t>18.1 REVÊTEMENTS DE SOL PVC - Revêtements de sol PVC homogènes flexibles - U&lt;sub&gt;4&lt;/sub&gt;</t>
  </si>
  <si>
    <t>18.1.2</t>
  </si>
  <si>
    <t>19 OUVRAGES ACCESSOIRES</t>
  </si>
  <si>
    <t>19.1</t>
  </si>
  <si>
    <t>19.2</t>
  </si>
  <si>
    <t>19.4</t>
  </si>
  <si>
    <t>19.5</t>
  </si>
  <si>
    <t>19.6</t>
  </si>
  <si>
    <t>Tapis grand trafic</t>
  </si>
  <si>
    <t>21.1 GARDE-CORPS ET RAMPES - Mains-courantes métalliques en tubes ou profilés aluminium</t>
  </si>
  <si>
    <t>21.1.1.1.1</t>
  </si>
  <si>
    <t>22.1 PORTES MÉTALLIQUES - Portes métalliques pleines</t>
  </si>
  <si>
    <t>22.1.2</t>
  </si>
  <si>
    <t>23.1 OUVRAGES DIVERS DE MÉTALLERIE - Grilles et barreaudages de protection</t>
  </si>
  <si>
    <t>23.1.1</t>
  </si>
  <si>
    <t>23 OUVRAGES DIVERS DE MÉTALLERIE</t>
  </si>
  <si>
    <t>23.2</t>
  </si>
  <si>
    <t>23.3</t>
  </si>
  <si>
    <t>24.1 DÉPOSE - REPOSE - RÉVISIONS - ETC. D'OUVRAGES MÉTALLIQUES - Dépose et démolition d'ouvrages de menuiserie intérieure</t>
  </si>
  <si>
    <t>24.1.1.1</t>
  </si>
  <si>
    <t>LOT 1_Chapitre 2_Divisions/Aménagements/Finitions</t>
  </si>
  <si>
    <t>LOT 1</t>
  </si>
  <si>
    <t>LOT 1_Plomberie/Sanitaires</t>
  </si>
  <si>
    <t>LOT 1_Electricité</t>
  </si>
  <si>
    <t xml:space="preserve">RDC_Projet : Entre Bureau 010a et Bureau 010b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</si>
</sst>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€&quot;"/>
    <numFmt numFmtId="165" formatCode="#,##0\ &quot;€&quot;"/>
  </numFmts>
  <fonts count="2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3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b/>
      <sz val="8"/>
      <color theme="1"/>
      <name val="Arial"/>
      <family val="2"/>
    </font>
    <font>
      <b/>
      <sz val="14"/>
      <color rgb="FF7030A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3">
    <xf numFmtId="0" fontId="0" fillId="0" borderId="0" xfId="0"/>
    <xf numFmtId="0" fontId="0" fillId="0" borderId="0" xfId="0" applyAlignment="1">
      <alignment vertical="top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7" fontId="9" fillId="0" borderId="0" xfId="0" applyNumberFormat="1" applyFont="1" applyAlignment="1">
      <alignment vertical="top" wrapText="1"/>
    </xf>
    <xf numFmtId="7" fontId="0" fillId="2" borderId="1" xfId="0" applyNumberFormat="1" applyFill="1" applyBorder="1" applyAlignment="1">
      <alignment horizontal="center" vertical="top"/>
    </xf>
    <xf numFmtId="7" fontId="0" fillId="0" borderId="0" xfId="0" applyNumberFormat="1" applyAlignment="1">
      <alignment vertical="top"/>
    </xf>
    <xf numFmtId="164" fontId="9" fillId="0" borderId="0" xfId="0" applyNumberFormat="1" applyFont="1" applyAlignment="1">
      <alignment vertical="top" wrapText="1"/>
    </xf>
    <xf numFmtId="164" fontId="0" fillId="2" borderId="1" xfId="0" applyNumberFormat="1" applyFill="1" applyBorder="1" applyAlignment="1">
      <alignment horizontal="center" vertical="top"/>
    </xf>
    <xf numFmtId="164" fontId="0" fillId="0" borderId="0" xfId="0" applyNumberFormat="1" applyAlignment="1">
      <alignment vertical="top"/>
    </xf>
    <xf numFmtId="0" fontId="1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left"/>
    </xf>
    <xf numFmtId="4" fontId="10" fillId="0" borderId="4" xfId="0" applyNumberFormat="1" applyFont="1" applyBorder="1"/>
    <xf numFmtId="4" fontId="10" fillId="0" borderId="5" xfId="0" applyNumberFormat="1" applyFont="1" applyBorder="1" applyAlignment="1">
      <alignment horizontal="center"/>
    </xf>
    <xf numFmtId="4" fontId="10" fillId="0" borderId="3" xfId="0" applyNumberFormat="1" applyFont="1" applyBorder="1"/>
    <xf numFmtId="4" fontId="1" fillId="0" borderId="4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10" fillId="0" borderId="2" xfId="0" applyFont="1" applyBorder="1"/>
    <xf numFmtId="4" fontId="1" fillId="0" borderId="3" xfId="0" applyNumberFormat="1" applyFont="1" applyBorder="1"/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3" fontId="4" fillId="0" borderId="4" xfId="0" applyNumberFormat="1" applyFont="1" applyBorder="1"/>
    <xf numFmtId="0" fontId="10" fillId="0" borderId="5" xfId="0" applyFont="1" applyBorder="1" applyAlignment="1">
      <alignment horizontal="center"/>
    </xf>
    <xf numFmtId="4" fontId="2" fillId="0" borderId="6" xfId="0" applyNumberFormat="1" applyFont="1" applyBorder="1" applyAlignment="1">
      <alignment horizontal="right"/>
    </xf>
    <xf numFmtId="3" fontId="2" fillId="0" borderId="6" xfId="0" applyNumberFormat="1" applyFont="1" applyBorder="1"/>
    <xf numFmtId="3" fontId="1" fillId="0" borderId="6" xfId="0" applyNumberFormat="1" applyFont="1" applyBorder="1" applyAlignment="1">
      <alignment horizontal="center"/>
    </xf>
    <xf numFmtId="4" fontId="11" fillId="0" borderId="5" xfId="0" applyNumberFormat="1" applyFont="1" applyBorder="1" applyAlignment="1">
      <alignment horizontal="center"/>
    </xf>
    <xf numFmtId="0" fontId="1" fillId="0" borderId="4" xfId="0" applyFont="1" applyBorder="1"/>
    <xf numFmtId="4" fontId="10" fillId="0" borderId="3" xfId="0" applyNumberFormat="1" applyFont="1" applyBorder="1" applyAlignment="1">
      <alignment horizontal="left"/>
    </xf>
    <xf numFmtId="4" fontId="1" fillId="0" borderId="0" xfId="0" applyNumberFormat="1" applyFont="1" applyAlignment="1">
      <alignment horizontal="right"/>
    </xf>
    <xf numFmtId="4" fontId="1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12" fillId="0" borderId="0" xfId="0" applyFont="1"/>
    <xf numFmtId="0" fontId="2" fillId="0" borderId="0" xfId="0" applyFont="1"/>
    <xf numFmtId="4" fontId="2" fillId="0" borderId="0" xfId="0" applyNumberFormat="1" applyFont="1"/>
    <xf numFmtId="4" fontId="10" fillId="0" borderId="2" xfId="0" applyNumberFormat="1" applyFont="1" applyBorder="1" applyAlignment="1">
      <alignment horizontal="center"/>
    </xf>
    <xf numFmtId="4" fontId="10" fillId="0" borderId="6" xfId="0" applyNumberFormat="1" applyFont="1" applyBorder="1" applyAlignment="1">
      <alignment horizontal="center"/>
    </xf>
    <xf numFmtId="4" fontId="2" fillId="0" borderId="3" xfId="0" applyNumberFormat="1" applyFont="1" applyBorder="1"/>
    <xf numFmtId="4" fontId="0" fillId="0" borderId="3" xfId="0" applyNumberFormat="1" applyBorder="1" applyAlignment="1">
      <alignment vertical="center"/>
    </xf>
    <xf numFmtId="4" fontId="0" fillId="0" borderId="5" xfId="0" applyNumberFormat="1" applyBorder="1" applyAlignment="1">
      <alignment horizontal="center" vertical="center"/>
    </xf>
    <xf numFmtId="3" fontId="4" fillId="0" borderId="4" xfId="0" applyNumberFormat="1" applyFont="1" applyBorder="1" applyAlignment="1">
      <alignment vertical="center"/>
    </xf>
    <xf numFmtId="4" fontId="11" fillId="0" borderId="6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1" fillId="0" borderId="2" xfId="0" applyNumberFormat="1" applyFont="1" applyBorder="1"/>
    <xf numFmtId="3" fontId="4" fillId="0" borderId="3" xfId="0" applyNumberFormat="1" applyFont="1" applyBorder="1"/>
    <xf numFmtId="0" fontId="10" fillId="0" borderId="4" xfId="0" applyFont="1" applyBorder="1"/>
    <xf numFmtId="0" fontId="11" fillId="0" borderId="2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3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3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11" xfId="0" applyFont="1" applyBorder="1"/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3" fontId="6" fillId="0" borderId="3" xfId="0" applyNumberFormat="1" applyFont="1" applyBorder="1"/>
    <xf numFmtId="3" fontId="6" fillId="0" borderId="4" xfId="0" applyNumberFormat="1" applyFont="1" applyBorder="1"/>
    <xf numFmtId="3" fontId="6" fillId="0" borderId="3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4" fontId="2" fillId="0" borderId="13" xfId="0" applyNumberFormat="1" applyFont="1" applyBorder="1" applyAlignment="1">
      <alignment horizontal="center" vertical="center"/>
    </xf>
    <xf numFmtId="0" fontId="10" fillId="0" borderId="13" xfId="0" applyFont="1" applyBorder="1"/>
    <xf numFmtId="0" fontId="10" fillId="0" borderId="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/>
    <xf numFmtId="0" fontId="1" fillId="0" borderId="11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4" fontId="1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left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left" vertical="center"/>
    </xf>
    <xf numFmtId="4" fontId="2" fillId="0" borderId="18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3" fontId="6" fillId="0" borderId="0" xfId="0" applyNumberFormat="1" applyFont="1"/>
    <xf numFmtId="0" fontId="11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/>
    </xf>
    <xf numFmtId="0" fontId="10" fillId="0" borderId="2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1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4" fontId="10" fillId="0" borderId="0" xfId="0" applyNumberFormat="1" applyFont="1"/>
    <xf numFmtId="4" fontId="1" fillId="0" borderId="0" xfId="0" applyNumberFormat="1" applyFont="1"/>
    <xf numFmtId="3" fontId="4" fillId="0" borderId="0" xfId="0" applyNumberFormat="1" applyFont="1"/>
    <xf numFmtId="4" fontId="2" fillId="0" borderId="13" xfId="0" applyNumberFormat="1" applyFont="1" applyBorder="1"/>
    <xf numFmtId="4" fontId="2" fillId="0" borderId="23" xfId="0" applyNumberFormat="1" applyFont="1" applyBorder="1"/>
    <xf numFmtId="0" fontId="1" fillId="0" borderId="0" xfId="0" applyFont="1"/>
    <xf numFmtId="4" fontId="10" fillId="0" borderId="0" xfId="0" applyNumberFormat="1" applyFont="1" applyAlignment="1">
      <alignment horizontal="center"/>
    </xf>
    <xf numFmtId="4" fontId="0" fillId="0" borderId="0" xfId="0" applyNumberFormat="1" applyAlignment="1">
      <alignment vertical="center"/>
    </xf>
    <xf numFmtId="3" fontId="10" fillId="0" borderId="0" xfId="0" applyNumberFormat="1" applyFont="1"/>
    <xf numFmtId="4" fontId="10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center"/>
    </xf>
    <xf numFmtId="4" fontId="2" fillId="0" borderId="12" xfId="0" applyNumberFormat="1" applyFont="1" applyBorder="1"/>
    <xf numFmtId="3" fontId="5" fillId="0" borderId="0" xfId="0" applyNumberFormat="1" applyFont="1"/>
    <xf numFmtId="0" fontId="2" fillId="0" borderId="11" xfId="0" applyFont="1" applyBorder="1" applyAlignment="1">
      <alignment horizontal="center" vertical="center"/>
    </xf>
    <xf numFmtId="4" fontId="2" fillId="0" borderId="0" xfId="0" applyNumberFormat="1" applyFont="1" applyAlignment="1">
      <alignment horizontal="left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" fontId="2" fillId="0" borderId="18" xfId="0" applyNumberFormat="1" applyFont="1" applyBorder="1" applyAlignment="1">
      <alignment horizontal="left"/>
    </xf>
    <xf numFmtId="3" fontId="5" fillId="0" borderId="18" xfId="0" applyNumberFormat="1" applyFont="1" applyBorder="1"/>
    <xf numFmtId="4" fontId="1" fillId="0" borderId="19" xfId="0" applyNumberFormat="1" applyFont="1" applyBorder="1" applyAlignment="1">
      <alignment horizontal="right"/>
    </xf>
    <xf numFmtId="0" fontId="1" fillId="0" borderId="20" xfId="0" applyFont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3" fontId="2" fillId="0" borderId="20" xfId="0" applyNumberFormat="1" applyFont="1" applyBorder="1"/>
    <xf numFmtId="4" fontId="2" fillId="0" borderId="24" xfId="0" applyNumberFormat="1" applyFont="1" applyBorder="1"/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7" fillId="0" borderId="32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35" xfId="0" applyFill="1" applyBorder="1" applyAlignment="1">
      <alignment horizontal="left" vertical="top"/>
    </xf>
    <xf numFmtId="0" fontId="0" fillId="2" borderId="36" xfId="0" applyFill="1" applyBorder="1" applyAlignment="1">
      <alignment horizontal="left" vertical="top"/>
    </xf>
    <xf numFmtId="0" fontId="0" fillId="2" borderId="37" xfId="0" applyFill="1" applyBorder="1" applyAlignment="1">
      <alignment horizontal="left" vertical="top"/>
    </xf>
    <xf numFmtId="0" fontId="1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3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34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33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34" xfId="0" applyFont="1" applyBorder="1" applyAlignment="1">
      <alignment horizontal="left" wrapText="1"/>
    </xf>
    <xf numFmtId="0" fontId="0" fillId="2" borderId="35" xfId="0" applyFill="1" applyBorder="1" applyAlignment="1">
      <alignment horizontal="left"/>
    </xf>
    <xf numFmtId="0" fontId="0" fillId="2" borderId="36" xfId="0" applyFill="1" applyBorder="1" applyAlignment="1">
      <alignment horizontal="left"/>
    </xf>
    <xf numFmtId="0" fontId="0" fillId="2" borderId="37" xfId="0" applyFill="1" applyBorder="1" applyAlignment="1">
      <alignment horizontal="left"/>
    </xf>
    <xf numFmtId="0" fontId="3" fillId="0" borderId="2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3" fontId="5" fillId="0" borderId="4" xfId="0" applyNumberFormat="1" applyFont="1" applyBorder="1" applyAlignment="1">
      <alignment horizontal="center"/>
    </xf>
    <xf numFmtId="0" fontId="17" fillId="0" borderId="40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4" xfId="0" applyFont="1" applyBorder="1" applyAlignment="1">
      <alignment horizontal="center"/>
    </xf>
    <xf numFmtId="0" fontId="11" fillId="0" borderId="3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1" fillId="0" borderId="4" xfId="0" applyFont="1" applyBorder="1" applyAlignment="1">
      <alignment horizontal="right"/>
    </xf>
    <xf numFmtId="0" fontId="11" fillId="0" borderId="3" xfId="0" applyFont="1" applyBorder="1" applyAlignment="1">
      <alignment horizontal="right" wrapText="1"/>
    </xf>
    <xf numFmtId="0" fontId="11" fillId="0" borderId="0" xfId="0" applyFont="1" applyAlignment="1">
      <alignment horizontal="right" wrapText="1"/>
    </xf>
    <xf numFmtId="0" fontId="11" fillId="0" borderId="4" xfId="0" applyFont="1" applyBorder="1" applyAlignment="1">
      <alignment horizontal="right" wrapText="1"/>
    </xf>
    <xf numFmtId="0" fontId="10" fillId="0" borderId="3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3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3" fontId="6" fillId="0" borderId="3" xfId="0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3" fontId="6" fillId="0" borderId="4" xfId="0" applyNumberFormat="1" applyFont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40D73-8AA5-4917-AB93-AC7439ED6636}">
  <sheetPr>
    <pageSetUpPr fitToPage="1"/>
  </sheetPr>
  <dimension ref="A1:I19"/>
  <sheetViews>
    <sheetView tabSelected="1" view="pageLayout" zoomScaleNormal="100" workbookViewId="0">
      <selection activeCell="A4" sqref="A4:C4"/>
    </sheetView>
  </sheetViews>
  <sheetFormatPr baseColWidth="10" defaultColWidth="9.1328125" defaultRowHeight="14.25" x14ac:dyDescent="0.45"/>
  <cols>
    <col min="1" max="1" width="13.1328125" style="1" customWidth="1"/>
    <col min="2" max="2" width="40.265625" style="1" customWidth="1"/>
    <col min="3" max="3" width="21.59765625" style="1" customWidth="1"/>
    <col min="4" max="4" width="14.73046875" style="1" customWidth="1"/>
    <col min="5" max="6" width="14.3984375" style="1" customWidth="1"/>
    <col min="7" max="7" width="15.73046875" style="10" bestFit="1" customWidth="1"/>
    <col min="8" max="8" width="12.86328125" style="13" bestFit="1" customWidth="1"/>
    <col min="9" max="16384" width="9.1328125" style="1"/>
  </cols>
  <sheetData>
    <row r="1" spans="1:9" ht="18" x14ac:dyDescent="0.45">
      <c r="A1" s="227" t="s">
        <v>9</v>
      </c>
      <c r="B1" s="227"/>
      <c r="C1" s="227"/>
      <c r="D1" s="227"/>
      <c r="E1" s="227"/>
      <c r="F1" s="227"/>
      <c r="G1" s="227"/>
      <c r="H1" s="227"/>
    </row>
    <row r="2" spans="1:9" ht="18" x14ac:dyDescent="0.45">
      <c r="A2" s="228" t="s">
        <v>650</v>
      </c>
      <c r="B2" s="228"/>
      <c r="C2" s="228"/>
      <c r="D2" s="228"/>
      <c r="E2" s="228"/>
      <c r="F2" s="228"/>
      <c r="G2" s="228"/>
      <c r="H2" s="228"/>
    </row>
    <row r="3" spans="1:9" ht="18" x14ac:dyDescent="0.45">
      <c r="A3" s="2"/>
      <c r="B3" s="2"/>
      <c r="C3" s="3"/>
      <c r="D3" s="3"/>
      <c r="E3" s="3"/>
      <c r="F3" s="3"/>
      <c r="G3" s="8"/>
      <c r="H3" s="11"/>
      <c r="I3" s="4"/>
    </row>
    <row r="4" spans="1:9" ht="18" x14ac:dyDescent="0.45">
      <c r="A4" s="229" t="s">
        <v>5</v>
      </c>
      <c r="B4" s="229"/>
      <c r="C4" s="229"/>
      <c r="D4" s="3"/>
      <c r="E4" s="3"/>
      <c r="F4" s="3"/>
      <c r="G4" s="8"/>
      <c r="H4" s="11"/>
      <c r="I4" s="4"/>
    </row>
    <row r="6" spans="1:9" ht="42.75" x14ac:dyDescent="0.45">
      <c r="A6" s="5" t="s">
        <v>3</v>
      </c>
      <c r="B6" s="5" t="s">
        <v>4</v>
      </c>
      <c r="C6" s="5" t="s">
        <v>2</v>
      </c>
      <c r="D6" s="6" t="s">
        <v>1</v>
      </c>
      <c r="E6" s="7" t="s">
        <v>11</v>
      </c>
      <c r="F6" s="7" t="s">
        <v>12</v>
      </c>
      <c r="G6" s="9" t="s">
        <v>7</v>
      </c>
      <c r="H6" s="12" t="s">
        <v>6</v>
      </c>
    </row>
    <row r="7" spans="1:9" x14ac:dyDescent="0.45">
      <c r="A7" s="230" t="s">
        <v>369</v>
      </c>
      <c r="B7" s="231"/>
      <c r="C7" s="231"/>
      <c r="D7" s="231"/>
      <c r="E7" s="231"/>
      <c r="F7" s="231"/>
      <c r="G7" s="231"/>
      <c r="H7" s="232"/>
    </row>
    <row r="8" spans="1:9" x14ac:dyDescent="0.45">
      <c r="A8" s="224" t="s">
        <v>0</v>
      </c>
      <c r="B8" s="225"/>
      <c r="C8" s="225"/>
      <c r="D8" s="225"/>
      <c r="E8" s="225"/>
      <c r="F8" s="225"/>
      <c r="G8" s="226"/>
      <c r="H8" s="12">
        <f>'Chapitre 1'!G64</f>
        <v>0</v>
      </c>
    </row>
    <row r="9" spans="1:9" x14ac:dyDescent="0.45">
      <c r="A9" s="230" t="s">
        <v>368</v>
      </c>
      <c r="B9" s="231"/>
      <c r="C9" s="231"/>
      <c r="D9" s="231"/>
      <c r="E9" s="231"/>
      <c r="F9" s="231"/>
      <c r="G9" s="231"/>
      <c r="H9" s="232"/>
    </row>
    <row r="10" spans="1:9" x14ac:dyDescent="0.45">
      <c r="A10" s="224" t="s">
        <v>0</v>
      </c>
      <c r="B10" s="225"/>
      <c r="C10" s="225"/>
      <c r="D10" s="225"/>
      <c r="E10" s="225"/>
      <c r="F10" s="225"/>
      <c r="G10" s="226"/>
      <c r="H10" s="12">
        <f>'Chapitre 2'!G93</f>
        <v>0</v>
      </c>
    </row>
    <row r="11" spans="1:9" x14ac:dyDescent="0.45">
      <c r="A11" s="230" t="s">
        <v>370</v>
      </c>
      <c r="B11" s="231"/>
      <c r="C11" s="231"/>
      <c r="D11" s="231"/>
      <c r="E11" s="231"/>
      <c r="F11" s="231"/>
      <c r="G11" s="231"/>
      <c r="H11" s="232"/>
    </row>
    <row r="12" spans="1:9" x14ac:dyDescent="0.45">
      <c r="A12" s="224" t="s">
        <v>0</v>
      </c>
      <c r="B12" s="225"/>
      <c r="C12" s="225"/>
      <c r="D12" s="225"/>
      <c r="E12" s="225"/>
      <c r="F12" s="225"/>
      <c r="G12" s="226"/>
      <c r="H12" s="12">
        <f>'Chapitre 3'!H602</f>
        <v>0</v>
      </c>
    </row>
    <row r="13" spans="1:9" x14ac:dyDescent="0.45">
      <c r="A13" s="230" t="s">
        <v>352</v>
      </c>
      <c r="B13" s="231"/>
      <c r="C13" s="231"/>
      <c r="D13" s="231"/>
      <c r="E13" s="231"/>
      <c r="F13" s="231"/>
      <c r="G13" s="231"/>
      <c r="H13" s="232"/>
    </row>
    <row r="14" spans="1:9" x14ac:dyDescent="0.45">
      <c r="A14" s="224" t="s">
        <v>0</v>
      </c>
      <c r="B14" s="225"/>
      <c r="C14" s="225"/>
      <c r="D14" s="225"/>
      <c r="E14" s="225"/>
      <c r="F14" s="225"/>
      <c r="G14" s="226"/>
      <c r="H14" s="12">
        <f>'Chapitre 4'!H508</f>
        <v>0</v>
      </c>
    </row>
    <row r="17" spans="5:8" x14ac:dyDescent="0.45">
      <c r="E17" s="200"/>
      <c r="F17" s="201" t="s">
        <v>365</v>
      </c>
      <c r="G17" s="233">
        <f>H8+H10+H12+H14</f>
        <v>0</v>
      </c>
      <c r="H17" s="233"/>
    </row>
    <row r="18" spans="5:8" x14ac:dyDescent="0.45">
      <c r="E18" s="234" t="s">
        <v>366</v>
      </c>
      <c r="F18" s="234"/>
      <c r="G18" s="235"/>
      <c r="H18" s="235"/>
    </row>
    <row r="19" spans="5:8" x14ac:dyDescent="0.45">
      <c r="E19" s="200"/>
      <c r="F19" s="201" t="s">
        <v>367</v>
      </c>
      <c r="G19" s="233">
        <f>H8+H10+H12+H14+H16</f>
        <v>0</v>
      </c>
      <c r="H19" s="233"/>
    </row>
  </sheetData>
  <mergeCells count="15">
    <mergeCell ref="G19:H19"/>
    <mergeCell ref="E18:F18"/>
    <mergeCell ref="A11:H11"/>
    <mergeCell ref="A12:G12"/>
    <mergeCell ref="A13:H13"/>
    <mergeCell ref="A14:G14"/>
    <mergeCell ref="G17:H17"/>
    <mergeCell ref="G18:H18"/>
    <mergeCell ref="A10:G10"/>
    <mergeCell ref="A1:H1"/>
    <mergeCell ref="A2:H2"/>
    <mergeCell ref="A4:C4"/>
    <mergeCell ref="A8:G8"/>
    <mergeCell ref="A9:H9"/>
    <mergeCell ref="A7:H7"/>
  </mergeCells>
  <pageMargins left="0.7" right="0.7" top="0.7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D5FAA-F1BE-4C35-83EA-718CAB37F088}">
  <dimension ref="A1:H64"/>
  <sheetViews>
    <sheetView topLeftCell="A47" workbookViewId="0">
      <selection activeCell="F59" sqref="F59:F61"/>
    </sheetView>
  </sheetViews>
  <sheetFormatPr baseColWidth="10" defaultColWidth="9.1328125" defaultRowHeight="14.25" x14ac:dyDescent="0.45"/>
  <cols>
    <col min="1" max="1" width="13.1328125" customWidth="1"/>
    <col min="2" max="2" width="40.265625" customWidth="1"/>
    <col min="3" max="3" width="21.59765625" customWidth="1"/>
    <col min="4" max="4" width="14.73046875" customWidth="1"/>
    <col min="5" max="5" width="14.3984375" customWidth="1"/>
    <col min="6" max="6" width="15.73046875" bestFit="1" customWidth="1"/>
    <col min="7" max="7" width="12.86328125" bestFit="1" customWidth="1"/>
    <col min="257" max="257" width="13.1328125" customWidth="1"/>
    <col min="258" max="258" width="40.265625" customWidth="1"/>
    <col min="259" max="259" width="21.59765625" customWidth="1"/>
    <col min="260" max="260" width="14.73046875" customWidth="1"/>
    <col min="261" max="261" width="14.3984375" customWidth="1"/>
    <col min="262" max="262" width="15.73046875" bestFit="1" customWidth="1"/>
    <col min="263" max="263" width="12.86328125" bestFit="1" customWidth="1"/>
    <col min="513" max="513" width="13.1328125" customWidth="1"/>
    <col min="514" max="514" width="40.265625" customWidth="1"/>
    <col min="515" max="515" width="21.59765625" customWidth="1"/>
    <col min="516" max="516" width="14.73046875" customWidth="1"/>
    <col min="517" max="517" width="14.3984375" customWidth="1"/>
    <col min="518" max="518" width="15.73046875" bestFit="1" customWidth="1"/>
    <col min="519" max="519" width="12.86328125" bestFit="1" customWidth="1"/>
    <col min="769" max="769" width="13.1328125" customWidth="1"/>
    <col min="770" max="770" width="40.265625" customWidth="1"/>
    <col min="771" max="771" width="21.59765625" customWidth="1"/>
    <col min="772" max="772" width="14.73046875" customWidth="1"/>
    <col min="773" max="773" width="14.3984375" customWidth="1"/>
    <col min="774" max="774" width="15.73046875" bestFit="1" customWidth="1"/>
    <col min="775" max="775" width="12.86328125" bestFit="1" customWidth="1"/>
    <col min="1025" max="1025" width="13.1328125" customWidth="1"/>
    <col min="1026" max="1026" width="40.265625" customWidth="1"/>
    <col min="1027" max="1027" width="21.59765625" customWidth="1"/>
    <col min="1028" max="1028" width="14.73046875" customWidth="1"/>
    <col min="1029" max="1029" width="14.3984375" customWidth="1"/>
    <col min="1030" max="1030" width="15.73046875" bestFit="1" customWidth="1"/>
    <col min="1031" max="1031" width="12.86328125" bestFit="1" customWidth="1"/>
    <col min="1281" max="1281" width="13.1328125" customWidth="1"/>
    <col min="1282" max="1282" width="40.265625" customWidth="1"/>
    <col min="1283" max="1283" width="21.59765625" customWidth="1"/>
    <col min="1284" max="1284" width="14.73046875" customWidth="1"/>
    <col min="1285" max="1285" width="14.3984375" customWidth="1"/>
    <col min="1286" max="1286" width="15.73046875" bestFit="1" customWidth="1"/>
    <col min="1287" max="1287" width="12.86328125" bestFit="1" customWidth="1"/>
    <col min="1537" max="1537" width="13.1328125" customWidth="1"/>
    <col min="1538" max="1538" width="40.265625" customWidth="1"/>
    <col min="1539" max="1539" width="21.59765625" customWidth="1"/>
    <col min="1540" max="1540" width="14.73046875" customWidth="1"/>
    <col min="1541" max="1541" width="14.3984375" customWidth="1"/>
    <col min="1542" max="1542" width="15.73046875" bestFit="1" customWidth="1"/>
    <col min="1543" max="1543" width="12.86328125" bestFit="1" customWidth="1"/>
    <col min="1793" max="1793" width="13.1328125" customWidth="1"/>
    <col min="1794" max="1794" width="40.265625" customWidth="1"/>
    <col min="1795" max="1795" width="21.59765625" customWidth="1"/>
    <col min="1796" max="1796" width="14.73046875" customWidth="1"/>
    <col min="1797" max="1797" width="14.3984375" customWidth="1"/>
    <col min="1798" max="1798" width="15.73046875" bestFit="1" customWidth="1"/>
    <col min="1799" max="1799" width="12.86328125" bestFit="1" customWidth="1"/>
    <col min="2049" max="2049" width="13.1328125" customWidth="1"/>
    <col min="2050" max="2050" width="40.265625" customWidth="1"/>
    <col min="2051" max="2051" width="21.59765625" customWidth="1"/>
    <col min="2052" max="2052" width="14.73046875" customWidth="1"/>
    <col min="2053" max="2053" width="14.3984375" customWidth="1"/>
    <col min="2054" max="2054" width="15.73046875" bestFit="1" customWidth="1"/>
    <col min="2055" max="2055" width="12.86328125" bestFit="1" customWidth="1"/>
    <col min="2305" max="2305" width="13.1328125" customWidth="1"/>
    <col min="2306" max="2306" width="40.265625" customWidth="1"/>
    <col min="2307" max="2307" width="21.59765625" customWidth="1"/>
    <col min="2308" max="2308" width="14.73046875" customWidth="1"/>
    <col min="2309" max="2309" width="14.3984375" customWidth="1"/>
    <col min="2310" max="2310" width="15.73046875" bestFit="1" customWidth="1"/>
    <col min="2311" max="2311" width="12.86328125" bestFit="1" customWidth="1"/>
    <col min="2561" max="2561" width="13.1328125" customWidth="1"/>
    <col min="2562" max="2562" width="40.265625" customWidth="1"/>
    <col min="2563" max="2563" width="21.59765625" customWidth="1"/>
    <col min="2564" max="2564" width="14.73046875" customWidth="1"/>
    <col min="2565" max="2565" width="14.3984375" customWidth="1"/>
    <col min="2566" max="2566" width="15.73046875" bestFit="1" customWidth="1"/>
    <col min="2567" max="2567" width="12.86328125" bestFit="1" customWidth="1"/>
    <col min="2817" max="2817" width="13.1328125" customWidth="1"/>
    <col min="2818" max="2818" width="40.265625" customWidth="1"/>
    <col min="2819" max="2819" width="21.59765625" customWidth="1"/>
    <col min="2820" max="2820" width="14.73046875" customWidth="1"/>
    <col min="2821" max="2821" width="14.3984375" customWidth="1"/>
    <col min="2822" max="2822" width="15.73046875" bestFit="1" customWidth="1"/>
    <col min="2823" max="2823" width="12.86328125" bestFit="1" customWidth="1"/>
    <col min="3073" max="3073" width="13.1328125" customWidth="1"/>
    <col min="3074" max="3074" width="40.265625" customWidth="1"/>
    <col min="3075" max="3075" width="21.59765625" customWidth="1"/>
    <col min="3076" max="3076" width="14.73046875" customWidth="1"/>
    <col min="3077" max="3077" width="14.3984375" customWidth="1"/>
    <col min="3078" max="3078" width="15.73046875" bestFit="1" customWidth="1"/>
    <col min="3079" max="3079" width="12.86328125" bestFit="1" customWidth="1"/>
    <col min="3329" max="3329" width="13.1328125" customWidth="1"/>
    <col min="3330" max="3330" width="40.265625" customWidth="1"/>
    <col min="3331" max="3331" width="21.59765625" customWidth="1"/>
    <col min="3332" max="3332" width="14.73046875" customWidth="1"/>
    <col min="3333" max="3333" width="14.3984375" customWidth="1"/>
    <col min="3334" max="3334" width="15.73046875" bestFit="1" customWidth="1"/>
    <col min="3335" max="3335" width="12.86328125" bestFit="1" customWidth="1"/>
    <col min="3585" max="3585" width="13.1328125" customWidth="1"/>
    <col min="3586" max="3586" width="40.265625" customWidth="1"/>
    <col min="3587" max="3587" width="21.59765625" customWidth="1"/>
    <col min="3588" max="3588" width="14.73046875" customWidth="1"/>
    <col min="3589" max="3589" width="14.3984375" customWidth="1"/>
    <col min="3590" max="3590" width="15.73046875" bestFit="1" customWidth="1"/>
    <col min="3591" max="3591" width="12.86328125" bestFit="1" customWidth="1"/>
    <col min="3841" max="3841" width="13.1328125" customWidth="1"/>
    <col min="3842" max="3842" width="40.265625" customWidth="1"/>
    <col min="3843" max="3843" width="21.59765625" customWidth="1"/>
    <col min="3844" max="3844" width="14.73046875" customWidth="1"/>
    <col min="3845" max="3845" width="14.3984375" customWidth="1"/>
    <col min="3846" max="3846" width="15.73046875" bestFit="1" customWidth="1"/>
    <col min="3847" max="3847" width="12.86328125" bestFit="1" customWidth="1"/>
    <col min="4097" max="4097" width="13.1328125" customWidth="1"/>
    <col min="4098" max="4098" width="40.265625" customWidth="1"/>
    <col min="4099" max="4099" width="21.59765625" customWidth="1"/>
    <col min="4100" max="4100" width="14.73046875" customWidth="1"/>
    <col min="4101" max="4101" width="14.3984375" customWidth="1"/>
    <col min="4102" max="4102" width="15.73046875" bestFit="1" customWidth="1"/>
    <col min="4103" max="4103" width="12.86328125" bestFit="1" customWidth="1"/>
    <col min="4353" max="4353" width="13.1328125" customWidth="1"/>
    <col min="4354" max="4354" width="40.265625" customWidth="1"/>
    <col min="4355" max="4355" width="21.59765625" customWidth="1"/>
    <col min="4356" max="4356" width="14.73046875" customWidth="1"/>
    <col min="4357" max="4357" width="14.3984375" customWidth="1"/>
    <col min="4358" max="4358" width="15.73046875" bestFit="1" customWidth="1"/>
    <col min="4359" max="4359" width="12.86328125" bestFit="1" customWidth="1"/>
    <col min="4609" max="4609" width="13.1328125" customWidth="1"/>
    <col min="4610" max="4610" width="40.265625" customWidth="1"/>
    <col min="4611" max="4611" width="21.59765625" customWidth="1"/>
    <col min="4612" max="4612" width="14.73046875" customWidth="1"/>
    <col min="4613" max="4613" width="14.3984375" customWidth="1"/>
    <col min="4614" max="4614" width="15.73046875" bestFit="1" customWidth="1"/>
    <col min="4615" max="4615" width="12.86328125" bestFit="1" customWidth="1"/>
    <col min="4865" max="4865" width="13.1328125" customWidth="1"/>
    <col min="4866" max="4866" width="40.265625" customWidth="1"/>
    <col min="4867" max="4867" width="21.59765625" customWidth="1"/>
    <col min="4868" max="4868" width="14.73046875" customWidth="1"/>
    <col min="4869" max="4869" width="14.3984375" customWidth="1"/>
    <col min="4870" max="4870" width="15.73046875" bestFit="1" customWidth="1"/>
    <col min="4871" max="4871" width="12.86328125" bestFit="1" customWidth="1"/>
    <col min="5121" max="5121" width="13.1328125" customWidth="1"/>
    <col min="5122" max="5122" width="40.265625" customWidth="1"/>
    <col min="5123" max="5123" width="21.59765625" customWidth="1"/>
    <col min="5124" max="5124" width="14.73046875" customWidth="1"/>
    <col min="5125" max="5125" width="14.3984375" customWidth="1"/>
    <col min="5126" max="5126" width="15.73046875" bestFit="1" customWidth="1"/>
    <col min="5127" max="5127" width="12.86328125" bestFit="1" customWidth="1"/>
    <col min="5377" max="5377" width="13.1328125" customWidth="1"/>
    <col min="5378" max="5378" width="40.265625" customWidth="1"/>
    <col min="5379" max="5379" width="21.59765625" customWidth="1"/>
    <col min="5380" max="5380" width="14.73046875" customWidth="1"/>
    <col min="5381" max="5381" width="14.3984375" customWidth="1"/>
    <col min="5382" max="5382" width="15.73046875" bestFit="1" customWidth="1"/>
    <col min="5383" max="5383" width="12.86328125" bestFit="1" customWidth="1"/>
    <col min="5633" max="5633" width="13.1328125" customWidth="1"/>
    <col min="5634" max="5634" width="40.265625" customWidth="1"/>
    <col min="5635" max="5635" width="21.59765625" customWidth="1"/>
    <col min="5636" max="5636" width="14.73046875" customWidth="1"/>
    <col min="5637" max="5637" width="14.3984375" customWidth="1"/>
    <col min="5638" max="5638" width="15.73046875" bestFit="1" customWidth="1"/>
    <col min="5639" max="5639" width="12.86328125" bestFit="1" customWidth="1"/>
    <col min="5889" max="5889" width="13.1328125" customWidth="1"/>
    <col min="5890" max="5890" width="40.265625" customWidth="1"/>
    <col min="5891" max="5891" width="21.59765625" customWidth="1"/>
    <col min="5892" max="5892" width="14.73046875" customWidth="1"/>
    <col min="5893" max="5893" width="14.3984375" customWidth="1"/>
    <col min="5894" max="5894" width="15.73046875" bestFit="1" customWidth="1"/>
    <col min="5895" max="5895" width="12.86328125" bestFit="1" customWidth="1"/>
    <col min="6145" max="6145" width="13.1328125" customWidth="1"/>
    <col min="6146" max="6146" width="40.265625" customWidth="1"/>
    <col min="6147" max="6147" width="21.59765625" customWidth="1"/>
    <col min="6148" max="6148" width="14.73046875" customWidth="1"/>
    <col min="6149" max="6149" width="14.3984375" customWidth="1"/>
    <col min="6150" max="6150" width="15.73046875" bestFit="1" customWidth="1"/>
    <col min="6151" max="6151" width="12.86328125" bestFit="1" customWidth="1"/>
    <col min="6401" max="6401" width="13.1328125" customWidth="1"/>
    <col min="6402" max="6402" width="40.265625" customWidth="1"/>
    <col min="6403" max="6403" width="21.59765625" customWidth="1"/>
    <col min="6404" max="6404" width="14.73046875" customWidth="1"/>
    <col min="6405" max="6405" width="14.3984375" customWidth="1"/>
    <col min="6406" max="6406" width="15.73046875" bestFit="1" customWidth="1"/>
    <col min="6407" max="6407" width="12.86328125" bestFit="1" customWidth="1"/>
    <col min="6657" max="6657" width="13.1328125" customWidth="1"/>
    <col min="6658" max="6658" width="40.265625" customWidth="1"/>
    <col min="6659" max="6659" width="21.59765625" customWidth="1"/>
    <col min="6660" max="6660" width="14.73046875" customWidth="1"/>
    <col min="6661" max="6661" width="14.3984375" customWidth="1"/>
    <col min="6662" max="6662" width="15.73046875" bestFit="1" customWidth="1"/>
    <col min="6663" max="6663" width="12.86328125" bestFit="1" customWidth="1"/>
    <col min="6913" max="6913" width="13.1328125" customWidth="1"/>
    <col min="6914" max="6914" width="40.265625" customWidth="1"/>
    <col min="6915" max="6915" width="21.59765625" customWidth="1"/>
    <col min="6916" max="6916" width="14.73046875" customWidth="1"/>
    <col min="6917" max="6917" width="14.3984375" customWidth="1"/>
    <col min="6918" max="6918" width="15.73046875" bestFit="1" customWidth="1"/>
    <col min="6919" max="6919" width="12.86328125" bestFit="1" customWidth="1"/>
    <col min="7169" max="7169" width="13.1328125" customWidth="1"/>
    <col min="7170" max="7170" width="40.265625" customWidth="1"/>
    <col min="7171" max="7171" width="21.59765625" customWidth="1"/>
    <col min="7172" max="7172" width="14.73046875" customWidth="1"/>
    <col min="7173" max="7173" width="14.3984375" customWidth="1"/>
    <col min="7174" max="7174" width="15.73046875" bestFit="1" customWidth="1"/>
    <col min="7175" max="7175" width="12.86328125" bestFit="1" customWidth="1"/>
    <col min="7425" max="7425" width="13.1328125" customWidth="1"/>
    <col min="7426" max="7426" width="40.265625" customWidth="1"/>
    <col min="7427" max="7427" width="21.59765625" customWidth="1"/>
    <col min="7428" max="7428" width="14.73046875" customWidth="1"/>
    <col min="7429" max="7429" width="14.3984375" customWidth="1"/>
    <col min="7430" max="7430" width="15.73046875" bestFit="1" customWidth="1"/>
    <col min="7431" max="7431" width="12.86328125" bestFit="1" customWidth="1"/>
    <col min="7681" max="7681" width="13.1328125" customWidth="1"/>
    <col min="7682" max="7682" width="40.265625" customWidth="1"/>
    <col min="7683" max="7683" width="21.59765625" customWidth="1"/>
    <col min="7684" max="7684" width="14.73046875" customWidth="1"/>
    <col min="7685" max="7685" width="14.3984375" customWidth="1"/>
    <col min="7686" max="7686" width="15.73046875" bestFit="1" customWidth="1"/>
    <col min="7687" max="7687" width="12.86328125" bestFit="1" customWidth="1"/>
    <col min="7937" max="7937" width="13.1328125" customWidth="1"/>
    <col min="7938" max="7938" width="40.265625" customWidth="1"/>
    <col min="7939" max="7939" width="21.59765625" customWidth="1"/>
    <col min="7940" max="7940" width="14.73046875" customWidth="1"/>
    <col min="7941" max="7941" width="14.3984375" customWidth="1"/>
    <col min="7942" max="7942" width="15.73046875" bestFit="1" customWidth="1"/>
    <col min="7943" max="7943" width="12.86328125" bestFit="1" customWidth="1"/>
    <col min="8193" max="8193" width="13.1328125" customWidth="1"/>
    <col min="8194" max="8194" width="40.265625" customWidth="1"/>
    <col min="8195" max="8195" width="21.59765625" customWidth="1"/>
    <col min="8196" max="8196" width="14.73046875" customWidth="1"/>
    <col min="8197" max="8197" width="14.3984375" customWidth="1"/>
    <col min="8198" max="8198" width="15.73046875" bestFit="1" customWidth="1"/>
    <col min="8199" max="8199" width="12.86328125" bestFit="1" customWidth="1"/>
    <col min="8449" max="8449" width="13.1328125" customWidth="1"/>
    <col min="8450" max="8450" width="40.265625" customWidth="1"/>
    <col min="8451" max="8451" width="21.59765625" customWidth="1"/>
    <col min="8452" max="8452" width="14.73046875" customWidth="1"/>
    <col min="8453" max="8453" width="14.3984375" customWidth="1"/>
    <col min="8454" max="8454" width="15.73046875" bestFit="1" customWidth="1"/>
    <col min="8455" max="8455" width="12.86328125" bestFit="1" customWidth="1"/>
    <col min="8705" max="8705" width="13.1328125" customWidth="1"/>
    <col min="8706" max="8706" width="40.265625" customWidth="1"/>
    <col min="8707" max="8707" width="21.59765625" customWidth="1"/>
    <col min="8708" max="8708" width="14.73046875" customWidth="1"/>
    <col min="8709" max="8709" width="14.3984375" customWidth="1"/>
    <col min="8710" max="8710" width="15.73046875" bestFit="1" customWidth="1"/>
    <col min="8711" max="8711" width="12.86328125" bestFit="1" customWidth="1"/>
    <col min="8961" max="8961" width="13.1328125" customWidth="1"/>
    <col min="8962" max="8962" width="40.265625" customWidth="1"/>
    <col min="8963" max="8963" width="21.59765625" customWidth="1"/>
    <col min="8964" max="8964" width="14.73046875" customWidth="1"/>
    <col min="8965" max="8965" width="14.3984375" customWidth="1"/>
    <col min="8966" max="8966" width="15.73046875" bestFit="1" customWidth="1"/>
    <col min="8967" max="8967" width="12.86328125" bestFit="1" customWidth="1"/>
    <col min="9217" max="9217" width="13.1328125" customWidth="1"/>
    <col min="9218" max="9218" width="40.265625" customWidth="1"/>
    <col min="9219" max="9219" width="21.59765625" customWidth="1"/>
    <col min="9220" max="9220" width="14.73046875" customWidth="1"/>
    <col min="9221" max="9221" width="14.3984375" customWidth="1"/>
    <col min="9222" max="9222" width="15.73046875" bestFit="1" customWidth="1"/>
    <col min="9223" max="9223" width="12.86328125" bestFit="1" customWidth="1"/>
    <col min="9473" max="9473" width="13.1328125" customWidth="1"/>
    <col min="9474" max="9474" width="40.265625" customWidth="1"/>
    <col min="9475" max="9475" width="21.59765625" customWidth="1"/>
    <col min="9476" max="9476" width="14.73046875" customWidth="1"/>
    <col min="9477" max="9477" width="14.3984375" customWidth="1"/>
    <col min="9478" max="9478" width="15.73046875" bestFit="1" customWidth="1"/>
    <col min="9479" max="9479" width="12.86328125" bestFit="1" customWidth="1"/>
    <col min="9729" max="9729" width="13.1328125" customWidth="1"/>
    <col min="9730" max="9730" width="40.265625" customWidth="1"/>
    <col min="9731" max="9731" width="21.59765625" customWidth="1"/>
    <col min="9732" max="9732" width="14.73046875" customWidth="1"/>
    <col min="9733" max="9733" width="14.3984375" customWidth="1"/>
    <col min="9734" max="9734" width="15.73046875" bestFit="1" customWidth="1"/>
    <col min="9735" max="9735" width="12.86328125" bestFit="1" customWidth="1"/>
    <col min="9985" max="9985" width="13.1328125" customWidth="1"/>
    <col min="9986" max="9986" width="40.265625" customWidth="1"/>
    <col min="9987" max="9987" width="21.59765625" customWidth="1"/>
    <col min="9988" max="9988" width="14.73046875" customWidth="1"/>
    <col min="9989" max="9989" width="14.3984375" customWidth="1"/>
    <col min="9990" max="9990" width="15.73046875" bestFit="1" customWidth="1"/>
    <col min="9991" max="9991" width="12.86328125" bestFit="1" customWidth="1"/>
    <col min="10241" max="10241" width="13.1328125" customWidth="1"/>
    <col min="10242" max="10242" width="40.265625" customWidth="1"/>
    <col min="10243" max="10243" width="21.59765625" customWidth="1"/>
    <col min="10244" max="10244" width="14.73046875" customWidth="1"/>
    <col min="10245" max="10245" width="14.3984375" customWidth="1"/>
    <col min="10246" max="10246" width="15.73046875" bestFit="1" customWidth="1"/>
    <col min="10247" max="10247" width="12.86328125" bestFit="1" customWidth="1"/>
    <col min="10497" max="10497" width="13.1328125" customWidth="1"/>
    <col min="10498" max="10498" width="40.265625" customWidth="1"/>
    <col min="10499" max="10499" width="21.59765625" customWidth="1"/>
    <col min="10500" max="10500" width="14.73046875" customWidth="1"/>
    <col min="10501" max="10501" width="14.3984375" customWidth="1"/>
    <col min="10502" max="10502" width="15.73046875" bestFit="1" customWidth="1"/>
    <col min="10503" max="10503" width="12.86328125" bestFit="1" customWidth="1"/>
    <col min="10753" max="10753" width="13.1328125" customWidth="1"/>
    <col min="10754" max="10754" width="40.265625" customWidth="1"/>
    <col min="10755" max="10755" width="21.59765625" customWidth="1"/>
    <col min="10756" max="10756" width="14.73046875" customWidth="1"/>
    <col min="10757" max="10757" width="14.3984375" customWidth="1"/>
    <col min="10758" max="10758" width="15.73046875" bestFit="1" customWidth="1"/>
    <col min="10759" max="10759" width="12.86328125" bestFit="1" customWidth="1"/>
    <col min="11009" max="11009" width="13.1328125" customWidth="1"/>
    <col min="11010" max="11010" width="40.265625" customWidth="1"/>
    <col min="11011" max="11011" width="21.59765625" customWidth="1"/>
    <col min="11012" max="11012" width="14.73046875" customWidth="1"/>
    <col min="11013" max="11013" width="14.3984375" customWidth="1"/>
    <col min="11014" max="11014" width="15.73046875" bestFit="1" customWidth="1"/>
    <col min="11015" max="11015" width="12.86328125" bestFit="1" customWidth="1"/>
    <col min="11265" max="11265" width="13.1328125" customWidth="1"/>
    <col min="11266" max="11266" width="40.265625" customWidth="1"/>
    <col min="11267" max="11267" width="21.59765625" customWidth="1"/>
    <col min="11268" max="11268" width="14.73046875" customWidth="1"/>
    <col min="11269" max="11269" width="14.3984375" customWidth="1"/>
    <col min="11270" max="11270" width="15.73046875" bestFit="1" customWidth="1"/>
    <col min="11271" max="11271" width="12.86328125" bestFit="1" customWidth="1"/>
    <col min="11521" max="11521" width="13.1328125" customWidth="1"/>
    <col min="11522" max="11522" width="40.265625" customWidth="1"/>
    <col min="11523" max="11523" width="21.59765625" customWidth="1"/>
    <col min="11524" max="11524" width="14.73046875" customWidth="1"/>
    <col min="11525" max="11525" width="14.3984375" customWidth="1"/>
    <col min="11526" max="11526" width="15.73046875" bestFit="1" customWidth="1"/>
    <col min="11527" max="11527" width="12.86328125" bestFit="1" customWidth="1"/>
    <col min="11777" max="11777" width="13.1328125" customWidth="1"/>
    <col min="11778" max="11778" width="40.265625" customWidth="1"/>
    <col min="11779" max="11779" width="21.59765625" customWidth="1"/>
    <col min="11780" max="11780" width="14.73046875" customWidth="1"/>
    <col min="11781" max="11781" width="14.3984375" customWidth="1"/>
    <col min="11782" max="11782" width="15.73046875" bestFit="1" customWidth="1"/>
    <col min="11783" max="11783" width="12.86328125" bestFit="1" customWidth="1"/>
    <col min="12033" max="12033" width="13.1328125" customWidth="1"/>
    <col min="12034" max="12034" width="40.265625" customWidth="1"/>
    <col min="12035" max="12035" width="21.59765625" customWidth="1"/>
    <col min="12036" max="12036" width="14.73046875" customWidth="1"/>
    <col min="12037" max="12037" width="14.3984375" customWidth="1"/>
    <col min="12038" max="12038" width="15.73046875" bestFit="1" customWidth="1"/>
    <col min="12039" max="12039" width="12.86328125" bestFit="1" customWidth="1"/>
    <col min="12289" max="12289" width="13.1328125" customWidth="1"/>
    <col min="12290" max="12290" width="40.265625" customWidth="1"/>
    <col min="12291" max="12291" width="21.59765625" customWidth="1"/>
    <col min="12292" max="12292" width="14.73046875" customWidth="1"/>
    <col min="12293" max="12293" width="14.3984375" customWidth="1"/>
    <col min="12294" max="12294" width="15.73046875" bestFit="1" customWidth="1"/>
    <col min="12295" max="12295" width="12.86328125" bestFit="1" customWidth="1"/>
    <col min="12545" max="12545" width="13.1328125" customWidth="1"/>
    <col min="12546" max="12546" width="40.265625" customWidth="1"/>
    <col min="12547" max="12547" width="21.59765625" customWidth="1"/>
    <col min="12548" max="12548" width="14.73046875" customWidth="1"/>
    <col min="12549" max="12549" width="14.3984375" customWidth="1"/>
    <col min="12550" max="12550" width="15.73046875" bestFit="1" customWidth="1"/>
    <col min="12551" max="12551" width="12.86328125" bestFit="1" customWidth="1"/>
    <col min="12801" max="12801" width="13.1328125" customWidth="1"/>
    <col min="12802" max="12802" width="40.265625" customWidth="1"/>
    <col min="12803" max="12803" width="21.59765625" customWidth="1"/>
    <col min="12804" max="12804" width="14.73046875" customWidth="1"/>
    <col min="12805" max="12805" width="14.3984375" customWidth="1"/>
    <col min="12806" max="12806" width="15.73046875" bestFit="1" customWidth="1"/>
    <col min="12807" max="12807" width="12.86328125" bestFit="1" customWidth="1"/>
    <col min="13057" max="13057" width="13.1328125" customWidth="1"/>
    <col min="13058" max="13058" width="40.265625" customWidth="1"/>
    <col min="13059" max="13059" width="21.59765625" customWidth="1"/>
    <col min="13060" max="13060" width="14.73046875" customWidth="1"/>
    <col min="13061" max="13061" width="14.3984375" customWidth="1"/>
    <col min="13062" max="13062" width="15.73046875" bestFit="1" customWidth="1"/>
    <col min="13063" max="13063" width="12.86328125" bestFit="1" customWidth="1"/>
    <col min="13313" max="13313" width="13.1328125" customWidth="1"/>
    <col min="13314" max="13314" width="40.265625" customWidth="1"/>
    <col min="13315" max="13315" width="21.59765625" customWidth="1"/>
    <col min="13316" max="13316" width="14.73046875" customWidth="1"/>
    <col min="13317" max="13317" width="14.3984375" customWidth="1"/>
    <col min="13318" max="13318" width="15.73046875" bestFit="1" customWidth="1"/>
    <col min="13319" max="13319" width="12.86328125" bestFit="1" customWidth="1"/>
    <col min="13569" max="13569" width="13.1328125" customWidth="1"/>
    <col min="13570" max="13570" width="40.265625" customWidth="1"/>
    <col min="13571" max="13571" width="21.59765625" customWidth="1"/>
    <col min="13572" max="13572" width="14.73046875" customWidth="1"/>
    <col min="13573" max="13573" width="14.3984375" customWidth="1"/>
    <col min="13574" max="13574" width="15.73046875" bestFit="1" customWidth="1"/>
    <col min="13575" max="13575" width="12.86328125" bestFit="1" customWidth="1"/>
    <col min="13825" max="13825" width="13.1328125" customWidth="1"/>
    <col min="13826" max="13826" width="40.265625" customWidth="1"/>
    <col min="13827" max="13827" width="21.59765625" customWidth="1"/>
    <col min="13828" max="13828" width="14.73046875" customWidth="1"/>
    <col min="13829" max="13829" width="14.3984375" customWidth="1"/>
    <col min="13830" max="13830" width="15.73046875" bestFit="1" customWidth="1"/>
    <col min="13831" max="13831" width="12.86328125" bestFit="1" customWidth="1"/>
    <col min="14081" max="14081" width="13.1328125" customWidth="1"/>
    <col min="14082" max="14082" width="40.265625" customWidth="1"/>
    <col min="14083" max="14083" width="21.59765625" customWidth="1"/>
    <col min="14084" max="14084" width="14.73046875" customWidth="1"/>
    <col min="14085" max="14085" width="14.3984375" customWidth="1"/>
    <col min="14086" max="14086" width="15.73046875" bestFit="1" customWidth="1"/>
    <col min="14087" max="14087" width="12.86328125" bestFit="1" customWidth="1"/>
    <col min="14337" max="14337" width="13.1328125" customWidth="1"/>
    <col min="14338" max="14338" width="40.265625" customWidth="1"/>
    <col min="14339" max="14339" width="21.59765625" customWidth="1"/>
    <col min="14340" max="14340" width="14.73046875" customWidth="1"/>
    <col min="14341" max="14341" width="14.3984375" customWidth="1"/>
    <col min="14342" max="14342" width="15.73046875" bestFit="1" customWidth="1"/>
    <col min="14343" max="14343" width="12.86328125" bestFit="1" customWidth="1"/>
    <col min="14593" max="14593" width="13.1328125" customWidth="1"/>
    <col min="14594" max="14594" width="40.265625" customWidth="1"/>
    <col min="14595" max="14595" width="21.59765625" customWidth="1"/>
    <col min="14596" max="14596" width="14.73046875" customWidth="1"/>
    <col min="14597" max="14597" width="14.3984375" customWidth="1"/>
    <col min="14598" max="14598" width="15.73046875" bestFit="1" customWidth="1"/>
    <col min="14599" max="14599" width="12.86328125" bestFit="1" customWidth="1"/>
    <col min="14849" max="14849" width="13.1328125" customWidth="1"/>
    <col min="14850" max="14850" width="40.265625" customWidth="1"/>
    <col min="14851" max="14851" width="21.59765625" customWidth="1"/>
    <col min="14852" max="14852" width="14.73046875" customWidth="1"/>
    <col min="14853" max="14853" width="14.3984375" customWidth="1"/>
    <col min="14854" max="14854" width="15.73046875" bestFit="1" customWidth="1"/>
    <col min="14855" max="14855" width="12.86328125" bestFit="1" customWidth="1"/>
    <col min="15105" max="15105" width="13.1328125" customWidth="1"/>
    <col min="15106" max="15106" width="40.265625" customWidth="1"/>
    <col min="15107" max="15107" width="21.59765625" customWidth="1"/>
    <col min="15108" max="15108" width="14.73046875" customWidth="1"/>
    <col min="15109" max="15109" width="14.3984375" customWidth="1"/>
    <col min="15110" max="15110" width="15.73046875" bestFit="1" customWidth="1"/>
    <col min="15111" max="15111" width="12.86328125" bestFit="1" customWidth="1"/>
    <col min="15361" max="15361" width="13.1328125" customWidth="1"/>
    <col min="15362" max="15362" width="40.265625" customWidth="1"/>
    <col min="15363" max="15363" width="21.59765625" customWidth="1"/>
    <col min="15364" max="15364" width="14.73046875" customWidth="1"/>
    <col min="15365" max="15365" width="14.3984375" customWidth="1"/>
    <col min="15366" max="15366" width="15.73046875" bestFit="1" customWidth="1"/>
    <col min="15367" max="15367" width="12.86328125" bestFit="1" customWidth="1"/>
    <col min="15617" max="15617" width="13.1328125" customWidth="1"/>
    <col min="15618" max="15618" width="40.265625" customWidth="1"/>
    <col min="15619" max="15619" width="21.59765625" customWidth="1"/>
    <col min="15620" max="15620" width="14.73046875" customWidth="1"/>
    <col min="15621" max="15621" width="14.3984375" customWidth="1"/>
    <col min="15622" max="15622" width="15.73046875" bestFit="1" customWidth="1"/>
    <col min="15623" max="15623" width="12.86328125" bestFit="1" customWidth="1"/>
    <col min="15873" max="15873" width="13.1328125" customWidth="1"/>
    <col min="15874" max="15874" width="40.265625" customWidth="1"/>
    <col min="15875" max="15875" width="21.59765625" customWidth="1"/>
    <col min="15876" max="15876" width="14.73046875" customWidth="1"/>
    <col min="15877" max="15877" width="14.3984375" customWidth="1"/>
    <col min="15878" max="15878" width="15.73046875" bestFit="1" customWidth="1"/>
    <col min="15879" max="15879" width="12.86328125" bestFit="1" customWidth="1"/>
    <col min="16129" max="16129" width="13.1328125" customWidth="1"/>
    <col min="16130" max="16130" width="40.265625" customWidth="1"/>
    <col min="16131" max="16131" width="21.59765625" customWidth="1"/>
    <col min="16132" max="16132" width="14.73046875" customWidth="1"/>
    <col min="16133" max="16133" width="14.3984375" customWidth="1"/>
    <col min="16134" max="16134" width="15.73046875" bestFit="1" customWidth="1"/>
    <col min="16135" max="16135" width="12.86328125" bestFit="1" customWidth="1"/>
  </cols>
  <sheetData>
    <row r="1" spans="1:8" ht="18" customHeight="1" x14ac:dyDescent="0.45">
      <c r="A1" s="227" t="s">
        <v>9</v>
      </c>
      <c r="B1" s="227"/>
      <c r="C1" s="227"/>
      <c r="D1" s="227"/>
      <c r="E1" s="227"/>
      <c r="F1" s="227"/>
      <c r="G1" s="227"/>
      <c r="H1" s="227"/>
    </row>
    <row r="2" spans="1:8" ht="18" x14ac:dyDescent="0.55000000000000004">
      <c r="A2" s="236" t="s">
        <v>583</v>
      </c>
      <c r="B2" s="236"/>
      <c r="C2" s="236"/>
      <c r="D2" s="236"/>
      <c r="E2" s="236"/>
      <c r="F2" s="236"/>
      <c r="G2" s="236"/>
    </row>
    <row r="3" spans="1:8" ht="18" x14ac:dyDescent="0.55000000000000004">
      <c r="A3" s="237" t="s">
        <v>584</v>
      </c>
      <c r="B3" s="237"/>
      <c r="C3" s="215"/>
      <c r="D3" s="215"/>
      <c r="E3" s="215"/>
      <c r="F3" s="215"/>
      <c r="G3" s="215"/>
      <c r="H3" s="216"/>
    </row>
    <row r="4" spans="1:8" ht="18" x14ac:dyDescent="0.55000000000000004">
      <c r="A4" s="217"/>
      <c r="B4" s="217"/>
      <c r="C4" s="215"/>
      <c r="D4" s="215"/>
      <c r="E4" s="215"/>
      <c r="F4" s="215"/>
      <c r="G4" s="215"/>
      <c r="H4" s="216"/>
    </row>
    <row r="5" spans="1:8" ht="18" x14ac:dyDescent="0.55000000000000004">
      <c r="A5" s="238" t="s">
        <v>5</v>
      </c>
      <c r="B5" s="238"/>
      <c r="C5" s="238"/>
      <c r="D5" s="215"/>
      <c r="E5" s="215"/>
      <c r="F5" s="215"/>
      <c r="G5" s="215"/>
      <c r="H5" s="216"/>
    </row>
    <row r="7" spans="1:8" x14ac:dyDescent="0.45">
      <c r="A7" s="218" t="s">
        <v>3</v>
      </c>
      <c r="B7" s="218" t="s">
        <v>4</v>
      </c>
      <c r="C7" s="218" t="s">
        <v>2</v>
      </c>
      <c r="D7" s="219" t="s">
        <v>1</v>
      </c>
      <c r="E7" s="219" t="s">
        <v>585</v>
      </c>
      <c r="F7" s="219" t="s">
        <v>7</v>
      </c>
      <c r="G7" s="219" t="s">
        <v>6</v>
      </c>
    </row>
    <row r="8" spans="1:8" x14ac:dyDescent="0.45">
      <c r="A8" s="239" t="s">
        <v>13</v>
      </c>
      <c r="B8" s="240"/>
      <c r="C8" s="240"/>
      <c r="D8" s="240"/>
      <c r="E8" s="240"/>
      <c r="F8" s="240"/>
      <c r="G8" s="241"/>
    </row>
    <row r="9" spans="1:8" ht="99.75" x14ac:dyDescent="0.45">
      <c r="A9" s="220" t="s">
        <v>14</v>
      </c>
      <c r="B9" s="220" t="s">
        <v>15</v>
      </c>
      <c r="C9" s="220" t="s">
        <v>16</v>
      </c>
      <c r="D9" s="221" t="s">
        <v>17</v>
      </c>
      <c r="E9" s="222">
        <v>47</v>
      </c>
      <c r="F9" s="222"/>
      <c r="G9" s="221">
        <f>PRODUCT(IF(ISBLANK(E9),0,E9),IF(ISBLANK(F9),0,F9))</f>
        <v>0</v>
      </c>
    </row>
    <row r="10" spans="1:8" ht="85.5" x14ac:dyDescent="0.45">
      <c r="A10" s="220" t="s">
        <v>18</v>
      </c>
      <c r="B10" s="220" t="s">
        <v>19</v>
      </c>
      <c r="C10" s="220" t="s">
        <v>20</v>
      </c>
      <c r="D10" s="221" t="s">
        <v>17</v>
      </c>
      <c r="E10" s="222">
        <v>166</v>
      </c>
      <c r="F10" s="222"/>
      <c r="G10" s="221">
        <f>PRODUCT(IF(ISBLANK(E10),0,E10),IF(ISBLANK(F10),0,F10))</f>
        <v>0</v>
      </c>
    </row>
    <row r="11" spans="1:8" ht="42.75" x14ac:dyDescent="0.45">
      <c r="A11" s="220" t="s">
        <v>21</v>
      </c>
      <c r="B11" s="220" t="s">
        <v>22</v>
      </c>
      <c r="C11" s="220" t="s">
        <v>23</v>
      </c>
      <c r="D11" s="221" t="s">
        <v>17</v>
      </c>
      <c r="E11" s="222">
        <v>10</v>
      </c>
      <c r="F11" s="222"/>
      <c r="G11" s="221">
        <f>PRODUCT(IF(ISBLANK(E11),0,E11),IF(ISBLANK(F11),0,F11))</f>
        <v>0</v>
      </c>
    </row>
    <row r="12" spans="1:8" ht="42.75" x14ac:dyDescent="0.45">
      <c r="A12" s="220" t="s">
        <v>24</v>
      </c>
      <c r="B12" s="220" t="s">
        <v>25</v>
      </c>
      <c r="C12" s="220" t="s">
        <v>26</v>
      </c>
      <c r="D12" s="221" t="s">
        <v>17</v>
      </c>
      <c r="E12" s="222">
        <v>40</v>
      </c>
      <c r="F12" s="222"/>
      <c r="G12" s="221">
        <f>PRODUCT(IF(ISBLANK(E12),0,E12),IF(ISBLANK(F12),0,F12))</f>
        <v>0</v>
      </c>
    </row>
    <row r="13" spans="1:8" x14ac:dyDescent="0.45">
      <c r="A13" s="242" t="s">
        <v>0</v>
      </c>
      <c r="B13" s="243"/>
      <c r="C13" s="243"/>
      <c r="D13" s="243"/>
      <c r="E13" s="243"/>
      <c r="F13" s="244"/>
      <c r="G13" s="219">
        <f>SUM(G9:G12)</f>
        <v>0</v>
      </c>
    </row>
    <row r="14" spans="1:8" x14ac:dyDescent="0.45">
      <c r="A14" s="239" t="s">
        <v>27</v>
      </c>
      <c r="B14" s="240"/>
      <c r="C14" s="240"/>
      <c r="D14" s="240"/>
      <c r="E14" s="240"/>
      <c r="F14" s="240"/>
      <c r="G14" s="241"/>
    </row>
    <row r="15" spans="1:8" ht="42.75" x14ac:dyDescent="0.45">
      <c r="A15" s="220" t="s">
        <v>28</v>
      </c>
      <c r="B15" s="220" t="s">
        <v>29</v>
      </c>
      <c r="C15" s="220" t="s">
        <v>30</v>
      </c>
      <c r="D15" s="221" t="s">
        <v>31</v>
      </c>
      <c r="E15" s="222">
        <v>8</v>
      </c>
      <c r="F15" s="222"/>
      <c r="G15" s="221">
        <f>PRODUCT(IF(ISBLANK(E15),0,E15),IF(ISBLANK(F15),0,F15))</f>
        <v>0</v>
      </c>
    </row>
    <row r="16" spans="1:8" ht="42.75" x14ac:dyDescent="0.45">
      <c r="A16" s="220" t="s">
        <v>32</v>
      </c>
      <c r="B16" s="220" t="s">
        <v>29</v>
      </c>
      <c r="C16" s="220" t="s">
        <v>30</v>
      </c>
      <c r="D16" s="221" t="s">
        <v>31</v>
      </c>
      <c r="E16" s="222">
        <v>1</v>
      </c>
      <c r="F16" s="222"/>
      <c r="G16" s="221">
        <f>PRODUCT(IF(ISBLANK(E16),0,E16),IF(ISBLANK(F16),0,F16))</f>
        <v>0</v>
      </c>
    </row>
    <row r="17" spans="1:7" ht="85.5" x14ac:dyDescent="0.45">
      <c r="A17" s="220" t="s">
        <v>33</v>
      </c>
      <c r="B17" s="220" t="s">
        <v>34</v>
      </c>
      <c r="C17" s="220" t="s">
        <v>20</v>
      </c>
      <c r="D17" s="221" t="s">
        <v>10</v>
      </c>
      <c r="E17" s="222">
        <v>1</v>
      </c>
      <c r="F17" s="222"/>
      <c r="G17" s="221">
        <f>PRODUCT(IF(ISBLANK(E17),0,E17),IF(ISBLANK(F17),0,F17))</f>
        <v>0</v>
      </c>
    </row>
    <row r="18" spans="1:7" ht="28.5" x14ac:dyDescent="0.45">
      <c r="A18" s="220" t="s">
        <v>35</v>
      </c>
      <c r="B18" s="220" t="s">
        <v>36</v>
      </c>
      <c r="C18" s="220" t="s">
        <v>37</v>
      </c>
      <c r="D18" s="221" t="s">
        <v>10</v>
      </c>
      <c r="E18" s="222">
        <v>2</v>
      </c>
      <c r="F18" s="222"/>
      <c r="G18" s="221">
        <f>PRODUCT(IF(ISBLANK(E18),0,E18),IF(ISBLANK(F18),0,F18))</f>
        <v>0</v>
      </c>
    </row>
    <row r="19" spans="1:7" x14ac:dyDescent="0.45">
      <c r="A19" s="242" t="s">
        <v>0</v>
      </c>
      <c r="B19" s="243"/>
      <c r="C19" s="243"/>
      <c r="D19" s="243"/>
      <c r="E19" s="243"/>
      <c r="F19" s="244"/>
      <c r="G19" s="219">
        <f>SUM(G15:G18)</f>
        <v>0</v>
      </c>
    </row>
    <row r="20" spans="1:7" x14ac:dyDescent="0.45">
      <c r="A20" s="239" t="s">
        <v>38</v>
      </c>
      <c r="B20" s="240"/>
      <c r="C20" s="240"/>
      <c r="D20" s="240"/>
      <c r="E20" s="240"/>
      <c r="F20" s="240"/>
      <c r="G20" s="241"/>
    </row>
    <row r="21" spans="1:7" ht="28.5" x14ac:dyDescent="0.45">
      <c r="A21" s="220" t="s">
        <v>39</v>
      </c>
      <c r="B21" s="220" t="s">
        <v>40</v>
      </c>
      <c r="C21" s="220" t="s">
        <v>41</v>
      </c>
      <c r="D21" s="221" t="s">
        <v>17</v>
      </c>
      <c r="E21" s="222">
        <v>30</v>
      </c>
      <c r="F21" s="222"/>
      <c r="G21" s="221">
        <f>PRODUCT(IF(ISBLANK(E21),0,E21),IF(ISBLANK(F21),0,F21))</f>
        <v>0</v>
      </c>
    </row>
    <row r="22" spans="1:7" x14ac:dyDescent="0.45">
      <c r="A22" s="242" t="s">
        <v>0</v>
      </c>
      <c r="B22" s="243"/>
      <c r="C22" s="243"/>
      <c r="D22" s="243"/>
      <c r="E22" s="243"/>
      <c r="F22" s="244"/>
      <c r="G22" s="219">
        <f>SUM(G21)</f>
        <v>0</v>
      </c>
    </row>
    <row r="23" spans="1:7" x14ac:dyDescent="0.45">
      <c r="A23" s="239" t="s">
        <v>42</v>
      </c>
      <c r="B23" s="240"/>
      <c r="C23" s="240"/>
      <c r="D23" s="240"/>
      <c r="E23" s="240"/>
      <c r="F23" s="240"/>
      <c r="G23" s="241"/>
    </row>
    <row r="24" spans="1:7" ht="42.75" x14ac:dyDescent="0.45">
      <c r="A24" s="220" t="s">
        <v>43</v>
      </c>
      <c r="B24" s="220" t="s">
        <v>44</v>
      </c>
      <c r="C24" s="220" t="s">
        <v>45</v>
      </c>
      <c r="D24" s="221" t="s">
        <v>17</v>
      </c>
      <c r="E24" s="222">
        <v>24</v>
      </c>
      <c r="F24" s="222"/>
      <c r="G24" s="221">
        <f>PRODUCT(IF(ISBLANK(E24),0,E24),IF(ISBLANK(F24),0,F24))</f>
        <v>0</v>
      </c>
    </row>
    <row r="25" spans="1:7" ht="57" x14ac:dyDescent="0.45">
      <c r="A25" s="220" t="s">
        <v>46</v>
      </c>
      <c r="B25" s="220" t="s">
        <v>47</v>
      </c>
      <c r="C25" s="220" t="s">
        <v>48</v>
      </c>
      <c r="D25" s="221" t="s">
        <v>17</v>
      </c>
      <c r="E25" s="222">
        <v>101</v>
      </c>
      <c r="F25" s="222"/>
      <c r="G25" s="221">
        <f>PRODUCT(IF(ISBLANK(E25),0,E25),IF(ISBLANK(F25),0,F25))</f>
        <v>0</v>
      </c>
    </row>
    <row r="26" spans="1:7" x14ac:dyDescent="0.45">
      <c r="A26" s="242" t="s">
        <v>0</v>
      </c>
      <c r="B26" s="243"/>
      <c r="C26" s="243"/>
      <c r="D26" s="243"/>
      <c r="E26" s="243"/>
      <c r="F26" s="244"/>
      <c r="G26" s="219">
        <f>SUM(G24:G25)</f>
        <v>0</v>
      </c>
    </row>
    <row r="27" spans="1:7" x14ac:dyDescent="0.45">
      <c r="A27" s="239" t="s">
        <v>49</v>
      </c>
      <c r="B27" s="240"/>
      <c r="C27" s="240"/>
      <c r="D27" s="240"/>
      <c r="E27" s="240"/>
      <c r="F27" s="240"/>
      <c r="G27" s="241"/>
    </row>
    <row r="28" spans="1:7" ht="42.75" x14ac:dyDescent="0.45">
      <c r="A28" s="220" t="s">
        <v>50</v>
      </c>
      <c r="B28" s="220" t="s">
        <v>51</v>
      </c>
      <c r="C28" s="220" t="s">
        <v>52</v>
      </c>
      <c r="D28" s="221" t="s">
        <v>10</v>
      </c>
      <c r="E28" s="222">
        <v>1</v>
      </c>
      <c r="F28" s="222"/>
      <c r="G28" s="221">
        <f>PRODUCT(IF(ISBLANK(E28),0,E28),IF(ISBLANK(F28),0,F28))</f>
        <v>0</v>
      </c>
    </row>
    <row r="29" spans="1:7" ht="42.75" x14ac:dyDescent="0.45">
      <c r="A29" s="220" t="s">
        <v>53</v>
      </c>
      <c r="B29" s="220" t="s">
        <v>54</v>
      </c>
      <c r="C29" s="220" t="s">
        <v>23</v>
      </c>
      <c r="D29" s="221" t="s">
        <v>10</v>
      </c>
      <c r="E29" s="222">
        <v>1</v>
      </c>
      <c r="F29" s="222"/>
      <c r="G29" s="221">
        <f>PRODUCT(IF(ISBLANK(E29),0,E29),IF(ISBLANK(F29),0,F29))</f>
        <v>0</v>
      </c>
    </row>
    <row r="30" spans="1:7" ht="42.75" x14ac:dyDescent="0.45">
      <c r="A30" s="220" t="s">
        <v>55</v>
      </c>
      <c r="B30" s="220" t="s">
        <v>56</v>
      </c>
      <c r="C30" s="220" t="s">
        <v>8</v>
      </c>
      <c r="D30" s="221" t="s">
        <v>10</v>
      </c>
      <c r="E30" s="222">
        <v>1</v>
      </c>
      <c r="F30" s="222"/>
      <c r="G30" s="221">
        <f>PRODUCT(IF(ISBLANK(E30),0,E30),IF(ISBLANK(F30),0,F30))</f>
        <v>0</v>
      </c>
    </row>
    <row r="31" spans="1:7" x14ac:dyDescent="0.45">
      <c r="A31" s="242" t="s">
        <v>0</v>
      </c>
      <c r="B31" s="243"/>
      <c r="C31" s="243"/>
      <c r="D31" s="243"/>
      <c r="E31" s="243"/>
      <c r="F31" s="244"/>
      <c r="G31" s="219">
        <f>SUM(G28:G30)</f>
        <v>0</v>
      </c>
    </row>
    <row r="32" spans="1:7" x14ac:dyDescent="0.45">
      <c r="A32" s="239" t="s">
        <v>57</v>
      </c>
      <c r="B32" s="240"/>
      <c r="C32" s="240"/>
      <c r="D32" s="240"/>
      <c r="E32" s="240"/>
      <c r="F32" s="240"/>
      <c r="G32" s="241"/>
    </row>
    <row r="33" spans="1:7" ht="28.5" x14ac:dyDescent="0.45">
      <c r="A33" s="220" t="s">
        <v>58</v>
      </c>
      <c r="B33" s="220" t="s">
        <v>59</v>
      </c>
      <c r="C33" s="220" t="s">
        <v>37</v>
      </c>
      <c r="D33" s="221" t="s">
        <v>31</v>
      </c>
      <c r="E33" s="222">
        <v>8</v>
      </c>
      <c r="F33" s="222"/>
      <c r="G33" s="221">
        <f>PRODUCT(IF(ISBLANK(E33),0,E33),IF(ISBLANK(F33),0,F33))</f>
        <v>0</v>
      </c>
    </row>
    <row r="34" spans="1:7" x14ac:dyDescent="0.45">
      <c r="A34" s="242" t="s">
        <v>0</v>
      </c>
      <c r="B34" s="243"/>
      <c r="C34" s="243"/>
      <c r="D34" s="243"/>
      <c r="E34" s="243"/>
      <c r="F34" s="244"/>
      <c r="G34" s="219">
        <f>SUM(G33)</f>
        <v>0</v>
      </c>
    </row>
    <row r="35" spans="1:7" x14ac:dyDescent="0.45">
      <c r="A35" s="239" t="s">
        <v>586</v>
      </c>
      <c r="B35" s="240"/>
      <c r="C35" s="240"/>
      <c r="D35" s="240"/>
      <c r="E35" s="240"/>
      <c r="F35" s="240"/>
      <c r="G35" s="241"/>
    </row>
    <row r="36" spans="1:7" x14ac:dyDescent="0.45">
      <c r="A36" s="220" t="s">
        <v>60</v>
      </c>
      <c r="B36" s="220" t="s">
        <v>587</v>
      </c>
      <c r="C36" s="220" t="s">
        <v>8</v>
      </c>
      <c r="D36" s="221" t="s">
        <v>31</v>
      </c>
      <c r="E36" s="222">
        <v>3</v>
      </c>
      <c r="F36" s="222"/>
      <c r="G36" s="221">
        <f>PRODUCT(IF(ISBLANK(E36),0,E36),IF(ISBLANK(F36),0,F36))</f>
        <v>0</v>
      </c>
    </row>
    <row r="37" spans="1:7" ht="71.25" x14ac:dyDescent="0.45">
      <c r="A37" s="220" t="s">
        <v>588</v>
      </c>
      <c r="B37" s="220" t="s">
        <v>589</v>
      </c>
      <c r="C37" s="220" t="s">
        <v>590</v>
      </c>
      <c r="D37" s="221" t="s">
        <v>31</v>
      </c>
      <c r="E37" s="222">
        <v>6</v>
      </c>
      <c r="F37" s="222"/>
      <c r="G37" s="221">
        <f>PRODUCT(IF(ISBLANK(E37),0,E37),IF(ISBLANK(F37),0,F37))</f>
        <v>0</v>
      </c>
    </row>
    <row r="38" spans="1:7" x14ac:dyDescent="0.45">
      <c r="A38" s="242" t="s">
        <v>0</v>
      </c>
      <c r="B38" s="243"/>
      <c r="C38" s="243"/>
      <c r="D38" s="243"/>
      <c r="E38" s="243"/>
      <c r="F38" s="244"/>
      <c r="G38" s="219">
        <f>SUM(G36:G37)</f>
        <v>0</v>
      </c>
    </row>
    <row r="39" spans="1:7" x14ac:dyDescent="0.45">
      <c r="A39" s="239" t="s">
        <v>591</v>
      </c>
      <c r="B39" s="240"/>
      <c r="C39" s="240"/>
      <c r="D39" s="240"/>
      <c r="E39" s="240"/>
      <c r="F39" s="240"/>
      <c r="G39" s="241"/>
    </row>
    <row r="40" spans="1:7" ht="28.5" x14ac:dyDescent="0.45">
      <c r="A40" s="220" t="s">
        <v>63</v>
      </c>
      <c r="B40" s="220" t="s">
        <v>61</v>
      </c>
      <c r="C40" s="220" t="s">
        <v>62</v>
      </c>
      <c r="D40" s="221" t="s">
        <v>17</v>
      </c>
      <c r="E40" s="222">
        <v>20</v>
      </c>
      <c r="F40" s="222"/>
      <c r="G40" s="221">
        <f>PRODUCT(IF(ISBLANK(E40),0,E40),IF(ISBLANK(F40),0,F40))</f>
        <v>0</v>
      </c>
    </row>
    <row r="41" spans="1:7" x14ac:dyDescent="0.45">
      <c r="A41" s="242" t="s">
        <v>0</v>
      </c>
      <c r="B41" s="243"/>
      <c r="C41" s="243"/>
      <c r="D41" s="243"/>
      <c r="E41" s="243"/>
      <c r="F41" s="244"/>
      <c r="G41" s="219">
        <f>SUM(G40)</f>
        <v>0</v>
      </c>
    </row>
    <row r="42" spans="1:7" x14ac:dyDescent="0.45">
      <c r="A42" s="239" t="s">
        <v>592</v>
      </c>
      <c r="B42" s="240"/>
      <c r="C42" s="240"/>
      <c r="D42" s="240"/>
      <c r="E42" s="240"/>
      <c r="F42" s="240"/>
      <c r="G42" s="241"/>
    </row>
    <row r="43" spans="1:7" ht="57" x14ac:dyDescent="0.45">
      <c r="A43" s="220" t="s">
        <v>593</v>
      </c>
      <c r="B43" s="220" t="s">
        <v>64</v>
      </c>
      <c r="C43" s="220" t="s">
        <v>65</v>
      </c>
      <c r="D43" s="221" t="s">
        <v>31</v>
      </c>
      <c r="E43" s="222">
        <v>3</v>
      </c>
      <c r="F43" s="222"/>
      <c r="G43" s="221">
        <f>PRODUCT(IF(ISBLANK(E43),0,E43),IF(ISBLANK(F43),0,F43))</f>
        <v>0</v>
      </c>
    </row>
    <row r="44" spans="1:7" ht="28.5" x14ac:dyDescent="0.45">
      <c r="A44" s="220" t="s">
        <v>594</v>
      </c>
      <c r="B44" s="220" t="s">
        <v>595</v>
      </c>
      <c r="C44" s="220" t="s">
        <v>596</v>
      </c>
      <c r="D44" s="221" t="s">
        <v>31</v>
      </c>
      <c r="E44" s="222">
        <v>3</v>
      </c>
      <c r="F44" s="222"/>
      <c r="G44" s="221">
        <f>PRODUCT(IF(ISBLANK(E44),0,E44),IF(ISBLANK(F44),0,F44))</f>
        <v>0</v>
      </c>
    </row>
    <row r="45" spans="1:7" x14ac:dyDescent="0.45">
      <c r="A45" s="242" t="s">
        <v>0</v>
      </c>
      <c r="B45" s="243"/>
      <c r="C45" s="243"/>
      <c r="D45" s="243"/>
      <c r="E45" s="243"/>
      <c r="F45" s="244"/>
      <c r="G45" s="219">
        <f>SUM(G43:G44)</f>
        <v>0</v>
      </c>
    </row>
    <row r="46" spans="1:7" x14ac:dyDescent="0.45">
      <c r="A46" s="239" t="s">
        <v>66</v>
      </c>
      <c r="B46" s="240"/>
      <c r="C46" s="240"/>
      <c r="D46" s="240"/>
      <c r="E46" s="240"/>
      <c r="F46" s="240"/>
      <c r="G46" s="241"/>
    </row>
    <row r="47" spans="1:7" ht="42.75" x14ac:dyDescent="0.45">
      <c r="A47" s="220" t="s">
        <v>67</v>
      </c>
      <c r="B47" s="220" t="s">
        <v>68</v>
      </c>
      <c r="C47" s="220" t="s">
        <v>69</v>
      </c>
      <c r="D47" s="221" t="s">
        <v>17</v>
      </c>
      <c r="E47" s="222">
        <v>5</v>
      </c>
      <c r="F47" s="222"/>
      <c r="G47" s="221">
        <f>PRODUCT(IF(ISBLANK(E47),0,E47),IF(ISBLANK(F47),0,F47))</f>
        <v>0</v>
      </c>
    </row>
    <row r="48" spans="1:7" ht="42.75" x14ac:dyDescent="0.45">
      <c r="A48" s="220" t="s">
        <v>70</v>
      </c>
      <c r="B48" s="220" t="s">
        <v>71</v>
      </c>
      <c r="C48" s="220" t="s">
        <v>72</v>
      </c>
      <c r="D48" s="221" t="s">
        <v>17</v>
      </c>
      <c r="E48" s="222">
        <v>15</v>
      </c>
      <c r="F48" s="222"/>
      <c r="G48" s="221">
        <f>PRODUCT(IF(ISBLANK(E48),0,E48),IF(ISBLANK(F48),0,F48))</f>
        <v>0</v>
      </c>
    </row>
    <row r="49" spans="1:7" x14ac:dyDescent="0.45">
      <c r="A49" s="242" t="s">
        <v>0</v>
      </c>
      <c r="B49" s="243"/>
      <c r="C49" s="243"/>
      <c r="D49" s="243"/>
      <c r="E49" s="243"/>
      <c r="F49" s="244"/>
      <c r="G49" s="219">
        <f>SUM(G47:G48)</f>
        <v>0</v>
      </c>
    </row>
    <row r="50" spans="1:7" x14ac:dyDescent="0.45">
      <c r="A50" s="239" t="s">
        <v>73</v>
      </c>
      <c r="B50" s="240"/>
      <c r="C50" s="240"/>
      <c r="D50" s="240"/>
      <c r="E50" s="240"/>
      <c r="F50" s="240"/>
      <c r="G50" s="241"/>
    </row>
    <row r="51" spans="1:7" ht="28.5" x14ac:dyDescent="0.45">
      <c r="A51" s="220" t="s">
        <v>74</v>
      </c>
      <c r="B51" s="220" t="s">
        <v>75</v>
      </c>
      <c r="C51" s="220" t="s">
        <v>76</v>
      </c>
      <c r="D51" s="221" t="s">
        <v>31</v>
      </c>
      <c r="E51" s="222">
        <v>1</v>
      </c>
      <c r="F51" s="222"/>
      <c r="G51" s="221">
        <f>PRODUCT(IF(ISBLANK(E51),0,E51),IF(ISBLANK(F51),0,F51))</f>
        <v>0</v>
      </c>
    </row>
    <row r="52" spans="1:7" ht="42.75" x14ac:dyDescent="0.45">
      <c r="A52" s="220" t="s">
        <v>77</v>
      </c>
      <c r="B52" s="220" t="s">
        <v>78</v>
      </c>
      <c r="C52" s="220" t="s">
        <v>76</v>
      </c>
      <c r="D52" s="221" t="s">
        <v>31</v>
      </c>
      <c r="E52" s="222">
        <v>1</v>
      </c>
      <c r="F52" s="222"/>
      <c r="G52" s="221">
        <f>PRODUCT(IF(ISBLANK(E52),0,E52),IF(ISBLANK(F52),0,F52))</f>
        <v>0</v>
      </c>
    </row>
    <row r="53" spans="1:7" ht="28.5" x14ac:dyDescent="0.45">
      <c r="A53" s="220" t="s">
        <v>79</v>
      </c>
      <c r="B53" s="220" t="s">
        <v>80</v>
      </c>
      <c r="C53" s="220" t="s">
        <v>76</v>
      </c>
      <c r="D53" s="221" t="s">
        <v>31</v>
      </c>
      <c r="E53" s="222">
        <v>3</v>
      </c>
      <c r="F53" s="222"/>
      <c r="G53" s="221">
        <f>PRODUCT(IF(ISBLANK(E53),0,E53),IF(ISBLANK(F53),0,F53))</f>
        <v>0</v>
      </c>
    </row>
    <row r="54" spans="1:7" x14ac:dyDescent="0.45">
      <c r="A54" s="242" t="s">
        <v>0</v>
      </c>
      <c r="B54" s="243"/>
      <c r="C54" s="243"/>
      <c r="D54" s="243"/>
      <c r="E54" s="243"/>
      <c r="F54" s="244"/>
      <c r="G54" s="219">
        <f>SUM(G51:G53)</f>
        <v>0</v>
      </c>
    </row>
    <row r="55" spans="1:7" x14ac:dyDescent="0.45">
      <c r="A55" s="239" t="s">
        <v>81</v>
      </c>
      <c r="B55" s="240"/>
      <c r="C55" s="240"/>
      <c r="D55" s="240"/>
      <c r="E55" s="240"/>
      <c r="F55" s="240"/>
      <c r="G55" s="241"/>
    </row>
    <row r="56" spans="1:7" x14ac:dyDescent="0.45">
      <c r="A56" s="220" t="s">
        <v>82</v>
      </c>
      <c r="B56" s="220" t="s">
        <v>83</v>
      </c>
      <c r="C56" s="220" t="s">
        <v>8</v>
      </c>
      <c r="D56" s="221" t="s">
        <v>10</v>
      </c>
      <c r="E56" s="222">
        <v>1</v>
      </c>
      <c r="F56" s="222"/>
      <c r="G56" s="221">
        <f>PRODUCT(IF(ISBLANK(E56),0,E56),IF(ISBLANK(F56),0,F56))</f>
        <v>0</v>
      </c>
    </row>
    <row r="57" spans="1:7" x14ac:dyDescent="0.45">
      <c r="A57" s="242" t="s">
        <v>0</v>
      </c>
      <c r="B57" s="243"/>
      <c r="C57" s="243"/>
      <c r="D57" s="243"/>
      <c r="E57" s="243"/>
      <c r="F57" s="244"/>
      <c r="G57" s="219">
        <f>SUM(G56)</f>
        <v>0</v>
      </c>
    </row>
    <row r="58" spans="1:7" x14ac:dyDescent="0.45">
      <c r="A58" s="239" t="s">
        <v>84</v>
      </c>
      <c r="B58" s="240"/>
      <c r="C58" s="240"/>
      <c r="D58" s="240"/>
      <c r="E58" s="240"/>
      <c r="F58" s="240"/>
      <c r="G58" s="241"/>
    </row>
    <row r="59" spans="1:7" x14ac:dyDescent="0.45">
      <c r="A59" s="220" t="s">
        <v>125</v>
      </c>
      <c r="B59" s="220" t="s">
        <v>597</v>
      </c>
      <c r="C59" s="220" t="s">
        <v>8</v>
      </c>
      <c r="D59" s="221" t="s">
        <v>31</v>
      </c>
      <c r="E59" s="222">
        <v>2</v>
      </c>
      <c r="F59" s="222"/>
      <c r="G59" s="221">
        <f>PRODUCT(IF(ISBLANK(E59),0,E59),IF(ISBLANK(F59),0,F59))</f>
        <v>0</v>
      </c>
    </row>
    <row r="60" spans="1:7" ht="28.5" x14ac:dyDescent="0.45">
      <c r="A60" s="220" t="s">
        <v>598</v>
      </c>
      <c r="B60" s="220" t="s">
        <v>85</v>
      </c>
      <c r="C60" s="220" t="s">
        <v>76</v>
      </c>
      <c r="D60" s="221" t="s">
        <v>10</v>
      </c>
      <c r="E60" s="222">
        <v>1</v>
      </c>
      <c r="F60" s="222"/>
      <c r="G60" s="221">
        <f>PRODUCT(IF(ISBLANK(E60),0,E60),IF(ISBLANK(F60),0,F60))</f>
        <v>0</v>
      </c>
    </row>
    <row r="61" spans="1:7" ht="28.5" x14ac:dyDescent="0.45">
      <c r="A61" s="220" t="s">
        <v>599</v>
      </c>
      <c r="B61" s="220" t="s">
        <v>86</v>
      </c>
      <c r="C61" s="220" t="s">
        <v>76</v>
      </c>
      <c r="D61" s="221" t="s">
        <v>10</v>
      </c>
      <c r="E61" s="222">
        <v>1</v>
      </c>
      <c r="F61" s="222"/>
      <c r="G61" s="221">
        <f>PRODUCT(IF(ISBLANK(E61),0,E61),IF(ISBLANK(F61),0,F61))</f>
        <v>0</v>
      </c>
    </row>
    <row r="62" spans="1:7" x14ac:dyDescent="0.45">
      <c r="A62" s="242" t="s">
        <v>0</v>
      </c>
      <c r="B62" s="243"/>
      <c r="C62" s="243"/>
      <c r="D62" s="243"/>
      <c r="E62" s="243"/>
      <c r="F62" s="244"/>
      <c r="G62" s="219">
        <f>SUM(G59:G61)</f>
        <v>0</v>
      </c>
    </row>
    <row r="64" spans="1:7" x14ac:dyDescent="0.45">
      <c r="F64" s="223" t="s">
        <v>6</v>
      </c>
      <c r="G64" s="223">
        <f>SUM(G13,G19,G22,G26,G31,G34,G38,G41,G45,G49,G54,G57,G62)</f>
        <v>0</v>
      </c>
    </row>
  </sheetData>
  <mergeCells count="30">
    <mergeCell ref="A62:F62"/>
    <mergeCell ref="A39:G39"/>
    <mergeCell ref="A41:F41"/>
    <mergeCell ref="A42:G42"/>
    <mergeCell ref="A45:F45"/>
    <mergeCell ref="A46:G46"/>
    <mergeCell ref="A49:F49"/>
    <mergeCell ref="A50:G50"/>
    <mergeCell ref="A54:F54"/>
    <mergeCell ref="A55:G55"/>
    <mergeCell ref="A57:F57"/>
    <mergeCell ref="A58:G58"/>
    <mergeCell ref="A13:F13"/>
    <mergeCell ref="A38:F38"/>
    <mergeCell ref="A14:G14"/>
    <mergeCell ref="A19:F19"/>
    <mergeCell ref="A20:G20"/>
    <mergeCell ref="A22:F22"/>
    <mergeCell ref="A23:G23"/>
    <mergeCell ref="A26:F26"/>
    <mergeCell ref="A27:G27"/>
    <mergeCell ref="A31:F31"/>
    <mergeCell ref="A32:G32"/>
    <mergeCell ref="A34:F34"/>
    <mergeCell ref="A35:G35"/>
    <mergeCell ref="A1:H1"/>
    <mergeCell ref="A2:G2"/>
    <mergeCell ref="A3:B3"/>
    <mergeCell ref="A5:C5"/>
    <mergeCell ref="A8:G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5BC9A-0975-4C07-928E-5CF87E7C8A66}">
  <dimension ref="A1:H93"/>
  <sheetViews>
    <sheetView topLeftCell="A22" workbookViewId="0">
      <selection activeCell="C26" sqref="C26"/>
    </sheetView>
  </sheetViews>
  <sheetFormatPr baseColWidth="10" defaultColWidth="9.1328125" defaultRowHeight="14.25" x14ac:dyDescent="0.45"/>
  <cols>
    <col min="1" max="1" width="13.1328125" customWidth="1"/>
    <col min="2" max="2" width="40.265625" customWidth="1"/>
    <col min="3" max="3" width="21.59765625" customWidth="1"/>
    <col min="4" max="4" width="14.73046875" customWidth="1"/>
    <col min="5" max="5" width="14.3984375" customWidth="1"/>
    <col min="6" max="6" width="15.73046875" bestFit="1" customWidth="1"/>
    <col min="7" max="7" width="12.86328125" bestFit="1" customWidth="1"/>
    <col min="257" max="257" width="13.1328125" customWidth="1"/>
    <col min="258" max="258" width="40.265625" customWidth="1"/>
    <col min="259" max="259" width="21.59765625" customWidth="1"/>
    <col min="260" max="260" width="14.73046875" customWidth="1"/>
    <col min="261" max="261" width="14.3984375" customWidth="1"/>
    <col min="262" max="262" width="15.73046875" bestFit="1" customWidth="1"/>
    <col min="263" max="263" width="12.86328125" bestFit="1" customWidth="1"/>
    <col min="513" max="513" width="13.1328125" customWidth="1"/>
    <col min="514" max="514" width="40.265625" customWidth="1"/>
    <col min="515" max="515" width="21.59765625" customWidth="1"/>
    <col min="516" max="516" width="14.73046875" customWidth="1"/>
    <col min="517" max="517" width="14.3984375" customWidth="1"/>
    <col min="518" max="518" width="15.73046875" bestFit="1" customWidth="1"/>
    <col min="519" max="519" width="12.86328125" bestFit="1" customWidth="1"/>
    <col min="769" max="769" width="13.1328125" customWidth="1"/>
    <col min="770" max="770" width="40.265625" customWidth="1"/>
    <col min="771" max="771" width="21.59765625" customWidth="1"/>
    <col min="772" max="772" width="14.73046875" customWidth="1"/>
    <col min="773" max="773" width="14.3984375" customWidth="1"/>
    <col min="774" max="774" width="15.73046875" bestFit="1" customWidth="1"/>
    <col min="775" max="775" width="12.86328125" bestFit="1" customWidth="1"/>
    <col min="1025" max="1025" width="13.1328125" customWidth="1"/>
    <col min="1026" max="1026" width="40.265625" customWidth="1"/>
    <col min="1027" max="1027" width="21.59765625" customWidth="1"/>
    <col min="1028" max="1028" width="14.73046875" customWidth="1"/>
    <col min="1029" max="1029" width="14.3984375" customWidth="1"/>
    <col min="1030" max="1030" width="15.73046875" bestFit="1" customWidth="1"/>
    <col min="1031" max="1031" width="12.86328125" bestFit="1" customWidth="1"/>
    <col min="1281" max="1281" width="13.1328125" customWidth="1"/>
    <col min="1282" max="1282" width="40.265625" customWidth="1"/>
    <col min="1283" max="1283" width="21.59765625" customWidth="1"/>
    <col min="1284" max="1284" width="14.73046875" customWidth="1"/>
    <col min="1285" max="1285" width="14.3984375" customWidth="1"/>
    <col min="1286" max="1286" width="15.73046875" bestFit="1" customWidth="1"/>
    <col min="1287" max="1287" width="12.86328125" bestFit="1" customWidth="1"/>
    <col min="1537" max="1537" width="13.1328125" customWidth="1"/>
    <col min="1538" max="1538" width="40.265625" customWidth="1"/>
    <col min="1539" max="1539" width="21.59765625" customWidth="1"/>
    <col min="1540" max="1540" width="14.73046875" customWidth="1"/>
    <col min="1541" max="1541" width="14.3984375" customWidth="1"/>
    <col min="1542" max="1542" width="15.73046875" bestFit="1" customWidth="1"/>
    <col min="1543" max="1543" width="12.86328125" bestFit="1" customWidth="1"/>
    <col min="1793" max="1793" width="13.1328125" customWidth="1"/>
    <col min="1794" max="1794" width="40.265625" customWidth="1"/>
    <col min="1795" max="1795" width="21.59765625" customWidth="1"/>
    <col min="1796" max="1796" width="14.73046875" customWidth="1"/>
    <col min="1797" max="1797" width="14.3984375" customWidth="1"/>
    <col min="1798" max="1798" width="15.73046875" bestFit="1" customWidth="1"/>
    <col min="1799" max="1799" width="12.86328125" bestFit="1" customWidth="1"/>
    <col min="2049" max="2049" width="13.1328125" customWidth="1"/>
    <col min="2050" max="2050" width="40.265625" customWidth="1"/>
    <col min="2051" max="2051" width="21.59765625" customWidth="1"/>
    <col min="2052" max="2052" width="14.73046875" customWidth="1"/>
    <col min="2053" max="2053" width="14.3984375" customWidth="1"/>
    <col min="2054" max="2054" width="15.73046875" bestFit="1" customWidth="1"/>
    <col min="2055" max="2055" width="12.86328125" bestFit="1" customWidth="1"/>
    <col min="2305" max="2305" width="13.1328125" customWidth="1"/>
    <col min="2306" max="2306" width="40.265625" customWidth="1"/>
    <col min="2307" max="2307" width="21.59765625" customWidth="1"/>
    <col min="2308" max="2308" width="14.73046875" customWidth="1"/>
    <col min="2309" max="2309" width="14.3984375" customWidth="1"/>
    <col min="2310" max="2310" width="15.73046875" bestFit="1" customWidth="1"/>
    <col min="2311" max="2311" width="12.86328125" bestFit="1" customWidth="1"/>
    <col min="2561" max="2561" width="13.1328125" customWidth="1"/>
    <col min="2562" max="2562" width="40.265625" customWidth="1"/>
    <col min="2563" max="2563" width="21.59765625" customWidth="1"/>
    <col min="2564" max="2564" width="14.73046875" customWidth="1"/>
    <col min="2565" max="2565" width="14.3984375" customWidth="1"/>
    <col min="2566" max="2566" width="15.73046875" bestFit="1" customWidth="1"/>
    <col min="2567" max="2567" width="12.86328125" bestFit="1" customWidth="1"/>
    <col min="2817" max="2817" width="13.1328125" customWidth="1"/>
    <col min="2818" max="2818" width="40.265625" customWidth="1"/>
    <col min="2819" max="2819" width="21.59765625" customWidth="1"/>
    <col min="2820" max="2820" width="14.73046875" customWidth="1"/>
    <col min="2821" max="2821" width="14.3984375" customWidth="1"/>
    <col min="2822" max="2822" width="15.73046875" bestFit="1" customWidth="1"/>
    <col min="2823" max="2823" width="12.86328125" bestFit="1" customWidth="1"/>
    <col min="3073" max="3073" width="13.1328125" customWidth="1"/>
    <col min="3074" max="3074" width="40.265625" customWidth="1"/>
    <col min="3075" max="3075" width="21.59765625" customWidth="1"/>
    <col min="3076" max="3076" width="14.73046875" customWidth="1"/>
    <col min="3077" max="3077" width="14.3984375" customWidth="1"/>
    <col min="3078" max="3078" width="15.73046875" bestFit="1" customWidth="1"/>
    <col min="3079" max="3079" width="12.86328125" bestFit="1" customWidth="1"/>
    <col min="3329" max="3329" width="13.1328125" customWidth="1"/>
    <col min="3330" max="3330" width="40.265625" customWidth="1"/>
    <col min="3331" max="3331" width="21.59765625" customWidth="1"/>
    <col min="3332" max="3332" width="14.73046875" customWidth="1"/>
    <col min="3333" max="3333" width="14.3984375" customWidth="1"/>
    <col min="3334" max="3334" width="15.73046875" bestFit="1" customWidth="1"/>
    <col min="3335" max="3335" width="12.86328125" bestFit="1" customWidth="1"/>
    <col min="3585" max="3585" width="13.1328125" customWidth="1"/>
    <col min="3586" max="3586" width="40.265625" customWidth="1"/>
    <col min="3587" max="3587" width="21.59765625" customWidth="1"/>
    <col min="3588" max="3588" width="14.73046875" customWidth="1"/>
    <col min="3589" max="3589" width="14.3984375" customWidth="1"/>
    <col min="3590" max="3590" width="15.73046875" bestFit="1" customWidth="1"/>
    <col min="3591" max="3591" width="12.86328125" bestFit="1" customWidth="1"/>
    <col min="3841" max="3841" width="13.1328125" customWidth="1"/>
    <col min="3842" max="3842" width="40.265625" customWidth="1"/>
    <col min="3843" max="3843" width="21.59765625" customWidth="1"/>
    <col min="3844" max="3844" width="14.73046875" customWidth="1"/>
    <col min="3845" max="3845" width="14.3984375" customWidth="1"/>
    <col min="3846" max="3846" width="15.73046875" bestFit="1" customWidth="1"/>
    <col min="3847" max="3847" width="12.86328125" bestFit="1" customWidth="1"/>
    <col min="4097" max="4097" width="13.1328125" customWidth="1"/>
    <col min="4098" max="4098" width="40.265625" customWidth="1"/>
    <col min="4099" max="4099" width="21.59765625" customWidth="1"/>
    <col min="4100" max="4100" width="14.73046875" customWidth="1"/>
    <col min="4101" max="4101" width="14.3984375" customWidth="1"/>
    <col min="4102" max="4102" width="15.73046875" bestFit="1" customWidth="1"/>
    <col min="4103" max="4103" width="12.86328125" bestFit="1" customWidth="1"/>
    <col min="4353" max="4353" width="13.1328125" customWidth="1"/>
    <col min="4354" max="4354" width="40.265625" customWidth="1"/>
    <col min="4355" max="4355" width="21.59765625" customWidth="1"/>
    <col min="4356" max="4356" width="14.73046875" customWidth="1"/>
    <col min="4357" max="4357" width="14.3984375" customWidth="1"/>
    <col min="4358" max="4358" width="15.73046875" bestFit="1" customWidth="1"/>
    <col min="4359" max="4359" width="12.86328125" bestFit="1" customWidth="1"/>
    <col min="4609" max="4609" width="13.1328125" customWidth="1"/>
    <col min="4610" max="4610" width="40.265625" customWidth="1"/>
    <col min="4611" max="4611" width="21.59765625" customWidth="1"/>
    <col min="4612" max="4612" width="14.73046875" customWidth="1"/>
    <col min="4613" max="4613" width="14.3984375" customWidth="1"/>
    <col min="4614" max="4614" width="15.73046875" bestFit="1" customWidth="1"/>
    <col min="4615" max="4615" width="12.86328125" bestFit="1" customWidth="1"/>
    <col min="4865" max="4865" width="13.1328125" customWidth="1"/>
    <col min="4866" max="4866" width="40.265625" customWidth="1"/>
    <col min="4867" max="4867" width="21.59765625" customWidth="1"/>
    <col min="4868" max="4868" width="14.73046875" customWidth="1"/>
    <col min="4869" max="4869" width="14.3984375" customWidth="1"/>
    <col min="4870" max="4870" width="15.73046875" bestFit="1" customWidth="1"/>
    <col min="4871" max="4871" width="12.86328125" bestFit="1" customWidth="1"/>
    <col min="5121" max="5121" width="13.1328125" customWidth="1"/>
    <col min="5122" max="5122" width="40.265625" customWidth="1"/>
    <col min="5123" max="5123" width="21.59765625" customWidth="1"/>
    <col min="5124" max="5124" width="14.73046875" customWidth="1"/>
    <col min="5125" max="5125" width="14.3984375" customWidth="1"/>
    <col min="5126" max="5126" width="15.73046875" bestFit="1" customWidth="1"/>
    <col min="5127" max="5127" width="12.86328125" bestFit="1" customWidth="1"/>
    <col min="5377" max="5377" width="13.1328125" customWidth="1"/>
    <col min="5378" max="5378" width="40.265625" customWidth="1"/>
    <col min="5379" max="5379" width="21.59765625" customWidth="1"/>
    <col min="5380" max="5380" width="14.73046875" customWidth="1"/>
    <col min="5381" max="5381" width="14.3984375" customWidth="1"/>
    <col min="5382" max="5382" width="15.73046875" bestFit="1" customWidth="1"/>
    <col min="5383" max="5383" width="12.86328125" bestFit="1" customWidth="1"/>
    <col min="5633" max="5633" width="13.1328125" customWidth="1"/>
    <col min="5634" max="5634" width="40.265625" customWidth="1"/>
    <col min="5635" max="5635" width="21.59765625" customWidth="1"/>
    <col min="5636" max="5636" width="14.73046875" customWidth="1"/>
    <col min="5637" max="5637" width="14.3984375" customWidth="1"/>
    <col min="5638" max="5638" width="15.73046875" bestFit="1" customWidth="1"/>
    <col min="5639" max="5639" width="12.86328125" bestFit="1" customWidth="1"/>
    <col min="5889" max="5889" width="13.1328125" customWidth="1"/>
    <col min="5890" max="5890" width="40.265625" customWidth="1"/>
    <col min="5891" max="5891" width="21.59765625" customWidth="1"/>
    <col min="5892" max="5892" width="14.73046875" customWidth="1"/>
    <col min="5893" max="5893" width="14.3984375" customWidth="1"/>
    <col min="5894" max="5894" width="15.73046875" bestFit="1" customWidth="1"/>
    <col min="5895" max="5895" width="12.86328125" bestFit="1" customWidth="1"/>
    <col min="6145" max="6145" width="13.1328125" customWidth="1"/>
    <col min="6146" max="6146" width="40.265625" customWidth="1"/>
    <col min="6147" max="6147" width="21.59765625" customWidth="1"/>
    <col min="6148" max="6148" width="14.73046875" customWidth="1"/>
    <col min="6149" max="6149" width="14.3984375" customWidth="1"/>
    <col min="6150" max="6150" width="15.73046875" bestFit="1" customWidth="1"/>
    <col min="6151" max="6151" width="12.86328125" bestFit="1" customWidth="1"/>
    <col min="6401" max="6401" width="13.1328125" customWidth="1"/>
    <col min="6402" max="6402" width="40.265625" customWidth="1"/>
    <col min="6403" max="6403" width="21.59765625" customWidth="1"/>
    <col min="6404" max="6404" width="14.73046875" customWidth="1"/>
    <col min="6405" max="6405" width="14.3984375" customWidth="1"/>
    <col min="6406" max="6406" width="15.73046875" bestFit="1" customWidth="1"/>
    <col min="6407" max="6407" width="12.86328125" bestFit="1" customWidth="1"/>
    <col min="6657" max="6657" width="13.1328125" customWidth="1"/>
    <col min="6658" max="6658" width="40.265625" customWidth="1"/>
    <col min="6659" max="6659" width="21.59765625" customWidth="1"/>
    <col min="6660" max="6660" width="14.73046875" customWidth="1"/>
    <col min="6661" max="6661" width="14.3984375" customWidth="1"/>
    <col min="6662" max="6662" width="15.73046875" bestFit="1" customWidth="1"/>
    <col min="6663" max="6663" width="12.86328125" bestFit="1" customWidth="1"/>
    <col min="6913" max="6913" width="13.1328125" customWidth="1"/>
    <col min="6914" max="6914" width="40.265625" customWidth="1"/>
    <col min="6915" max="6915" width="21.59765625" customWidth="1"/>
    <col min="6916" max="6916" width="14.73046875" customWidth="1"/>
    <col min="6917" max="6917" width="14.3984375" customWidth="1"/>
    <col min="6918" max="6918" width="15.73046875" bestFit="1" customWidth="1"/>
    <col min="6919" max="6919" width="12.86328125" bestFit="1" customWidth="1"/>
    <col min="7169" max="7169" width="13.1328125" customWidth="1"/>
    <col min="7170" max="7170" width="40.265625" customWidth="1"/>
    <col min="7171" max="7171" width="21.59765625" customWidth="1"/>
    <col min="7172" max="7172" width="14.73046875" customWidth="1"/>
    <col min="7173" max="7173" width="14.3984375" customWidth="1"/>
    <col min="7174" max="7174" width="15.73046875" bestFit="1" customWidth="1"/>
    <col min="7175" max="7175" width="12.86328125" bestFit="1" customWidth="1"/>
    <col min="7425" max="7425" width="13.1328125" customWidth="1"/>
    <col min="7426" max="7426" width="40.265625" customWidth="1"/>
    <col min="7427" max="7427" width="21.59765625" customWidth="1"/>
    <col min="7428" max="7428" width="14.73046875" customWidth="1"/>
    <col min="7429" max="7429" width="14.3984375" customWidth="1"/>
    <col min="7430" max="7430" width="15.73046875" bestFit="1" customWidth="1"/>
    <col min="7431" max="7431" width="12.86328125" bestFit="1" customWidth="1"/>
    <col min="7681" max="7681" width="13.1328125" customWidth="1"/>
    <col min="7682" max="7682" width="40.265625" customWidth="1"/>
    <col min="7683" max="7683" width="21.59765625" customWidth="1"/>
    <col min="7684" max="7684" width="14.73046875" customWidth="1"/>
    <col min="7685" max="7685" width="14.3984375" customWidth="1"/>
    <col min="7686" max="7686" width="15.73046875" bestFit="1" customWidth="1"/>
    <col min="7687" max="7687" width="12.86328125" bestFit="1" customWidth="1"/>
    <col min="7937" max="7937" width="13.1328125" customWidth="1"/>
    <col min="7938" max="7938" width="40.265625" customWidth="1"/>
    <col min="7939" max="7939" width="21.59765625" customWidth="1"/>
    <col min="7940" max="7940" width="14.73046875" customWidth="1"/>
    <col min="7941" max="7941" width="14.3984375" customWidth="1"/>
    <col min="7942" max="7942" width="15.73046875" bestFit="1" customWidth="1"/>
    <col min="7943" max="7943" width="12.86328125" bestFit="1" customWidth="1"/>
    <col min="8193" max="8193" width="13.1328125" customWidth="1"/>
    <col min="8194" max="8194" width="40.265625" customWidth="1"/>
    <col min="8195" max="8195" width="21.59765625" customWidth="1"/>
    <col min="8196" max="8196" width="14.73046875" customWidth="1"/>
    <col min="8197" max="8197" width="14.3984375" customWidth="1"/>
    <col min="8198" max="8198" width="15.73046875" bestFit="1" customWidth="1"/>
    <col min="8199" max="8199" width="12.86328125" bestFit="1" customWidth="1"/>
    <col min="8449" max="8449" width="13.1328125" customWidth="1"/>
    <col min="8450" max="8450" width="40.265625" customWidth="1"/>
    <col min="8451" max="8451" width="21.59765625" customWidth="1"/>
    <col min="8452" max="8452" width="14.73046875" customWidth="1"/>
    <col min="8453" max="8453" width="14.3984375" customWidth="1"/>
    <col min="8454" max="8454" width="15.73046875" bestFit="1" customWidth="1"/>
    <col min="8455" max="8455" width="12.86328125" bestFit="1" customWidth="1"/>
    <col min="8705" max="8705" width="13.1328125" customWidth="1"/>
    <col min="8706" max="8706" width="40.265625" customWidth="1"/>
    <col min="8707" max="8707" width="21.59765625" customWidth="1"/>
    <col min="8708" max="8708" width="14.73046875" customWidth="1"/>
    <col min="8709" max="8709" width="14.3984375" customWidth="1"/>
    <col min="8710" max="8710" width="15.73046875" bestFit="1" customWidth="1"/>
    <col min="8711" max="8711" width="12.86328125" bestFit="1" customWidth="1"/>
    <col min="8961" max="8961" width="13.1328125" customWidth="1"/>
    <col min="8962" max="8962" width="40.265625" customWidth="1"/>
    <col min="8963" max="8963" width="21.59765625" customWidth="1"/>
    <col min="8964" max="8964" width="14.73046875" customWidth="1"/>
    <col min="8965" max="8965" width="14.3984375" customWidth="1"/>
    <col min="8966" max="8966" width="15.73046875" bestFit="1" customWidth="1"/>
    <col min="8967" max="8967" width="12.86328125" bestFit="1" customWidth="1"/>
    <col min="9217" max="9217" width="13.1328125" customWidth="1"/>
    <col min="9218" max="9218" width="40.265625" customWidth="1"/>
    <col min="9219" max="9219" width="21.59765625" customWidth="1"/>
    <col min="9220" max="9220" width="14.73046875" customWidth="1"/>
    <col min="9221" max="9221" width="14.3984375" customWidth="1"/>
    <col min="9222" max="9222" width="15.73046875" bestFit="1" customWidth="1"/>
    <col min="9223" max="9223" width="12.86328125" bestFit="1" customWidth="1"/>
    <col min="9473" max="9473" width="13.1328125" customWidth="1"/>
    <col min="9474" max="9474" width="40.265625" customWidth="1"/>
    <col min="9475" max="9475" width="21.59765625" customWidth="1"/>
    <col min="9476" max="9476" width="14.73046875" customWidth="1"/>
    <col min="9477" max="9477" width="14.3984375" customWidth="1"/>
    <col min="9478" max="9478" width="15.73046875" bestFit="1" customWidth="1"/>
    <col min="9479" max="9479" width="12.86328125" bestFit="1" customWidth="1"/>
    <col min="9729" max="9729" width="13.1328125" customWidth="1"/>
    <col min="9730" max="9730" width="40.265625" customWidth="1"/>
    <col min="9731" max="9731" width="21.59765625" customWidth="1"/>
    <col min="9732" max="9732" width="14.73046875" customWidth="1"/>
    <col min="9733" max="9733" width="14.3984375" customWidth="1"/>
    <col min="9734" max="9734" width="15.73046875" bestFit="1" customWidth="1"/>
    <col min="9735" max="9735" width="12.86328125" bestFit="1" customWidth="1"/>
    <col min="9985" max="9985" width="13.1328125" customWidth="1"/>
    <col min="9986" max="9986" width="40.265625" customWidth="1"/>
    <col min="9987" max="9987" width="21.59765625" customWidth="1"/>
    <col min="9988" max="9988" width="14.73046875" customWidth="1"/>
    <col min="9989" max="9989" width="14.3984375" customWidth="1"/>
    <col min="9990" max="9990" width="15.73046875" bestFit="1" customWidth="1"/>
    <col min="9991" max="9991" width="12.86328125" bestFit="1" customWidth="1"/>
    <col min="10241" max="10241" width="13.1328125" customWidth="1"/>
    <col min="10242" max="10242" width="40.265625" customWidth="1"/>
    <col min="10243" max="10243" width="21.59765625" customWidth="1"/>
    <col min="10244" max="10244" width="14.73046875" customWidth="1"/>
    <col min="10245" max="10245" width="14.3984375" customWidth="1"/>
    <col min="10246" max="10246" width="15.73046875" bestFit="1" customWidth="1"/>
    <col min="10247" max="10247" width="12.86328125" bestFit="1" customWidth="1"/>
    <col min="10497" max="10497" width="13.1328125" customWidth="1"/>
    <col min="10498" max="10498" width="40.265625" customWidth="1"/>
    <col min="10499" max="10499" width="21.59765625" customWidth="1"/>
    <col min="10500" max="10500" width="14.73046875" customWidth="1"/>
    <col min="10501" max="10501" width="14.3984375" customWidth="1"/>
    <col min="10502" max="10502" width="15.73046875" bestFit="1" customWidth="1"/>
    <col min="10503" max="10503" width="12.86328125" bestFit="1" customWidth="1"/>
    <col min="10753" max="10753" width="13.1328125" customWidth="1"/>
    <col min="10754" max="10754" width="40.265625" customWidth="1"/>
    <col min="10755" max="10755" width="21.59765625" customWidth="1"/>
    <col min="10756" max="10756" width="14.73046875" customWidth="1"/>
    <col min="10757" max="10757" width="14.3984375" customWidth="1"/>
    <col min="10758" max="10758" width="15.73046875" bestFit="1" customWidth="1"/>
    <col min="10759" max="10759" width="12.86328125" bestFit="1" customWidth="1"/>
    <col min="11009" max="11009" width="13.1328125" customWidth="1"/>
    <col min="11010" max="11010" width="40.265625" customWidth="1"/>
    <col min="11011" max="11011" width="21.59765625" customWidth="1"/>
    <col min="11012" max="11012" width="14.73046875" customWidth="1"/>
    <col min="11013" max="11013" width="14.3984375" customWidth="1"/>
    <col min="11014" max="11014" width="15.73046875" bestFit="1" customWidth="1"/>
    <col min="11015" max="11015" width="12.86328125" bestFit="1" customWidth="1"/>
    <col min="11265" max="11265" width="13.1328125" customWidth="1"/>
    <col min="11266" max="11266" width="40.265625" customWidth="1"/>
    <col min="11267" max="11267" width="21.59765625" customWidth="1"/>
    <col min="11268" max="11268" width="14.73046875" customWidth="1"/>
    <col min="11269" max="11269" width="14.3984375" customWidth="1"/>
    <col min="11270" max="11270" width="15.73046875" bestFit="1" customWidth="1"/>
    <col min="11271" max="11271" width="12.86328125" bestFit="1" customWidth="1"/>
    <col min="11521" max="11521" width="13.1328125" customWidth="1"/>
    <col min="11522" max="11522" width="40.265625" customWidth="1"/>
    <col min="11523" max="11523" width="21.59765625" customWidth="1"/>
    <col min="11524" max="11524" width="14.73046875" customWidth="1"/>
    <col min="11525" max="11525" width="14.3984375" customWidth="1"/>
    <col min="11526" max="11526" width="15.73046875" bestFit="1" customWidth="1"/>
    <col min="11527" max="11527" width="12.86328125" bestFit="1" customWidth="1"/>
    <col min="11777" max="11777" width="13.1328125" customWidth="1"/>
    <col min="11778" max="11778" width="40.265625" customWidth="1"/>
    <col min="11779" max="11779" width="21.59765625" customWidth="1"/>
    <col min="11780" max="11780" width="14.73046875" customWidth="1"/>
    <col min="11781" max="11781" width="14.3984375" customWidth="1"/>
    <col min="11782" max="11782" width="15.73046875" bestFit="1" customWidth="1"/>
    <col min="11783" max="11783" width="12.86328125" bestFit="1" customWidth="1"/>
    <col min="12033" max="12033" width="13.1328125" customWidth="1"/>
    <col min="12034" max="12034" width="40.265625" customWidth="1"/>
    <col min="12035" max="12035" width="21.59765625" customWidth="1"/>
    <col min="12036" max="12036" width="14.73046875" customWidth="1"/>
    <col min="12037" max="12037" width="14.3984375" customWidth="1"/>
    <col min="12038" max="12038" width="15.73046875" bestFit="1" customWidth="1"/>
    <col min="12039" max="12039" width="12.86328125" bestFit="1" customWidth="1"/>
    <col min="12289" max="12289" width="13.1328125" customWidth="1"/>
    <col min="12290" max="12290" width="40.265625" customWidth="1"/>
    <col min="12291" max="12291" width="21.59765625" customWidth="1"/>
    <col min="12292" max="12292" width="14.73046875" customWidth="1"/>
    <col min="12293" max="12293" width="14.3984375" customWidth="1"/>
    <col min="12294" max="12294" width="15.73046875" bestFit="1" customWidth="1"/>
    <col min="12295" max="12295" width="12.86328125" bestFit="1" customWidth="1"/>
    <col min="12545" max="12545" width="13.1328125" customWidth="1"/>
    <col min="12546" max="12546" width="40.265625" customWidth="1"/>
    <col min="12547" max="12547" width="21.59765625" customWidth="1"/>
    <col min="12548" max="12548" width="14.73046875" customWidth="1"/>
    <col min="12549" max="12549" width="14.3984375" customWidth="1"/>
    <col min="12550" max="12550" width="15.73046875" bestFit="1" customWidth="1"/>
    <col min="12551" max="12551" width="12.86328125" bestFit="1" customWidth="1"/>
    <col min="12801" max="12801" width="13.1328125" customWidth="1"/>
    <col min="12802" max="12802" width="40.265625" customWidth="1"/>
    <col min="12803" max="12803" width="21.59765625" customWidth="1"/>
    <col min="12804" max="12804" width="14.73046875" customWidth="1"/>
    <col min="12805" max="12805" width="14.3984375" customWidth="1"/>
    <col min="12806" max="12806" width="15.73046875" bestFit="1" customWidth="1"/>
    <col min="12807" max="12807" width="12.86328125" bestFit="1" customWidth="1"/>
    <col min="13057" max="13057" width="13.1328125" customWidth="1"/>
    <col min="13058" max="13058" width="40.265625" customWidth="1"/>
    <col min="13059" max="13059" width="21.59765625" customWidth="1"/>
    <col min="13060" max="13060" width="14.73046875" customWidth="1"/>
    <col min="13061" max="13061" width="14.3984375" customWidth="1"/>
    <col min="13062" max="13062" width="15.73046875" bestFit="1" customWidth="1"/>
    <col min="13063" max="13063" width="12.86328125" bestFit="1" customWidth="1"/>
    <col min="13313" max="13313" width="13.1328125" customWidth="1"/>
    <col min="13314" max="13314" width="40.265625" customWidth="1"/>
    <col min="13315" max="13315" width="21.59765625" customWidth="1"/>
    <col min="13316" max="13316" width="14.73046875" customWidth="1"/>
    <col min="13317" max="13317" width="14.3984375" customWidth="1"/>
    <col min="13318" max="13318" width="15.73046875" bestFit="1" customWidth="1"/>
    <col min="13319" max="13319" width="12.86328125" bestFit="1" customWidth="1"/>
    <col min="13569" max="13569" width="13.1328125" customWidth="1"/>
    <col min="13570" max="13570" width="40.265625" customWidth="1"/>
    <col min="13571" max="13571" width="21.59765625" customWidth="1"/>
    <col min="13572" max="13572" width="14.73046875" customWidth="1"/>
    <col min="13573" max="13573" width="14.3984375" customWidth="1"/>
    <col min="13574" max="13574" width="15.73046875" bestFit="1" customWidth="1"/>
    <col min="13575" max="13575" width="12.86328125" bestFit="1" customWidth="1"/>
    <col min="13825" max="13825" width="13.1328125" customWidth="1"/>
    <col min="13826" max="13826" width="40.265625" customWidth="1"/>
    <col min="13827" max="13827" width="21.59765625" customWidth="1"/>
    <col min="13828" max="13828" width="14.73046875" customWidth="1"/>
    <col min="13829" max="13829" width="14.3984375" customWidth="1"/>
    <col min="13830" max="13830" width="15.73046875" bestFit="1" customWidth="1"/>
    <col min="13831" max="13831" width="12.86328125" bestFit="1" customWidth="1"/>
    <col min="14081" max="14081" width="13.1328125" customWidth="1"/>
    <col min="14082" max="14082" width="40.265625" customWidth="1"/>
    <col min="14083" max="14083" width="21.59765625" customWidth="1"/>
    <col min="14084" max="14084" width="14.73046875" customWidth="1"/>
    <col min="14085" max="14085" width="14.3984375" customWidth="1"/>
    <col min="14086" max="14086" width="15.73046875" bestFit="1" customWidth="1"/>
    <col min="14087" max="14087" width="12.86328125" bestFit="1" customWidth="1"/>
    <col min="14337" max="14337" width="13.1328125" customWidth="1"/>
    <col min="14338" max="14338" width="40.265625" customWidth="1"/>
    <col min="14339" max="14339" width="21.59765625" customWidth="1"/>
    <col min="14340" max="14340" width="14.73046875" customWidth="1"/>
    <col min="14341" max="14341" width="14.3984375" customWidth="1"/>
    <col min="14342" max="14342" width="15.73046875" bestFit="1" customWidth="1"/>
    <col min="14343" max="14343" width="12.86328125" bestFit="1" customWidth="1"/>
    <col min="14593" max="14593" width="13.1328125" customWidth="1"/>
    <col min="14594" max="14594" width="40.265625" customWidth="1"/>
    <col min="14595" max="14595" width="21.59765625" customWidth="1"/>
    <col min="14596" max="14596" width="14.73046875" customWidth="1"/>
    <col min="14597" max="14597" width="14.3984375" customWidth="1"/>
    <col min="14598" max="14598" width="15.73046875" bestFit="1" customWidth="1"/>
    <col min="14599" max="14599" width="12.86328125" bestFit="1" customWidth="1"/>
    <col min="14849" max="14849" width="13.1328125" customWidth="1"/>
    <col min="14850" max="14850" width="40.265625" customWidth="1"/>
    <col min="14851" max="14851" width="21.59765625" customWidth="1"/>
    <col min="14852" max="14852" width="14.73046875" customWidth="1"/>
    <col min="14853" max="14853" width="14.3984375" customWidth="1"/>
    <col min="14854" max="14854" width="15.73046875" bestFit="1" customWidth="1"/>
    <col min="14855" max="14855" width="12.86328125" bestFit="1" customWidth="1"/>
    <col min="15105" max="15105" width="13.1328125" customWidth="1"/>
    <col min="15106" max="15106" width="40.265625" customWidth="1"/>
    <col min="15107" max="15107" width="21.59765625" customWidth="1"/>
    <col min="15108" max="15108" width="14.73046875" customWidth="1"/>
    <col min="15109" max="15109" width="14.3984375" customWidth="1"/>
    <col min="15110" max="15110" width="15.73046875" bestFit="1" customWidth="1"/>
    <col min="15111" max="15111" width="12.86328125" bestFit="1" customWidth="1"/>
    <col min="15361" max="15361" width="13.1328125" customWidth="1"/>
    <col min="15362" max="15362" width="40.265625" customWidth="1"/>
    <col min="15363" max="15363" width="21.59765625" customWidth="1"/>
    <col min="15364" max="15364" width="14.73046875" customWidth="1"/>
    <col min="15365" max="15365" width="14.3984375" customWidth="1"/>
    <col min="15366" max="15366" width="15.73046875" bestFit="1" customWidth="1"/>
    <col min="15367" max="15367" width="12.86328125" bestFit="1" customWidth="1"/>
    <col min="15617" max="15617" width="13.1328125" customWidth="1"/>
    <col min="15618" max="15618" width="40.265625" customWidth="1"/>
    <col min="15619" max="15619" width="21.59765625" customWidth="1"/>
    <col min="15620" max="15620" width="14.73046875" customWidth="1"/>
    <col min="15621" max="15621" width="14.3984375" customWidth="1"/>
    <col min="15622" max="15622" width="15.73046875" bestFit="1" customWidth="1"/>
    <col min="15623" max="15623" width="12.86328125" bestFit="1" customWidth="1"/>
    <col min="15873" max="15873" width="13.1328125" customWidth="1"/>
    <col min="15874" max="15874" width="40.265625" customWidth="1"/>
    <col min="15875" max="15875" width="21.59765625" customWidth="1"/>
    <col min="15876" max="15876" width="14.73046875" customWidth="1"/>
    <col min="15877" max="15877" width="14.3984375" customWidth="1"/>
    <col min="15878" max="15878" width="15.73046875" bestFit="1" customWidth="1"/>
    <col min="15879" max="15879" width="12.86328125" bestFit="1" customWidth="1"/>
    <col min="16129" max="16129" width="13.1328125" customWidth="1"/>
    <col min="16130" max="16130" width="40.265625" customWidth="1"/>
    <col min="16131" max="16131" width="21.59765625" customWidth="1"/>
    <col min="16132" max="16132" width="14.73046875" customWidth="1"/>
    <col min="16133" max="16133" width="14.3984375" customWidth="1"/>
    <col min="16134" max="16134" width="15.73046875" bestFit="1" customWidth="1"/>
    <col min="16135" max="16135" width="12.86328125" bestFit="1" customWidth="1"/>
  </cols>
  <sheetData>
    <row r="1" spans="1:8" ht="18" customHeight="1" x14ac:dyDescent="0.45">
      <c r="A1" s="227" t="s">
        <v>9</v>
      </c>
      <c r="B1" s="227"/>
      <c r="C1" s="227"/>
      <c r="D1" s="227"/>
      <c r="E1" s="227"/>
      <c r="F1" s="227"/>
      <c r="G1" s="227"/>
      <c r="H1" s="227"/>
    </row>
    <row r="2" spans="1:8" ht="18" x14ac:dyDescent="0.55000000000000004">
      <c r="A2" s="236" t="s">
        <v>649</v>
      </c>
      <c r="B2" s="236"/>
      <c r="C2" s="236"/>
      <c r="D2" s="236"/>
      <c r="E2" s="236"/>
      <c r="F2" s="236"/>
      <c r="G2" s="236"/>
    </row>
    <row r="3" spans="1:8" ht="18" x14ac:dyDescent="0.55000000000000004">
      <c r="A3" s="237" t="s">
        <v>584</v>
      </c>
      <c r="B3" s="237"/>
      <c r="C3" s="215"/>
      <c r="D3" s="215"/>
      <c r="E3" s="215"/>
      <c r="F3" s="215"/>
      <c r="G3" s="215"/>
      <c r="H3" s="216"/>
    </row>
    <row r="4" spans="1:8" ht="18" x14ac:dyDescent="0.55000000000000004">
      <c r="A4" s="217"/>
      <c r="B4" s="217"/>
      <c r="C4" s="215"/>
      <c r="D4" s="215"/>
      <c r="E4" s="215"/>
      <c r="F4" s="215"/>
      <c r="G4" s="215"/>
      <c r="H4" s="216"/>
    </row>
    <row r="5" spans="1:8" ht="18" x14ac:dyDescent="0.55000000000000004">
      <c r="A5" s="238" t="s">
        <v>5</v>
      </c>
      <c r="B5" s="238"/>
      <c r="C5" s="238"/>
      <c r="D5" s="215"/>
      <c r="E5" s="215"/>
      <c r="F5" s="215"/>
      <c r="G5" s="215"/>
      <c r="H5" s="216"/>
    </row>
    <row r="7" spans="1:8" x14ac:dyDescent="0.45">
      <c r="A7" s="218" t="s">
        <v>3</v>
      </c>
      <c r="B7" s="218" t="s">
        <v>4</v>
      </c>
      <c r="C7" s="218" t="s">
        <v>2</v>
      </c>
      <c r="D7" s="219" t="s">
        <v>1</v>
      </c>
      <c r="E7" s="219" t="s">
        <v>585</v>
      </c>
      <c r="F7" s="219" t="s">
        <v>7</v>
      </c>
      <c r="G7" s="219" t="s">
        <v>6</v>
      </c>
    </row>
    <row r="8" spans="1:8" x14ac:dyDescent="0.45">
      <c r="A8" s="239" t="s">
        <v>87</v>
      </c>
      <c r="B8" s="240"/>
      <c r="C8" s="240"/>
      <c r="D8" s="240"/>
      <c r="E8" s="240"/>
      <c r="F8" s="240"/>
      <c r="G8" s="241"/>
    </row>
    <row r="9" spans="1:8" ht="85.5" x14ac:dyDescent="0.45">
      <c r="A9" s="220" t="s">
        <v>88</v>
      </c>
      <c r="B9" s="220" t="s">
        <v>89</v>
      </c>
      <c r="C9" s="220" t="s">
        <v>90</v>
      </c>
      <c r="D9" s="221" t="s">
        <v>17</v>
      </c>
      <c r="E9" s="222">
        <v>103</v>
      </c>
      <c r="F9" s="222"/>
      <c r="G9" s="221">
        <f>PRODUCT(IF(ISBLANK(E9),0,E9),IF(ISBLANK(F9),0,F9))</f>
        <v>0</v>
      </c>
    </row>
    <row r="10" spans="1:8" ht="42.75" x14ac:dyDescent="0.45">
      <c r="A10" s="220" t="s">
        <v>91</v>
      </c>
      <c r="B10" s="220" t="s">
        <v>92</v>
      </c>
      <c r="C10" s="220" t="s">
        <v>93</v>
      </c>
      <c r="D10" s="221" t="s">
        <v>17</v>
      </c>
      <c r="E10" s="222">
        <v>40</v>
      </c>
      <c r="F10" s="222"/>
      <c r="G10" s="221">
        <f>PRODUCT(IF(ISBLANK(E10),0,E10),IF(ISBLANK(F10),0,F10))</f>
        <v>0</v>
      </c>
    </row>
    <row r="11" spans="1:8" ht="42.75" x14ac:dyDescent="0.45">
      <c r="A11" s="220" t="s">
        <v>94</v>
      </c>
      <c r="B11" s="220" t="s">
        <v>95</v>
      </c>
      <c r="C11" s="220" t="s">
        <v>96</v>
      </c>
      <c r="D11" s="221" t="s">
        <v>17</v>
      </c>
      <c r="E11" s="222">
        <v>17</v>
      </c>
      <c r="F11" s="222"/>
      <c r="G11" s="221">
        <f>PRODUCT(IF(ISBLANK(E11),0,E11),IF(ISBLANK(F11),0,F11))</f>
        <v>0</v>
      </c>
    </row>
    <row r="12" spans="1:8" ht="28.5" x14ac:dyDescent="0.45">
      <c r="A12" s="220" t="s">
        <v>97</v>
      </c>
      <c r="B12" s="220" t="s">
        <v>98</v>
      </c>
      <c r="C12" s="220" t="s">
        <v>99</v>
      </c>
      <c r="D12" s="221" t="s">
        <v>17</v>
      </c>
      <c r="E12" s="222">
        <v>9</v>
      </c>
      <c r="F12" s="222"/>
      <c r="G12" s="221">
        <f>PRODUCT(IF(ISBLANK(E12),0,E12),IF(ISBLANK(F12),0,F12))</f>
        <v>0</v>
      </c>
    </row>
    <row r="13" spans="1:8" x14ac:dyDescent="0.45">
      <c r="A13" s="242" t="s">
        <v>0</v>
      </c>
      <c r="B13" s="243"/>
      <c r="C13" s="243"/>
      <c r="D13" s="243"/>
      <c r="E13" s="243"/>
      <c r="F13" s="244"/>
      <c r="G13" s="219">
        <f>SUM(G9:G12)</f>
        <v>0</v>
      </c>
    </row>
    <row r="14" spans="1:8" x14ac:dyDescent="0.45">
      <c r="A14" s="239" t="s">
        <v>100</v>
      </c>
      <c r="B14" s="240"/>
      <c r="C14" s="240"/>
      <c r="D14" s="240"/>
      <c r="E14" s="240"/>
      <c r="F14" s="240"/>
      <c r="G14" s="241"/>
    </row>
    <row r="15" spans="1:8" ht="85.5" x14ac:dyDescent="0.45">
      <c r="A15" s="220" t="s">
        <v>101</v>
      </c>
      <c r="B15" s="220" t="s">
        <v>102</v>
      </c>
      <c r="C15" s="220" t="s">
        <v>103</v>
      </c>
      <c r="D15" s="221" t="s">
        <v>17</v>
      </c>
      <c r="E15" s="222">
        <v>47</v>
      </c>
      <c r="F15" s="222"/>
      <c r="G15" s="221">
        <f>PRODUCT(IF(ISBLANK(E15),0,E15),IF(ISBLANK(F15),0,F15))</f>
        <v>0</v>
      </c>
    </row>
    <row r="16" spans="1:8" ht="28.5" x14ac:dyDescent="0.45">
      <c r="A16" s="220" t="s">
        <v>104</v>
      </c>
      <c r="B16" s="220" t="s">
        <v>102</v>
      </c>
      <c r="C16" s="220" t="s">
        <v>105</v>
      </c>
      <c r="D16" s="221" t="s">
        <v>17</v>
      </c>
      <c r="E16" s="222">
        <v>29</v>
      </c>
      <c r="F16" s="222"/>
      <c r="G16" s="221">
        <f>PRODUCT(IF(ISBLANK(E16),0,E16),IF(ISBLANK(F16),0,F16))</f>
        <v>0</v>
      </c>
    </row>
    <row r="17" spans="1:7" x14ac:dyDescent="0.45">
      <c r="A17" s="242" t="s">
        <v>0</v>
      </c>
      <c r="B17" s="243"/>
      <c r="C17" s="243"/>
      <c r="D17" s="243"/>
      <c r="E17" s="243"/>
      <c r="F17" s="244"/>
      <c r="G17" s="219">
        <f>SUM(G15:G16)</f>
        <v>0</v>
      </c>
    </row>
    <row r="18" spans="1:7" x14ac:dyDescent="0.45">
      <c r="A18" s="239" t="s">
        <v>106</v>
      </c>
      <c r="B18" s="240"/>
      <c r="C18" s="240"/>
      <c r="D18" s="240"/>
      <c r="E18" s="240"/>
      <c r="F18" s="240"/>
      <c r="G18" s="241"/>
    </row>
    <row r="19" spans="1:7" ht="28.5" x14ac:dyDescent="0.45">
      <c r="A19" s="220" t="s">
        <v>107</v>
      </c>
      <c r="B19" s="220" t="s">
        <v>108</v>
      </c>
      <c r="C19" s="220" t="s">
        <v>109</v>
      </c>
      <c r="D19" s="221" t="s">
        <v>10</v>
      </c>
      <c r="E19" s="222">
        <v>1</v>
      </c>
      <c r="F19" s="222"/>
      <c r="G19" s="221">
        <f>PRODUCT(IF(ISBLANK(E19),0,E19),IF(ISBLANK(F19),0,F19))</f>
        <v>0</v>
      </c>
    </row>
    <row r="20" spans="1:7" x14ac:dyDescent="0.45">
      <c r="A20" s="242" t="s">
        <v>0</v>
      </c>
      <c r="B20" s="243"/>
      <c r="C20" s="243"/>
      <c r="D20" s="243"/>
      <c r="E20" s="243"/>
      <c r="F20" s="244"/>
      <c r="G20" s="219">
        <f>SUM(G19)</f>
        <v>0</v>
      </c>
    </row>
    <row r="21" spans="1:7" x14ac:dyDescent="0.45">
      <c r="A21" s="239" t="s">
        <v>110</v>
      </c>
      <c r="B21" s="240"/>
      <c r="C21" s="240"/>
      <c r="D21" s="240"/>
      <c r="E21" s="240"/>
      <c r="F21" s="240"/>
      <c r="G21" s="241"/>
    </row>
    <row r="22" spans="1:7" ht="42.75" x14ac:dyDescent="0.45">
      <c r="A22" s="220" t="s">
        <v>111</v>
      </c>
      <c r="B22" s="220" t="s">
        <v>600</v>
      </c>
      <c r="C22" s="220" t="s">
        <v>112</v>
      </c>
      <c r="D22" s="221" t="s">
        <v>17</v>
      </c>
      <c r="E22" s="222">
        <v>15</v>
      </c>
      <c r="F22" s="222"/>
      <c r="G22" s="221">
        <f>PRODUCT(IF(ISBLANK(E22),0,E22),IF(ISBLANK(F22),0,F22))</f>
        <v>0</v>
      </c>
    </row>
    <row r="23" spans="1:7" ht="42.75" x14ac:dyDescent="0.45">
      <c r="A23" s="220" t="s">
        <v>601</v>
      </c>
      <c r="B23" s="220" t="s">
        <v>602</v>
      </c>
      <c r="C23" s="220" t="s">
        <v>8</v>
      </c>
      <c r="D23" s="221" t="s">
        <v>17</v>
      </c>
      <c r="E23" s="222">
        <v>1</v>
      </c>
      <c r="F23" s="222"/>
      <c r="G23" s="221">
        <f>PRODUCT(IF(ISBLANK(E23),0,E23),IF(ISBLANK(F23),0,F23))</f>
        <v>0</v>
      </c>
    </row>
    <row r="24" spans="1:7" x14ac:dyDescent="0.45">
      <c r="A24" s="242" t="s">
        <v>0</v>
      </c>
      <c r="B24" s="243"/>
      <c r="C24" s="243"/>
      <c r="D24" s="243"/>
      <c r="E24" s="243"/>
      <c r="F24" s="244"/>
      <c r="G24" s="219">
        <f>SUM(G22:G23)</f>
        <v>0</v>
      </c>
    </row>
    <row r="25" spans="1:7" x14ac:dyDescent="0.45">
      <c r="A25" s="239" t="s">
        <v>603</v>
      </c>
      <c r="B25" s="240"/>
      <c r="C25" s="240"/>
      <c r="D25" s="240"/>
      <c r="E25" s="240"/>
      <c r="F25" s="240"/>
      <c r="G25" s="241"/>
    </row>
    <row r="26" spans="1:7" ht="28.5" x14ac:dyDescent="0.45">
      <c r="A26" s="220" t="s">
        <v>375</v>
      </c>
      <c r="B26" s="220" t="s">
        <v>604</v>
      </c>
      <c r="C26" s="220" t="s">
        <v>653</v>
      </c>
      <c r="D26" s="221" t="s">
        <v>17</v>
      </c>
      <c r="E26" s="222">
        <v>9</v>
      </c>
      <c r="F26" s="222"/>
      <c r="G26" s="221">
        <f>PRODUCT(IF(ISBLANK(E26),0,E26),IF(ISBLANK(F26),0,F26))</f>
        <v>0</v>
      </c>
    </row>
    <row r="27" spans="1:7" x14ac:dyDescent="0.45">
      <c r="A27" s="242" t="s">
        <v>0</v>
      </c>
      <c r="B27" s="243"/>
      <c r="C27" s="243"/>
      <c r="D27" s="243"/>
      <c r="E27" s="243"/>
      <c r="F27" s="244"/>
      <c r="G27" s="219">
        <f>SUM(G26)</f>
        <v>0</v>
      </c>
    </row>
    <row r="28" spans="1:7" x14ac:dyDescent="0.45">
      <c r="A28" s="239" t="s">
        <v>606</v>
      </c>
      <c r="B28" s="240"/>
      <c r="C28" s="240"/>
      <c r="D28" s="240"/>
      <c r="E28" s="240"/>
      <c r="F28" s="240"/>
      <c r="G28" s="241"/>
    </row>
    <row r="29" spans="1:7" x14ac:dyDescent="0.45">
      <c r="A29" s="220" t="s">
        <v>607</v>
      </c>
      <c r="B29" s="220" t="s">
        <v>114</v>
      </c>
      <c r="C29" s="220" t="s">
        <v>8</v>
      </c>
      <c r="D29" s="221" t="s">
        <v>31</v>
      </c>
      <c r="E29" s="222">
        <v>2</v>
      </c>
      <c r="F29" s="222"/>
      <c r="G29" s="221">
        <f>PRODUCT(IF(ISBLANK(E29),0,E29),IF(ISBLANK(F29),0,F29))</f>
        <v>0</v>
      </c>
    </row>
    <row r="30" spans="1:7" ht="28.5" x14ac:dyDescent="0.45">
      <c r="A30" s="220" t="s">
        <v>608</v>
      </c>
      <c r="B30" s="220" t="s">
        <v>116</v>
      </c>
      <c r="C30" s="220" t="s">
        <v>8</v>
      </c>
      <c r="D30" s="221" t="s">
        <v>31</v>
      </c>
      <c r="E30" s="222">
        <v>7</v>
      </c>
      <c r="F30" s="222"/>
      <c r="G30" s="221">
        <f>PRODUCT(IF(ISBLANK(E30),0,E30),IF(ISBLANK(F30),0,F30))</f>
        <v>0</v>
      </c>
    </row>
    <row r="31" spans="1:7" ht="28.5" x14ac:dyDescent="0.45">
      <c r="A31" s="220" t="s">
        <v>609</v>
      </c>
      <c r="B31" s="220" t="s">
        <v>118</v>
      </c>
      <c r="C31" s="220" t="s">
        <v>8</v>
      </c>
      <c r="D31" s="221" t="s">
        <v>31</v>
      </c>
      <c r="E31" s="222">
        <v>2</v>
      </c>
      <c r="F31" s="222"/>
      <c r="G31" s="221">
        <f>PRODUCT(IF(ISBLANK(E31),0,E31),IF(ISBLANK(F31),0,F31))</f>
        <v>0</v>
      </c>
    </row>
    <row r="32" spans="1:7" ht="28.5" x14ac:dyDescent="0.45">
      <c r="A32" s="220" t="s">
        <v>610</v>
      </c>
      <c r="B32" s="220" t="s">
        <v>120</v>
      </c>
      <c r="C32" s="220" t="s">
        <v>8</v>
      </c>
      <c r="D32" s="221" t="s">
        <v>31</v>
      </c>
      <c r="E32" s="222">
        <v>4</v>
      </c>
      <c r="F32" s="222"/>
      <c r="G32" s="221">
        <f>PRODUCT(IF(ISBLANK(E32),0,E32),IF(ISBLANK(F32),0,F32))</f>
        <v>0</v>
      </c>
    </row>
    <row r="33" spans="1:7" ht="28.5" x14ac:dyDescent="0.45">
      <c r="A33" s="220" t="s">
        <v>611</v>
      </c>
      <c r="B33" s="220" t="s">
        <v>122</v>
      </c>
      <c r="C33" s="220" t="s">
        <v>8</v>
      </c>
      <c r="D33" s="221" t="s">
        <v>31</v>
      </c>
      <c r="E33" s="222">
        <v>1</v>
      </c>
      <c r="F33" s="222"/>
      <c r="G33" s="221">
        <f>PRODUCT(IF(ISBLANK(E33),0,E33),IF(ISBLANK(F33),0,F33))</f>
        <v>0</v>
      </c>
    </row>
    <row r="34" spans="1:7" x14ac:dyDescent="0.45">
      <c r="A34" s="242" t="s">
        <v>0</v>
      </c>
      <c r="B34" s="243"/>
      <c r="C34" s="243"/>
      <c r="D34" s="243"/>
      <c r="E34" s="243"/>
      <c r="F34" s="244"/>
      <c r="G34" s="219">
        <f>SUM(G29:G33)</f>
        <v>0</v>
      </c>
    </row>
    <row r="35" spans="1:7" x14ac:dyDescent="0.45">
      <c r="A35" s="239" t="s">
        <v>612</v>
      </c>
      <c r="B35" s="240"/>
      <c r="C35" s="240"/>
      <c r="D35" s="240"/>
      <c r="E35" s="240"/>
      <c r="F35" s="240"/>
      <c r="G35" s="241"/>
    </row>
    <row r="36" spans="1:7" x14ac:dyDescent="0.45">
      <c r="A36" s="220" t="s">
        <v>613</v>
      </c>
      <c r="B36" s="220" t="s">
        <v>124</v>
      </c>
      <c r="C36" s="220" t="s">
        <v>8</v>
      </c>
      <c r="D36" s="221" t="s">
        <v>31</v>
      </c>
      <c r="E36" s="222">
        <v>1</v>
      </c>
      <c r="F36" s="222"/>
      <c r="G36" s="221">
        <f>PRODUCT(IF(ISBLANK(E36),0,E36),IF(ISBLANK(F36),0,F36))</f>
        <v>0</v>
      </c>
    </row>
    <row r="37" spans="1:7" x14ac:dyDescent="0.45">
      <c r="A37" s="242" t="s">
        <v>0</v>
      </c>
      <c r="B37" s="243"/>
      <c r="C37" s="243"/>
      <c r="D37" s="243"/>
      <c r="E37" s="243"/>
      <c r="F37" s="244"/>
      <c r="G37" s="219">
        <f>SUM(G36)</f>
        <v>0</v>
      </c>
    </row>
    <row r="38" spans="1:7" x14ac:dyDescent="0.45">
      <c r="A38" s="239" t="s">
        <v>614</v>
      </c>
      <c r="B38" s="240"/>
      <c r="C38" s="240"/>
      <c r="D38" s="240"/>
      <c r="E38" s="240"/>
      <c r="F38" s="240"/>
      <c r="G38" s="241"/>
    </row>
    <row r="39" spans="1:7" x14ac:dyDescent="0.45">
      <c r="A39" s="220" t="s">
        <v>127</v>
      </c>
      <c r="B39" s="220" t="s">
        <v>126</v>
      </c>
      <c r="C39" s="220" t="s">
        <v>8</v>
      </c>
      <c r="D39" s="221" t="s">
        <v>17</v>
      </c>
      <c r="E39" s="222">
        <v>61</v>
      </c>
      <c r="F39" s="222"/>
      <c r="G39" s="221">
        <f>PRODUCT(IF(ISBLANK(E39),0,E39),IF(ISBLANK(F39),0,F39))</f>
        <v>0</v>
      </c>
    </row>
    <row r="40" spans="1:7" x14ac:dyDescent="0.45">
      <c r="A40" s="242" t="s">
        <v>0</v>
      </c>
      <c r="B40" s="243"/>
      <c r="C40" s="243"/>
      <c r="D40" s="243"/>
      <c r="E40" s="243"/>
      <c r="F40" s="244"/>
      <c r="G40" s="219">
        <f>SUM(G39)</f>
        <v>0</v>
      </c>
    </row>
    <row r="41" spans="1:7" x14ac:dyDescent="0.45">
      <c r="A41" s="239" t="s">
        <v>615</v>
      </c>
      <c r="B41" s="240"/>
      <c r="C41" s="240"/>
      <c r="D41" s="240"/>
      <c r="E41" s="240"/>
      <c r="F41" s="240"/>
      <c r="G41" s="241"/>
    </row>
    <row r="42" spans="1:7" ht="42.75" x14ac:dyDescent="0.45">
      <c r="A42" s="220" t="s">
        <v>616</v>
      </c>
      <c r="B42" s="220" t="s">
        <v>128</v>
      </c>
      <c r="C42" s="220" t="s">
        <v>129</v>
      </c>
      <c r="D42" s="221" t="s">
        <v>17</v>
      </c>
      <c r="E42" s="222">
        <v>61</v>
      </c>
      <c r="F42" s="222"/>
      <c r="G42" s="221">
        <f>PRODUCT(IF(ISBLANK(E42),0,E42),IF(ISBLANK(F42),0,F42))</f>
        <v>0</v>
      </c>
    </row>
    <row r="43" spans="1:7" ht="42.75" x14ac:dyDescent="0.45">
      <c r="A43" s="220" t="s">
        <v>617</v>
      </c>
      <c r="B43" s="220" t="s">
        <v>130</v>
      </c>
      <c r="C43" s="220" t="s">
        <v>129</v>
      </c>
      <c r="D43" s="221" t="s">
        <v>17</v>
      </c>
      <c r="E43" s="222">
        <v>3</v>
      </c>
      <c r="F43" s="222"/>
      <c r="G43" s="221">
        <f>PRODUCT(IF(ISBLANK(E43),0,E43),IF(ISBLANK(F43),0,F43))</f>
        <v>0</v>
      </c>
    </row>
    <row r="44" spans="1:7" x14ac:dyDescent="0.45">
      <c r="A44" s="242" t="s">
        <v>0</v>
      </c>
      <c r="B44" s="243"/>
      <c r="C44" s="243"/>
      <c r="D44" s="243"/>
      <c r="E44" s="243"/>
      <c r="F44" s="244"/>
      <c r="G44" s="219">
        <f>SUM(G42:G43)</f>
        <v>0</v>
      </c>
    </row>
    <row r="45" spans="1:7" x14ac:dyDescent="0.45">
      <c r="A45" s="239" t="s">
        <v>618</v>
      </c>
      <c r="B45" s="240"/>
      <c r="C45" s="240"/>
      <c r="D45" s="240"/>
      <c r="E45" s="240"/>
      <c r="F45" s="240"/>
      <c r="G45" s="241"/>
    </row>
    <row r="46" spans="1:7" ht="114" x14ac:dyDescent="0.45">
      <c r="A46" s="220" t="s">
        <v>133</v>
      </c>
      <c r="B46" s="220" t="s">
        <v>131</v>
      </c>
      <c r="C46" s="220" t="s">
        <v>132</v>
      </c>
      <c r="D46" s="221" t="s">
        <v>17</v>
      </c>
      <c r="E46" s="222">
        <v>481</v>
      </c>
      <c r="F46" s="222"/>
      <c r="G46" s="221">
        <f>PRODUCT(IF(ISBLANK(E46),0,E46),IF(ISBLANK(F46),0,F46))</f>
        <v>0</v>
      </c>
    </row>
    <row r="47" spans="1:7" x14ac:dyDescent="0.45">
      <c r="A47" s="242" t="s">
        <v>0</v>
      </c>
      <c r="B47" s="243"/>
      <c r="C47" s="243"/>
      <c r="D47" s="243"/>
      <c r="E47" s="243"/>
      <c r="F47" s="244"/>
      <c r="G47" s="219">
        <f>SUM(G46)</f>
        <v>0</v>
      </c>
    </row>
    <row r="48" spans="1:7" x14ac:dyDescent="0.45">
      <c r="A48" s="239" t="s">
        <v>619</v>
      </c>
      <c r="B48" s="240"/>
      <c r="C48" s="240"/>
      <c r="D48" s="240"/>
      <c r="E48" s="240"/>
      <c r="F48" s="240"/>
      <c r="G48" s="241"/>
    </row>
    <row r="49" spans="1:7" x14ac:dyDescent="0.45">
      <c r="A49" s="220" t="s">
        <v>620</v>
      </c>
      <c r="B49" s="220" t="s">
        <v>131</v>
      </c>
      <c r="C49" s="220" t="s">
        <v>99</v>
      </c>
      <c r="D49" s="221" t="s">
        <v>17</v>
      </c>
      <c r="E49" s="222">
        <v>37</v>
      </c>
      <c r="F49" s="222"/>
      <c r="G49" s="221">
        <f>PRODUCT(IF(ISBLANK(E49),0,E49),IF(ISBLANK(F49),0,F49))</f>
        <v>0</v>
      </c>
    </row>
    <row r="50" spans="1:7" x14ac:dyDescent="0.45">
      <c r="A50" s="242" t="s">
        <v>0</v>
      </c>
      <c r="B50" s="243"/>
      <c r="C50" s="243"/>
      <c r="D50" s="243"/>
      <c r="E50" s="243"/>
      <c r="F50" s="244"/>
      <c r="G50" s="219">
        <f>SUM(G49)</f>
        <v>0</v>
      </c>
    </row>
    <row r="51" spans="1:7" x14ac:dyDescent="0.45">
      <c r="A51" s="239" t="s">
        <v>621</v>
      </c>
      <c r="B51" s="240"/>
      <c r="C51" s="240"/>
      <c r="D51" s="240"/>
      <c r="E51" s="240"/>
      <c r="F51" s="240"/>
      <c r="G51" s="241"/>
    </row>
    <row r="52" spans="1:7" ht="28.5" x14ac:dyDescent="0.45">
      <c r="A52" s="220" t="s">
        <v>622</v>
      </c>
      <c r="B52" s="220" t="s">
        <v>131</v>
      </c>
      <c r="C52" s="220" t="s">
        <v>93</v>
      </c>
      <c r="D52" s="221" t="s">
        <v>17</v>
      </c>
      <c r="E52" s="222">
        <v>92</v>
      </c>
      <c r="F52" s="222"/>
      <c r="G52" s="221">
        <f>PRODUCT(IF(ISBLANK(E52),0,E52),IF(ISBLANK(F52),0,F52))</f>
        <v>0</v>
      </c>
    </row>
    <row r="53" spans="1:7" x14ac:dyDescent="0.45">
      <c r="A53" s="242" t="s">
        <v>0</v>
      </c>
      <c r="B53" s="243"/>
      <c r="C53" s="243"/>
      <c r="D53" s="243"/>
      <c r="E53" s="243"/>
      <c r="F53" s="244"/>
      <c r="G53" s="219">
        <f>SUM(G52)</f>
        <v>0</v>
      </c>
    </row>
    <row r="54" spans="1:7" x14ac:dyDescent="0.45">
      <c r="A54" s="239" t="s">
        <v>623</v>
      </c>
      <c r="B54" s="240"/>
      <c r="C54" s="240"/>
      <c r="D54" s="240"/>
      <c r="E54" s="240"/>
      <c r="F54" s="240"/>
      <c r="G54" s="241"/>
    </row>
    <row r="55" spans="1:7" ht="114" x14ac:dyDescent="0.45">
      <c r="A55" s="220" t="s">
        <v>624</v>
      </c>
      <c r="B55" s="220" t="s">
        <v>134</v>
      </c>
      <c r="C55" s="220" t="s">
        <v>135</v>
      </c>
      <c r="D55" s="221" t="s">
        <v>17</v>
      </c>
      <c r="E55" s="222">
        <v>481</v>
      </c>
      <c r="F55" s="222"/>
      <c r="G55" s="221">
        <f>PRODUCT(IF(ISBLANK(E55),0,E55),IF(ISBLANK(F55),0,F55))</f>
        <v>0</v>
      </c>
    </row>
    <row r="56" spans="1:7" ht="42.75" x14ac:dyDescent="0.45">
      <c r="A56" s="220" t="s">
        <v>625</v>
      </c>
      <c r="B56" s="220" t="s">
        <v>136</v>
      </c>
      <c r="C56" s="220" t="s">
        <v>99</v>
      </c>
      <c r="D56" s="221" t="s">
        <v>17</v>
      </c>
      <c r="E56" s="222">
        <v>37</v>
      </c>
      <c r="F56" s="222"/>
      <c r="G56" s="221">
        <f>PRODUCT(IF(ISBLANK(E56),0,E56),IF(ISBLANK(F56),0,F56))</f>
        <v>0</v>
      </c>
    </row>
    <row r="57" spans="1:7" ht="42.75" x14ac:dyDescent="0.45">
      <c r="A57" s="220" t="s">
        <v>626</v>
      </c>
      <c r="B57" s="220" t="s">
        <v>137</v>
      </c>
      <c r="C57" s="220" t="s">
        <v>93</v>
      </c>
      <c r="D57" s="221" t="s">
        <v>17</v>
      </c>
      <c r="E57" s="222">
        <v>92</v>
      </c>
      <c r="F57" s="222"/>
      <c r="G57" s="221">
        <f>PRODUCT(IF(ISBLANK(E57),0,E57),IF(ISBLANK(F57),0,F57))</f>
        <v>0</v>
      </c>
    </row>
    <row r="58" spans="1:7" x14ac:dyDescent="0.45">
      <c r="A58" s="242" t="s">
        <v>0</v>
      </c>
      <c r="B58" s="243"/>
      <c r="C58" s="243"/>
      <c r="D58" s="243"/>
      <c r="E58" s="243"/>
      <c r="F58" s="244"/>
      <c r="G58" s="219">
        <f>SUM(G55:G57)</f>
        <v>0</v>
      </c>
    </row>
    <row r="59" spans="1:7" x14ac:dyDescent="0.45">
      <c r="A59" s="239" t="s">
        <v>627</v>
      </c>
      <c r="B59" s="240"/>
      <c r="C59" s="240"/>
      <c r="D59" s="240"/>
      <c r="E59" s="240"/>
      <c r="F59" s="240"/>
      <c r="G59" s="241"/>
    </row>
    <row r="60" spans="1:7" ht="42.75" x14ac:dyDescent="0.45">
      <c r="A60" s="220" t="s">
        <v>141</v>
      </c>
      <c r="B60" s="220" t="s">
        <v>138</v>
      </c>
      <c r="C60" s="220" t="s">
        <v>8</v>
      </c>
      <c r="D60" s="221" t="s">
        <v>17</v>
      </c>
      <c r="E60" s="222">
        <v>17</v>
      </c>
      <c r="F60" s="222"/>
      <c r="G60" s="221">
        <f>PRODUCT(IF(ISBLANK(E60),0,E60),IF(ISBLANK(F60),0,F60))</f>
        <v>0</v>
      </c>
    </row>
    <row r="61" spans="1:7" ht="57" x14ac:dyDescent="0.45">
      <c r="A61" s="220" t="s">
        <v>143</v>
      </c>
      <c r="B61" s="220" t="s">
        <v>139</v>
      </c>
      <c r="C61" s="220" t="s">
        <v>8</v>
      </c>
      <c r="D61" s="221" t="s">
        <v>17</v>
      </c>
      <c r="E61" s="222">
        <v>9</v>
      </c>
      <c r="F61" s="222"/>
      <c r="G61" s="221">
        <f>PRODUCT(IF(ISBLANK(E61),0,E61),IF(ISBLANK(F61),0,F61))</f>
        <v>0</v>
      </c>
    </row>
    <row r="62" spans="1:7" ht="28.5" x14ac:dyDescent="0.45">
      <c r="A62" s="220" t="s">
        <v>628</v>
      </c>
      <c r="B62" s="220" t="s">
        <v>140</v>
      </c>
      <c r="C62" s="220" t="s">
        <v>8</v>
      </c>
      <c r="D62" s="221" t="s">
        <v>17</v>
      </c>
      <c r="E62" s="222">
        <v>128</v>
      </c>
      <c r="F62" s="222"/>
      <c r="G62" s="221">
        <f>PRODUCT(IF(ISBLANK(E62),0,E62),IF(ISBLANK(F62),0,F62))</f>
        <v>0</v>
      </c>
    </row>
    <row r="63" spans="1:7" x14ac:dyDescent="0.45">
      <c r="A63" s="242" t="s">
        <v>0</v>
      </c>
      <c r="B63" s="243"/>
      <c r="C63" s="243"/>
      <c r="D63" s="243"/>
      <c r="E63" s="243"/>
      <c r="F63" s="244"/>
      <c r="G63" s="219">
        <f>SUM(G60:G62)</f>
        <v>0</v>
      </c>
    </row>
    <row r="64" spans="1:7" x14ac:dyDescent="0.45">
      <c r="A64" s="239" t="s">
        <v>629</v>
      </c>
      <c r="B64" s="240"/>
      <c r="C64" s="240"/>
      <c r="D64" s="240"/>
      <c r="E64" s="240"/>
      <c r="F64" s="240"/>
      <c r="G64" s="241"/>
    </row>
    <row r="65" spans="1:7" ht="114" x14ac:dyDescent="0.45">
      <c r="A65" s="220" t="s">
        <v>150</v>
      </c>
      <c r="B65" s="220" t="s">
        <v>142</v>
      </c>
      <c r="C65" s="220" t="s">
        <v>132</v>
      </c>
      <c r="D65" s="221" t="s">
        <v>17</v>
      </c>
      <c r="E65" s="222">
        <v>129</v>
      </c>
      <c r="F65" s="222"/>
      <c r="G65" s="221">
        <f>PRODUCT(IF(ISBLANK(E65),0,E65),IF(ISBLANK(F65),0,F65))</f>
        <v>0</v>
      </c>
    </row>
    <row r="66" spans="1:7" ht="28.5" x14ac:dyDescent="0.45">
      <c r="A66" s="220" t="s">
        <v>630</v>
      </c>
      <c r="B66" s="220" t="s">
        <v>144</v>
      </c>
      <c r="C66" s="220" t="s">
        <v>99</v>
      </c>
      <c r="D66" s="221" t="s">
        <v>17</v>
      </c>
      <c r="E66" s="222">
        <v>9</v>
      </c>
      <c r="F66" s="222"/>
      <c r="G66" s="221">
        <f>PRODUCT(IF(ISBLANK(E66),0,E66),IF(ISBLANK(F66),0,F66))</f>
        <v>0</v>
      </c>
    </row>
    <row r="67" spans="1:7" x14ac:dyDescent="0.45">
      <c r="A67" s="242" t="s">
        <v>0</v>
      </c>
      <c r="B67" s="243"/>
      <c r="C67" s="243"/>
      <c r="D67" s="243"/>
      <c r="E67" s="243"/>
      <c r="F67" s="244"/>
      <c r="G67" s="219">
        <f>SUM(G65:G66)</f>
        <v>0</v>
      </c>
    </row>
    <row r="68" spans="1:7" x14ac:dyDescent="0.45">
      <c r="A68" s="239" t="s">
        <v>631</v>
      </c>
      <c r="B68" s="240"/>
      <c r="C68" s="240"/>
      <c r="D68" s="240"/>
      <c r="E68" s="240"/>
      <c r="F68" s="240"/>
      <c r="G68" s="241"/>
    </row>
    <row r="69" spans="1:7" ht="28.5" x14ac:dyDescent="0.45">
      <c r="A69" s="220" t="s">
        <v>632</v>
      </c>
      <c r="B69" s="220" t="s">
        <v>145</v>
      </c>
      <c r="C69" s="220" t="s">
        <v>8</v>
      </c>
      <c r="D69" s="221" t="s">
        <v>146</v>
      </c>
      <c r="E69" s="222">
        <v>27</v>
      </c>
      <c r="F69" s="222"/>
      <c r="G69" s="221">
        <f>PRODUCT(IF(ISBLANK(E69),0,E69),IF(ISBLANK(F69),0,F69))</f>
        <v>0</v>
      </c>
    </row>
    <row r="70" spans="1:7" x14ac:dyDescent="0.45">
      <c r="A70" s="220" t="s">
        <v>633</v>
      </c>
      <c r="B70" s="220" t="s">
        <v>151</v>
      </c>
      <c r="C70" s="220" t="s">
        <v>8</v>
      </c>
      <c r="D70" s="221" t="s">
        <v>146</v>
      </c>
      <c r="E70" s="222">
        <v>3</v>
      </c>
      <c r="F70" s="222"/>
      <c r="G70" s="221">
        <f>PRODUCT(IF(ISBLANK(E70),0,E70),IF(ISBLANK(F70),0,F70))</f>
        <v>0</v>
      </c>
    </row>
    <row r="71" spans="1:7" ht="114" x14ac:dyDescent="0.45">
      <c r="A71" s="220" t="s">
        <v>634</v>
      </c>
      <c r="B71" s="220" t="s">
        <v>147</v>
      </c>
      <c r="C71" s="220" t="s">
        <v>132</v>
      </c>
      <c r="D71" s="221" t="s">
        <v>148</v>
      </c>
      <c r="E71" s="222">
        <v>185</v>
      </c>
      <c r="F71" s="222"/>
      <c r="G71" s="221">
        <f>PRODUCT(IF(ISBLANK(E71),0,E71),IF(ISBLANK(F71),0,F71))</f>
        <v>0</v>
      </c>
    </row>
    <row r="72" spans="1:7" x14ac:dyDescent="0.45">
      <c r="A72" s="220" t="s">
        <v>635</v>
      </c>
      <c r="B72" s="220" t="s">
        <v>149</v>
      </c>
      <c r="C72" s="220" t="s">
        <v>99</v>
      </c>
      <c r="D72" s="221" t="s">
        <v>148</v>
      </c>
      <c r="E72" s="222">
        <v>14</v>
      </c>
      <c r="F72" s="222"/>
      <c r="G72" s="221">
        <f>PRODUCT(IF(ISBLANK(E72),0,E72),IF(ISBLANK(F72),0,F72))</f>
        <v>0</v>
      </c>
    </row>
    <row r="73" spans="1:7" x14ac:dyDescent="0.45">
      <c r="A73" s="220" t="s">
        <v>636</v>
      </c>
      <c r="B73" s="220" t="s">
        <v>637</v>
      </c>
      <c r="C73" s="220" t="s">
        <v>605</v>
      </c>
      <c r="D73" s="221" t="s">
        <v>17</v>
      </c>
      <c r="E73" s="222">
        <v>1</v>
      </c>
      <c r="F73" s="222"/>
      <c r="G73" s="221">
        <f>PRODUCT(IF(ISBLANK(E73),0,E73),IF(ISBLANK(F73),0,F73))</f>
        <v>0</v>
      </c>
    </row>
    <row r="74" spans="1:7" x14ac:dyDescent="0.45">
      <c r="A74" s="242" t="s">
        <v>0</v>
      </c>
      <c r="B74" s="243"/>
      <c r="C74" s="243"/>
      <c r="D74" s="243"/>
      <c r="E74" s="243"/>
      <c r="F74" s="244"/>
      <c r="G74" s="219">
        <f>SUM(G69:G73)</f>
        <v>0</v>
      </c>
    </row>
    <row r="75" spans="1:7" x14ac:dyDescent="0.45">
      <c r="A75" s="239" t="s">
        <v>638</v>
      </c>
      <c r="B75" s="240"/>
      <c r="C75" s="240"/>
      <c r="D75" s="240"/>
      <c r="E75" s="240"/>
      <c r="F75" s="240"/>
      <c r="G75" s="241"/>
    </row>
    <row r="76" spans="1:7" ht="28.5" x14ac:dyDescent="0.45">
      <c r="A76" s="220" t="s">
        <v>639</v>
      </c>
      <c r="B76" s="220" t="s">
        <v>152</v>
      </c>
      <c r="C76" s="220" t="s">
        <v>8</v>
      </c>
      <c r="D76" s="221" t="s">
        <v>146</v>
      </c>
      <c r="E76" s="222">
        <v>17</v>
      </c>
      <c r="F76" s="222"/>
      <c r="G76" s="221">
        <f>PRODUCT(IF(ISBLANK(E76),0,E76),IF(ISBLANK(F76),0,F76))</f>
        <v>0</v>
      </c>
    </row>
    <row r="77" spans="1:7" x14ac:dyDescent="0.45">
      <c r="A77" s="242" t="s">
        <v>0</v>
      </c>
      <c r="B77" s="243"/>
      <c r="C77" s="243"/>
      <c r="D77" s="243"/>
      <c r="E77" s="243"/>
      <c r="F77" s="244"/>
      <c r="G77" s="219">
        <f>SUM(G76)</f>
        <v>0</v>
      </c>
    </row>
    <row r="78" spans="1:7" x14ac:dyDescent="0.45">
      <c r="A78" s="239" t="s">
        <v>640</v>
      </c>
      <c r="B78" s="240"/>
      <c r="C78" s="240"/>
      <c r="D78" s="240"/>
      <c r="E78" s="240"/>
      <c r="F78" s="240"/>
      <c r="G78" s="241"/>
    </row>
    <row r="79" spans="1:7" ht="28.5" x14ac:dyDescent="0.45">
      <c r="A79" s="220" t="s">
        <v>156</v>
      </c>
      <c r="B79" s="220" t="s">
        <v>153</v>
      </c>
      <c r="C79" s="220" t="s">
        <v>8</v>
      </c>
      <c r="D79" s="221" t="s">
        <v>31</v>
      </c>
      <c r="E79" s="222">
        <v>1</v>
      </c>
      <c r="F79" s="222"/>
      <c r="G79" s="221">
        <f>PRODUCT(IF(ISBLANK(E79),0,E79),IF(ISBLANK(F79),0,F79))</f>
        <v>0</v>
      </c>
    </row>
    <row r="80" spans="1:7" ht="28.5" x14ac:dyDescent="0.45">
      <c r="A80" s="220" t="s">
        <v>641</v>
      </c>
      <c r="B80" s="220" t="s">
        <v>154</v>
      </c>
      <c r="C80" s="220" t="s">
        <v>155</v>
      </c>
      <c r="D80" s="221" t="s">
        <v>31</v>
      </c>
      <c r="E80" s="222">
        <v>1</v>
      </c>
      <c r="F80" s="222"/>
      <c r="G80" s="221">
        <f>PRODUCT(IF(ISBLANK(E80),0,E80),IF(ISBLANK(F80),0,F80))</f>
        <v>0</v>
      </c>
    </row>
    <row r="81" spans="1:7" x14ac:dyDescent="0.45">
      <c r="A81" s="242" t="s">
        <v>0</v>
      </c>
      <c r="B81" s="243"/>
      <c r="C81" s="243"/>
      <c r="D81" s="243"/>
      <c r="E81" s="243"/>
      <c r="F81" s="244"/>
      <c r="G81" s="219">
        <f>SUM(G79:G80)</f>
        <v>0</v>
      </c>
    </row>
    <row r="82" spans="1:7" x14ac:dyDescent="0.45">
      <c r="A82" s="239" t="s">
        <v>642</v>
      </c>
      <c r="B82" s="240"/>
      <c r="C82" s="240"/>
      <c r="D82" s="240"/>
      <c r="E82" s="240"/>
      <c r="F82" s="240"/>
      <c r="G82" s="241"/>
    </row>
    <row r="83" spans="1:7" ht="28.5" x14ac:dyDescent="0.45">
      <c r="A83" s="220" t="s">
        <v>643</v>
      </c>
      <c r="B83" s="220" t="s">
        <v>157</v>
      </c>
      <c r="C83" s="220" t="s">
        <v>158</v>
      </c>
      <c r="D83" s="221" t="s">
        <v>31</v>
      </c>
      <c r="E83" s="222">
        <v>5</v>
      </c>
      <c r="F83" s="222"/>
      <c r="G83" s="221">
        <f>PRODUCT(IF(ISBLANK(E83),0,E83),IF(ISBLANK(F83),0,F83))</f>
        <v>0</v>
      </c>
    </row>
    <row r="84" spans="1:7" x14ac:dyDescent="0.45">
      <c r="A84" s="242" t="s">
        <v>0</v>
      </c>
      <c r="B84" s="243"/>
      <c r="C84" s="243"/>
      <c r="D84" s="243"/>
      <c r="E84" s="243"/>
      <c r="F84" s="244"/>
      <c r="G84" s="219">
        <f>SUM(G83)</f>
        <v>0</v>
      </c>
    </row>
    <row r="85" spans="1:7" x14ac:dyDescent="0.45">
      <c r="A85" s="239" t="s">
        <v>644</v>
      </c>
      <c r="B85" s="240"/>
      <c r="C85" s="240"/>
      <c r="D85" s="240"/>
      <c r="E85" s="240"/>
      <c r="F85" s="240"/>
      <c r="G85" s="241"/>
    </row>
    <row r="86" spans="1:7" x14ac:dyDescent="0.45">
      <c r="A86" s="220" t="s">
        <v>645</v>
      </c>
      <c r="B86" s="220" t="s">
        <v>159</v>
      </c>
      <c r="C86" s="220" t="s">
        <v>109</v>
      </c>
      <c r="D86" s="221" t="s">
        <v>31</v>
      </c>
      <c r="E86" s="222">
        <v>2</v>
      </c>
      <c r="F86" s="222"/>
      <c r="G86" s="221">
        <f>PRODUCT(IF(ISBLANK(E86),0,E86),IF(ISBLANK(F86),0,F86))</f>
        <v>0</v>
      </c>
    </row>
    <row r="87" spans="1:7" x14ac:dyDescent="0.45">
      <c r="A87" s="220" t="s">
        <v>646</v>
      </c>
      <c r="B87" s="220" t="s">
        <v>160</v>
      </c>
      <c r="C87" s="220" t="s">
        <v>8</v>
      </c>
      <c r="D87" s="221" t="s">
        <v>31</v>
      </c>
      <c r="E87" s="222">
        <v>1</v>
      </c>
      <c r="F87" s="222"/>
      <c r="G87" s="221">
        <f>PRODUCT(IF(ISBLANK(E87),0,E87),IF(ISBLANK(F87),0,F87))</f>
        <v>0</v>
      </c>
    </row>
    <row r="88" spans="1:7" x14ac:dyDescent="0.45">
      <c r="A88" s="242" t="s">
        <v>0</v>
      </c>
      <c r="B88" s="243"/>
      <c r="C88" s="243"/>
      <c r="D88" s="243"/>
      <c r="E88" s="243"/>
      <c r="F88" s="244"/>
      <c r="G88" s="219">
        <f>SUM(G86:G87)</f>
        <v>0</v>
      </c>
    </row>
    <row r="89" spans="1:7" x14ac:dyDescent="0.45">
      <c r="A89" s="239" t="s">
        <v>647</v>
      </c>
      <c r="B89" s="240"/>
      <c r="C89" s="240"/>
      <c r="D89" s="240"/>
      <c r="E89" s="240"/>
      <c r="F89" s="240"/>
      <c r="G89" s="241"/>
    </row>
    <row r="90" spans="1:7" ht="28.5" x14ac:dyDescent="0.45">
      <c r="A90" s="220" t="s">
        <v>648</v>
      </c>
      <c r="B90" s="220" t="s">
        <v>161</v>
      </c>
      <c r="C90" s="220" t="s">
        <v>162</v>
      </c>
      <c r="D90" s="221" t="s">
        <v>31</v>
      </c>
      <c r="E90" s="222">
        <v>2</v>
      </c>
      <c r="F90" s="222"/>
      <c r="G90" s="221">
        <f>PRODUCT(IF(ISBLANK(E90),0,E90),IF(ISBLANK(F90),0,F90))</f>
        <v>0</v>
      </c>
    </row>
    <row r="91" spans="1:7" x14ac:dyDescent="0.45">
      <c r="A91" s="242" t="s">
        <v>0</v>
      </c>
      <c r="B91" s="243"/>
      <c r="C91" s="243"/>
      <c r="D91" s="243"/>
      <c r="E91" s="243"/>
      <c r="F91" s="244"/>
      <c r="G91" s="219">
        <f>SUM(G90)</f>
        <v>0</v>
      </c>
    </row>
    <row r="93" spans="1:7" x14ac:dyDescent="0.45">
      <c r="F93" s="223" t="s">
        <v>6</v>
      </c>
      <c r="G93" s="223">
        <f>SUM(G13,G17,G20,G24,G27,G34,G37,G40,G44,G47,G50,G53,G58,G63,G67,G74,G77,G81,G84,G88,G91)</f>
        <v>0</v>
      </c>
    </row>
  </sheetData>
  <mergeCells count="46">
    <mergeCell ref="A85:G85"/>
    <mergeCell ref="A88:F88"/>
    <mergeCell ref="A89:G89"/>
    <mergeCell ref="A91:F91"/>
    <mergeCell ref="A1:H1"/>
    <mergeCell ref="A75:G75"/>
    <mergeCell ref="A77:F77"/>
    <mergeCell ref="A78:G78"/>
    <mergeCell ref="A81:F81"/>
    <mergeCell ref="A82:G82"/>
    <mergeCell ref="A84:F84"/>
    <mergeCell ref="A59:G59"/>
    <mergeCell ref="A63:F63"/>
    <mergeCell ref="A64:G64"/>
    <mergeCell ref="A67:F67"/>
    <mergeCell ref="A68:G68"/>
    <mergeCell ref="A74:F74"/>
    <mergeCell ref="A48:G48"/>
    <mergeCell ref="A50:F50"/>
    <mergeCell ref="A51:G51"/>
    <mergeCell ref="A53:F53"/>
    <mergeCell ref="A54:G54"/>
    <mergeCell ref="A58:F58"/>
    <mergeCell ref="A47:F47"/>
    <mergeCell ref="A25:G25"/>
    <mergeCell ref="A27:F27"/>
    <mergeCell ref="A28:G28"/>
    <mergeCell ref="A34:F34"/>
    <mergeCell ref="A35:G35"/>
    <mergeCell ref="A37:F37"/>
    <mergeCell ref="A38:G38"/>
    <mergeCell ref="A40:F40"/>
    <mergeCell ref="A41:G41"/>
    <mergeCell ref="A44:F44"/>
    <mergeCell ref="A45:G45"/>
    <mergeCell ref="A24:F24"/>
    <mergeCell ref="A2:G2"/>
    <mergeCell ref="A3:B3"/>
    <mergeCell ref="A5:C5"/>
    <mergeCell ref="A8:G8"/>
    <mergeCell ref="A13:F13"/>
    <mergeCell ref="A14:G14"/>
    <mergeCell ref="A17:F17"/>
    <mergeCell ref="A18:G18"/>
    <mergeCell ref="A20:F20"/>
    <mergeCell ref="A21:G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7DCBE-5DB3-47E8-A50B-D1BC87F73E02}">
  <sheetPr>
    <pageSetUpPr fitToPage="1"/>
  </sheetPr>
  <dimension ref="A1:S607"/>
  <sheetViews>
    <sheetView view="pageLayout" zoomScaleNormal="100" workbookViewId="0">
      <selection activeCell="A2" sqref="A2:H2"/>
    </sheetView>
  </sheetViews>
  <sheetFormatPr baseColWidth="10" defaultColWidth="8.86328125" defaultRowHeight="14.25" x14ac:dyDescent="0.45"/>
  <cols>
    <col min="1" max="1" width="13.1328125" customWidth="1"/>
    <col min="2" max="2" width="40.265625" customWidth="1"/>
    <col min="3" max="3" width="21.59765625" customWidth="1"/>
    <col min="4" max="4" width="14.73046875" customWidth="1"/>
    <col min="5" max="6" width="14.3984375" customWidth="1"/>
    <col min="7" max="7" width="15.73046875" customWidth="1"/>
    <col min="8" max="8" width="12.86328125" customWidth="1"/>
  </cols>
  <sheetData>
    <row r="1" spans="1:9" s="1" customFormat="1" ht="18.75" customHeight="1" x14ac:dyDescent="0.45">
      <c r="A1" s="227" t="s">
        <v>9</v>
      </c>
      <c r="B1" s="227"/>
      <c r="C1" s="227"/>
      <c r="D1" s="227"/>
      <c r="E1" s="227"/>
      <c r="F1" s="227"/>
      <c r="G1" s="227"/>
      <c r="H1" s="227"/>
    </row>
    <row r="2" spans="1:9" s="1" customFormat="1" ht="18.75" customHeight="1" x14ac:dyDescent="0.45">
      <c r="A2" s="228" t="s">
        <v>651</v>
      </c>
      <c r="B2" s="228"/>
      <c r="C2" s="228"/>
      <c r="D2" s="228"/>
      <c r="E2" s="228"/>
      <c r="F2" s="228"/>
      <c r="G2" s="228"/>
      <c r="H2" s="228"/>
    </row>
    <row r="3" spans="1:9" s="1" customFormat="1" ht="18" x14ac:dyDescent="0.45">
      <c r="A3" s="2"/>
      <c r="B3" s="2"/>
      <c r="C3" s="3"/>
      <c r="D3" s="3"/>
      <c r="E3" s="3"/>
      <c r="F3" s="3"/>
      <c r="G3" s="11"/>
      <c r="H3" s="11"/>
      <c r="I3" s="4"/>
    </row>
    <row r="4" spans="1:9" s="1" customFormat="1" ht="18.75" customHeight="1" x14ac:dyDescent="0.45">
      <c r="A4" s="229" t="s">
        <v>5</v>
      </c>
      <c r="B4" s="229"/>
      <c r="C4" s="229"/>
      <c r="D4" s="229"/>
      <c r="E4" s="229"/>
      <c r="F4" s="229"/>
      <c r="G4" s="229"/>
      <c r="H4" s="229"/>
      <c r="I4" s="4"/>
    </row>
    <row r="5" spans="1:9" ht="14.65" thickBot="1" x14ac:dyDescent="0.5">
      <c r="A5" s="168"/>
      <c r="B5" s="168"/>
      <c r="C5" s="168"/>
      <c r="D5" s="168"/>
      <c r="E5" s="168"/>
      <c r="F5" s="74"/>
      <c r="G5" s="74"/>
      <c r="H5" s="74"/>
    </row>
    <row r="6" spans="1:9" x14ac:dyDescent="0.45">
      <c r="A6" s="202" t="s">
        <v>163</v>
      </c>
      <c r="B6" s="245" t="s">
        <v>164</v>
      </c>
      <c r="C6" s="246"/>
      <c r="D6" s="247"/>
      <c r="E6" s="203" t="s">
        <v>165</v>
      </c>
      <c r="F6" s="204" t="s">
        <v>166</v>
      </c>
      <c r="G6" s="204" t="s">
        <v>167</v>
      </c>
      <c r="H6" s="205" t="s">
        <v>168</v>
      </c>
    </row>
    <row r="7" spans="1:9" ht="14.65" thickBot="1" x14ac:dyDescent="0.5">
      <c r="A7" s="206"/>
      <c r="B7" s="207"/>
      <c r="C7" s="208"/>
      <c r="D7" s="209"/>
      <c r="E7" s="207"/>
      <c r="F7" s="210">
        <v>1</v>
      </c>
      <c r="G7" s="210">
        <v>2</v>
      </c>
      <c r="H7" s="211" t="s">
        <v>169</v>
      </c>
    </row>
    <row r="8" spans="1:9" x14ac:dyDescent="0.45">
      <c r="A8" s="169"/>
      <c r="B8" s="15"/>
      <c r="C8" s="144"/>
      <c r="D8" s="144"/>
      <c r="E8" s="16"/>
      <c r="F8" s="17"/>
      <c r="G8" s="17"/>
      <c r="H8" s="170"/>
    </row>
    <row r="9" spans="1:9" x14ac:dyDescent="0.45">
      <c r="A9" s="169"/>
      <c r="B9" s="15"/>
      <c r="C9" s="144"/>
      <c r="D9" s="144"/>
      <c r="E9" s="16"/>
      <c r="F9" s="17"/>
      <c r="G9" s="17"/>
      <c r="H9" s="170"/>
    </row>
    <row r="10" spans="1:9" x14ac:dyDescent="0.45">
      <c r="A10" s="171">
        <v>8</v>
      </c>
      <c r="B10" s="248" t="s">
        <v>170</v>
      </c>
      <c r="C10" s="249"/>
      <c r="D10" s="250"/>
      <c r="E10" s="16"/>
      <c r="F10" s="19"/>
      <c r="G10" s="20"/>
      <c r="H10" s="172"/>
    </row>
    <row r="11" spans="1:9" x14ac:dyDescent="0.45">
      <c r="A11" s="171"/>
      <c r="B11" s="18"/>
      <c r="C11" s="21"/>
      <c r="D11" s="21"/>
      <c r="E11" s="16"/>
      <c r="F11" s="19"/>
      <c r="G11" s="20"/>
      <c r="H11" s="172"/>
    </row>
    <row r="12" spans="1:9" x14ac:dyDescent="0.45">
      <c r="A12" s="126" t="s">
        <v>113</v>
      </c>
      <c r="B12" s="22" t="s">
        <v>171</v>
      </c>
      <c r="C12" s="173"/>
      <c r="D12" s="174"/>
      <c r="E12" s="23"/>
      <c r="F12" s="24"/>
      <c r="G12" s="25"/>
      <c r="H12" s="115"/>
    </row>
    <row r="13" spans="1:9" x14ac:dyDescent="0.45">
      <c r="A13" s="171"/>
      <c r="B13" s="18"/>
      <c r="C13" s="21"/>
      <c r="D13" s="21"/>
      <c r="E13" s="16"/>
      <c r="F13" s="19"/>
      <c r="G13" s="20"/>
      <c r="H13" s="172"/>
    </row>
    <row r="14" spans="1:9" x14ac:dyDescent="0.45">
      <c r="A14" s="171"/>
      <c r="B14" s="26" t="s">
        <v>172</v>
      </c>
      <c r="C14" s="175"/>
      <c r="D14" s="27"/>
      <c r="E14" s="28" t="s">
        <v>173</v>
      </c>
      <c r="F14" s="19"/>
      <c r="G14" s="20"/>
      <c r="H14" s="172"/>
    </row>
    <row r="15" spans="1:9" x14ac:dyDescent="0.45">
      <c r="A15" s="171"/>
      <c r="B15" s="29" t="s">
        <v>174</v>
      </c>
      <c r="C15" s="175"/>
      <c r="D15" s="30"/>
      <c r="E15" s="31" t="s">
        <v>175</v>
      </c>
      <c r="F15" s="19"/>
      <c r="G15" s="20"/>
      <c r="H15" s="172"/>
    </row>
    <row r="16" spans="1:9" x14ac:dyDescent="0.45">
      <c r="A16" s="171"/>
      <c r="B16" s="18"/>
      <c r="C16" s="21"/>
      <c r="D16" s="21"/>
      <c r="E16" s="16"/>
      <c r="F16" s="19"/>
      <c r="G16" s="20"/>
      <c r="H16" s="172"/>
    </row>
    <row r="17" spans="1:8" x14ac:dyDescent="0.45">
      <c r="A17" s="171"/>
      <c r="B17" s="18"/>
      <c r="C17" s="21"/>
      <c r="D17" s="30" t="s">
        <v>176</v>
      </c>
      <c r="E17" s="32" t="s">
        <v>173</v>
      </c>
      <c r="F17" s="19"/>
      <c r="G17" s="20"/>
      <c r="H17" s="172"/>
    </row>
    <row r="18" spans="1:8" x14ac:dyDescent="0.45">
      <c r="A18" s="171"/>
      <c r="B18" s="18"/>
      <c r="C18" s="21"/>
      <c r="D18" s="21"/>
      <c r="E18" s="16"/>
      <c r="F18" s="19"/>
      <c r="G18" s="20"/>
      <c r="H18" s="172"/>
    </row>
    <row r="19" spans="1:8" x14ac:dyDescent="0.45">
      <c r="A19" s="126" t="s">
        <v>115</v>
      </c>
      <c r="B19" s="22" t="s">
        <v>177</v>
      </c>
      <c r="C19" s="173"/>
      <c r="D19" s="174"/>
      <c r="E19" s="23"/>
      <c r="F19" s="24"/>
      <c r="G19" s="25"/>
      <c r="H19" s="115"/>
    </row>
    <row r="20" spans="1:8" x14ac:dyDescent="0.45">
      <c r="A20" s="98"/>
      <c r="B20" s="34"/>
      <c r="C20" s="176"/>
      <c r="D20" s="177"/>
      <c r="E20" s="16"/>
      <c r="F20" s="35"/>
      <c r="G20" s="36"/>
      <c r="H20" s="178"/>
    </row>
    <row r="21" spans="1:8" x14ac:dyDescent="0.45">
      <c r="A21" s="171" t="s">
        <v>178</v>
      </c>
      <c r="B21" s="34" t="s">
        <v>179</v>
      </c>
      <c r="C21" s="176"/>
      <c r="D21" s="177"/>
      <c r="E21" s="16" t="s">
        <v>175</v>
      </c>
      <c r="F21" s="35"/>
      <c r="G21" s="36"/>
      <c r="H21" s="178"/>
    </row>
    <row r="22" spans="1:8" x14ac:dyDescent="0.45">
      <c r="A22" s="98"/>
      <c r="B22" s="34"/>
      <c r="C22" s="176"/>
      <c r="D22" s="37"/>
      <c r="E22" s="38"/>
      <c r="F22" s="39"/>
      <c r="G22" s="40"/>
      <c r="H22" s="179"/>
    </row>
    <row r="23" spans="1:8" x14ac:dyDescent="0.45">
      <c r="A23" s="171" t="s">
        <v>180</v>
      </c>
      <c r="B23" s="34" t="s">
        <v>181</v>
      </c>
      <c r="C23" s="176"/>
      <c r="D23" s="37"/>
      <c r="E23" s="38"/>
      <c r="F23" s="39"/>
      <c r="G23" s="40"/>
      <c r="H23" s="179"/>
    </row>
    <row r="24" spans="1:8" x14ac:dyDescent="0.45">
      <c r="A24" s="98"/>
      <c r="B24" s="34"/>
      <c r="C24" s="176"/>
      <c r="D24" s="37"/>
      <c r="E24" s="38"/>
      <c r="F24" s="39"/>
      <c r="G24" s="40"/>
      <c r="H24" s="179"/>
    </row>
    <row r="25" spans="1:8" x14ac:dyDescent="0.45">
      <c r="A25" s="171" t="s">
        <v>182</v>
      </c>
      <c r="B25" s="34" t="s">
        <v>183</v>
      </c>
      <c r="C25" s="176"/>
      <c r="D25" s="37"/>
      <c r="E25" s="28"/>
      <c r="F25" s="41"/>
      <c r="G25" s="40"/>
      <c r="H25" s="179"/>
    </row>
    <row r="26" spans="1:8" x14ac:dyDescent="0.45">
      <c r="A26" s="171"/>
      <c r="B26" s="26" t="s">
        <v>172</v>
      </c>
      <c r="C26" s="175"/>
      <c r="D26" s="27"/>
      <c r="E26" s="28" t="s">
        <v>175</v>
      </c>
      <c r="F26" s="41"/>
      <c r="G26" s="40"/>
      <c r="H26" s="179"/>
    </row>
    <row r="27" spans="1:8" x14ac:dyDescent="0.45">
      <c r="A27" s="171"/>
      <c r="B27" s="29" t="s">
        <v>184</v>
      </c>
      <c r="C27" s="175"/>
      <c r="D27" s="37"/>
      <c r="E27" s="28" t="s">
        <v>31</v>
      </c>
      <c r="F27" s="41"/>
      <c r="G27" s="40"/>
      <c r="H27" s="179"/>
    </row>
    <row r="28" spans="1:8" x14ac:dyDescent="0.45">
      <c r="A28" s="171"/>
      <c r="B28" s="29"/>
      <c r="C28" s="175" t="s">
        <v>185</v>
      </c>
      <c r="D28" s="37" t="s">
        <v>186</v>
      </c>
      <c r="E28" s="28"/>
      <c r="F28" s="41"/>
      <c r="G28" s="40"/>
      <c r="H28" s="179"/>
    </row>
    <row r="29" spans="1:8" x14ac:dyDescent="0.45">
      <c r="A29" s="171"/>
      <c r="B29" s="29"/>
      <c r="C29" s="175" t="s">
        <v>187</v>
      </c>
      <c r="D29" s="27" t="s">
        <v>188</v>
      </c>
      <c r="E29" s="28"/>
      <c r="F29" s="41"/>
      <c r="G29" s="40"/>
      <c r="H29" s="179"/>
    </row>
    <row r="30" spans="1:8" x14ac:dyDescent="0.45">
      <c r="A30" s="171"/>
      <c r="B30" s="29" t="s">
        <v>189</v>
      </c>
      <c r="C30" s="175"/>
      <c r="D30" s="27"/>
      <c r="E30" s="31" t="s">
        <v>175</v>
      </c>
      <c r="F30" s="41"/>
      <c r="G30" s="40"/>
      <c r="H30" s="179"/>
    </row>
    <row r="31" spans="1:8" x14ac:dyDescent="0.45">
      <c r="A31" s="98"/>
      <c r="B31" s="29" t="s">
        <v>174</v>
      </c>
      <c r="C31" s="175"/>
      <c r="D31" s="30"/>
      <c r="E31" s="28" t="s">
        <v>31</v>
      </c>
      <c r="F31" s="41"/>
      <c r="G31" s="40"/>
      <c r="H31" s="179"/>
    </row>
    <row r="32" spans="1:8" x14ac:dyDescent="0.45">
      <c r="A32" s="98"/>
      <c r="B32" s="34"/>
      <c r="C32" s="176"/>
      <c r="D32" s="30" t="s">
        <v>190</v>
      </c>
      <c r="E32" s="28"/>
      <c r="F32" s="41"/>
      <c r="G32" s="40"/>
      <c r="H32" s="179"/>
    </row>
    <row r="33" spans="1:8" x14ac:dyDescent="0.45">
      <c r="A33" s="98"/>
      <c r="B33" s="34"/>
      <c r="C33" s="176"/>
      <c r="D33" s="30"/>
      <c r="E33" s="28"/>
      <c r="F33" s="41"/>
      <c r="G33" s="40"/>
      <c r="H33" s="179"/>
    </row>
    <row r="34" spans="1:8" x14ac:dyDescent="0.45">
      <c r="A34" s="171" t="s">
        <v>191</v>
      </c>
      <c r="B34" s="34" t="s">
        <v>192</v>
      </c>
      <c r="C34" s="176"/>
      <c r="D34" s="30"/>
      <c r="E34" s="32"/>
      <c r="F34" s="39"/>
      <c r="G34" s="40"/>
      <c r="H34" s="179"/>
    </row>
    <row r="35" spans="1:8" x14ac:dyDescent="0.45">
      <c r="A35" s="171"/>
      <c r="C35" s="175" t="s">
        <v>185</v>
      </c>
      <c r="D35" s="37" t="s">
        <v>186</v>
      </c>
      <c r="E35" s="28"/>
      <c r="F35" s="39"/>
      <c r="G35" s="40"/>
      <c r="H35" s="179"/>
    </row>
    <row r="36" spans="1:8" x14ac:dyDescent="0.45">
      <c r="A36" s="171"/>
      <c r="B36" s="29"/>
      <c r="C36" s="175" t="s">
        <v>187</v>
      </c>
      <c r="D36" s="27" t="s">
        <v>188</v>
      </c>
      <c r="E36" s="28"/>
      <c r="F36" s="39"/>
      <c r="G36" s="40"/>
      <c r="H36" s="179"/>
    </row>
    <row r="37" spans="1:8" x14ac:dyDescent="0.45">
      <c r="A37" s="171"/>
      <c r="B37" s="29" t="s">
        <v>174</v>
      </c>
      <c r="C37" s="175"/>
      <c r="D37" s="30"/>
      <c r="E37" s="31" t="s">
        <v>175</v>
      </c>
      <c r="F37" s="39"/>
      <c r="G37" s="40"/>
      <c r="H37" s="179"/>
    </row>
    <row r="38" spans="1:8" x14ac:dyDescent="0.45">
      <c r="A38" s="98"/>
      <c r="B38" s="29" t="s">
        <v>193</v>
      </c>
      <c r="C38" s="175"/>
      <c r="D38" s="37"/>
      <c r="E38" s="28" t="s">
        <v>31</v>
      </c>
      <c r="F38" s="39"/>
      <c r="G38" s="40"/>
      <c r="H38" s="179"/>
    </row>
    <row r="39" spans="1:8" x14ac:dyDescent="0.45">
      <c r="A39" s="98"/>
      <c r="B39" s="29"/>
      <c r="C39" s="175" t="s">
        <v>185</v>
      </c>
      <c r="D39" s="37" t="s">
        <v>186</v>
      </c>
      <c r="E39" s="28"/>
      <c r="F39" s="39"/>
      <c r="G39" s="40"/>
      <c r="H39" s="179"/>
    </row>
    <row r="40" spans="1:8" x14ac:dyDescent="0.45">
      <c r="A40" s="98"/>
      <c r="B40" s="29"/>
      <c r="C40" s="175" t="s">
        <v>187</v>
      </c>
      <c r="D40" s="27" t="s">
        <v>188</v>
      </c>
      <c r="E40" s="28"/>
      <c r="F40" s="39"/>
      <c r="G40" s="40"/>
      <c r="H40" s="179"/>
    </row>
    <row r="41" spans="1:8" x14ac:dyDescent="0.45">
      <c r="A41" s="98"/>
      <c r="B41" s="29" t="s">
        <v>189</v>
      </c>
      <c r="C41" s="175"/>
      <c r="D41" s="27"/>
      <c r="E41" s="28" t="s">
        <v>173</v>
      </c>
      <c r="F41" s="39"/>
      <c r="G41" s="40"/>
      <c r="H41" s="179"/>
    </row>
    <row r="42" spans="1:8" x14ac:dyDescent="0.45">
      <c r="A42" s="98"/>
      <c r="B42" s="29" t="s">
        <v>174</v>
      </c>
      <c r="C42" s="175"/>
      <c r="D42" s="30"/>
      <c r="E42" s="31" t="s">
        <v>175</v>
      </c>
      <c r="F42" s="39"/>
      <c r="G42" s="40"/>
      <c r="H42" s="179"/>
    </row>
    <row r="43" spans="1:8" x14ac:dyDescent="0.45">
      <c r="A43" s="98"/>
      <c r="B43" s="34"/>
      <c r="C43" s="176"/>
      <c r="D43" s="30" t="s">
        <v>194</v>
      </c>
      <c r="E43" s="32" t="s">
        <v>173</v>
      </c>
      <c r="F43" s="39"/>
      <c r="G43" s="40"/>
      <c r="H43" s="179"/>
    </row>
    <row r="44" spans="1:8" x14ac:dyDescent="0.45">
      <c r="A44" s="98"/>
      <c r="B44" s="34"/>
      <c r="C44" s="176"/>
      <c r="D44" s="30"/>
      <c r="E44" s="32"/>
      <c r="F44" s="39"/>
      <c r="G44" s="40"/>
      <c r="H44" s="179"/>
    </row>
    <row r="45" spans="1:8" x14ac:dyDescent="0.45">
      <c r="A45" s="171" t="s">
        <v>195</v>
      </c>
      <c r="B45" s="34" t="s">
        <v>196</v>
      </c>
      <c r="C45" s="176"/>
      <c r="D45" s="30"/>
      <c r="E45" s="32"/>
      <c r="F45" s="39"/>
      <c r="G45" s="40"/>
      <c r="H45" s="179"/>
    </row>
    <row r="46" spans="1:8" x14ac:dyDescent="0.45">
      <c r="A46" s="171"/>
      <c r="C46" s="175" t="s">
        <v>185</v>
      </c>
      <c r="D46" s="37" t="s">
        <v>186</v>
      </c>
      <c r="E46" s="28"/>
      <c r="F46" s="39"/>
      <c r="G46" s="40"/>
      <c r="H46" s="179"/>
    </row>
    <row r="47" spans="1:8" x14ac:dyDescent="0.45">
      <c r="A47" s="171"/>
      <c r="B47" s="29"/>
      <c r="C47" s="175" t="s">
        <v>187</v>
      </c>
      <c r="D47" s="27" t="s">
        <v>188</v>
      </c>
      <c r="E47" s="28"/>
      <c r="F47" s="39"/>
      <c r="G47" s="40"/>
      <c r="H47" s="179"/>
    </row>
    <row r="48" spans="1:8" x14ac:dyDescent="0.45">
      <c r="A48" s="171"/>
      <c r="B48" s="29" t="s">
        <v>174</v>
      </c>
      <c r="C48" s="175"/>
      <c r="D48" s="30"/>
      <c r="E48" s="31" t="s">
        <v>175</v>
      </c>
      <c r="F48" s="39"/>
      <c r="G48" s="40"/>
      <c r="H48" s="179"/>
    </row>
    <row r="49" spans="1:8" x14ac:dyDescent="0.45">
      <c r="A49" s="98"/>
      <c r="B49" s="29" t="s">
        <v>193</v>
      </c>
      <c r="C49" s="175"/>
      <c r="D49" s="37"/>
      <c r="E49" s="28" t="s">
        <v>31</v>
      </c>
      <c r="F49" s="39"/>
      <c r="G49" s="40"/>
      <c r="H49" s="179"/>
    </row>
    <row r="50" spans="1:8" x14ac:dyDescent="0.45">
      <c r="A50" s="98"/>
      <c r="B50" s="29"/>
      <c r="C50" s="175" t="s">
        <v>185</v>
      </c>
      <c r="D50" s="37" t="s">
        <v>186</v>
      </c>
      <c r="E50" s="28"/>
      <c r="F50" s="39"/>
      <c r="G50" s="40"/>
      <c r="H50" s="179"/>
    </row>
    <row r="51" spans="1:8" x14ac:dyDescent="0.45">
      <c r="A51" s="98"/>
      <c r="B51" s="29"/>
      <c r="C51" s="175" t="s">
        <v>187</v>
      </c>
      <c r="D51" s="27" t="s">
        <v>188</v>
      </c>
      <c r="E51" s="28"/>
      <c r="F51" s="39"/>
      <c r="G51" s="40"/>
      <c r="H51" s="179"/>
    </row>
    <row r="52" spans="1:8" x14ac:dyDescent="0.45">
      <c r="A52" s="98"/>
      <c r="B52" s="29" t="s">
        <v>189</v>
      </c>
      <c r="C52" s="175"/>
      <c r="D52" s="27"/>
      <c r="E52" s="28" t="s">
        <v>173</v>
      </c>
      <c r="F52" s="39"/>
      <c r="G52" s="40"/>
      <c r="H52" s="179"/>
    </row>
    <row r="53" spans="1:8" x14ac:dyDescent="0.45">
      <c r="A53" s="98"/>
      <c r="B53" s="29" t="s">
        <v>174</v>
      </c>
      <c r="C53" s="175"/>
      <c r="D53" s="30"/>
      <c r="E53" s="31" t="s">
        <v>175</v>
      </c>
      <c r="F53" s="39"/>
      <c r="G53" s="40"/>
      <c r="H53" s="179"/>
    </row>
    <row r="54" spans="1:8" x14ac:dyDescent="0.45">
      <c r="A54" s="98"/>
      <c r="B54" s="34"/>
      <c r="C54" s="176"/>
      <c r="D54" s="30" t="s">
        <v>197</v>
      </c>
      <c r="E54" s="32" t="s">
        <v>173</v>
      </c>
      <c r="F54" s="39"/>
      <c r="G54" s="40"/>
      <c r="H54" s="179"/>
    </row>
    <row r="55" spans="1:8" x14ac:dyDescent="0.45">
      <c r="A55" s="171" t="s">
        <v>198</v>
      </c>
      <c r="B55" s="34" t="s">
        <v>199</v>
      </c>
      <c r="C55" s="176"/>
      <c r="D55" s="37"/>
      <c r="E55" s="38"/>
      <c r="F55" s="39"/>
      <c r="G55" s="40"/>
      <c r="H55" s="179"/>
    </row>
    <row r="56" spans="1:8" x14ac:dyDescent="0.45">
      <c r="A56" s="98"/>
      <c r="B56" s="34"/>
      <c r="C56" s="176"/>
      <c r="D56" s="37"/>
      <c r="E56" s="38"/>
      <c r="F56" s="39"/>
      <c r="G56" s="40"/>
      <c r="H56" s="179"/>
    </row>
    <row r="57" spans="1:8" x14ac:dyDescent="0.45">
      <c r="A57" s="171" t="s">
        <v>200</v>
      </c>
      <c r="B57" s="34" t="s">
        <v>183</v>
      </c>
      <c r="C57" s="176"/>
      <c r="D57" s="37"/>
      <c r="E57" s="28"/>
      <c r="F57" s="41"/>
      <c r="G57" s="40"/>
      <c r="H57" s="179"/>
    </row>
    <row r="58" spans="1:8" x14ac:dyDescent="0.45">
      <c r="A58" s="171"/>
      <c r="B58" s="26" t="s">
        <v>172</v>
      </c>
      <c r="C58" s="175"/>
      <c r="D58" s="27"/>
      <c r="E58" s="28" t="s">
        <v>175</v>
      </c>
      <c r="F58" s="41"/>
      <c r="G58" s="40"/>
      <c r="H58" s="179"/>
    </row>
    <row r="59" spans="1:8" x14ac:dyDescent="0.45">
      <c r="A59" s="171"/>
      <c r="B59" s="29" t="s">
        <v>184</v>
      </c>
      <c r="C59" s="175"/>
      <c r="D59" s="37"/>
      <c r="E59" s="28" t="s">
        <v>31</v>
      </c>
      <c r="F59" s="41"/>
      <c r="G59" s="40"/>
      <c r="H59" s="179"/>
    </row>
    <row r="60" spans="1:8" x14ac:dyDescent="0.45">
      <c r="A60" s="171"/>
      <c r="B60" s="29"/>
      <c r="C60" s="175" t="s">
        <v>185</v>
      </c>
      <c r="D60" s="37" t="s">
        <v>186</v>
      </c>
      <c r="E60" s="28"/>
      <c r="F60" s="41"/>
      <c r="G60" s="40"/>
      <c r="H60" s="179"/>
    </row>
    <row r="61" spans="1:8" x14ac:dyDescent="0.45">
      <c r="A61" s="171"/>
      <c r="B61" s="29"/>
      <c r="C61" s="175" t="s">
        <v>187</v>
      </c>
      <c r="D61" s="27" t="s">
        <v>188</v>
      </c>
      <c r="E61" s="28"/>
      <c r="F61" s="41"/>
      <c r="G61" s="40"/>
      <c r="H61" s="179"/>
    </row>
    <row r="62" spans="1:8" x14ac:dyDescent="0.45">
      <c r="A62" s="171"/>
      <c r="B62" s="29" t="s">
        <v>189</v>
      </c>
      <c r="C62" s="175"/>
      <c r="D62" s="27"/>
      <c r="E62" s="31" t="s">
        <v>175</v>
      </c>
      <c r="F62" s="41"/>
      <c r="G62" s="40"/>
      <c r="H62" s="179"/>
    </row>
    <row r="63" spans="1:8" x14ac:dyDescent="0.45">
      <c r="A63" s="98"/>
      <c r="B63" s="29" t="s">
        <v>174</v>
      </c>
      <c r="C63" s="175"/>
      <c r="D63" s="30"/>
      <c r="E63" s="28" t="s">
        <v>31</v>
      </c>
      <c r="F63" s="41"/>
      <c r="G63" s="40"/>
      <c r="H63" s="179"/>
    </row>
    <row r="64" spans="1:8" x14ac:dyDescent="0.45">
      <c r="A64" s="98"/>
      <c r="B64" s="34"/>
      <c r="C64" s="176"/>
      <c r="D64" s="30" t="s">
        <v>201</v>
      </c>
      <c r="E64" s="28"/>
      <c r="F64" s="41"/>
      <c r="G64" s="40"/>
      <c r="H64" s="179"/>
    </row>
    <row r="65" spans="1:8" x14ac:dyDescent="0.45">
      <c r="A65" s="98"/>
      <c r="B65" s="34"/>
      <c r="C65" s="176"/>
      <c r="D65" s="30"/>
      <c r="E65" s="28"/>
      <c r="F65" s="41"/>
      <c r="G65" s="40"/>
      <c r="H65" s="179"/>
    </row>
    <row r="66" spans="1:8" x14ac:dyDescent="0.45">
      <c r="A66" s="171" t="s">
        <v>202</v>
      </c>
      <c r="B66" s="34" t="s">
        <v>203</v>
      </c>
      <c r="C66" s="176"/>
      <c r="D66" s="37"/>
      <c r="E66" s="28"/>
      <c r="F66" s="41"/>
      <c r="G66" s="40"/>
      <c r="H66" s="179"/>
    </row>
    <row r="67" spans="1:8" x14ac:dyDescent="0.45">
      <c r="A67" s="171"/>
      <c r="B67" s="26" t="s">
        <v>172</v>
      </c>
      <c r="C67" s="175"/>
      <c r="D67" s="27"/>
      <c r="E67" s="28" t="s">
        <v>175</v>
      </c>
      <c r="F67" s="41"/>
      <c r="G67" s="40"/>
      <c r="H67" s="179"/>
    </row>
    <row r="68" spans="1:8" x14ac:dyDescent="0.45">
      <c r="A68" s="171"/>
      <c r="B68" s="29" t="s">
        <v>184</v>
      </c>
      <c r="C68" s="175"/>
      <c r="D68" s="37"/>
      <c r="E68" s="28" t="s">
        <v>31</v>
      </c>
      <c r="F68" s="41"/>
      <c r="G68" s="40"/>
      <c r="H68" s="179"/>
    </row>
    <row r="69" spans="1:8" x14ac:dyDescent="0.45">
      <c r="A69" s="171"/>
      <c r="B69" s="29"/>
      <c r="C69" s="175" t="s">
        <v>185</v>
      </c>
      <c r="D69" s="37" t="s">
        <v>186</v>
      </c>
      <c r="E69" s="28"/>
      <c r="F69" s="41"/>
      <c r="G69" s="40"/>
      <c r="H69" s="179"/>
    </row>
    <row r="70" spans="1:8" x14ac:dyDescent="0.45">
      <c r="A70" s="171"/>
      <c r="B70" s="29"/>
      <c r="C70" s="175" t="s">
        <v>187</v>
      </c>
      <c r="D70" s="27" t="s">
        <v>188</v>
      </c>
      <c r="E70" s="28"/>
      <c r="F70" s="41"/>
      <c r="G70" s="40"/>
      <c r="H70" s="179"/>
    </row>
    <row r="71" spans="1:8" x14ac:dyDescent="0.45">
      <c r="A71" s="171"/>
      <c r="B71" s="29" t="s">
        <v>189</v>
      </c>
      <c r="C71" s="175"/>
      <c r="D71" s="27"/>
      <c r="E71" s="31" t="s">
        <v>175</v>
      </c>
      <c r="F71" s="41"/>
      <c r="G71" s="40"/>
      <c r="H71" s="179"/>
    </row>
    <row r="72" spans="1:8" x14ac:dyDescent="0.45">
      <c r="A72" s="98"/>
      <c r="B72" s="29" t="s">
        <v>174</v>
      </c>
      <c r="C72" s="175"/>
      <c r="D72" s="30"/>
      <c r="E72" s="28" t="s">
        <v>31</v>
      </c>
      <c r="F72" s="41"/>
      <c r="G72" s="40"/>
      <c r="H72" s="179"/>
    </row>
    <row r="73" spans="1:8" x14ac:dyDescent="0.45">
      <c r="A73" s="98"/>
      <c r="B73" s="34"/>
      <c r="C73" s="176"/>
      <c r="D73" s="30" t="s">
        <v>204</v>
      </c>
      <c r="E73" s="28"/>
      <c r="F73" s="41"/>
      <c r="G73" s="40"/>
      <c r="H73" s="179"/>
    </row>
    <row r="74" spans="1:8" x14ac:dyDescent="0.45">
      <c r="A74" s="98"/>
      <c r="B74" s="34"/>
      <c r="C74" s="176"/>
      <c r="D74" s="30"/>
      <c r="E74" s="28"/>
      <c r="F74" s="41"/>
      <c r="G74" s="40"/>
      <c r="H74" s="179"/>
    </row>
    <row r="75" spans="1:8" x14ac:dyDescent="0.45">
      <c r="A75" s="171" t="s">
        <v>205</v>
      </c>
      <c r="B75" s="34" t="s">
        <v>196</v>
      </c>
      <c r="C75" s="176"/>
      <c r="D75" s="30"/>
      <c r="E75" s="32"/>
      <c r="F75" s="39"/>
      <c r="G75" s="40"/>
      <c r="H75" s="179"/>
    </row>
    <row r="76" spans="1:8" x14ac:dyDescent="0.45">
      <c r="A76" s="171"/>
      <c r="C76" s="175" t="s">
        <v>185</v>
      </c>
      <c r="D76" s="37" t="s">
        <v>186</v>
      </c>
      <c r="E76" s="28"/>
      <c r="F76" s="39"/>
      <c r="G76" s="40"/>
      <c r="H76" s="179"/>
    </row>
    <row r="77" spans="1:8" x14ac:dyDescent="0.45">
      <c r="A77" s="171"/>
      <c r="B77" s="29"/>
      <c r="C77" s="175" t="s">
        <v>187</v>
      </c>
      <c r="D77" s="27" t="s">
        <v>188</v>
      </c>
      <c r="E77" s="28"/>
      <c r="F77" s="39"/>
      <c r="G77" s="40"/>
      <c r="H77" s="179"/>
    </row>
    <row r="78" spans="1:8" x14ac:dyDescent="0.45">
      <c r="A78" s="171"/>
      <c r="B78" s="29" t="s">
        <v>174</v>
      </c>
      <c r="C78" s="175"/>
      <c r="D78" s="30"/>
      <c r="E78" s="31" t="s">
        <v>175</v>
      </c>
      <c r="F78" s="39"/>
      <c r="G78" s="40"/>
      <c r="H78" s="179"/>
    </row>
    <row r="79" spans="1:8" x14ac:dyDescent="0.45">
      <c r="A79" s="98"/>
      <c r="B79" s="29" t="s">
        <v>193</v>
      </c>
      <c r="C79" s="175"/>
      <c r="D79" s="37"/>
      <c r="E79" s="28" t="s">
        <v>31</v>
      </c>
      <c r="F79" s="39"/>
      <c r="G79" s="40"/>
      <c r="H79" s="179"/>
    </row>
    <row r="80" spans="1:8" x14ac:dyDescent="0.45">
      <c r="A80" s="98"/>
      <c r="B80" s="29"/>
      <c r="C80" s="175" t="s">
        <v>185</v>
      </c>
      <c r="D80" s="37" t="s">
        <v>186</v>
      </c>
      <c r="E80" s="28"/>
      <c r="F80" s="39"/>
      <c r="G80" s="40"/>
      <c r="H80" s="179"/>
    </row>
    <row r="81" spans="1:8" x14ac:dyDescent="0.45">
      <c r="A81" s="98"/>
      <c r="B81" s="29"/>
      <c r="C81" s="175" t="s">
        <v>187</v>
      </c>
      <c r="D81" s="27" t="s">
        <v>188</v>
      </c>
      <c r="E81" s="28"/>
      <c r="F81" s="39"/>
      <c r="G81" s="40"/>
      <c r="H81" s="179"/>
    </row>
    <row r="82" spans="1:8" x14ac:dyDescent="0.45">
      <c r="A82" s="98"/>
      <c r="B82" s="29" t="s">
        <v>189</v>
      </c>
      <c r="C82" s="175"/>
      <c r="D82" s="27"/>
      <c r="E82" s="28" t="s">
        <v>173</v>
      </c>
      <c r="F82" s="39"/>
      <c r="G82" s="40"/>
      <c r="H82" s="179"/>
    </row>
    <row r="83" spans="1:8" x14ac:dyDescent="0.45">
      <c r="A83" s="98"/>
      <c r="B83" s="29" t="s">
        <v>174</v>
      </c>
      <c r="C83" s="175"/>
      <c r="D83" s="30"/>
      <c r="E83" s="31" t="s">
        <v>175</v>
      </c>
      <c r="F83" s="39"/>
      <c r="G83" s="40"/>
      <c r="H83" s="179"/>
    </row>
    <row r="84" spans="1:8" x14ac:dyDescent="0.45">
      <c r="A84" s="98"/>
      <c r="B84" s="34"/>
      <c r="C84" s="176"/>
      <c r="D84" s="30" t="s">
        <v>206</v>
      </c>
      <c r="E84" s="32" t="s">
        <v>173</v>
      </c>
      <c r="F84" s="39"/>
      <c r="G84" s="40"/>
      <c r="H84" s="179"/>
    </row>
    <row r="85" spans="1:8" x14ac:dyDescent="0.45">
      <c r="A85" s="98"/>
      <c r="B85" s="34"/>
      <c r="C85" s="176"/>
      <c r="D85" s="30"/>
      <c r="E85" s="32"/>
      <c r="F85" s="39"/>
      <c r="G85" s="40"/>
      <c r="H85" s="179"/>
    </row>
    <row r="86" spans="1:8" x14ac:dyDescent="0.45">
      <c r="A86" s="171" t="s">
        <v>207</v>
      </c>
      <c r="B86" s="34" t="s">
        <v>192</v>
      </c>
      <c r="C86" s="176"/>
      <c r="D86" s="30"/>
      <c r="E86" s="32"/>
      <c r="F86" s="39"/>
      <c r="G86" s="40"/>
      <c r="H86" s="179"/>
    </row>
    <row r="87" spans="1:8" x14ac:dyDescent="0.45">
      <c r="A87" s="171"/>
      <c r="C87" s="175" t="s">
        <v>185</v>
      </c>
      <c r="D87" s="37" t="s">
        <v>186</v>
      </c>
      <c r="E87" s="28"/>
      <c r="F87" s="39"/>
      <c r="G87" s="40"/>
      <c r="H87" s="179"/>
    </row>
    <row r="88" spans="1:8" x14ac:dyDescent="0.45">
      <c r="A88" s="171"/>
      <c r="B88" s="29"/>
      <c r="C88" s="175" t="s">
        <v>187</v>
      </c>
      <c r="D88" s="27" t="s">
        <v>188</v>
      </c>
      <c r="E88" s="28"/>
      <c r="F88" s="39"/>
      <c r="G88" s="40"/>
      <c r="H88" s="179"/>
    </row>
    <row r="89" spans="1:8" x14ac:dyDescent="0.45">
      <c r="A89" s="171"/>
      <c r="B89" s="29" t="s">
        <v>174</v>
      </c>
      <c r="C89" s="175"/>
      <c r="D89" s="30"/>
      <c r="E89" s="31" t="s">
        <v>175</v>
      </c>
      <c r="F89" s="39"/>
      <c r="G89" s="40"/>
      <c r="H89" s="179"/>
    </row>
    <row r="90" spans="1:8" x14ac:dyDescent="0.45">
      <c r="A90" s="98"/>
      <c r="B90" s="29" t="s">
        <v>193</v>
      </c>
      <c r="C90" s="175"/>
      <c r="D90" s="37"/>
      <c r="E90" s="28" t="s">
        <v>31</v>
      </c>
      <c r="F90" s="39"/>
      <c r="G90" s="40"/>
      <c r="H90" s="179"/>
    </row>
    <row r="91" spans="1:8" x14ac:dyDescent="0.45">
      <c r="A91" s="98"/>
      <c r="B91" s="29"/>
      <c r="C91" s="175" t="s">
        <v>185</v>
      </c>
      <c r="D91" s="37" t="s">
        <v>186</v>
      </c>
      <c r="E91" s="28"/>
      <c r="F91" s="39"/>
      <c r="G91" s="40"/>
      <c r="H91" s="179"/>
    </row>
    <row r="92" spans="1:8" x14ac:dyDescent="0.45">
      <c r="A92" s="98"/>
      <c r="B92" s="29"/>
      <c r="C92" s="175" t="s">
        <v>187</v>
      </c>
      <c r="D92" s="27" t="s">
        <v>188</v>
      </c>
      <c r="E92" s="28"/>
      <c r="F92" s="39"/>
      <c r="G92" s="40"/>
      <c r="H92" s="179"/>
    </row>
    <row r="93" spans="1:8" x14ac:dyDescent="0.45">
      <c r="A93" s="98"/>
      <c r="B93" s="29" t="s">
        <v>189</v>
      </c>
      <c r="C93" s="175"/>
      <c r="D93" s="27"/>
      <c r="E93" s="28" t="s">
        <v>173</v>
      </c>
      <c r="F93" s="39"/>
      <c r="G93" s="40"/>
      <c r="H93" s="179"/>
    </row>
    <row r="94" spans="1:8" x14ac:dyDescent="0.45">
      <c r="A94" s="98"/>
      <c r="B94" s="29" t="s">
        <v>174</v>
      </c>
      <c r="C94" s="175"/>
      <c r="D94" s="30"/>
      <c r="E94" s="31" t="s">
        <v>175</v>
      </c>
      <c r="F94" s="39"/>
      <c r="G94" s="40"/>
      <c r="H94" s="179"/>
    </row>
    <row r="95" spans="1:8" x14ac:dyDescent="0.45">
      <c r="A95" s="98"/>
      <c r="B95" s="34"/>
      <c r="C95" s="176"/>
      <c r="D95" s="30" t="s">
        <v>208</v>
      </c>
      <c r="E95" s="32" t="s">
        <v>173</v>
      </c>
      <c r="F95" s="39"/>
      <c r="G95" s="40"/>
      <c r="H95" s="179"/>
    </row>
    <row r="96" spans="1:8" x14ac:dyDescent="0.45">
      <c r="A96" s="98"/>
      <c r="B96" s="34"/>
      <c r="C96" s="176"/>
      <c r="D96" s="30"/>
      <c r="E96" s="32"/>
      <c r="F96" s="39"/>
      <c r="G96" s="40"/>
      <c r="H96" s="179"/>
    </row>
    <row r="97" spans="1:8" x14ac:dyDescent="0.45">
      <c r="A97" s="171" t="s">
        <v>209</v>
      </c>
      <c r="B97" s="34" t="s">
        <v>210</v>
      </c>
      <c r="C97" s="176"/>
      <c r="D97" s="37"/>
      <c r="E97" s="38"/>
      <c r="F97" s="39"/>
      <c r="G97" s="40"/>
      <c r="H97" s="179"/>
    </row>
    <row r="98" spans="1:8" x14ac:dyDescent="0.45">
      <c r="A98" s="98"/>
      <c r="B98" s="34"/>
      <c r="C98" s="176"/>
      <c r="D98" s="37"/>
      <c r="E98" s="38"/>
      <c r="F98" s="39"/>
      <c r="G98" s="40"/>
      <c r="H98" s="179"/>
    </row>
    <row r="99" spans="1:8" x14ac:dyDescent="0.45">
      <c r="A99" s="171" t="s">
        <v>211</v>
      </c>
      <c r="B99" s="34" t="s">
        <v>183</v>
      </c>
      <c r="C99" s="176"/>
      <c r="D99" s="37"/>
      <c r="E99" s="28"/>
      <c r="F99" s="41"/>
      <c r="G99" s="40"/>
      <c r="H99" s="179"/>
    </row>
    <row r="100" spans="1:8" x14ac:dyDescent="0.45">
      <c r="A100" s="171"/>
      <c r="B100" s="26" t="s">
        <v>172</v>
      </c>
      <c r="C100" s="175"/>
      <c r="D100" s="27"/>
      <c r="E100" s="28" t="s">
        <v>175</v>
      </c>
      <c r="F100" s="41"/>
      <c r="G100" s="40"/>
      <c r="H100" s="179"/>
    </row>
    <row r="101" spans="1:8" x14ac:dyDescent="0.45">
      <c r="A101" s="171"/>
      <c r="B101" s="29" t="s">
        <v>184</v>
      </c>
      <c r="C101" s="175"/>
      <c r="D101" s="37"/>
      <c r="E101" s="28" t="s">
        <v>31</v>
      </c>
      <c r="F101" s="41"/>
      <c r="G101" s="40"/>
      <c r="H101" s="179"/>
    </row>
    <row r="102" spans="1:8" x14ac:dyDescent="0.45">
      <c r="A102" s="171"/>
      <c r="B102" s="29"/>
      <c r="C102" s="175" t="s">
        <v>185</v>
      </c>
      <c r="D102" s="37" t="s">
        <v>186</v>
      </c>
      <c r="E102" s="28"/>
      <c r="F102" s="41"/>
      <c r="G102" s="40"/>
      <c r="H102" s="179"/>
    </row>
    <row r="103" spans="1:8" x14ac:dyDescent="0.45">
      <c r="A103" s="171"/>
      <c r="B103" s="29"/>
      <c r="C103" s="175" t="s">
        <v>187</v>
      </c>
      <c r="D103" s="27" t="s">
        <v>188</v>
      </c>
      <c r="E103" s="28"/>
      <c r="F103" s="41"/>
      <c r="G103" s="40"/>
      <c r="H103" s="179"/>
    </row>
    <row r="104" spans="1:8" x14ac:dyDescent="0.45">
      <c r="A104" s="171"/>
      <c r="B104" s="29" t="s">
        <v>189</v>
      </c>
      <c r="C104" s="175"/>
      <c r="D104" s="27"/>
      <c r="E104" s="31" t="s">
        <v>175</v>
      </c>
      <c r="F104" s="41"/>
      <c r="G104" s="40"/>
      <c r="H104" s="179"/>
    </row>
    <row r="105" spans="1:8" x14ac:dyDescent="0.45">
      <c r="A105" s="98"/>
      <c r="B105" s="29" t="s">
        <v>174</v>
      </c>
      <c r="C105" s="175"/>
      <c r="D105" s="30"/>
      <c r="E105" s="28" t="s">
        <v>31</v>
      </c>
      <c r="F105" s="41"/>
      <c r="G105" s="40"/>
      <c r="H105" s="179"/>
    </row>
    <row r="106" spans="1:8" x14ac:dyDescent="0.45">
      <c r="A106" s="98"/>
      <c r="B106" s="34"/>
      <c r="C106" s="176"/>
      <c r="D106" s="30" t="s">
        <v>212</v>
      </c>
      <c r="E106" s="28"/>
      <c r="F106" s="41"/>
      <c r="G106" s="40"/>
      <c r="H106" s="179"/>
    </row>
    <row r="107" spans="1:8" x14ac:dyDescent="0.45">
      <c r="A107" s="98"/>
      <c r="B107" s="34"/>
      <c r="C107" s="176"/>
      <c r="D107" s="30"/>
      <c r="E107" s="28"/>
      <c r="F107" s="41"/>
      <c r="G107" s="40"/>
      <c r="H107" s="179"/>
    </row>
    <row r="108" spans="1:8" x14ac:dyDescent="0.45">
      <c r="A108" s="171" t="s">
        <v>213</v>
      </c>
      <c r="B108" s="34" t="s">
        <v>214</v>
      </c>
      <c r="C108" s="176"/>
      <c r="D108" s="37"/>
      <c r="E108" s="28"/>
      <c r="F108" s="41"/>
      <c r="G108" s="40"/>
      <c r="H108" s="179"/>
    </row>
    <row r="109" spans="1:8" x14ac:dyDescent="0.45">
      <c r="A109" s="171"/>
      <c r="B109" s="26" t="s">
        <v>172</v>
      </c>
      <c r="C109" s="175"/>
      <c r="D109" s="27"/>
      <c r="E109" s="28" t="s">
        <v>175</v>
      </c>
      <c r="F109" s="41"/>
      <c r="G109" s="40"/>
      <c r="H109" s="179"/>
    </row>
    <row r="110" spans="1:8" x14ac:dyDescent="0.45">
      <c r="A110" s="171"/>
      <c r="B110" s="29" t="s">
        <v>184</v>
      </c>
      <c r="C110" s="175"/>
      <c r="D110" s="37"/>
      <c r="E110" s="28" t="s">
        <v>31</v>
      </c>
      <c r="F110" s="41"/>
      <c r="G110" s="40"/>
      <c r="H110" s="179"/>
    </row>
    <row r="111" spans="1:8" x14ac:dyDescent="0.45">
      <c r="A111" s="171"/>
      <c r="B111" s="29"/>
      <c r="C111" s="175" t="s">
        <v>185</v>
      </c>
      <c r="D111" s="37" t="s">
        <v>186</v>
      </c>
      <c r="E111" s="28"/>
      <c r="F111" s="41"/>
      <c r="G111" s="40"/>
      <c r="H111" s="179"/>
    </row>
    <row r="112" spans="1:8" x14ac:dyDescent="0.45">
      <c r="A112" s="171"/>
      <c r="B112" s="29"/>
      <c r="C112" s="175" t="s">
        <v>187</v>
      </c>
      <c r="D112" s="27" t="s">
        <v>188</v>
      </c>
      <c r="E112" s="28"/>
      <c r="F112" s="41"/>
      <c r="G112" s="40"/>
      <c r="H112" s="179"/>
    </row>
    <row r="113" spans="1:8" x14ac:dyDescent="0.45">
      <c r="A113" s="98"/>
      <c r="B113" s="29" t="s">
        <v>174</v>
      </c>
      <c r="C113" s="175"/>
      <c r="D113" s="30"/>
      <c r="E113" s="28" t="s">
        <v>31</v>
      </c>
      <c r="F113" s="41"/>
      <c r="G113" s="40"/>
      <c r="H113" s="179"/>
    </row>
    <row r="114" spans="1:8" x14ac:dyDescent="0.45">
      <c r="A114" s="98"/>
      <c r="B114" s="34"/>
      <c r="C114" s="176"/>
      <c r="D114" s="30" t="s">
        <v>215</v>
      </c>
      <c r="E114" s="28"/>
      <c r="F114" s="41"/>
      <c r="G114" s="40"/>
      <c r="H114" s="179"/>
    </row>
    <row r="115" spans="1:8" x14ac:dyDescent="0.45">
      <c r="A115" s="98"/>
      <c r="B115" s="34"/>
      <c r="C115" s="176"/>
      <c r="D115" s="30"/>
      <c r="E115" s="28"/>
      <c r="F115" s="41"/>
      <c r="G115" s="40"/>
      <c r="H115" s="179"/>
    </row>
    <row r="116" spans="1:8" x14ac:dyDescent="0.45">
      <c r="A116" s="171" t="s">
        <v>216</v>
      </c>
      <c r="B116" s="34" t="s">
        <v>217</v>
      </c>
      <c r="C116" s="176"/>
      <c r="D116" s="30"/>
      <c r="E116" s="32"/>
      <c r="F116" s="39"/>
      <c r="G116" s="40"/>
      <c r="H116" s="179"/>
    </row>
    <row r="117" spans="1:8" x14ac:dyDescent="0.45">
      <c r="A117" s="171"/>
      <c r="B117" s="26" t="s">
        <v>172</v>
      </c>
      <c r="C117" s="175"/>
      <c r="D117" s="27"/>
      <c r="E117" s="28" t="s">
        <v>175</v>
      </c>
      <c r="F117" s="39"/>
      <c r="G117" s="40"/>
      <c r="H117" s="179"/>
    </row>
    <row r="118" spans="1:8" x14ac:dyDescent="0.45">
      <c r="A118" s="171"/>
      <c r="B118" s="29" t="s">
        <v>184</v>
      </c>
      <c r="C118" s="175"/>
      <c r="D118" s="37"/>
      <c r="E118" s="28" t="s">
        <v>31</v>
      </c>
      <c r="F118" s="39"/>
      <c r="G118" s="40"/>
      <c r="H118" s="179"/>
    </row>
    <row r="119" spans="1:8" x14ac:dyDescent="0.45">
      <c r="A119" s="171"/>
      <c r="B119" s="29"/>
      <c r="C119" s="175" t="s">
        <v>185</v>
      </c>
      <c r="D119" s="37" t="s">
        <v>186</v>
      </c>
      <c r="E119" s="28"/>
      <c r="F119" s="39"/>
      <c r="G119" s="40"/>
      <c r="H119" s="179"/>
    </row>
    <row r="120" spans="1:8" x14ac:dyDescent="0.45">
      <c r="A120" s="98"/>
      <c r="B120" s="29"/>
      <c r="C120" s="175" t="s">
        <v>187</v>
      </c>
      <c r="D120" s="27" t="s">
        <v>188</v>
      </c>
      <c r="E120" s="28"/>
      <c r="F120" s="39"/>
      <c r="G120" s="40"/>
      <c r="H120" s="179"/>
    </row>
    <row r="121" spans="1:8" x14ac:dyDescent="0.45">
      <c r="A121" s="98"/>
      <c r="B121" s="29" t="s">
        <v>174</v>
      </c>
      <c r="C121" s="175"/>
      <c r="D121" s="30"/>
      <c r="E121" s="31" t="s">
        <v>175</v>
      </c>
      <c r="F121" s="39"/>
      <c r="G121" s="40"/>
      <c r="H121" s="179"/>
    </row>
    <row r="122" spans="1:8" x14ac:dyDescent="0.45">
      <c r="A122" s="98"/>
      <c r="B122" s="34"/>
      <c r="C122" s="176"/>
      <c r="D122" s="30" t="s">
        <v>218</v>
      </c>
      <c r="E122" s="32" t="s">
        <v>173</v>
      </c>
      <c r="F122" s="39"/>
      <c r="G122" s="40"/>
      <c r="H122" s="179"/>
    </row>
    <row r="123" spans="1:8" x14ac:dyDescent="0.45">
      <c r="A123" s="98"/>
      <c r="B123" s="34"/>
      <c r="C123" s="176"/>
      <c r="D123" s="30"/>
      <c r="E123" s="32"/>
      <c r="F123" s="39"/>
      <c r="G123" s="40"/>
      <c r="H123" s="179"/>
    </row>
    <row r="124" spans="1:8" x14ac:dyDescent="0.45">
      <c r="A124" s="171" t="s">
        <v>219</v>
      </c>
      <c r="B124" s="34" t="s">
        <v>192</v>
      </c>
      <c r="C124" s="176"/>
      <c r="D124" s="30"/>
      <c r="E124" s="32"/>
      <c r="F124" s="39"/>
      <c r="G124" s="40"/>
      <c r="H124" s="179"/>
    </row>
    <row r="125" spans="1:8" x14ac:dyDescent="0.45">
      <c r="A125" s="171"/>
      <c r="C125" s="175" t="s">
        <v>185</v>
      </c>
      <c r="D125" s="37" t="s">
        <v>186</v>
      </c>
      <c r="E125" s="28"/>
      <c r="F125" s="39"/>
      <c r="G125" s="40"/>
      <c r="H125" s="179"/>
    </row>
    <row r="126" spans="1:8" x14ac:dyDescent="0.45">
      <c r="A126" s="171"/>
      <c r="B126" s="29"/>
      <c r="C126" s="175" t="s">
        <v>187</v>
      </c>
      <c r="D126" s="27" t="s">
        <v>188</v>
      </c>
      <c r="E126" s="28"/>
      <c r="F126" s="39"/>
      <c r="G126" s="40"/>
      <c r="H126" s="179"/>
    </row>
    <row r="127" spans="1:8" x14ac:dyDescent="0.45">
      <c r="A127" s="171"/>
      <c r="B127" s="29" t="s">
        <v>174</v>
      </c>
      <c r="C127" s="175"/>
      <c r="D127" s="30"/>
      <c r="E127" s="31" t="s">
        <v>175</v>
      </c>
      <c r="F127" s="39"/>
      <c r="G127" s="40"/>
      <c r="H127" s="179"/>
    </row>
    <row r="128" spans="1:8" x14ac:dyDescent="0.45">
      <c r="A128" s="98"/>
      <c r="B128" s="29" t="s">
        <v>193</v>
      </c>
      <c r="C128" s="175"/>
      <c r="D128" s="37"/>
      <c r="E128" s="28" t="s">
        <v>31</v>
      </c>
      <c r="F128" s="39"/>
      <c r="G128" s="40"/>
      <c r="H128" s="179"/>
    </row>
    <row r="129" spans="1:8" x14ac:dyDescent="0.45">
      <c r="A129" s="98"/>
      <c r="B129" s="29"/>
      <c r="C129" s="175" t="s">
        <v>185</v>
      </c>
      <c r="D129" s="37" t="s">
        <v>186</v>
      </c>
      <c r="E129" s="28"/>
      <c r="F129" s="39"/>
      <c r="G129" s="40"/>
      <c r="H129" s="179"/>
    </row>
    <row r="130" spans="1:8" x14ac:dyDescent="0.45">
      <c r="A130" s="98"/>
      <c r="B130" s="29"/>
      <c r="C130" s="175" t="s">
        <v>187</v>
      </c>
      <c r="D130" s="27" t="s">
        <v>188</v>
      </c>
      <c r="E130" s="28"/>
      <c r="F130" s="39"/>
      <c r="G130" s="40"/>
      <c r="H130" s="179"/>
    </row>
    <row r="131" spans="1:8" x14ac:dyDescent="0.45">
      <c r="A131" s="98"/>
      <c r="B131" s="29" t="s">
        <v>189</v>
      </c>
      <c r="C131" s="175"/>
      <c r="D131" s="27"/>
      <c r="E131" s="28" t="s">
        <v>173</v>
      </c>
      <c r="F131" s="39"/>
      <c r="G131" s="40"/>
      <c r="H131" s="179"/>
    </row>
    <row r="132" spans="1:8" x14ac:dyDescent="0.45">
      <c r="A132" s="98"/>
      <c r="B132" s="29" t="s">
        <v>174</v>
      </c>
      <c r="C132" s="175"/>
      <c r="D132" s="30"/>
      <c r="E132" s="31" t="s">
        <v>175</v>
      </c>
      <c r="F132" s="39"/>
      <c r="G132" s="40"/>
      <c r="H132" s="179"/>
    </row>
    <row r="133" spans="1:8" x14ac:dyDescent="0.45">
      <c r="A133" s="98"/>
      <c r="B133" s="34"/>
      <c r="C133" s="176"/>
      <c r="D133" s="30" t="s">
        <v>220</v>
      </c>
      <c r="E133" s="32" t="s">
        <v>173</v>
      </c>
      <c r="F133" s="39"/>
      <c r="G133" s="40"/>
      <c r="H133" s="179"/>
    </row>
    <row r="134" spans="1:8" x14ac:dyDescent="0.45">
      <c r="A134" s="98"/>
      <c r="B134" s="34"/>
      <c r="C134" s="176"/>
      <c r="D134" s="30"/>
      <c r="E134" s="32"/>
      <c r="F134" s="39"/>
      <c r="G134" s="40"/>
      <c r="H134" s="179"/>
    </row>
    <row r="135" spans="1:8" x14ac:dyDescent="0.45">
      <c r="A135" s="98"/>
      <c r="B135" s="34"/>
      <c r="C135" s="176"/>
      <c r="D135" s="30" t="s">
        <v>221</v>
      </c>
      <c r="E135" s="32" t="s">
        <v>173</v>
      </c>
      <c r="F135" s="39"/>
      <c r="G135" s="40"/>
      <c r="H135" s="179"/>
    </row>
    <row r="136" spans="1:8" x14ac:dyDescent="0.45">
      <c r="A136" s="98"/>
      <c r="B136" s="34"/>
      <c r="C136" s="176"/>
      <c r="D136" s="30"/>
      <c r="E136" s="32"/>
      <c r="F136" s="39"/>
      <c r="G136" s="40"/>
      <c r="H136" s="179"/>
    </row>
    <row r="137" spans="1:8" x14ac:dyDescent="0.45">
      <c r="A137" s="171" t="s">
        <v>222</v>
      </c>
      <c r="B137" s="34" t="s">
        <v>223</v>
      </c>
      <c r="C137" s="176"/>
      <c r="D137" s="30"/>
      <c r="E137" s="32"/>
      <c r="F137" s="39"/>
      <c r="G137" s="40"/>
      <c r="H137" s="179"/>
    </row>
    <row r="138" spans="1:8" x14ac:dyDescent="0.45">
      <c r="A138" s="171"/>
      <c r="B138" s="34"/>
      <c r="C138" s="176"/>
      <c r="D138" s="30"/>
      <c r="E138" s="32"/>
      <c r="F138" s="39"/>
      <c r="G138" s="40"/>
      <c r="H138" s="179"/>
    </row>
    <row r="139" spans="1:8" x14ac:dyDescent="0.45">
      <c r="A139" s="171" t="s">
        <v>224</v>
      </c>
      <c r="B139" s="34" t="s">
        <v>225</v>
      </c>
      <c r="C139" s="176"/>
      <c r="D139" s="30"/>
      <c r="E139" s="32"/>
      <c r="F139" s="39"/>
      <c r="G139" s="40"/>
      <c r="H139" s="179"/>
    </row>
    <row r="140" spans="1:8" x14ac:dyDescent="0.45">
      <c r="A140" s="98"/>
      <c r="C140" s="175" t="s">
        <v>185</v>
      </c>
      <c r="D140" s="37" t="s">
        <v>186</v>
      </c>
      <c r="E140" s="28"/>
      <c r="F140" s="39"/>
      <c r="G140" s="40"/>
      <c r="H140" s="179"/>
    </row>
    <row r="141" spans="1:8" x14ac:dyDescent="0.45">
      <c r="A141" s="98"/>
      <c r="B141" s="29"/>
      <c r="C141" s="175" t="s">
        <v>187</v>
      </c>
      <c r="D141" s="27" t="s">
        <v>188</v>
      </c>
      <c r="E141" s="28"/>
      <c r="F141" s="39"/>
      <c r="G141" s="40"/>
      <c r="H141" s="179"/>
    </row>
    <row r="142" spans="1:8" x14ac:dyDescent="0.45">
      <c r="A142" s="98"/>
      <c r="B142" s="29" t="s">
        <v>174</v>
      </c>
      <c r="C142" s="175"/>
      <c r="D142" s="30"/>
      <c r="E142" s="31" t="s">
        <v>175</v>
      </c>
      <c r="F142" s="39"/>
      <c r="G142" s="40"/>
      <c r="H142" s="179"/>
    </row>
    <row r="143" spans="1:8" x14ac:dyDescent="0.45">
      <c r="A143" s="98"/>
      <c r="B143" s="29" t="s">
        <v>193</v>
      </c>
      <c r="C143" s="175"/>
      <c r="D143" s="37"/>
      <c r="E143" s="28" t="s">
        <v>31</v>
      </c>
      <c r="F143" s="39"/>
      <c r="G143" s="40"/>
      <c r="H143" s="179"/>
    </row>
    <row r="144" spans="1:8" x14ac:dyDescent="0.45">
      <c r="A144" s="98"/>
      <c r="B144" s="29"/>
      <c r="C144" s="175" t="s">
        <v>185</v>
      </c>
      <c r="D144" s="37" t="s">
        <v>186</v>
      </c>
      <c r="E144" s="28"/>
      <c r="F144" s="39"/>
      <c r="G144" s="40"/>
      <c r="H144" s="179"/>
    </row>
    <row r="145" spans="1:19" x14ac:dyDescent="0.45">
      <c r="A145" s="98"/>
      <c r="B145" s="29"/>
      <c r="C145" s="175" t="s">
        <v>187</v>
      </c>
      <c r="D145" s="27" t="s">
        <v>188</v>
      </c>
      <c r="E145" s="28"/>
      <c r="F145" s="39"/>
      <c r="G145" s="40"/>
      <c r="H145" s="179"/>
    </row>
    <row r="146" spans="1:19" x14ac:dyDescent="0.45">
      <c r="A146" s="98"/>
      <c r="B146" s="29" t="s">
        <v>189</v>
      </c>
      <c r="C146" s="175"/>
      <c r="D146" s="27"/>
      <c r="E146" s="28" t="s">
        <v>173</v>
      </c>
      <c r="F146" s="39"/>
      <c r="G146" s="40"/>
      <c r="H146" s="179"/>
    </row>
    <row r="147" spans="1:19" x14ac:dyDescent="0.45">
      <c r="A147" s="98"/>
      <c r="B147" s="29" t="s">
        <v>174</v>
      </c>
      <c r="C147" s="175"/>
      <c r="D147" s="30"/>
      <c r="E147" s="31" t="s">
        <v>175</v>
      </c>
      <c r="F147" s="39"/>
      <c r="G147" s="40"/>
      <c r="H147" s="179"/>
    </row>
    <row r="148" spans="1:19" x14ac:dyDescent="0.45">
      <c r="A148" s="98"/>
      <c r="B148" s="34"/>
      <c r="C148" s="176"/>
      <c r="D148" s="30" t="s">
        <v>226</v>
      </c>
      <c r="E148" s="32" t="s">
        <v>173</v>
      </c>
      <c r="F148" s="39"/>
      <c r="G148" s="40"/>
      <c r="H148" s="179"/>
    </row>
    <row r="149" spans="1:19" x14ac:dyDescent="0.45">
      <c r="A149" s="98"/>
      <c r="B149" s="34"/>
      <c r="C149" s="176"/>
      <c r="D149" s="30"/>
      <c r="E149" s="32"/>
      <c r="F149" s="39"/>
      <c r="G149" s="40"/>
      <c r="H149" s="179"/>
    </row>
    <row r="150" spans="1:19" x14ac:dyDescent="0.45">
      <c r="A150" s="98"/>
      <c r="B150" s="34"/>
      <c r="C150" s="176"/>
      <c r="D150" s="30" t="s">
        <v>227</v>
      </c>
      <c r="E150" s="32" t="s">
        <v>173</v>
      </c>
      <c r="F150" s="39"/>
      <c r="G150" s="40"/>
      <c r="H150" s="179"/>
    </row>
    <row r="151" spans="1:19" x14ac:dyDescent="0.45">
      <c r="A151" s="98"/>
      <c r="B151" s="34"/>
      <c r="C151" s="176"/>
      <c r="D151" s="30"/>
      <c r="E151" s="32"/>
      <c r="F151" s="39"/>
      <c r="G151" s="40"/>
      <c r="H151" s="179"/>
    </row>
    <row r="152" spans="1:19" x14ac:dyDescent="0.45">
      <c r="A152" s="171" t="s">
        <v>228</v>
      </c>
      <c r="B152" s="34" t="s">
        <v>229</v>
      </c>
      <c r="C152" s="176"/>
      <c r="D152" s="37"/>
      <c r="E152" s="42" t="s">
        <v>230</v>
      </c>
      <c r="F152" s="39"/>
      <c r="G152" s="40"/>
      <c r="H152" s="179"/>
    </row>
    <row r="153" spans="1:19" x14ac:dyDescent="0.45">
      <c r="A153" s="98"/>
      <c r="B153" s="34"/>
      <c r="C153" s="176"/>
      <c r="D153" s="30"/>
      <c r="E153" s="32"/>
      <c r="F153" s="39"/>
      <c r="G153" s="40"/>
      <c r="H153" s="179"/>
    </row>
    <row r="154" spans="1:19" x14ac:dyDescent="0.45">
      <c r="A154" s="171" t="s">
        <v>231</v>
      </c>
      <c r="B154" s="34" t="s">
        <v>232</v>
      </c>
      <c r="C154" s="177"/>
      <c r="D154" s="43"/>
      <c r="E154" s="32" t="s">
        <v>230</v>
      </c>
      <c r="F154" s="39"/>
      <c r="G154" s="40"/>
      <c r="H154" s="179"/>
    </row>
    <row r="155" spans="1:19" x14ac:dyDescent="0.45">
      <c r="A155" s="98"/>
      <c r="B155" s="34"/>
      <c r="C155" s="176"/>
      <c r="D155" s="30"/>
      <c r="E155" s="32"/>
      <c r="F155" s="39"/>
      <c r="G155" s="40"/>
      <c r="H155" s="179"/>
    </row>
    <row r="156" spans="1:19" x14ac:dyDescent="0.45">
      <c r="A156" s="171" t="s">
        <v>233</v>
      </c>
      <c r="B156" s="34" t="s">
        <v>234</v>
      </c>
      <c r="C156" s="177"/>
      <c r="D156" s="43"/>
      <c r="E156" s="32" t="s">
        <v>230</v>
      </c>
      <c r="F156" s="39"/>
      <c r="G156" s="40"/>
      <c r="H156" s="179"/>
    </row>
    <row r="157" spans="1:19" x14ac:dyDescent="0.45">
      <c r="A157" s="171"/>
      <c r="B157" s="34"/>
      <c r="C157" s="177"/>
      <c r="D157" s="180"/>
      <c r="E157" s="32"/>
      <c r="F157" s="39"/>
      <c r="G157" s="40"/>
      <c r="H157" s="179"/>
    </row>
    <row r="158" spans="1:19" x14ac:dyDescent="0.45">
      <c r="A158" s="171"/>
      <c r="B158" s="44"/>
      <c r="C158" s="177"/>
      <c r="D158" s="45" t="s">
        <v>235</v>
      </c>
      <c r="E158" s="46" t="s">
        <v>173</v>
      </c>
      <c r="F158" s="47"/>
      <c r="G158" s="40"/>
      <c r="H158" s="179"/>
    </row>
    <row r="159" spans="1:19" x14ac:dyDescent="0.45">
      <c r="A159" s="171"/>
      <c r="B159" s="176"/>
      <c r="C159" s="177"/>
      <c r="D159" s="43"/>
      <c r="E159" s="32"/>
      <c r="F159" s="39"/>
      <c r="G159" s="40"/>
      <c r="H159" s="179"/>
    </row>
    <row r="160" spans="1:19" x14ac:dyDescent="0.45">
      <c r="A160" s="171" t="s">
        <v>117</v>
      </c>
      <c r="B160" s="34" t="s">
        <v>236</v>
      </c>
      <c r="C160" s="177"/>
      <c r="D160" s="37"/>
      <c r="E160" s="28"/>
      <c r="F160" s="47"/>
      <c r="G160" s="40"/>
      <c r="H160" s="179"/>
      <c r="K160" s="48"/>
      <c r="L160" s="48"/>
      <c r="M160" s="49"/>
      <c r="N160" s="50"/>
      <c r="O160" s="50"/>
      <c r="P160" s="45"/>
      <c r="Q160" s="21"/>
      <c r="R160" s="48"/>
      <c r="S160" s="48"/>
    </row>
    <row r="161" spans="1:19" x14ac:dyDescent="0.45">
      <c r="A161" s="98"/>
      <c r="B161" s="29"/>
      <c r="C161" s="177"/>
      <c r="D161" s="37"/>
      <c r="E161" s="28"/>
      <c r="F161" s="47"/>
      <c r="G161" s="40"/>
      <c r="H161" s="179"/>
      <c r="K161" s="48"/>
      <c r="L161" s="48"/>
      <c r="M161" s="48"/>
      <c r="N161" s="48"/>
      <c r="O161" s="48"/>
      <c r="P161" s="48"/>
      <c r="Q161" s="48"/>
      <c r="R161" s="48"/>
      <c r="S161" s="48"/>
    </row>
    <row r="162" spans="1:19" x14ac:dyDescent="0.45">
      <c r="A162" s="171" t="s">
        <v>237</v>
      </c>
      <c r="B162" s="34" t="s">
        <v>179</v>
      </c>
      <c r="C162" s="177"/>
      <c r="D162" s="37"/>
      <c r="E162" s="32" t="s">
        <v>175</v>
      </c>
      <c r="F162" s="47"/>
      <c r="G162" s="40"/>
      <c r="H162" s="179"/>
      <c r="K162" s="48"/>
      <c r="L162" s="48"/>
      <c r="M162" s="48"/>
      <c r="N162" s="48"/>
      <c r="O162" s="48"/>
      <c r="P162" s="48"/>
      <c r="Q162" s="48"/>
      <c r="R162" s="48"/>
      <c r="S162" s="48"/>
    </row>
    <row r="163" spans="1:19" x14ac:dyDescent="0.45">
      <c r="A163" s="171"/>
      <c r="B163" s="34"/>
      <c r="C163" s="177"/>
      <c r="D163" s="37"/>
      <c r="E163" s="32"/>
      <c r="F163" s="47"/>
      <c r="G163" s="40"/>
      <c r="H163" s="179"/>
      <c r="K163" s="48"/>
      <c r="L163" s="48"/>
      <c r="M163" s="48"/>
      <c r="N163" s="48"/>
      <c r="O163" s="48"/>
      <c r="P163" s="48"/>
      <c r="Q163" s="48"/>
      <c r="R163" s="48"/>
      <c r="S163" s="48"/>
    </row>
    <row r="164" spans="1:19" x14ac:dyDescent="0.45">
      <c r="A164" s="171" t="s">
        <v>238</v>
      </c>
      <c r="B164" s="34" t="s">
        <v>239</v>
      </c>
      <c r="C164" s="177"/>
      <c r="D164" s="37"/>
      <c r="E164" s="32" t="s">
        <v>175</v>
      </c>
      <c r="F164" s="47"/>
      <c r="G164" s="40"/>
      <c r="H164" s="179"/>
      <c r="K164" s="48"/>
      <c r="L164" s="48"/>
      <c r="M164" s="48"/>
      <c r="N164" s="48"/>
      <c r="O164" s="48"/>
      <c r="P164" s="48"/>
      <c r="Q164" s="48"/>
      <c r="R164" s="48"/>
      <c r="S164" s="48"/>
    </row>
    <row r="165" spans="1:19" x14ac:dyDescent="0.45">
      <c r="A165" s="171"/>
      <c r="B165" s="34"/>
      <c r="C165" s="177"/>
      <c r="D165" s="37"/>
      <c r="E165" s="32"/>
      <c r="F165" s="47"/>
      <c r="G165" s="40"/>
      <c r="H165" s="179"/>
      <c r="K165" s="48"/>
      <c r="L165" s="48"/>
      <c r="M165" s="48"/>
      <c r="N165" s="48"/>
      <c r="O165" s="48"/>
      <c r="P165" s="48"/>
      <c r="Q165" s="48"/>
      <c r="R165" s="48"/>
      <c r="S165" s="48"/>
    </row>
    <row r="166" spans="1:19" x14ac:dyDescent="0.45">
      <c r="A166" s="171" t="s">
        <v>240</v>
      </c>
      <c r="B166" s="34" t="s">
        <v>241</v>
      </c>
      <c r="C166" s="177"/>
      <c r="D166" s="177"/>
      <c r="E166" s="51"/>
      <c r="F166" s="47"/>
      <c r="G166" s="40"/>
      <c r="H166" s="179"/>
      <c r="K166" s="48"/>
      <c r="L166" s="48"/>
      <c r="M166" s="48"/>
      <c r="N166" s="48"/>
      <c r="O166" s="48"/>
      <c r="P166" s="48"/>
      <c r="Q166" s="48"/>
      <c r="R166" s="48"/>
      <c r="S166" s="48"/>
    </row>
    <row r="167" spans="1:19" x14ac:dyDescent="0.45">
      <c r="A167" s="171"/>
      <c r="B167" s="34"/>
      <c r="C167" s="177"/>
      <c r="D167" s="177"/>
      <c r="E167" s="51"/>
      <c r="F167" s="47"/>
      <c r="G167" s="40"/>
      <c r="H167" s="179"/>
      <c r="K167" s="48"/>
      <c r="L167" s="48"/>
      <c r="M167" s="48"/>
      <c r="N167" s="48"/>
      <c r="O167" s="48"/>
      <c r="P167" s="48"/>
      <c r="Q167" s="48"/>
      <c r="R167" s="48"/>
      <c r="S167" s="48"/>
    </row>
    <row r="168" spans="1:19" x14ac:dyDescent="0.45">
      <c r="A168" s="171" t="s">
        <v>242</v>
      </c>
      <c r="B168" s="34" t="s">
        <v>243</v>
      </c>
      <c r="C168" s="177"/>
      <c r="D168" s="177"/>
      <c r="E168" s="51"/>
      <c r="F168" s="47"/>
      <c r="G168" s="40"/>
      <c r="H168" s="179"/>
      <c r="K168" s="48"/>
      <c r="L168" s="48"/>
      <c r="M168" s="48"/>
      <c r="N168" s="48"/>
      <c r="O168" s="48"/>
      <c r="P168" s="48"/>
      <c r="Q168" s="48"/>
      <c r="R168" s="48"/>
      <c r="S168" s="48"/>
    </row>
    <row r="169" spans="1:19" x14ac:dyDescent="0.45">
      <c r="A169" s="171"/>
      <c r="B169" s="34"/>
      <c r="C169" s="177"/>
      <c r="D169" s="177"/>
      <c r="E169" s="51"/>
      <c r="F169" s="47"/>
      <c r="G169" s="40"/>
      <c r="H169" s="179"/>
      <c r="K169" s="48"/>
      <c r="L169" s="48"/>
      <c r="M169" s="48"/>
      <c r="N169" s="48"/>
      <c r="O169" s="48"/>
      <c r="P169" s="48"/>
      <c r="Q169" s="48"/>
      <c r="R169" s="48"/>
      <c r="S169" s="48"/>
    </row>
    <row r="170" spans="1:19" x14ac:dyDescent="0.45">
      <c r="A170" s="171"/>
      <c r="B170" s="26" t="s">
        <v>172</v>
      </c>
      <c r="C170" s="175"/>
      <c r="D170" s="27"/>
      <c r="E170" s="28" t="s">
        <v>175</v>
      </c>
      <c r="F170" s="47"/>
      <c r="G170" s="40"/>
      <c r="H170" s="179"/>
      <c r="K170" s="48"/>
      <c r="L170" s="48"/>
      <c r="M170" s="48"/>
      <c r="N170" s="48"/>
      <c r="O170" s="48"/>
      <c r="P170" s="48"/>
      <c r="Q170" s="48"/>
      <c r="R170" s="48"/>
      <c r="S170" s="48"/>
    </row>
    <row r="171" spans="1:19" x14ac:dyDescent="0.45">
      <c r="A171" s="171"/>
      <c r="B171" s="29" t="s">
        <v>244</v>
      </c>
      <c r="C171" s="177"/>
      <c r="D171" s="177"/>
      <c r="E171" s="51"/>
      <c r="F171" s="47"/>
      <c r="G171" s="40"/>
      <c r="H171" s="179"/>
      <c r="K171" s="48"/>
      <c r="L171" s="48"/>
      <c r="M171" s="48"/>
      <c r="N171" s="48"/>
      <c r="O171" s="48"/>
      <c r="P171" s="48"/>
      <c r="Q171" s="48"/>
      <c r="R171" s="48"/>
      <c r="S171" s="48"/>
    </row>
    <row r="172" spans="1:19" x14ac:dyDescent="0.45">
      <c r="A172" s="171"/>
      <c r="B172" s="44"/>
      <c r="C172" s="177" t="s">
        <v>245</v>
      </c>
      <c r="D172" s="177"/>
      <c r="E172" s="51" t="s">
        <v>148</v>
      </c>
      <c r="F172" s="47"/>
      <c r="G172" s="40"/>
      <c r="H172" s="179"/>
      <c r="K172" s="48"/>
      <c r="L172" s="48"/>
      <c r="M172" s="48"/>
      <c r="N172" s="48"/>
      <c r="O172" s="48"/>
      <c r="P172" s="48"/>
      <c r="Q172" s="48"/>
      <c r="R172" s="48"/>
      <c r="S172" s="48"/>
    </row>
    <row r="173" spans="1:19" x14ac:dyDescent="0.45">
      <c r="A173" s="171"/>
      <c r="B173" s="44"/>
      <c r="C173" s="177" t="s">
        <v>245</v>
      </c>
      <c r="D173" s="177"/>
      <c r="E173" s="51" t="s">
        <v>148</v>
      </c>
      <c r="F173" s="47"/>
      <c r="G173" s="40"/>
      <c r="H173" s="179"/>
      <c r="K173" s="48"/>
      <c r="L173" s="48"/>
      <c r="M173" s="48"/>
      <c r="N173" s="48"/>
      <c r="O173" s="48"/>
      <c r="P173" s="48"/>
      <c r="Q173" s="48"/>
      <c r="R173" s="48"/>
      <c r="S173" s="48"/>
    </row>
    <row r="174" spans="1:19" x14ac:dyDescent="0.45">
      <c r="A174" s="171"/>
      <c r="B174" s="44"/>
      <c r="C174" s="177" t="s">
        <v>245</v>
      </c>
      <c r="D174" s="177"/>
      <c r="E174" s="51" t="s">
        <v>148</v>
      </c>
      <c r="F174" s="47"/>
      <c r="G174" s="40"/>
      <c r="H174" s="179"/>
      <c r="K174" s="48"/>
      <c r="L174" s="48"/>
      <c r="M174" s="48"/>
      <c r="N174" s="48"/>
      <c r="O174" s="48"/>
      <c r="P174" s="48"/>
      <c r="Q174" s="48"/>
      <c r="R174" s="48"/>
      <c r="S174" s="48"/>
    </row>
    <row r="175" spans="1:19" x14ac:dyDescent="0.45">
      <c r="A175" s="171"/>
      <c r="B175" s="44" t="s">
        <v>174</v>
      </c>
      <c r="C175" s="177"/>
      <c r="D175" s="177"/>
      <c r="E175" s="51" t="s">
        <v>175</v>
      </c>
      <c r="F175" s="47"/>
      <c r="G175" s="40"/>
      <c r="H175" s="179"/>
    </row>
    <row r="176" spans="1:19" x14ac:dyDescent="0.45">
      <c r="A176" s="171"/>
      <c r="B176" s="44"/>
      <c r="C176" s="177"/>
      <c r="D176" s="177"/>
      <c r="E176" s="51"/>
      <c r="F176" s="47"/>
      <c r="G176" s="40"/>
      <c r="H176" s="179"/>
    </row>
    <row r="177" spans="1:8" x14ac:dyDescent="0.45">
      <c r="A177" s="171"/>
      <c r="B177" s="26" t="s">
        <v>172</v>
      </c>
      <c r="C177" s="175"/>
      <c r="D177" s="177"/>
      <c r="E177" s="51" t="s">
        <v>175</v>
      </c>
      <c r="F177" s="47"/>
      <c r="G177" s="40"/>
      <c r="H177" s="179"/>
    </row>
    <row r="178" spans="1:8" x14ac:dyDescent="0.45">
      <c r="A178" s="171"/>
      <c r="B178" s="44" t="s">
        <v>246</v>
      </c>
      <c r="C178" s="177"/>
      <c r="D178" s="177"/>
      <c r="E178" s="51"/>
      <c r="F178" s="47"/>
      <c r="G178" s="40"/>
      <c r="H178" s="179"/>
    </row>
    <row r="179" spans="1:8" x14ac:dyDescent="0.45">
      <c r="A179" s="171"/>
      <c r="B179" s="44"/>
      <c r="C179" s="177" t="s">
        <v>245</v>
      </c>
      <c r="D179" s="177"/>
      <c r="E179" s="51" t="s">
        <v>31</v>
      </c>
      <c r="F179" s="47"/>
      <c r="G179" s="40"/>
      <c r="H179" s="179"/>
    </row>
    <row r="180" spans="1:8" x14ac:dyDescent="0.45">
      <c r="A180" s="171"/>
      <c r="B180" s="44"/>
      <c r="C180" s="177" t="s">
        <v>245</v>
      </c>
      <c r="D180" s="177"/>
      <c r="E180" s="51" t="s">
        <v>31</v>
      </c>
      <c r="F180" s="47"/>
      <c r="G180" s="40"/>
      <c r="H180" s="179"/>
    </row>
    <row r="181" spans="1:8" x14ac:dyDescent="0.45">
      <c r="A181" s="171"/>
      <c r="B181" s="44"/>
      <c r="C181" s="177" t="s">
        <v>245</v>
      </c>
      <c r="D181" s="177"/>
      <c r="E181" s="51" t="s">
        <v>31</v>
      </c>
      <c r="F181" s="47"/>
      <c r="G181" s="40"/>
      <c r="H181" s="179"/>
    </row>
    <row r="182" spans="1:8" x14ac:dyDescent="0.45">
      <c r="A182" s="171"/>
      <c r="B182" s="44" t="s">
        <v>174</v>
      </c>
      <c r="C182" s="177"/>
      <c r="D182" s="177"/>
      <c r="E182" s="51" t="s">
        <v>175</v>
      </c>
      <c r="F182" s="47"/>
      <c r="G182" s="40"/>
      <c r="H182" s="179"/>
    </row>
    <row r="183" spans="1:8" x14ac:dyDescent="0.45">
      <c r="A183" s="171"/>
      <c r="B183" s="44"/>
      <c r="C183" s="177"/>
      <c r="D183" s="177"/>
      <c r="E183" s="51"/>
      <c r="F183" s="47"/>
      <c r="G183" s="40"/>
      <c r="H183" s="179"/>
    </row>
    <row r="184" spans="1:8" x14ac:dyDescent="0.45">
      <c r="A184" s="171"/>
      <c r="B184" s="26" t="s">
        <v>172</v>
      </c>
      <c r="C184" s="175"/>
      <c r="D184" s="177"/>
      <c r="E184" s="51" t="s">
        <v>175</v>
      </c>
      <c r="F184" s="47"/>
      <c r="G184" s="40"/>
      <c r="H184" s="179"/>
    </row>
    <row r="185" spans="1:8" x14ac:dyDescent="0.45">
      <c r="A185" s="171"/>
      <c r="B185" s="44" t="s">
        <v>247</v>
      </c>
      <c r="C185" s="177"/>
      <c r="D185" s="177"/>
      <c r="E185" s="51"/>
      <c r="F185" s="47"/>
      <c r="G185" s="40"/>
      <c r="H185" s="179"/>
    </row>
    <row r="186" spans="1:8" x14ac:dyDescent="0.45">
      <c r="A186" s="171"/>
      <c r="B186" s="44"/>
      <c r="C186" s="177" t="s">
        <v>245</v>
      </c>
      <c r="D186" s="177"/>
      <c r="E186" s="51" t="s">
        <v>31</v>
      </c>
      <c r="F186" s="47"/>
      <c r="G186" s="40"/>
      <c r="H186" s="179"/>
    </row>
    <row r="187" spans="1:8" x14ac:dyDescent="0.45">
      <c r="A187" s="171"/>
      <c r="B187" s="44"/>
      <c r="C187" s="177" t="s">
        <v>245</v>
      </c>
      <c r="D187" s="177"/>
      <c r="E187" s="51" t="s">
        <v>31</v>
      </c>
      <c r="F187" s="47"/>
      <c r="G187" s="40"/>
      <c r="H187" s="179"/>
    </row>
    <row r="188" spans="1:8" x14ac:dyDescent="0.45">
      <c r="A188" s="171"/>
      <c r="B188" s="44"/>
      <c r="C188" s="177" t="s">
        <v>245</v>
      </c>
      <c r="D188" s="177"/>
      <c r="E188" s="51" t="s">
        <v>31</v>
      </c>
      <c r="F188" s="47"/>
      <c r="G188" s="40"/>
      <c r="H188" s="179"/>
    </row>
    <row r="189" spans="1:8" x14ac:dyDescent="0.45">
      <c r="A189" s="171"/>
      <c r="B189" s="44" t="s">
        <v>174</v>
      </c>
      <c r="C189" s="177"/>
      <c r="D189" s="177"/>
      <c r="E189" s="51" t="s">
        <v>175</v>
      </c>
      <c r="F189" s="47"/>
      <c r="G189" s="40"/>
      <c r="H189" s="179"/>
    </row>
    <row r="190" spans="1:8" x14ac:dyDescent="0.45">
      <c r="A190" s="171"/>
      <c r="B190" s="44"/>
      <c r="C190" s="177"/>
      <c r="D190" s="177"/>
      <c r="E190" s="51"/>
      <c r="F190" s="47"/>
      <c r="G190" s="40"/>
      <c r="H190" s="179"/>
    </row>
    <row r="191" spans="1:8" x14ac:dyDescent="0.45">
      <c r="A191" s="171"/>
      <c r="B191" s="26" t="s">
        <v>172</v>
      </c>
      <c r="C191" s="175"/>
      <c r="D191" s="177"/>
      <c r="E191" s="51" t="s">
        <v>175</v>
      </c>
      <c r="F191" s="47"/>
      <c r="G191" s="40"/>
      <c r="H191" s="179"/>
    </row>
    <row r="192" spans="1:8" x14ac:dyDescent="0.45">
      <c r="A192" s="171"/>
      <c r="B192" s="44" t="s">
        <v>248</v>
      </c>
      <c r="C192" s="177"/>
      <c r="D192" s="177"/>
      <c r="E192" s="51"/>
      <c r="F192" s="47"/>
      <c r="G192" s="40"/>
      <c r="H192" s="179"/>
    </row>
    <row r="193" spans="1:8" x14ac:dyDescent="0.45">
      <c r="A193" s="171"/>
      <c r="B193" s="44"/>
      <c r="C193" s="177" t="s">
        <v>245</v>
      </c>
      <c r="D193" s="177"/>
      <c r="E193" s="51" t="s">
        <v>31</v>
      </c>
      <c r="F193" s="47"/>
      <c r="G193" s="40"/>
      <c r="H193" s="179"/>
    </row>
    <row r="194" spans="1:8" x14ac:dyDescent="0.45">
      <c r="A194" s="171"/>
      <c r="B194" s="44"/>
      <c r="C194" s="177" t="s">
        <v>245</v>
      </c>
      <c r="D194" s="177"/>
      <c r="E194" s="51" t="s">
        <v>31</v>
      </c>
      <c r="F194" s="47"/>
      <c r="G194" s="40"/>
      <c r="H194" s="179"/>
    </row>
    <row r="195" spans="1:8" x14ac:dyDescent="0.45">
      <c r="A195" s="171"/>
      <c r="B195" s="44"/>
      <c r="C195" s="177" t="s">
        <v>245</v>
      </c>
      <c r="D195" s="177"/>
      <c r="E195" s="51" t="s">
        <v>31</v>
      </c>
      <c r="F195" s="47"/>
      <c r="G195" s="40"/>
      <c r="H195" s="179"/>
    </row>
    <row r="196" spans="1:8" x14ac:dyDescent="0.45">
      <c r="A196" s="171"/>
      <c r="B196" s="44" t="s">
        <v>174</v>
      </c>
      <c r="C196" s="177"/>
      <c r="D196" s="177"/>
      <c r="E196" s="51" t="s">
        <v>175</v>
      </c>
      <c r="F196" s="47"/>
      <c r="G196" s="40"/>
      <c r="H196" s="179"/>
    </row>
    <row r="197" spans="1:8" x14ac:dyDescent="0.45">
      <c r="A197" s="171"/>
      <c r="B197" s="44"/>
      <c r="C197" s="177"/>
      <c r="D197" s="177"/>
      <c r="E197" s="51"/>
      <c r="F197" s="47"/>
      <c r="G197" s="40"/>
      <c r="H197" s="179"/>
    </row>
    <row r="198" spans="1:8" x14ac:dyDescent="0.45">
      <c r="A198" s="171"/>
      <c r="B198" s="26" t="s">
        <v>172</v>
      </c>
      <c r="C198" s="175"/>
      <c r="D198" s="177"/>
      <c r="E198" s="51" t="s">
        <v>175</v>
      </c>
      <c r="F198" s="47"/>
      <c r="G198" s="40"/>
      <c r="H198" s="179"/>
    </row>
    <row r="199" spans="1:8" x14ac:dyDescent="0.45">
      <c r="A199" s="171"/>
      <c r="B199" s="44" t="s">
        <v>249</v>
      </c>
      <c r="C199" s="177"/>
      <c r="D199" s="177"/>
      <c r="E199" s="51"/>
      <c r="F199" s="47"/>
      <c r="G199" s="40"/>
      <c r="H199" s="179"/>
    </row>
    <row r="200" spans="1:8" x14ac:dyDescent="0.45">
      <c r="A200" s="171"/>
      <c r="B200" s="44"/>
      <c r="C200" s="177" t="s">
        <v>245</v>
      </c>
      <c r="D200" s="177"/>
      <c r="E200" s="51" t="s">
        <v>31</v>
      </c>
      <c r="F200" s="47"/>
      <c r="G200" s="40"/>
      <c r="H200" s="179"/>
    </row>
    <row r="201" spans="1:8" x14ac:dyDescent="0.45">
      <c r="A201" s="171"/>
      <c r="B201" s="44"/>
      <c r="C201" s="177" t="s">
        <v>245</v>
      </c>
      <c r="D201" s="177"/>
      <c r="E201" s="51" t="s">
        <v>31</v>
      </c>
      <c r="F201" s="47"/>
      <c r="G201" s="40"/>
      <c r="H201" s="179"/>
    </row>
    <row r="202" spans="1:8" x14ac:dyDescent="0.45">
      <c r="A202" s="171"/>
      <c r="B202" s="44"/>
      <c r="C202" s="177" t="s">
        <v>245</v>
      </c>
      <c r="D202" s="177"/>
      <c r="E202" s="51" t="s">
        <v>31</v>
      </c>
      <c r="F202" s="47"/>
      <c r="G202" s="40"/>
      <c r="H202" s="179"/>
    </row>
    <row r="203" spans="1:8" x14ac:dyDescent="0.45">
      <c r="A203" s="171"/>
      <c r="B203" s="44" t="s">
        <v>174</v>
      </c>
      <c r="C203" s="177"/>
      <c r="D203" s="177"/>
      <c r="E203" s="51" t="s">
        <v>175</v>
      </c>
      <c r="F203" s="47"/>
      <c r="G203" s="40"/>
      <c r="H203" s="179"/>
    </row>
    <row r="204" spans="1:8" x14ac:dyDescent="0.45">
      <c r="A204" s="171"/>
      <c r="B204" s="44"/>
      <c r="C204" s="177"/>
      <c r="D204" s="177"/>
      <c r="E204" s="51"/>
      <c r="F204" s="47"/>
      <c r="G204" s="40"/>
      <c r="H204" s="179"/>
    </row>
    <row r="205" spans="1:8" x14ac:dyDescent="0.45">
      <c r="A205" s="171"/>
      <c r="B205" s="26" t="s">
        <v>172</v>
      </c>
      <c r="C205" s="175"/>
      <c r="D205" s="177"/>
      <c r="E205" s="51" t="s">
        <v>175</v>
      </c>
      <c r="F205" s="47"/>
      <c r="G205" s="40"/>
      <c r="H205" s="179"/>
    </row>
    <row r="206" spans="1:8" x14ac:dyDescent="0.45">
      <c r="A206" s="171"/>
      <c r="B206" s="44" t="s">
        <v>250</v>
      </c>
      <c r="C206" s="177"/>
      <c r="D206" s="177"/>
      <c r="E206" s="51"/>
      <c r="F206" s="47"/>
      <c r="G206" s="40"/>
      <c r="H206" s="179"/>
    </row>
    <row r="207" spans="1:8" x14ac:dyDescent="0.45">
      <c r="A207" s="171"/>
      <c r="B207" s="44"/>
      <c r="C207" s="177" t="s">
        <v>245</v>
      </c>
      <c r="D207" s="177"/>
      <c r="E207" s="51" t="s">
        <v>31</v>
      </c>
      <c r="F207" s="47"/>
      <c r="G207" s="40"/>
      <c r="H207" s="179"/>
    </row>
    <row r="208" spans="1:8" x14ac:dyDescent="0.45">
      <c r="A208" s="171"/>
      <c r="B208" s="44"/>
      <c r="C208" s="177" t="s">
        <v>245</v>
      </c>
      <c r="D208" s="177"/>
      <c r="E208" s="51" t="s">
        <v>31</v>
      </c>
      <c r="F208" s="47"/>
      <c r="G208" s="40"/>
      <c r="H208" s="179"/>
    </row>
    <row r="209" spans="1:8" x14ac:dyDescent="0.45">
      <c r="A209" s="171"/>
      <c r="B209" s="44"/>
      <c r="C209" s="177" t="s">
        <v>245</v>
      </c>
      <c r="D209" s="177"/>
      <c r="E209" s="51" t="s">
        <v>31</v>
      </c>
      <c r="F209" s="47"/>
      <c r="G209" s="40"/>
      <c r="H209" s="179"/>
    </row>
    <row r="210" spans="1:8" x14ac:dyDescent="0.45">
      <c r="A210" s="171"/>
      <c r="B210" s="44" t="s">
        <v>174</v>
      </c>
      <c r="C210" s="177"/>
      <c r="D210" s="177"/>
      <c r="E210" s="51" t="s">
        <v>175</v>
      </c>
      <c r="F210" s="47"/>
      <c r="G210" s="40"/>
      <c r="H210" s="179"/>
    </row>
    <row r="211" spans="1:8" x14ac:dyDescent="0.45">
      <c r="A211" s="171"/>
      <c r="B211" s="44"/>
      <c r="C211" s="177"/>
      <c r="D211" s="30" t="s">
        <v>251</v>
      </c>
      <c r="E211" s="32" t="s">
        <v>173</v>
      </c>
      <c r="F211" s="47"/>
      <c r="G211" s="40"/>
      <c r="H211" s="179"/>
    </row>
    <row r="212" spans="1:8" x14ac:dyDescent="0.45">
      <c r="A212" s="171"/>
      <c r="B212" s="44"/>
      <c r="C212" s="177"/>
      <c r="D212" s="177"/>
      <c r="E212" s="51"/>
      <c r="F212" s="47"/>
      <c r="G212" s="40"/>
      <c r="H212" s="179"/>
    </row>
    <row r="213" spans="1:8" x14ac:dyDescent="0.45">
      <c r="A213" s="171" t="s">
        <v>252</v>
      </c>
      <c r="B213" s="34" t="s">
        <v>253</v>
      </c>
      <c r="C213" s="177"/>
      <c r="D213" s="177"/>
      <c r="E213" s="51"/>
      <c r="F213" s="47"/>
      <c r="G213" s="40"/>
      <c r="H213" s="179"/>
    </row>
    <row r="214" spans="1:8" x14ac:dyDescent="0.45">
      <c r="A214" s="171"/>
      <c r="B214" s="34"/>
      <c r="C214" s="177"/>
      <c r="D214" s="177"/>
      <c r="E214" s="51"/>
      <c r="F214" s="47"/>
      <c r="G214" s="40"/>
      <c r="H214" s="179"/>
    </row>
    <row r="215" spans="1:8" x14ac:dyDescent="0.45">
      <c r="A215" s="171"/>
      <c r="B215" s="26" t="s">
        <v>172</v>
      </c>
      <c r="C215" s="175"/>
      <c r="D215" s="177"/>
      <c r="E215" s="51" t="s">
        <v>175</v>
      </c>
      <c r="F215" s="47"/>
      <c r="G215" s="40"/>
      <c r="H215" s="179"/>
    </row>
    <row r="216" spans="1:8" x14ac:dyDescent="0.45">
      <c r="A216" s="171"/>
      <c r="B216" s="29" t="s">
        <v>244</v>
      </c>
      <c r="C216" s="177"/>
      <c r="D216" s="177"/>
      <c r="E216" s="51"/>
      <c r="F216" s="47"/>
      <c r="G216" s="40"/>
      <c r="H216" s="179"/>
    </row>
    <row r="217" spans="1:8" x14ac:dyDescent="0.45">
      <c r="A217" s="171"/>
      <c r="B217" s="44"/>
      <c r="C217" s="177" t="s">
        <v>245</v>
      </c>
      <c r="D217" s="177"/>
      <c r="E217" s="51" t="s">
        <v>148</v>
      </c>
      <c r="F217" s="47"/>
      <c r="G217" s="40"/>
      <c r="H217" s="179"/>
    </row>
    <row r="218" spans="1:8" x14ac:dyDescent="0.45">
      <c r="A218" s="171"/>
      <c r="B218" s="44"/>
      <c r="C218" s="177" t="s">
        <v>245</v>
      </c>
      <c r="D218" s="177"/>
      <c r="E218" s="51" t="s">
        <v>148</v>
      </c>
      <c r="F218" s="47"/>
      <c r="G218" s="40"/>
      <c r="H218" s="179"/>
    </row>
    <row r="219" spans="1:8" x14ac:dyDescent="0.45">
      <c r="A219" s="171"/>
      <c r="B219" s="44"/>
      <c r="C219" s="177" t="s">
        <v>245</v>
      </c>
      <c r="D219" s="177"/>
      <c r="E219" s="51" t="s">
        <v>148</v>
      </c>
      <c r="F219" s="47"/>
      <c r="G219" s="40"/>
      <c r="H219" s="179"/>
    </row>
    <row r="220" spans="1:8" x14ac:dyDescent="0.45">
      <c r="A220" s="171"/>
      <c r="B220" s="44" t="s">
        <v>174</v>
      </c>
      <c r="C220" s="177"/>
      <c r="D220" s="177"/>
      <c r="E220" s="51" t="s">
        <v>175</v>
      </c>
      <c r="F220" s="47"/>
      <c r="G220" s="40"/>
      <c r="H220" s="179"/>
    </row>
    <row r="221" spans="1:8" x14ac:dyDescent="0.45">
      <c r="A221" s="171"/>
      <c r="B221" s="44"/>
      <c r="C221" s="177"/>
      <c r="D221" s="177"/>
      <c r="E221" s="51"/>
      <c r="F221" s="47"/>
      <c r="G221" s="40"/>
      <c r="H221" s="179"/>
    </row>
    <row r="222" spans="1:8" x14ac:dyDescent="0.45">
      <c r="A222" s="171"/>
      <c r="B222" s="26" t="s">
        <v>172</v>
      </c>
      <c r="C222" s="175"/>
      <c r="D222" s="27"/>
      <c r="E222" s="28" t="s">
        <v>175</v>
      </c>
      <c r="F222" s="47"/>
      <c r="G222" s="40"/>
      <c r="H222" s="179"/>
    </row>
    <row r="223" spans="1:8" x14ac:dyDescent="0.45">
      <c r="A223" s="171"/>
      <c r="B223" s="44" t="s">
        <v>246</v>
      </c>
      <c r="C223" s="177"/>
      <c r="D223" s="177"/>
      <c r="E223" s="51"/>
      <c r="F223" s="47"/>
      <c r="G223" s="40"/>
      <c r="H223" s="179"/>
    </row>
    <row r="224" spans="1:8" x14ac:dyDescent="0.45">
      <c r="A224" s="171"/>
      <c r="B224" s="44"/>
      <c r="C224" s="177" t="s">
        <v>245</v>
      </c>
      <c r="D224" s="177"/>
      <c r="E224" s="51" t="s">
        <v>31</v>
      </c>
      <c r="F224" s="47"/>
      <c r="G224" s="40"/>
      <c r="H224" s="179"/>
    </row>
    <row r="225" spans="1:8" x14ac:dyDescent="0.45">
      <c r="A225" s="171"/>
      <c r="B225" s="44"/>
      <c r="C225" s="177" t="s">
        <v>245</v>
      </c>
      <c r="D225" s="177"/>
      <c r="E225" s="51" t="s">
        <v>31</v>
      </c>
      <c r="F225" s="47"/>
      <c r="G225" s="40"/>
      <c r="H225" s="179"/>
    </row>
    <row r="226" spans="1:8" x14ac:dyDescent="0.45">
      <c r="A226" s="171"/>
      <c r="B226" s="44"/>
      <c r="C226" s="177" t="s">
        <v>245</v>
      </c>
      <c r="D226" s="177"/>
      <c r="E226" s="51" t="s">
        <v>31</v>
      </c>
      <c r="F226" s="47"/>
      <c r="G226" s="40"/>
      <c r="H226" s="179"/>
    </row>
    <row r="227" spans="1:8" x14ac:dyDescent="0.45">
      <c r="A227" s="171"/>
      <c r="B227" s="44" t="s">
        <v>174</v>
      </c>
      <c r="C227" s="177"/>
      <c r="D227" s="177"/>
      <c r="E227" s="51" t="s">
        <v>175</v>
      </c>
      <c r="F227" s="47"/>
      <c r="G227" s="40"/>
      <c r="H227" s="179"/>
    </row>
    <row r="228" spans="1:8" x14ac:dyDescent="0.45">
      <c r="A228" s="171"/>
      <c r="B228" s="44"/>
      <c r="C228" s="177"/>
      <c r="D228" s="177"/>
      <c r="E228" s="51"/>
      <c r="F228" s="47"/>
      <c r="G228" s="40"/>
      <c r="H228" s="179"/>
    </row>
    <row r="229" spans="1:8" x14ac:dyDescent="0.45">
      <c r="A229" s="171"/>
      <c r="B229" s="26" t="s">
        <v>172</v>
      </c>
      <c r="C229" s="175"/>
      <c r="D229" s="27"/>
      <c r="E229" s="28" t="s">
        <v>175</v>
      </c>
      <c r="F229" s="47"/>
      <c r="G229" s="40"/>
      <c r="H229" s="179"/>
    </row>
    <row r="230" spans="1:8" x14ac:dyDescent="0.45">
      <c r="A230" s="171"/>
      <c r="B230" s="44" t="s">
        <v>254</v>
      </c>
      <c r="C230" s="177"/>
      <c r="D230" s="177"/>
      <c r="E230" s="51"/>
      <c r="F230" s="47"/>
      <c r="G230" s="40"/>
      <c r="H230" s="179"/>
    </row>
    <row r="231" spans="1:8" x14ac:dyDescent="0.45">
      <c r="A231" s="171"/>
      <c r="B231" s="44"/>
      <c r="C231" s="177" t="s">
        <v>245</v>
      </c>
      <c r="D231" s="177"/>
      <c r="E231" s="51" t="s">
        <v>31</v>
      </c>
      <c r="F231" s="47"/>
      <c r="G231" s="40"/>
      <c r="H231" s="179"/>
    </row>
    <row r="232" spans="1:8" x14ac:dyDescent="0.45">
      <c r="A232" s="171"/>
      <c r="B232" s="44"/>
      <c r="C232" s="177" t="s">
        <v>245</v>
      </c>
      <c r="D232" s="177"/>
      <c r="E232" s="51" t="s">
        <v>31</v>
      </c>
      <c r="F232" s="47"/>
      <c r="G232" s="40"/>
      <c r="H232" s="179"/>
    </row>
    <row r="233" spans="1:8" x14ac:dyDescent="0.45">
      <c r="A233" s="171"/>
      <c r="B233" s="44"/>
      <c r="C233" s="177" t="s">
        <v>245</v>
      </c>
      <c r="D233" s="177"/>
      <c r="E233" s="51" t="s">
        <v>31</v>
      </c>
      <c r="F233" s="47"/>
      <c r="G233" s="40"/>
      <c r="H233" s="179"/>
    </row>
    <row r="234" spans="1:8" x14ac:dyDescent="0.45">
      <c r="A234" s="171"/>
      <c r="B234" s="44" t="s">
        <v>174</v>
      </c>
      <c r="C234" s="177"/>
      <c r="D234" s="177"/>
      <c r="E234" s="51" t="s">
        <v>175</v>
      </c>
      <c r="F234" s="47"/>
      <c r="G234" s="40"/>
      <c r="H234" s="179"/>
    </row>
    <row r="235" spans="1:8" x14ac:dyDescent="0.45">
      <c r="A235" s="171"/>
      <c r="B235" s="44"/>
      <c r="C235" s="177"/>
      <c r="D235" s="177"/>
      <c r="E235" s="51"/>
      <c r="F235" s="47"/>
      <c r="G235" s="40"/>
      <c r="H235" s="179"/>
    </row>
    <row r="236" spans="1:8" x14ac:dyDescent="0.45">
      <c r="A236" s="171"/>
      <c r="B236" s="26" t="s">
        <v>172</v>
      </c>
      <c r="C236" s="175"/>
      <c r="D236" s="27"/>
      <c r="E236" s="28" t="s">
        <v>175</v>
      </c>
      <c r="F236" s="47"/>
      <c r="G236" s="40"/>
      <c r="H236" s="179"/>
    </row>
    <row r="237" spans="1:8" x14ac:dyDescent="0.45">
      <c r="A237" s="171"/>
      <c r="B237" s="44" t="s">
        <v>255</v>
      </c>
      <c r="C237" s="177"/>
      <c r="D237" s="177"/>
      <c r="E237" s="51"/>
      <c r="F237" s="47"/>
      <c r="G237" s="40"/>
      <c r="H237" s="179"/>
    </row>
    <row r="238" spans="1:8" x14ac:dyDescent="0.45">
      <c r="A238" s="171"/>
      <c r="B238" s="44"/>
      <c r="C238" s="177" t="s">
        <v>245</v>
      </c>
      <c r="D238" s="177"/>
      <c r="E238" s="51" t="s">
        <v>31</v>
      </c>
      <c r="F238" s="47"/>
      <c r="G238" s="40"/>
      <c r="H238" s="179"/>
    </row>
    <row r="239" spans="1:8" x14ac:dyDescent="0.45">
      <c r="A239" s="171"/>
      <c r="B239" s="44"/>
      <c r="C239" s="177" t="s">
        <v>245</v>
      </c>
      <c r="D239" s="177"/>
      <c r="E239" s="51" t="s">
        <v>31</v>
      </c>
      <c r="F239" s="47"/>
      <c r="G239" s="40"/>
      <c r="H239" s="179"/>
    </row>
    <row r="240" spans="1:8" x14ac:dyDescent="0.45">
      <c r="A240" s="171"/>
      <c r="B240" s="44"/>
      <c r="C240" s="177" t="s">
        <v>245</v>
      </c>
      <c r="D240" s="177"/>
      <c r="E240" s="51" t="s">
        <v>31</v>
      </c>
      <c r="F240" s="47"/>
      <c r="G240" s="40"/>
      <c r="H240" s="179"/>
    </row>
    <row r="241" spans="1:8" x14ac:dyDescent="0.45">
      <c r="A241" s="171"/>
      <c r="B241" s="44" t="s">
        <v>174</v>
      </c>
      <c r="C241" s="177"/>
      <c r="D241" s="177"/>
      <c r="E241" s="51" t="s">
        <v>175</v>
      </c>
      <c r="F241" s="47"/>
      <c r="G241" s="40"/>
      <c r="H241" s="179"/>
    </row>
    <row r="242" spans="1:8" x14ac:dyDescent="0.45">
      <c r="A242" s="171"/>
      <c r="B242" s="44"/>
      <c r="C242" s="177"/>
      <c r="D242" s="37"/>
      <c r="E242" s="181"/>
      <c r="F242" s="47"/>
      <c r="G242" s="40"/>
      <c r="H242" s="179"/>
    </row>
    <row r="243" spans="1:8" x14ac:dyDescent="0.45">
      <c r="A243" s="171"/>
      <c r="B243" s="44"/>
      <c r="C243" s="177"/>
      <c r="D243" s="30" t="s">
        <v>256</v>
      </c>
      <c r="E243" s="32" t="s">
        <v>173</v>
      </c>
      <c r="F243" s="47"/>
      <c r="G243" s="40"/>
      <c r="H243" s="179"/>
    </row>
    <row r="244" spans="1:8" x14ac:dyDescent="0.45">
      <c r="A244" s="171"/>
      <c r="B244" s="44"/>
      <c r="C244" s="177"/>
      <c r="D244" s="30"/>
      <c r="E244" s="21"/>
      <c r="F244" s="47"/>
      <c r="G244" s="40"/>
      <c r="H244" s="179"/>
    </row>
    <row r="245" spans="1:8" x14ac:dyDescent="0.45">
      <c r="A245" s="171" t="s">
        <v>257</v>
      </c>
      <c r="B245" s="34" t="s">
        <v>258</v>
      </c>
      <c r="C245" s="177"/>
      <c r="D245" s="45"/>
      <c r="E245" s="52"/>
      <c r="F245" s="47"/>
      <c r="G245" s="40"/>
      <c r="H245" s="179"/>
    </row>
    <row r="246" spans="1:8" x14ac:dyDescent="0.45">
      <c r="A246" s="171"/>
      <c r="B246" s="44"/>
      <c r="C246" s="177"/>
      <c r="D246" s="45"/>
      <c r="E246" s="52"/>
      <c r="F246" s="47"/>
      <c r="G246" s="40"/>
      <c r="H246" s="179"/>
    </row>
    <row r="247" spans="1:8" x14ac:dyDescent="0.45">
      <c r="A247" s="171"/>
      <c r="B247" s="26" t="s">
        <v>172</v>
      </c>
      <c r="C247" s="175"/>
      <c r="D247" s="27"/>
      <c r="E247" s="28" t="s">
        <v>173</v>
      </c>
      <c r="F247" s="47"/>
      <c r="G247" s="40"/>
      <c r="H247" s="179"/>
    </row>
    <row r="248" spans="1:8" x14ac:dyDescent="0.45">
      <c r="A248" s="171"/>
      <c r="B248" s="29" t="s">
        <v>244</v>
      </c>
      <c r="C248" s="177"/>
      <c r="D248" s="177"/>
      <c r="E248" s="51"/>
      <c r="F248" s="47"/>
      <c r="G248" s="40"/>
      <c r="H248" s="179"/>
    </row>
    <row r="249" spans="1:8" x14ac:dyDescent="0.45">
      <c r="A249" s="171"/>
      <c r="B249" s="44"/>
      <c r="C249" s="177" t="s">
        <v>245</v>
      </c>
      <c r="D249" s="177"/>
      <c r="E249" s="51" t="s">
        <v>148</v>
      </c>
      <c r="F249" s="47"/>
      <c r="G249" s="40"/>
      <c r="H249" s="179"/>
    </row>
    <row r="250" spans="1:8" x14ac:dyDescent="0.45">
      <c r="A250" s="171"/>
      <c r="B250" s="44" t="s">
        <v>259</v>
      </c>
      <c r="C250" s="177"/>
      <c r="D250" s="177"/>
      <c r="E250" s="51" t="s">
        <v>175</v>
      </c>
      <c r="F250" s="47"/>
      <c r="G250" s="40"/>
      <c r="H250" s="179"/>
    </row>
    <row r="251" spans="1:8" x14ac:dyDescent="0.45">
      <c r="A251" s="171"/>
      <c r="B251" s="44"/>
      <c r="C251" s="177"/>
      <c r="D251" s="45"/>
      <c r="E251" s="52"/>
      <c r="F251" s="47"/>
      <c r="G251" s="40"/>
      <c r="H251" s="179"/>
    </row>
    <row r="252" spans="1:8" x14ac:dyDescent="0.45">
      <c r="A252" s="171"/>
      <c r="B252" s="44"/>
      <c r="C252" s="177"/>
      <c r="D252" s="30" t="s">
        <v>260</v>
      </c>
      <c r="E252" s="32" t="s">
        <v>173</v>
      </c>
      <c r="F252" s="47"/>
      <c r="G252" s="40"/>
      <c r="H252" s="179"/>
    </row>
    <row r="253" spans="1:8" x14ac:dyDescent="0.45">
      <c r="A253" s="171"/>
      <c r="B253" s="44"/>
      <c r="C253" s="177"/>
      <c r="D253" s="30"/>
      <c r="E253" s="32"/>
      <c r="F253" s="47"/>
      <c r="G253" s="40"/>
      <c r="H253" s="179"/>
    </row>
    <row r="254" spans="1:8" x14ac:dyDescent="0.45">
      <c r="A254" s="171"/>
      <c r="B254" s="44"/>
      <c r="C254" s="177"/>
      <c r="D254" s="30" t="s">
        <v>261</v>
      </c>
      <c r="E254" s="32" t="s">
        <v>173</v>
      </c>
      <c r="F254" s="47"/>
      <c r="G254" s="40"/>
      <c r="H254" s="179"/>
    </row>
    <row r="255" spans="1:8" x14ac:dyDescent="0.45">
      <c r="A255" s="171"/>
      <c r="B255" s="44"/>
      <c r="C255" s="177"/>
      <c r="D255" s="27"/>
      <c r="E255" s="32"/>
      <c r="F255" s="47"/>
      <c r="G255" s="40"/>
      <c r="H255" s="179"/>
    </row>
    <row r="256" spans="1:8" x14ac:dyDescent="0.45">
      <c r="A256" s="171" t="s">
        <v>262</v>
      </c>
      <c r="B256" s="34" t="s">
        <v>263</v>
      </c>
      <c r="C256" s="177"/>
      <c r="D256" s="27"/>
      <c r="E256" s="52"/>
      <c r="F256" s="47"/>
      <c r="G256" s="40"/>
      <c r="H256" s="179"/>
    </row>
    <row r="257" spans="1:8" x14ac:dyDescent="0.45">
      <c r="A257" s="171"/>
      <c r="B257" s="34"/>
      <c r="C257" s="177"/>
      <c r="D257" s="27"/>
      <c r="E257" s="47"/>
      <c r="F257" s="47"/>
      <c r="G257" s="40"/>
      <c r="H257" s="179"/>
    </row>
    <row r="258" spans="1:8" x14ac:dyDescent="0.45">
      <c r="A258" s="171"/>
      <c r="B258" s="26" t="s">
        <v>172</v>
      </c>
      <c r="C258" s="175"/>
      <c r="D258" s="27"/>
      <c r="E258" s="28" t="s">
        <v>175</v>
      </c>
      <c r="F258" s="47"/>
      <c r="G258" s="40"/>
      <c r="H258" s="179"/>
    </row>
    <row r="259" spans="1:8" x14ac:dyDescent="0.45">
      <c r="A259" s="171"/>
      <c r="B259" s="44" t="s">
        <v>264</v>
      </c>
      <c r="C259" s="177"/>
      <c r="D259" s="177"/>
      <c r="E259" s="52"/>
      <c r="F259" s="47"/>
      <c r="G259" s="40"/>
      <c r="H259" s="179"/>
    </row>
    <row r="260" spans="1:8" x14ac:dyDescent="0.45">
      <c r="A260" s="171"/>
      <c r="B260" s="44"/>
      <c r="C260" s="177" t="s">
        <v>265</v>
      </c>
      <c r="D260" s="177"/>
      <c r="E260" s="52" t="s">
        <v>266</v>
      </c>
      <c r="F260" s="47"/>
      <c r="G260" s="40"/>
      <c r="H260" s="179"/>
    </row>
    <row r="261" spans="1:8" x14ac:dyDescent="0.45">
      <c r="A261" s="171"/>
      <c r="B261" s="44"/>
      <c r="C261" s="177" t="s">
        <v>267</v>
      </c>
      <c r="D261" s="177"/>
      <c r="E261" s="52" t="s">
        <v>266</v>
      </c>
      <c r="F261" s="47"/>
      <c r="G261" s="40"/>
      <c r="H261" s="179"/>
    </row>
    <row r="262" spans="1:8" x14ac:dyDescent="0.45">
      <c r="A262" s="171"/>
      <c r="B262" s="44" t="s">
        <v>174</v>
      </c>
      <c r="C262" s="177"/>
      <c r="D262" s="45"/>
      <c r="E262" s="52" t="s">
        <v>175</v>
      </c>
      <c r="F262" s="47"/>
      <c r="G262" s="40"/>
      <c r="H262" s="179"/>
    </row>
    <row r="263" spans="1:8" x14ac:dyDescent="0.45">
      <c r="A263" s="171"/>
      <c r="B263" s="44"/>
      <c r="C263" s="177"/>
      <c r="D263" s="45"/>
      <c r="E263" s="52"/>
      <c r="F263" s="47"/>
      <c r="G263" s="40"/>
      <c r="H263" s="179"/>
    </row>
    <row r="264" spans="1:8" x14ac:dyDescent="0.45">
      <c r="A264" s="171"/>
      <c r="B264" s="44"/>
      <c r="C264" s="177"/>
      <c r="D264" s="45" t="s">
        <v>268</v>
      </c>
      <c r="E264" s="46" t="s">
        <v>173</v>
      </c>
      <c r="F264" s="47"/>
      <c r="G264" s="40"/>
      <c r="H264" s="179"/>
    </row>
    <row r="265" spans="1:8" x14ac:dyDescent="0.45">
      <c r="A265" s="171"/>
      <c r="B265" s="44"/>
      <c r="C265" s="177"/>
      <c r="D265" s="45"/>
      <c r="E265" s="46"/>
      <c r="F265" s="47"/>
      <c r="G265" s="40"/>
      <c r="H265" s="179"/>
    </row>
    <row r="266" spans="1:8" x14ac:dyDescent="0.45">
      <c r="A266" s="171" t="s">
        <v>269</v>
      </c>
      <c r="B266" s="34" t="s">
        <v>270</v>
      </c>
      <c r="C266" s="177"/>
      <c r="D266" s="177"/>
      <c r="E266" s="52"/>
      <c r="F266" s="47"/>
      <c r="G266" s="40"/>
      <c r="H266" s="179"/>
    </row>
    <row r="267" spans="1:8" x14ac:dyDescent="0.45">
      <c r="A267" s="171"/>
      <c r="B267" s="34"/>
      <c r="C267" s="177"/>
      <c r="D267" s="177"/>
      <c r="E267" s="52"/>
      <c r="F267" s="47"/>
      <c r="G267" s="40"/>
      <c r="H267" s="179"/>
    </row>
    <row r="268" spans="1:8" x14ac:dyDescent="0.45">
      <c r="A268" s="171"/>
      <c r="B268" s="26" t="s">
        <v>172</v>
      </c>
      <c r="C268" s="175"/>
      <c r="D268" s="177"/>
      <c r="E268" s="52" t="s">
        <v>175</v>
      </c>
      <c r="F268" s="47"/>
      <c r="G268" s="40"/>
      <c r="H268" s="179"/>
    </row>
    <row r="269" spans="1:8" x14ac:dyDescent="0.45">
      <c r="A269" s="171"/>
      <c r="B269" s="44" t="s">
        <v>271</v>
      </c>
      <c r="C269" s="177"/>
      <c r="D269" s="177"/>
      <c r="E269" s="52"/>
      <c r="F269" s="47"/>
      <c r="G269" s="40"/>
      <c r="H269" s="179"/>
    </row>
    <row r="270" spans="1:8" x14ac:dyDescent="0.45">
      <c r="A270" s="171"/>
      <c r="B270" s="44"/>
      <c r="C270" s="177" t="s">
        <v>272</v>
      </c>
      <c r="D270" s="177"/>
      <c r="E270" s="52" t="s">
        <v>266</v>
      </c>
      <c r="F270" s="47"/>
      <c r="G270" s="40"/>
      <c r="H270" s="179"/>
    </row>
    <row r="271" spans="1:8" x14ac:dyDescent="0.45">
      <c r="A271" s="171"/>
      <c r="B271" s="44"/>
      <c r="C271" s="177" t="s">
        <v>273</v>
      </c>
      <c r="D271" s="177"/>
      <c r="E271" s="52" t="s">
        <v>266</v>
      </c>
      <c r="F271" s="47"/>
      <c r="G271" s="40"/>
      <c r="H271" s="179"/>
    </row>
    <row r="272" spans="1:8" x14ac:dyDescent="0.45">
      <c r="A272" s="171"/>
      <c r="B272" s="44"/>
      <c r="C272" s="177" t="s">
        <v>274</v>
      </c>
      <c r="D272" s="177"/>
      <c r="E272" s="52" t="s">
        <v>266</v>
      </c>
      <c r="F272" s="47"/>
      <c r="G272" s="40"/>
      <c r="H272" s="179"/>
    </row>
    <row r="273" spans="1:8" x14ac:dyDescent="0.45">
      <c r="A273" s="171"/>
      <c r="B273" s="44" t="s">
        <v>174</v>
      </c>
      <c r="C273" s="177"/>
      <c r="D273" s="45"/>
      <c r="E273" s="52" t="s">
        <v>175</v>
      </c>
      <c r="F273" s="47"/>
      <c r="G273" s="40"/>
      <c r="H273" s="179"/>
    </row>
    <row r="274" spans="1:8" x14ac:dyDescent="0.45">
      <c r="A274" s="171"/>
      <c r="B274" s="44"/>
      <c r="C274" s="177"/>
      <c r="D274" s="45"/>
      <c r="E274" s="52"/>
      <c r="F274" s="47"/>
      <c r="G274" s="40"/>
      <c r="H274" s="179"/>
    </row>
    <row r="275" spans="1:8" x14ac:dyDescent="0.45">
      <c r="A275" s="171"/>
      <c r="B275" s="44"/>
      <c r="C275" s="177"/>
      <c r="D275" s="45" t="s">
        <v>275</v>
      </c>
      <c r="E275" s="46" t="s">
        <v>173</v>
      </c>
      <c r="F275" s="47"/>
      <c r="G275" s="40"/>
      <c r="H275" s="179"/>
    </row>
    <row r="276" spans="1:8" x14ac:dyDescent="0.45">
      <c r="A276" s="171"/>
      <c r="B276" s="44"/>
      <c r="C276" s="177"/>
      <c r="D276" s="45"/>
      <c r="E276" s="46"/>
      <c r="F276" s="47"/>
      <c r="G276" s="40"/>
      <c r="H276" s="179"/>
    </row>
    <row r="277" spans="1:8" x14ac:dyDescent="0.45">
      <c r="A277" s="171"/>
      <c r="B277" s="44"/>
      <c r="C277" s="177"/>
      <c r="D277" s="45" t="s">
        <v>276</v>
      </c>
      <c r="E277" s="46" t="s">
        <v>173</v>
      </c>
      <c r="F277" s="47"/>
      <c r="G277" s="40"/>
      <c r="H277" s="179"/>
    </row>
    <row r="278" spans="1:8" x14ac:dyDescent="0.45">
      <c r="A278" s="171"/>
      <c r="B278" s="44"/>
      <c r="C278" s="177"/>
      <c r="D278" s="45"/>
      <c r="E278" s="46"/>
      <c r="F278" s="47"/>
      <c r="G278" s="40"/>
      <c r="H278" s="179"/>
    </row>
    <row r="279" spans="1:8" x14ac:dyDescent="0.45">
      <c r="A279" s="171"/>
      <c r="B279" s="44"/>
      <c r="C279" s="177"/>
      <c r="D279" s="30"/>
      <c r="E279" s="32"/>
      <c r="F279" s="47"/>
      <c r="G279" s="40"/>
      <c r="H279" s="179"/>
    </row>
    <row r="280" spans="1:8" x14ac:dyDescent="0.45">
      <c r="A280" s="171" t="s">
        <v>119</v>
      </c>
      <c r="B280" s="34" t="s">
        <v>277</v>
      </c>
      <c r="C280" s="177"/>
      <c r="D280" s="30"/>
      <c r="E280" s="32" t="s">
        <v>278</v>
      </c>
      <c r="F280" s="47"/>
      <c r="G280" s="40"/>
      <c r="H280" s="179"/>
    </row>
    <row r="281" spans="1:8" x14ac:dyDescent="0.45">
      <c r="A281" s="171"/>
      <c r="B281" s="44"/>
      <c r="C281" s="177"/>
      <c r="D281" s="30"/>
      <c r="E281" s="32"/>
      <c r="F281" s="47"/>
      <c r="G281" s="40"/>
      <c r="H281" s="179"/>
    </row>
    <row r="282" spans="1:8" x14ac:dyDescent="0.45">
      <c r="A282" s="171" t="s">
        <v>121</v>
      </c>
      <c r="B282" s="34" t="s">
        <v>279</v>
      </c>
      <c r="C282" s="177"/>
      <c r="D282" s="30"/>
      <c r="E282" s="32"/>
      <c r="F282" s="47"/>
      <c r="G282" s="40"/>
      <c r="H282" s="179"/>
    </row>
    <row r="283" spans="1:8" x14ac:dyDescent="0.45">
      <c r="A283" s="171"/>
      <c r="B283" s="44"/>
      <c r="C283" s="177"/>
      <c r="D283" s="45"/>
      <c r="E283" s="46"/>
      <c r="F283" s="47"/>
      <c r="G283" s="40"/>
      <c r="H283" s="179"/>
    </row>
    <row r="284" spans="1:8" x14ac:dyDescent="0.45">
      <c r="A284" s="171" t="s">
        <v>123</v>
      </c>
      <c r="B284" s="34" t="s">
        <v>179</v>
      </c>
      <c r="C284" s="177"/>
      <c r="D284" s="37"/>
      <c r="E284" s="32" t="s">
        <v>175</v>
      </c>
      <c r="F284" s="47"/>
      <c r="G284" s="40"/>
      <c r="H284" s="179"/>
    </row>
    <row r="285" spans="1:8" x14ac:dyDescent="0.45">
      <c r="A285" s="171"/>
      <c r="B285" s="34"/>
      <c r="C285" s="177"/>
      <c r="D285" s="177"/>
      <c r="E285" s="46"/>
      <c r="F285" s="47"/>
      <c r="G285" s="40"/>
      <c r="H285" s="179"/>
    </row>
    <row r="286" spans="1:8" x14ac:dyDescent="0.45">
      <c r="A286" s="171" t="s">
        <v>280</v>
      </c>
      <c r="B286" s="34" t="s">
        <v>281</v>
      </c>
      <c r="C286" s="177"/>
      <c r="D286" s="37"/>
      <c r="E286" s="32"/>
      <c r="F286" s="47"/>
      <c r="G286" s="40"/>
      <c r="H286" s="179"/>
    </row>
    <row r="287" spans="1:8" x14ac:dyDescent="0.45">
      <c r="A287" s="171"/>
      <c r="B287" s="34"/>
      <c r="C287" s="177"/>
      <c r="D287" s="37"/>
      <c r="E287" s="32"/>
      <c r="F287" s="47"/>
      <c r="G287" s="40"/>
      <c r="H287" s="179"/>
    </row>
    <row r="288" spans="1:8" x14ac:dyDescent="0.45">
      <c r="A288" s="171" t="s">
        <v>282</v>
      </c>
      <c r="B288" s="34" t="s">
        <v>179</v>
      </c>
      <c r="C288" s="177"/>
      <c r="D288" s="30"/>
      <c r="E288" s="32"/>
      <c r="F288" s="47"/>
      <c r="G288" s="40"/>
      <c r="H288" s="179"/>
    </row>
    <row r="289" spans="1:8" x14ac:dyDescent="0.45">
      <c r="A289" s="171"/>
      <c r="B289" s="34"/>
      <c r="C289" s="177"/>
      <c r="D289" s="30"/>
      <c r="E289" s="32"/>
      <c r="F289" s="47"/>
      <c r="G289" s="40"/>
      <c r="H289" s="179"/>
    </row>
    <row r="290" spans="1:8" x14ac:dyDescent="0.45">
      <c r="A290" s="171" t="s">
        <v>283</v>
      </c>
      <c r="B290" s="34" t="s">
        <v>284</v>
      </c>
      <c r="C290" s="177"/>
      <c r="D290" s="30"/>
      <c r="E290" s="32"/>
      <c r="F290" s="47"/>
      <c r="G290" s="40"/>
      <c r="H290" s="179"/>
    </row>
    <row r="291" spans="1:8" x14ac:dyDescent="0.45">
      <c r="A291" s="171"/>
      <c r="B291" s="53" t="s">
        <v>172</v>
      </c>
      <c r="C291" s="177"/>
      <c r="D291" s="30"/>
      <c r="E291" s="31" t="s">
        <v>175</v>
      </c>
      <c r="F291" s="47"/>
      <c r="G291" s="40"/>
      <c r="H291" s="179"/>
    </row>
    <row r="292" spans="1:8" x14ac:dyDescent="0.45">
      <c r="A292" s="171"/>
      <c r="B292" s="53" t="s">
        <v>285</v>
      </c>
      <c r="C292" s="177"/>
      <c r="D292" s="30"/>
      <c r="E292" s="32"/>
      <c r="F292" s="47"/>
      <c r="G292" s="40"/>
      <c r="H292" s="179"/>
    </row>
    <row r="293" spans="1:8" x14ac:dyDescent="0.45">
      <c r="A293" s="171"/>
      <c r="B293" s="54"/>
      <c r="C293" s="175" t="s">
        <v>185</v>
      </c>
      <c r="D293" s="37" t="s">
        <v>186</v>
      </c>
      <c r="E293" s="55" t="s">
        <v>31</v>
      </c>
      <c r="F293" s="47"/>
      <c r="G293" s="40"/>
      <c r="H293" s="179"/>
    </row>
    <row r="294" spans="1:8" x14ac:dyDescent="0.45">
      <c r="A294" s="171"/>
      <c r="B294" s="182"/>
      <c r="C294" s="175" t="s">
        <v>187</v>
      </c>
      <c r="D294" s="27" t="s">
        <v>286</v>
      </c>
      <c r="E294" s="55"/>
      <c r="F294" s="47"/>
      <c r="G294" s="40"/>
      <c r="H294" s="179"/>
    </row>
    <row r="295" spans="1:8" x14ac:dyDescent="0.45">
      <c r="A295" s="171"/>
      <c r="B295" s="44" t="s">
        <v>174</v>
      </c>
      <c r="C295" s="177"/>
      <c r="D295" s="45"/>
      <c r="E295" s="52" t="s">
        <v>175</v>
      </c>
      <c r="F295" s="47"/>
      <c r="G295" s="40"/>
      <c r="H295" s="179"/>
    </row>
    <row r="296" spans="1:8" x14ac:dyDescent="0.45">
      <c r="A296" s="171"/>
      <c r="B296" s="44"/>
      <c r="C296" s="177"/>
      <c r="D296" s="30"/>
      <c r="E296" s="28"/>
      <c r="F296" s="47"/>
      <c r="G296" s="40"/>
      <c r="H296" s="179"/>
    </row>
    <row r="297" spans="1:8" x14ac:dyDescent="0.45">
      <c r="A297" s="171"/>
      <c r="B297" s="44" t="s">
        <v>287</v>
      </c>
      <c r="C297" s="177"/>
      <c r="D297" s="45"/>
      <c r="E297" s="52" t="s">
        <v>288</v>
      </c>
      <c r="F297" s="47"/>
      <c r="G297" s="40"/>
      <c r="H297" s="179"/>
    </row>
    <row r="298" spans="1:8" x14ac:dyDescent="0.45">
      <c r="A298" s="171"/>
      <c r="B298" s="44" t="s">
        <v>289</v>
      </c>
      <c r="C298" s="177"/>
      <c r="D298" s="45"/>
      <c r="E298" s="52" t="s">
        <v>31</v>
      </c>
      <c r="F298" s="47"/>
      <c r="G298" s="40"/>
      <c r="H298" s="179"/>
    </row>
    <row r="299" spans="1:8" x14ac:dyDescent="0.45">
      <c r="A299" s="171"/>
      <c r="B299" s="44" t="s">
        <v>174</v>
      </c>
      <c r="C299" s="177"/>
      <c r="D299" s="45"/>
      <c r="E299" s="52" t="s">
        <v>175</v>
      </c>
      <c r="F299" s="47"/>
      <c r="G299" s="40"/>
      <c r="H299" s="179"/>
    </row>
    <row r="300" spans="1:8" x14ac:dyDescent="0.45">
      <c r="A300" s="171"/>
      <c r="B300" s="34"/>
      <c r="C300" s="177"/>
      <c r="D300" s="45" t="s">
        <v>290</v>
      </c>
      <c r="E300" s="46" t="s">
        <v>173</v>
      </c>
      <c r="F300" s="47"/>
      <c r="G300" s="40"/>
      <c r="H300" s="179"/>
    </row>
    <row r="301" spans="1:8" x14ac:dyDescent="0.45">
      <c r="A301" s="171"/>
      <c r="B301" s="34"/>
      <c r="C301" s="177"/>
      <c r="D301" s="30"/>
      <c r="E301" s="32"/>
      <c r="F301" s="47"/>
      <c r="G301" s="40"/>
      <c r="H301" s="179"/>
    </row>
    <row r="302" spans="1:8" x14ac:dyDescent="0.45">
      <c r="A302" s="171" t="s">
        <v>291</v>
      </c>
      <c r="B302" s="34" t="s">
        <v>292</v>
      </c>
      <c r="C302" s="177"/>
      <c r="D302" s="30"/>
      <c r="E302" s="32"/>
      <c r="F302" s="47"/>
      <c r="G302" s="40"/>
      <c r="H302" s="179"/>
    </row>
    <row r="303" spans="1:8" x14ac:dyDescent="0.45">
      <c r="A303" s="171"/>
      <c r="B303" s="53" t="s">
        <v>172</v>
      </c>
      <c r="C303" s="177"/>
      <c r="D303" s="30"/>
      <c r="E303" s="32"/>
      <c r="F303" s="47"/>
      <c r="G303" s="40"/>
      <c r="H303" s="179"/>
    </row>
    <row r="304" spans="1:8" x14ac:dyDescent="0.45">
      <c r="A304" s="171"/>
      <c r="B304" s="174" t="s">
        <v>293</v>
      </c>
      <c r="C304" s="177"/>
      <c r="D304" s="30"/>
      <c r="E304" s="32"/>
      <c r="F304" s="47"/>
      <c r="G304" s="40"/>
      <c r="H304" s="179"/>
    </row>
    <row r="305" spans="1:19" x14ac:dyDescent="0.45">
      <c r="A305" s="171"/>
      <c r="B305" s="34"/>
      <c r="C305" s="175" t="s">
        <v>185</v>
      </c>
      <c r="D305" s="30"/>
      <c r="E305" s="32"/>
      <c r="F305" s="47"/>
      <c r="G305" s="40"/>
      <c r="H305" s="179"/>
    </row>
    <row r="306" spans="1:19" x14ac:dyDescent="0.45">
      <c r="A306" s="171"/>
      <c r="B306" s="34"/>
      <c r="C306" s="175" t="s">
        <v>187</v>
      </c>
      <c r="D306" s="30"/>
      <c r="E306" s="32"/>
      <c r="F306" s="47"/>
      <c r="G306" s="40"/>
      <c r="H306" s="179"/>
    </row>
    <row r="307" spans="1:19" x14ac:dyDescent="0.45">
      <c r="A307" s="171"/>
      <c r="B307" s="174" t="s">
        <v>259</v>
      </c>
      <c r="C307" s="174"/>
      <c r="D307" s="56"/>
      <c r="E307" s="55" t="s">
        <v>175</v>
      </c>
      <c r="F307" s="47"/>
      <c r="G307" s="40"/>
      <c r="H307" s="179"/>
    </row>
    <row r="308" spans="1:19" x14ac:dyDescent="0.45">
      <c r="A308" s="171"/>
      <c r="B308" s="34"/>
      <c r="C308" s="177"/>
      <c r="D308" s="45" t="s">
        <v>294</v>
      </c>
      <c r="E308" s="46" t="s">
        <v>173</v>
      </c>
      <c r="F308" s="47"/>
      <c r="G308" s="40"/>
      <c r="H308" s="179"/>
    </row>
    <row r="309" spans="1:19" x14ac:dyDescent="0.45">
      <c r="A309" s="171"/>
      <c r="B309" s="29"/>
      <c r="C309" s="175"/>
      <c r="D309" s="27"/>
      <c r="E309" s="28"/>
      <c r="F309" s="47"/>
      <c r="G309" s="40"/>
      <c r="H309" s="179"/>
    </row>
    <row r="310" spans="1:19" x14ac:dyDescent="0.45">
      <c r="A310" s="171"/>
      <c r="B310" s="29"/>
      <c r="C310" s="175"/>
      <c r="D310" s="45" t="s">
        <v>295</v>
      </c>
      <c r="E310" s="46" t="s">
        <v>173</v>
      </c>
      <c r="F310" s="47"/>
      <c r="G310" s="40"/>
      <c r="H310" s="179"/>
    </row>
    <row r="311" spans="1:19" x14ac:dyDescent="0.45">
      <c r="A311" s="171"/>
      <c r="B311" s="29"/>
      <c r="C311" s="175"/>
      <c r="D311" s="27"/>
      <c r="E311" s="28"/>
      <c r="F311" s="47"/>
      <c r="G311" s="40"/>
      <c r="H311" s="179"/>
    </row>
    <row r="312" spans="1:19" x14ac:dyDescent="0.45">
      <c r="A312" s="171" t="s">
        <v>296</v>
      </c>
      <c r="B312" s="34" t="s">
        <v>297</v>
      </c>
      <c r="C312" s="175"/>
      <c r="D312" s="27"/>
      <c r="E312" s="28"/>
      <c r="F312" s="47"/>
      <c r="G312" s="40"/>
      <c r="H312" s="179"/>
    </row>
    <row r="313" spans="1:19" x14ac:dyDescent="0.45">
      <c r="A313" s="171"/>
      <c r="B313" s="34"/>
      <c r="C313" s="177"/>
      <c r="D313" s="27"/>
      <c r="E313" s="32"/>
      <c r="F313" s="47"/>
      <c r="G313" s="40"/>
      <c r="H313" s="179"/>
    </row>
    <row r="314" spans="1:19" x14ac:dyDescent="0.45">
      <c r="A314" s="171" t="s">
        <v>298</v>
      </c>
      <c r="B314" s="34" t="s">
        <v>243</v>
      </c>
      <c r="C314" s="177"/>
      <c r="D314" s="27"/>
      <c r="E314" s="51"/>
      <c r="F314" s="47"/>
      <c r="G314" s="40"/>
      <c r="H314" s="179"/>
      <c r="K314" s="48"/>
      <c r="L314" s="48"/>
      <c r="M314" s="48"/>
      <c r="N314" s="48"/>
      <c r="O314" s="48"/>
      <c r="P314" s="48"/>
      <c r="Q314" s="48"/>
      <c r="R314" s="48"/>
      <c r="S314" s="48"/>
    </row>
    <row r="315" spans="1:19" x14ac:dyDescent="0.45">
      <c r="A315" s="171"/>
      <c r="B315" s="34"/>
      <c r="C315" s="177"/>
      <c r="D315" s="27"/>
      <c r="E315" s="181"/>
      <c r="F315" s="47"/>
      <c r="G315" s="40"/>
      <c r="H315" s="179"/>
      <c r="K315" s="48"/>
      <c r="L315" s="48"/>
      <c r="M315" s="48"/>
      <c r="N315" s="48"/>
      <c r="O315" s="48"/>
      <c r="P315" s="48"/>
      <c r="Q315" s="48"/>
      <c r="R315" s="48"/>
      <c r="S315" s="48"/>
    </row>
    <row r="316" spans="1:19" x14ac:dyDescent="0.45">
      <c r="A316" s="171"/>
      <c r="B316" s="53" t="s">
        <v>172</v>
      </c>
      <c r="C316" s="177"/>
      <c r="D316" s="27"/>
      <c r="E316" s="31" t="s">
        <v>175</v>
      </c>
      <c r="F316" s="47"/>
      <c r="G316" s="40"/>
      <c r="H316" s="179"/>
      <c r="K316" s="48"/>
      <c r="L316" s="48"/>
      <c r="M316" s="48"/>
      <c r="N316" s="48"/>
      <c r="O316" s="48"/>
      <c r="P316" s="48"/>
      <c r="Q316" s="48"/>
      <c r="R316" s="48"/>
      <c r="S316" s="48"/>
    </row>
    <row r="317" spans="1:19" x14ac:dyDescent="0.45">
      <c r="A317" s="171"/>
      <c r="B317" s="29" t="s">
        <v>244</v>
      </c>
      <c r="C317" s="177"/>
      <c r="D317" s="27"/>
      <c r="E317" s="51"/>
      <c r="F317" s="47"/>
      <c r="G317" s="40"/>
      <c r="H317" s="179"/>
      <c r="K317" s="48"/>
      <c r="L317" s="48"/>
      <c r="M317" s="48"/>
      <c r="N317" s="48"/>
      <c r="O317" s="48"/>
      <c r="P317" s="48"/>
      <c r="Q317" s="48"/>
      <c r="R317" s="48"/>
      <c r="S317" s="48"/>
    </row>
    <row r="318" spans="1:19" x14ac:dyDescent="0.45">
      <c r="A318" s="171"/>
      <c r="B318" s="44"/>
      <c r="C318" s="177" t="s">
        <v>245</v>
      </c>
      <c r="D318" s="177"/>
      <c r="E318" s="51" t="s">
        <v>148</v>
      </c>
      <c r="F318" s="47"/>
      <c r="G318" s="40"/>
      <c r="H318" s="179"/>
      <c r="K318" s="48"/>
      <c r="L318" s="48"/>
      <c r="M318" s="48"/>
      <c r="N318" s="48"/>
      <c r="O318" s="48"/>
      <c r="P318" s="48"/>
      <c r="Q318" s="48"/>
      <c r="R318" s="48"/>
      <c r="S318" s="48"/>
    </row>
    <row r="319" spans="1:19" x14ac:dyDescent="0.45">
      <c r="A319" s="171"/>
      <c r="B319" s="44"/>
      <c r="C319" s="177" t="s">
        <v>245</v>
      </c>
      <c r="D319" s="177"/>
      <c r="E319" s="51" t="s">
        <v>148</v>
      </c>
      <c r="F319" s="47"/>
      <c r="G319" s="40"/>
      <c r="H319" s="179"/>
      <c r="K319" s="48"/>
      <c r="L319" s="48"/>
      <c r="M319" s="48"/>
      <c r="N319" s="48"/>
      <c r="O319" s="48"/>
      <c r="P319" s="48"/>
      <c r="Q319" s="48"/>
      <c r="R319" s="48"/>
      <c r="S319" s="48"/>
    </row>
    <row r="320" spans="1:19" x14ac:dyDescent="0.45">
      <c r="A320" s="171"/>
      <c r="B320" s="44"/>
      <c r="C320" s="177" t="s">
        <v>245</v>
      </c>
      <c r="D320" s="177"/>
      <c r="E320" s="51" t="s">
        <v>148</v>
      </c>
      <c r="F320" s="47"/>
      <c r="G320" s="40"/>
      <c r="H320" s="179"/>
      <c r="K320" s="48"/>
      <c r="L320" s="48"/>
      <c r="M320" s="48"/>
      <c r="N320" s="48"/>
      <c r="O320" s="48"/>
      <c r="P320" s="48"/>
      <c r="Q320" s="48"/>
      <c r="R320" s="48"/>
      <c r="S320" s="48"/>
    </row>
    <row r="321" spans="1:8" x14ac:dyDescent="0.45">
      <c r="A321" s="171"/>
      <c r="B321" s="44" t="s">
        <v>174</v>
      </c>
      <c r="C321" s="177"/>
      <c r="D321" s="177"/>
      <c r="E321" s="51" t="s">
        <v>175</v>
      </c>
      <c r="F321" s="47"/>
      <c r="G321" s="40"/>
      <c r="H321" s="179"/>
    </row>
    <row r="322" spans="1:8" x14ac:dyDescent="0.45">
      <c r="A322" s="171"/>
      <c r="B322" s="44"/>
      <c r="C322" s="177"/>
      <c r="D322" s="177"/>
      <c r="E322" s="51"/>
      <c r="F322" s="47"/>
      <c r="G322" s="40"/>
      <c r="H322" s="179"/>
    </row>
    <row r="323" spans="1:8" x14ac:dyDescent="0.45">
      <c r="A323" s="171"/>
      <c r="B323" s="53" t="s">
        <v>172</v>
      </c>
      <c r="C323" s="177"/>
      <c r="D323" s="30"/>
      <c r="E323" s="31" t="s">
        <v>175</v>
      </c>
      <c r="F323" s="47"/>
      <c r="G323" s="40"/>
      <c r="H323" s="179"/>
    </row>
    <row r="324" spans="1:8" x14ac:dyDescent="0.45">
      <c r="A324" s="171"/>
      <c r="B324" s="44" t="s">
        <v>246</v>
      </c>
      <c r="C324" s="177"/>
      <c r="D324" s="177"/>
      <c r="E324" s="51"/>
      <c r="F324" s="47"/>
      <c r="G324" s="40"/>
      <c r="H324" s="179"/>
    </row>
    <row r="325" spans="1:8" x14ac:dyDescent="0.45">
      <c r="A325" s="171"/>
      <c r="B325" s="44"/>
      <c r="C325" s="177" t="s">
        <v>245</v>
      </c>
      <c r="D325" s="177"/>
      <c r="E325" s="51" t="s">
        <v>31</v>
      </c>
      <c r="F325" s="47"/>
      <c r="G325" s="40"/>
      <c r="H325" s="179"/>
    </row>
    <row r="326" spans="1:8" x14ac:dyDescent="0.45">
      <c r="A326" s="171"/>
      <c r="B326" s="44"/>
      <c r="C326" s="177" t="s">
        <v>245</v>
      </c>
      <c r="D326" s="177"/>
      <c r="E326" s="51" t="s">
        <v>31</v>
      </c>
      <c r="F326" s="47"/>
      <c r="G326" s="40"/>
      <c r="H326" s="179"/>
    </row>
    <row r="327" spans="1:8" x14ac:dyDescent="0.45">
      <c r="A327" s="171"/>
      <c r="B327" s="44"/>
      <c r="C327" s="177" t="s">
        <v>245</v>
      </c>
      <c r="D327" s="177"/>
      <c r="E327" s="51" t="s">
        <v>31</v>
      </c>
      <c r="F327" s="47"/>
      <c r="G327" s="40"/>
      <c r="H327" s="179"/>
    </row>
    <row r="328" spans="1:8" x14ac:dyDescent="0.45">
      <c r="A328" s="171"/>
      <c r="B328" s="44" t="s">
        <v>174</v>
      </c>
      <c r="C328" s="177"/>
      <c r="D328" s="177"/>
      <c r="E328" s="51" t="s">
        <v>175</v>
      </c>
      <c r="F328" s="47"/>
      <c r="G328" s="40"/>
      <c r="H328" s="179"/>
    </row>
    <row r="329" spans="1:8" x14ac:dyDescent="0.45">
      <c r="A329" s="171"/>
      <c r="B329" s="44"/>
      <c r="C329" s="177"/>
      <c r="D329" s="177"/>
      <c r="E329" s="51"/>
      <c r="F329" s="47"/>
      <c r="G329" s="40"/>
      <c r="H329" s="179"/>
    </row>
    <row r="330" spans="1:8" x14ac:dyDescent="0.45">
      <c r="A330" s="171"/>
      <c r="B330" s="53" t="s">
        <v>172</v>
      </c>
      <c r="C330" s="177"/>
      <c r="D330" s="177"/>
      <c r="E330" s="51" t="s">
        <v>175</v>
      </c>
      <c r="F330" s="47"/>
      <c r="G330" s="40"/>
      <c r="H330" s="179"/>
    </row>
    <row r="331" spans="1:8" x14ac:dyDescent="0.45">
      <c r="A331" s="171"/>
      <c r="B331" s="44" t="s">
        <v>247</v>
      </c>
      <c r="C331" s="177"/>
      <c r="D331" s="177"/>
      <c r="E331" s="51"/>
      <c r="F331" s="47"/>
      <c r="G331" s="40"/>
      <c r="H331" s="179"/>
    </row>
    <row r="332" spans="1:8" x14ac:dyDescent="0.45">
      <c r="A332" s="171"/>
      <c r="B332" s="44"/>
      <c r="C332" s="177" t="s">
        <v>245</v>
      </c>
      <c r="D332" s="177"/>
      <c r="E332" s="51" t="s">
        <v>31</v>
      </c>
      <c r="F332" s="47"/>
      <c r="G332" s="40"/>
      <c r="H332" s="179"/>
    </row>
    <row r="333" spans="1:8" x14ac:dyDescent="0.45">
      <c r="A333" s="171"/>
      <c r="B333" s="44"/>
      <c r="C333" s="177" t="s">
        <v>245</v>
      </c>
      <c r="D333" s="177"/>
      <c r="E333" s="51" t="s">
        <v>31</v>
      </c>
      <c r="F333" s="47"/>
      <c r="G333" s="40"/>
      <c r="H333" s="179"/>
    </row>
    <row r="334" spans="1:8" x14ac:dyDescent="0.45">
      <c r="A334" s="171"/>
      <c r="B334" s="44"/>
      <c r="C334" s="177" t="s">
        <v>245</v>
      </c>
      <c r="D334" s="177"/>
      <c r="E334" s="51" t="s">
        <v>31</v>
      </c>
      <c r="F334" s="47"/>
      <c r="G334" s="40"/>
      <c r="H334" s="179"/>
    </row>
    <row r="335" spans="1:8" x14ac:dyDescent="0.45">
      <c r="A335" s="171"/>
      <c r="B335" s="44" t="s">
        <v>174</v>
      </c>
      <c r="C335" s="177"/>
      <c r="D335" s="177"/>
      <c r="E335" s="51" t="s">
        <v>175</v>
      </c>
      <c r="F335" s="47"/>
      <c r="G335" s="40"/>
      <c r="H335" s="179"/>
    </row>
    <row r="336" spans="1:8" x14ac:dyDescent="0.45">
      <c r="A336" s="171"/>
      <c r="B336" s="44"/>
      <c r="C336" s="177"/>
      <c r="D336" s="177"/>
      <c r="E336" s="51"/>
      <c r="F336" s="47"/>
      <c r="G336" s="40"/>
      <c r="H336" s="179"/>
    </row>
    <row r="337" spans="1:8" x14ac:dyDescent="0.45">
      <c r="A337" s="171"/>
      <c r="B337" s="53" t="s">
        <v>172</v>
      </c>
      <c r="C337" s="177"/>
      <c r="D337" s="30"/>
      <c r="E337" s="31" t="s">
        <v>175</v>
      </c>
      <c r="F337" s="47"/>
      <c r="G337" s="40"/>
      <c r="H337" s="179"/>
    </row>
    <row r="338" spans="1:8" x14ac:dyDescent="0.45">
      <c r="A338" s="171"/>
      <c r="B338" s="44" t="s">
        <v>248</v>
      </c>
      <c r="C338" s="177"/>
      <c r="D338" s="177"/>
      <c r="E338" s="51"/>
      <c r="F338" s="47"/>
      <c r="G338" s="40"/>
      <c r="H338" s="179"/>
    </row>
    <row r="339" spans="1:8" x14ac:dyDescent="0.45">
      <c r="A339" s="171"/>
      <c r="B339" s="44"/>
      <c r="C339" s="177" t="s">
        <v>245</v>
      </c>
      <c r="D339" s="177"/>
      <c r="E339" s="51" t="s">
        <v>31</v>
      </c>
      <c r="F339" s="47"/>
      <c r="G339" s="40"/>
      <c r="H339" s="179"/>
    </row>
    <row r="340" spans="1:8" x14ac:dyDescent="0.45">
      <c r="A340" s="171"/>
      <c r="B340" s="44"/>
      <c r="C340" s="177" t="s">
        <v>245</v>
      </c>
      <c r="D340" s="177"/>
      <c r="E340" s="51" t="s">
        <v>31</v>
      </c>
      <c r="F340" s="47"/>
      <c r="G340" s="40"/>
      <c r="H340" s="179"/>
    </row>
    <row r="341" spans="1:8" x14ac:dyDescent="0.45">
      <c r="A341" s="171"/>
      <c r="B341" s="44"/>
      <c r="C341" s="177" t="s">
        <v>245</v>
      </c>
      <c r="D341" s="177"/>
      <c r="E341" s="51" t="s">
        <v>31</v>
      </c>
      <c r="F341" s="47"/>
      <c r="G341" s="40"/>
      <c r="H341" s="179"/>
    </row>
    <row r="342" spans="1:8" x14ac:dyDescent="0.45">
      <c r="A342" s="171"/>
      <c r="B342" s="44" t="s">
        <v>174</v>
      </c>
      <c r="C342" s="177"/>
      <c r="D342" s="177"/>
      <c r="E342" s="51" t="s">
        <v>175</v>
      </c>
      <c r="F342" s="47"/>
      <c r="G342" s="40"/>
      <c r="H342" s="179"/>
    </row>
    <row r="343" spans="1:8" x14ac:dyDescent="0.45">
      <c r="A343" s="171"/>
      <c r="B343" s="44"/>
      <c r="C343" s="177"/>
      <c r="D343" s="177"/>
      <c r="E343" s="51"/>
      <c r="F343" s="47"/>
      <c r="G343" s="40"/>
      <c r="H343" s="179"/>
    </row>
    <row r="344" spans="1:8" x14ac:dyDescent="0.45">
      <c r="A344" s="171"/>
      <c r="B344" s="53" t="s">
        <v>172</v>
      </c>
      <c r="C344" s="177"/>
      <c r="D344" s="30"/>
      <c r="E344" s="31" t="s">
        <v>175</v>
      </c>
      <c r="F344" s="47"/>
      <c r="G344" s="40"/>
      <c r="H344" s="179"/>
    </row>
    <row r="345" spans="1:8" x14ac:dyDescent="0.45">
      <c r="A345" s="171"/>
      <c r="B345" s="44" t="s">
        <v>249</v>
      </c>
      <c r="C345" s="177"/>
      <c r="D345" s="177"/>
      <c r="E345" s="51"/>
      <c r="F345" s="47"/>
      <c r="G345" s="40"/>
      <c r="H345" s="179"/>
    </row>
    <row r="346" spans="1:8" x14ac:dyDescent="0.45">
      <c r="A346" s="171"/>
      <c r="B346" s="44"/>
      <c r="C346" s="177" t="s">
        <v>245</v>
      </c>
      <c r="D346" s="177"/>
      <c r="E346" s="51" t="s">
        <v>31</v>
      </c>
      <c r="F346" s="47"/>
      <c r="G346" s="40"/>
      <c r="H346" s="179"/>
    </row>
    <row r="347" spans="1:8" x14ac:dyDescent="0.45">
      <c r="A347" s="171"/>
      <c r="B347" s="44"/>
      <c r="C347" s="177" t="s">
        <v>245</v>
      </c>
      <c r="D347" s="177"/>
      <c r="E347" s="51" t="s">
        <v>31</v>
      </c>
      <c r="F347" s="47"/>
      <c r="G347" s="40"/>
      <c r="H347" s="179"/>
    </row>
    <row r="348" spans="1:8" x14ac:dyDescent="0.45">
      <c r="A348" s="171"/>
      <c r="B348" s="44"/>
      <c r="C348" s="177" t="s">
        <v>245</v>
      </c>
      <c r="D348" s="177"/>
      <c r="E348" s="51" t="s">
        <v>31</v>
      </c>
      <c r="F348" s="47"/>
      <c r="G348" s="40"/>
      <c r="H348" s="179"/>
    </row>
    <row r="349" spans="1:8" x14ac:dyDescent="0.45">
      <c r="A349" s="171"/>
      <c r="B349" s="44" t="s">
        <v>174</v>
      </c>
      <c r="C349" s="177"/>
      <c r="D349" s="177"/>
      <c r="E349" s="51" t="s">
        <v>175</v>
      </c>
      <c r="F349" s="47"/>
      <c r="G349" s="40"/>
      <c r="H349" s="179"/>
    </row>
    <row r="350" spans="1:8" x14ac:dyDescent="0.45">
      <c r="A350" s="171"/>
      <c r="B350" s="44"/>
      <c r="C350" s="177"/>
      <c r="D350" s="177"/>
      <c r="E350" s="51"/>
      <c r="F350" s="47"/>
      <c r="G350" s="40"/>
      <c r="H350" s="179"/>
    </row>
    <row r="351" spans="1:8" x14ac:dyDescent="0.45">
      <c r="A351" s="171"/>
      <c r="B351" s="53" t="s">
        <v>172</v>
      </c>
      <c r="C351" s="177"/>
      <c r="D351" s="30"/>
      <c r="E351" s="31" t="s">
        <v>175</v>
      </c>
      <c r="F351" s="47"/>
      <c r="G351" s="40"/>
      <c r="H351" s="179"/>
    </row>
    <row r="352" spans="1:8" x14ac:dyDescent="0.45">
      <c r="A352" s="171"/>
      <c r="B352" s="44" t="s">
        <v>250</v>
      </c>
      <c r="C352" s="177"/>
      <c r="D352" s="177"/>
      <c r="E352" s="51"/>
      <c r="F352" s="47"/>
      <c r="G352" s="40"/>
      <c r="H352" s="179"/>
    </row>
    <row r="353" spans="1:8" x14ac:dyDescent="0.45">
      <c r="A353" s="171"/>
      <c r="B353" s="44"/>
      <c r="C353" s="177" t="s">
        <v>245</v>
      </c>
      <c r="D353" s="177"/>
      <c r="E353" s="51" t="s">
        <v>31</v>
      </c>
      <c r="F353" s="47"/>
      <c r="G353" s="40"/>
      <c r="H353" s="179"/>
    </row>
    <row r="354" spans="1:8" x14ac:dyDescent="0.45">
      <c r="A354" s="171"/>
      <c r="B354" s="44"/>
      <c r="C354" s="177" t="s">
        <v>245</v>
      </c>
      <c r="D354" s="177"/>
      <c r="E354" s="51" t="s">
        <v>31</v>
      </c>
      <c r="F354" s="47"/>
      <c r="G354" s="40"/>
      <c r="H354" s="179"/>
    </row>
    <row r="355" spans="1:8" x14ac:dyDescent="0.45">
      <c r="A355" s="171"/>
      <c r="B355" s="44"/>
      <c r="C355" s="177" t="s">
        <v>245</v>
      </c>
      <c r="D355" s="177"/>
      <c r="E355" s="51" t="s">
        <v>31</v>
      </c>
      <c r="F355" s="47"/>
      <c r="G355" s="40"/>
      <c r="H355" s="179"/>
    </row>
    <row r="356" spans="1:8" x14ac:dyDescent="0.45">
      <c r="A356" s="171"/>
      <c r="B356" s="44" t="s">
        <v>174</v>
      </c>
      <c r="C356" s="177"/>
      <c r="D356" s="177"/>
      <c r="E356" s="51" t="s">
        <v>175</v>
      </c>
      <c r="F356" s="47"/>
      <c r="G356" s="40"/>
      <c r="H356" s="179"/>
    </row>
    <row r="357" spans="1:8" x14ac:dyDescent="0.45">
      <c r="A357" s="171"/>
      <c r="B357" s="44"/>
      <c r="C357" s="177"/>
      <c r="D357" s="30" t="s">
        <v>299</v>
      </c>
      <c r="E357" s="32" t="s">
        <v>173</v>
      </c>
      <c r="F357" s="47"/>
      <c r="G357" s="40"/>
      <c r="H357" s="179"/>
    </row>
    <row r="358" spans="1:8" x14ac:dyDescent="0.45">
      <c r="A358" s="171"/>
      <c r="B358" s="44"/>
      <c r="C358" s="177"/>
      <c r="D358" s="45"/>
      <c r="E358" s="51"/>
      <c r="F358" s="47"/>
      <c r="G358" s="40"/>
      <c r="H358" s="179"/>
    </row>
    <row r="359" spans="1:8" x14ac:dyDescent="0.45">
      <c r="A359" s="171" t="s">
        <v>300</v>
      </c>
      <c r="B359" s="34" t="s">
        <v>253</v>
      </c>
      <c r="C359" s="177"/>
      <c r="D359" s="45"/>
      <c r="E359" s="51"/>
      <c r="F359" s="47"/>
      <c r="G359" s="40"/>
      <c r="H359" s="179"/>
    </row>
    <row r="360" spans="1:8" x14ac:dyDescent="0.45">
      <c r="A360" s="171"/>
      <c r="B360" s="53" t="s">
        <v>172</v>
      </c>
      <c r="C360" s="177"/>
      <c r="D360" s="45"/>
      <c r="E360" s="51" t="s">
        <v>175</v>
      </c>
      <c r="F360" s="47"/>
      <c r="G360" s="40"/>
      <c r="H360" s="179"/>
    </row>
    <row r="361" spans="1:8" x14ac:dyDescent="0.45">
      <c r="A361" s="171"/>
      <c r="B361" s="29" t="s">
        <v>301</v>
      </c>
      <c r="C361" s="177"/>
      <c r="D361" s="45"/>
      <c r="E361" s="51"/>
      <c r="F361" s="47"/>
      <c r="G361" s="40"/>
      <c r="H361" s="179"/>
    </row>
    <row r="362" spans="1:8" x14ac:dyDescent="0.45">
      <c r="A362" s="171"/>
      <c r="B362" s="44"/>
      <c r="C362" s="177" t="s">
        <v>245</v>
      </c>
      <c r="D362" s="177"/>
      <c r="E362" s="51" t="s">
        <v>148</v>
      </c>
      <c r="F362" s="47"/>
      <c r="G362" s="40"/>
      <c r="H362" s="179"/>
    </row>
    <row r="363" spans="1:8" x14ac:dyDescent="0.45">
      <c r="A363" s="171"/>
      <c r="B363" s="44"/>
      <c r="C363" s="177" t="s">
        <v>245</v>
      </c>
      <c r="D363" s="177"/>
      <c r="E363" s="51" t="s">
        <v>148</v>
      </c>
      <c r="F363" s="47"/>
      <c r="G363" s="40"/>
      <c r="H363" s="179"/>
    </row>
    <row r="364" spans="1:8" x14ac:dyDescent="0.45">
      <c r="A364" s="171"/>
      <c r="B364" s="44"/>
      <c r="C364" s="177" t="s">
        <v>245</v>
      </c>
      <c r="D364" s="177"/>
      <c r="E364" s="51" t="s">
        <v>148</v>
      </c>
      <c r="F364" s="47"/>
      <c r="G364" s="40"/>
      <c r="H364" s="179"/>
    </row>
    <row r="365" spans="1:8" x14ac:dyDescent="0.45">
      <c r="A365" s="171"/>
      <c r="B365" s="44" t="s">
        <v>174</v>
      </c>
      <c r="C365" s="177"/>
      <c r="D365" s="177"/>
      <c r="E365" s="51" t="s">
        <v>175</v>
      </c>
      <c r="F365" s="47"/>
      <c r="G365" s="40"/>
      <c r="H365" s="179"/>
    </row>
    <row r="366" spans="1:8" x14ac:dyDescent="0.45">
      <c r="A366" s="171"/>
      <c r="B366" s="44"/>
      <c r="C366" s="177"/>
      <c r="D366" s="177"/>
      <c r="E366" s="47"/>
      <c r="F366" s="47"/>
      <c r="G366" s="40"/>
      <c r="H366" s="179"/>
    </row>
    <row r="367" spans="1:8" x14ac:dyDescent="0.45">
      <c r="A367" s="171"/>
      <c r="B367" s="53" t="s">
        <v>172</v>
      </c>
      <c r="C367" s="177"/>
      <c r="D367" s="30"/>
      <c r="E367" s="31" t="s">
        <v>175</v>
      </c>
      <c r="F367" s="47"/>
      <c r="G367" s="40"/>
      <c r="H367" s="179"/>
    </row>
    <row r="368" spans="1:8" x14ac:dyDescent="0.45">
      <c r="A368" s="171"/>
      <c r="B368" s="44" t="s">
        <v>246</v>
      </c>
      <c r="C368" s="177"/>
      <c r="D368" s="177"/>
      <c r="E368" s="51"/>
      <c r="F368" s="47"/>
      <c r="G368" s="40"/>
      <c r="H368" s="179"/>
    </row>
    <row r="369" spans="1:8" x14ac:dyDescent="0.45">
      <c r="A369" s="171"/>
      <c r="B369" s="44"/>
      <c r="C369" s="177" t="s">
        <v>245</v>
      </c>
      <c r="D369" s="177"/>
      <c r="E369" s="51" t="s">
        <v>31</v>
      </c>
      <c r="F369" s="47"/>
      <c r="G369" s="40"/>
      <c r="H369" s="179"/>
    </row>
    <row r="370" spans="1:8" x14ac:dyDescent="0.45">
      <c r="A370" s="171"/>
      <c r="B370" s="44"/>
      <c r="C370" s="177" t="s">
        <v>245</v>
      </c>
      <c r="D370" s="177"/>
      <c r="E370" s="51" t="s">
        <v>31</v>
      </c>
      <c r="F370" s="47"/>
      <c r="G370" s="40"/>
      <c r="H370" s="179"/>
    </row>
    <row r="371" spans="1:8" x14ac:dyDescent="0.45">
      <c r="A371" s="171"/>
      <c r="B371" s="44"/>
      <c r="C371" s="177" t="s">
        <v>245</v>
      </c>
      <c r="D371" s="177"/>
      <c r="E371" s="51" t="s">
        <v>31</v>
      </c>
      <c r="F371" s="47"/>
      <c r="G371" s="40"/>
      <c r="H371" s="179"/>
    </row>
    <row r="372" spans="1:8" x14ac:dyDescent="0.45">
      <c r="A372" s="171"/>
      <c r="B372" s="44" t="s">
        <v>174</v>
      </c>
      <c r="C372" s="177"/>
      <c r="D372" s="177"/>
      <c r="E372" s="51" t="s">
        <v>175</v>
      </c>
      <c r="F372" s="47"/>
      <c r="G372" s="40"/>
      <c r="H372" s="179"/>
    </row>
    <row r="373" spans="1:8" x14ac:dyDescent="0.45">
      <c r="A373" s="171"/>
      <c r="B373" s="44"/>
      <c r="C373" s="177"/>
      <c r="D373" s="177"/>
      <c r="E373" s="47"/>
      <c r="F373" s="47"/>
      <c r="G373" s="40"/>
      <c r="H373" s="179"/>
    </row>
    <row r="374" spans="1:8" x14ac:dyDescent="0.45">
      <c r="A374" s="171"/>
      <c r="B374" s="53" t="s">
        <v>172</v>
      </c>
      <c r="C374" s="177"/>
      <c r="D374" s="30"/>
      <c r="E374" s="31" t="s">
        <v>175</v>
      </c>
      <c r="F374" s="47"/>
      <c r="G374" s="40"/>
      <c r="H374" s="179"/>
    </row>
    <row r="375" spans="1:8" x14ac:dyDescent="0.45">
      <c r="A375" s="171"/>
      <c r="B375" s="44" t="s">
        <v>254</v>
      </c>
      <c r="C375" s="177"/>
      <c r="D375" s="177"/>
      <c r="E375" s="51"/>
      <c r="F375" s="47"/>
      <c r="G375" s="40"/>
      <c r="H375" s="179"/>
    </row>
    <row r="376" spans="1:8" x14ac:dyDescent="0.45">
      <c r="A376" s="171"/>
      <c r="B376" s="44"/>
      <c r="C376" s="177" t="s">
        <v>245</v>
      </c>
      <c r="D376" s="177"/>
      <c r="E376" s="51" t="s">
        <v>31</v>
      </c>
      <c r="F376" s="47"/>
      <c r="G376" s="40"/>
      <c r="H376" s="179"/>
    </row>
    <row r="377" spans="1:8" x14ac:dyDescent="0.45">
      <c r="A377" s="171"/>
      <c r="B377" s="44"/>
      <c r="C377" s="177" t="s">
        <v>245</v>
      </c>
      <c r="D377" s="177"/>
      <c r="E377" s="51" t="s">
        <v>31</v>
      </c>
      <c r="F377" s="47"/>
      <c r="G377" s="40"/>
      <c r="H377" s="179"/>
    </row>
    <row r="378" spans="1:8" x14ac:dyDescent="0.45">
      <c r="A378" s="171"/>
      <c r="B378" s="44"/>
      <c r="C378" s="177" t="s">
        <v>245</v>
      </c>
      <c r="D378" s="177"/>
      <c r="E378" s="51" t="s">
        <v>31</v>
      </c>
      <c r="F378" s="47"/>
      <c r="G378" s="40"/>
      <c r="H378" s="179"/>
    </row>
    <row r="379" spans="1:8" x14ac:dyDescent="0.45">
      <c r="A379" s="171"/>
      <c r="B379" s="44" t="s">
        <v>174</v>
      </c>
      <c r="C379" s="177"/>
      <c r="D379" s="177"/>
      <c r="E379" s="51" t="s">
        <v>175</v>
      </c>
      <c r="F379" s="47"/>
      <c r="G379" s="40"/>
      <c r="H379" s="179"/>
    </row>
    <row r="380" spans="1:8" x14ac:dyDescent="0.45">
      <c r="A380" s="171"/>
      <c r="B380" s="44"/>
      <c r="C380" s="177"/>
      <c r="D380" s="177"/>
      <c r="E380" s="47"/>
      <c r="F380" s="47"/>
      <c r="G380" s="40"/>
      <c r="H380" s="179"/>
    </row>
    <row r="381" spans="1:8" x14ac:dyDescent="0.45">
      <c r="A381" s="171"/>
      <c r="B381" s="53" t="s">
        <v>172</v>
      </c>
      <c r="C381" s="177"/>
      <c r="D381" s="30"/>
      <c r="E381" s="31" t="s">
        <v>175</v>
      </c>
      <c r="F381" s="47"/>
      <c r="G381" s="40"/>
      <c r="H381" s="179"/>
    </row>
    <row r="382" spans="1:8" x14ac:dyDescent="0.45">
      <c r="A382" s="171"/>
      <c r="B382" s="44" t="s">
        <v>255</v>
      </c>
      <c r="C382" s="177"/>
      <c r="D382" s="177"/>
      <c r="E382" s="51"/>
      <c r="F382" s="47"/>
      <c r="G382" s="40"/>
      <c r="H382" s="179"/>
    </row>
    <row r="383" spans="1:8" x14ac:dyDescent="0.45">
      <c r="A383" s="171"/>
      <c r="B383" s="44"/>
      <c r="C383" s="177" t="s">
        <v>245</v>
      </c>
      <c r="D383" s="177"/>
      <c r="E383" s="51" t="s">
        <v>31</v>
      </c>
      <c r="F383" s="47"/>
      <c r="G383" s="40"/>
      <c r="H383" s="179"/>
    </row>
    <row r="384" spans="1:8" x14ac:dyDescent="0.45">
      <c r="A384" s="171"/>
      <c r="B384" s="44"/>
      <c r="C384" s="177" t="s">
        <v>245</v>
      </c>
      <c r="D384" s="177"/>
      <c r="E384" s="51" t="s">
        <v>31</v>
      </c>
      <c r="F384" s="47"/>
      <c r="G384" s="40"/>
      <c r="H384" s="179"/>
    </row>
    <row r="385" spans="1:8" x14ac:dyDescent="0.45">
      <c r="A385" s="171"/>
      <c r="B385" s="44"/>
      <c r="C385" s="177" t="s">
        <v>245</v>
      </c>
      <c r="D385" s="177"/>
      <c r="E385" s="51" t="s">
        <v>31</v>
      </c>
      <c r="F385" s="47"/>
      <c r="G385" s="40"/>
      <c r="H385" s="179"/>
    </row>
    <row r="386" spans="1:8" x14ac:dyDescent="0.45">
      <c r="A386" s="171"/>
      <c r="B386" s="44" t="s">
        <v>174</v>
      </c>
      <c r="C386" s="177"/>
      <c r="D386" s="177"/>
      <c r="E386" s="51" t="s">
        <v>175</v>
      </c>
      <c r="F386" s="47"/>
      <c r="G386" s="40"/>
      <c r="H386" s="179"/>
    </row>
    <row r="387" spans="1:8" x14ac:dyDescent="0.45">
      <c r="A387" s="171"/>
      <c r="B387" s="44"/>
      <c r="C387" s="177"/>
      <c r="D387" s="177"/>
      <c r="E387" s="51"/>
      <c r="F387" s="47"/>
      <c r="G387" s="40"/>
      <c r="H387" s="179"/>
    </row>
    <row r="388" spans="1:8" x14ac:dyDescent="0.45">
      <c r="A388" s="171"/>
      <c r="B388" s="53" t="s">
        <v>172</v>
      </c>
      <c r="C388" s="177"/>
      <c r="D388" s="30"/>
      <c r="E388" s="31" t="s">
        <v>175</v>
      </c>
      <c r="F388" s="47"/>
      <c r="G388" s="40"/>
      <c r="H388" s="179"/>
    </row>
    <row r="389" spans="1:8" x14ac:dyDescent="0.45">
      <c r="A389" s="171"/>
      <c r="B389" s="29" t="s">
        <v>301</v>
      </c>
      <c r="C389" s="177"/>
      <c r="D389" s="177"/>
      <c r="E389" s="51"/>
      <c r="F389" s="47"/>
      <c r="G389" s="40"/>
      <c r="H389" s="179"/>
    </row>
    <row r="390" spans="1:8" x14ac:dyDescent="0.45">
      <c r="A390" s="171"/>
      <c r="B390" s="44"/>
      <c r="C390" s="177" t="s">
        <v>245</v>
      </c>
      <c r="D390" s="177"/>
      <c r="E390" s="51" t="s">
        <v>148</v>
      </c>
      <c r="F390" s="47"/>
      <c r="G390" s="40"/>
      <c r="H390" s="179"/>
    </row>
    <row r="391" spans="1:8" x14ac:dyDescent="0.45">
      <c r="A391" s="171"/>
      <c r="B391" s="44"/>
      <c r="C391" s="177" t="s">
        <v>245</v>
      </c>
      <c r="D391" s="177"/>
      <c r="E391" s="51" t="s">
        <v>148</v>
      </c>
      <c r="F391" s="47"/>
      <c r="G391" s="40"/>
      <c r="H391" s="179"/>
    </row>
    <row r="392" spans="1:8" x14ac:dyDescent="0.45">
      <c r="A392" s="171"/>
      <c r="B392" s="44"/>
      <c r="C392" s="177" t="s">
        <v>245</v>
      </c>
      <c r="D392" s="177"/>
      <c r="E392" s="51" t="s">
        <v>148</v>
      </c>
      <c r="F392" s="47"/>
      <c r="G392" s="40"/>
      <c r="H392" s="179"/>
    </row>
    <row r="393" spans="1:8" x14ac:dyDescent="0.45">
      <c r="A393" s="171"/>
      <c r="B393" s="44" t="s">
        <v>259</v>
      </c>
      <c r="C393" s="177"/>
      <c r="D393" s="177"/>
      <c r="E393" s="51" t="s">
        <v>175</v>
      </c>
      <c r="F393" s="47"/>
      <c r="G393" s="40"/>
      <c r="H393" s="179"/>
    </row>
    <row r="394" spans="1:8" x14ac:dyDescent="0.45">
      <c r="A394" s="171"/>
      <c r="B394" s="44"/>
      <c r="C394" s="177"/>
      <c r="D394" s="30" t="s">
        <v>302</v>
      </c>
      <c r="E394" s="32" t="s">
        <v>173</v>
      </c>
      <c r="F394" s="47"/>
      <c r="G394" s="40"/>
      <c r="H394" s="179"/>
    </row>
    <row r="395" spans="1:8" x14ac:dyDescent="0.45">
      <c r="A395" s="171"/>
      <c r="B395" s="34"/>
      <c r="C395" s="177"/>
      <c r="D395" s="30"/>
      <c r="E395" s="32"/>
      <c r="F395" s="47"/>
      <c r="G395" s="40"/>
      <c r="H395" s="179"/>
    </row>
    <row r="396" spans="1:8" x14ac:dyDescent="0.45">
      <c r="A396" s="171" t="s">
        <v>303</v>
      </c>
      <c r="B396" s="34" t="s">
        <v>258</v>
      </c>
      <c r="C396" s="177"/>
      <c r="D396" s="45"/>
      <c r="E396" s="57"/>
      <c r="F396" s="47"/>
      <c r="G396" s="40"/>
      <c r="H396" s="179"/>
    </row>
    <row r="397" spans="1:8" x14ac:dyDescent="0.45">
      <c r="A397" s="171"/>
      <c r="B397" s="34"/>
      <c r="C397" s="177"/>
      <c r="D397" s="45"/>
      <c r="E397" s="57"/>
      <c r="F397" s="47"/>
      <c r="G397" s="40"/>
      <c r="H397" s="179"/>
    </row>
    <row r="398" spans="1:8" x14ac:dyDescent="0.45">
      <c r="A398" s="171"/>
      <c r="B398" s="26" t="s">
        <v>172</v>
      </c>
      <c r="C398" s="175"/>
      <c r="D398" s="27"/>
      <c r="E398" s="28" t="s">
        <v>173</v>
      </c>
      <c r="F398" s="47"/>
      <c r="G398" s="40"/>
      <c r="H398" s="179"/>
    </row>
    <row r="399" spans="1:8" x14ac:dyDescent="0.45">
      <c r="A399" s="171"/>
      <c r="B399" s="29" t="s">
        <v>244</v>
      </c>
      <c r="C399" s="177"/>
      <c r="D399" s="27"/>
      <c r="E399" s="51"/>
      <c r="F399" s="47"/>
      <c r="G399" s="40"/>
      <c r="H399" s="179"/>
    </row>
    <row r="400" spans="1:8" x14ac:dyDescent="0.45">
      <c r="A400" s="171"/>
      <c r="B400" s="44"/>
      <c r="C400" s="177" t="s">
        <v>245</v>
      </c>
      <c r="D400" s="177"/>
      <c r="E400" s="51" t="s">
        <v>148</v>
      </c>
      <c r="F400" s="47"/>
      <c r="G400" s="40"/>
      <c r="H400" s="179"/>
    </row>
    <row r="401" spans="1:8" x14ac:dyDescent="0.45">
      <c r="A401" s="171"/>
      <c r="B401" s="44" t="s">
        <v>259</v>
      </c>
      <c r="C401" s="177"/>
      <c r="D401" s="177"/>
      <c r="E401" s="51" t="s">
        <v>175</v>
      </c>
      <c r="F401" s="47"/>
      <c r="G401" s="40"/>
      <c r="H401" s="179"/>
    </row>
    <row r="402" spans="1:8" x14ac:dyDescent="0.45">
      <c r="A402" s="171"/>
      <c r="B402" s="44"/>
      <c r="C402" s="177"/>
      <c r="D402" s="45"/>
      <c r="E402" s="52"/>
      <c r="F402" s="47"/>
      <c r="G402" s="40"/>
      <c r="H402" s="179"/>
    </row>
    <row r="403" spans="1:8" x14ac:dyDescent="0.45">
      <c r="A403" s="171"/>
      <c r="B403" s="44"/>
      <c r="C403" s="177"/>
      <c r="D403" s="30" t="s">
        <v>304</v>
      </c>
      <c r="E403" s="32" t="s">
        <v>173</v>
      </c>
      <c r="F403" s="47"/>
      <c r="G403" s="40"/>
      <c r="H403" s="179"/>
    </row>
    <row r="404" spans="1:8" x14ac:dyDescent="0.45">
      <c r="A404" s="171"/>
      <c r="B404" s="44"/>
      <c r="C404" s="177"/>
      <c r="D404" s="45"/>
      <c r="E404" s="52"/>
      <c r="F404" s="47"/>
      <c r="G404" s="40"/>
      <c r="H404" s="179"/>
    </row>
    <row r="405" spans="1:8" x14ac:dyDescent="0.45">
      <c r="A405" s="171"/>
      <c r="B405" s="34"/>
      <c r="C405" s="177"/>
      <c r="D405" s="30" t="s">
        <v>305</v>
      </c>
      <c r="E405" s="32" t="s">
        <v>173</v>
      </c>
      <c r="F405" s="47"/>
      <c r="G405" s="40"/>
      <c r="H405" s="179"/>
    </row>
    <row r="406" spans="1:8" x14ac:dyDescent="0.45">
      <c r="A406" s="171"/>
      <c r="B406" s="44"/>
      <c r="C406" s="177"/>
      <c r="D406" s="30"/>
      <c r="E406" s="32"/>
      <c r="F406" s="47"/>
      <c r="G406" s="40"/>
      <c r="H406" s="179"/>
    </row>
    <row r="407" spans="1:8" x14ac:dyDescent="0.45">
      <c r="A407" s="171" t="s">
        <v>306</v>
      </c>
      <c r="B407" s="34" t="s">
        <v>263</v>
      </c>
      <c r="C407" s="177"/>
      <c r="D407" s="45"/>
      <c r="E407" s="57" t="s">
        <v>278</v>
      </c>
      <c r="F407" s="47"/>
      <c r="G407" s="40"/>
      <c r="H407" s="179"/>
    </row>
    <row r="408" spans="1:8" x14ac:dyDescent="0.45">
      <c r="A408" s="171"/>
      <c r="B408" s="34"/>
      <c r="C408" s="177"/>
      <c r="D408" s="45"/>
      <c r="E408" s="47"/>
      <c r="F408" s="47"/>
      <c r="G408" s="40"/>
      <c r="H408" s="179"/>
    </row>
    <row r="409" spans="1:8" x14ac:dyDescent="0.45">
      <c r="A409" s="171"/>
      <c r="B409" s="53" t="s">
        <v>172</v>
      </c>
      <c r="C409" s="177"/>
      <c r="D409" s="30"/>
      <c r="E409" s="31" t="s">
        <v>175</v>
      </c>
      <c r="F409" s="47"/>
      <c r="G409" s="40"/>
      <c r="H409" s="179"/>
    </row>
    <row r="410" spans="1:8" x14ac:dyDescent="0.45">
      <c r="A410" s="171"/>
      <c r="B410" s="44" t="s">
        <v>307</v>
      </c>
      <c r="C410" s="177"/>
      <c r="D410" s="177"/>
      <c r="E410" s="52"/>
      <c r="F410" s="47"/>
      <c r="G410" s="40"/>
      <c r="H410" s="179"/>
    </row>
    <row r="411" spans="1:8" x14ac:dyDescent="0.45">
      <c r="A411" s="171"/>
      <c r="B411" s="44"/>
      <c r="C411" s="177" t="s">
        <v>308</v>
      </c>
      <c r="D411" s="177"/>
      <c r="E411" s="52"/>
      <c r="F411" s="47"/>
      <c r="G411" s="40"/>
      <c r="H411" s="179"/>
    </row>
    <row r="412" spans="1:8" x14ac:dyDescent="0.45">
      <c r="A412" s="171"/>
      <c r="B412" s="44"/>
      <c r="C412" s="177" t="s">
        <v>309</v>
      </c>
      <c r="D412" s="177"/>
      <c r="E412" s="52" t="s">
        <v>266</v>
      </c>
      <c r="F412" s="47"/>
      <c r="G412" s="40"/>
      <c r="H412" s="179"/>
    </row>
    <row r="413" spans="1:8" x14ac:dyDescent="0.45">
      <c r="A413" s="171"/>
      <c r="B413" s="44"/>
      <c r="C413" s="177" t="s">
        <v>309</v>
      </c>
      <c r="D413" s="177"/>
      <c r="E413" s="52" t="s">
        <v>266</v>
      </c>
      <c r="F413" s="47"/>
      <c r="G413" s="40"/>
      <c r="H413" s="179"/>
    </row>
    <row r="414" spans="1:8" x14ac:dyDescent="0.45">
      <c r="A414" s="171"/>
      <c r="B414" s="44" t="s">
        <v>174</v>
      </c>
      <c r="C414" s="177"/>
      <c r="D414" s="45"/>
      <c r="E414" s="52" t="s">
        <v>175</v>
      </c>
      <c r="F414" s="47"/>
      <c r="G414" s="40"/>
      <c r="H414" s="179"/>
    </row>
    <row r="415" spans="1:8" x14ac:dyDescent="0.45">
      <c r="A415" s="171"/>
      <c r="B415" s="44"/>
      <c r="C415" s="177"/>
      <c r="D415" s="45"/>
      <c r="E415" s="52"/>
      <c r="F415" s="47"/>
      <c r="G415" s="40"/>
      <c r="H415" s="179"/>
    </row>
    <row r="416" spans="1:8" x14ac:dyDescent="0.45">
      <c r="A416" s="171"/>
      <c r="B416" s="34"/>
      <c r="C416" s="177"/>
      <c r="D416" s="45" t="s">
        <v>310</v>
      </c>
      <c r="E416" s="46" t="s">
        <v>173</v>
      </c>
      <c r="F416" s="47"/>
      <c r="G416" s="40"/>
      <c r="H416" s="179"/>
    </row>
    <row r="417" spans="1:8" x14ac:dyDescent="0.45">
      <c r="A417" s="171"/>
      <c r="B417" s="34"/>
      <c r="C417" s="177"/>
      <c r="D417" s="45"/>
      <c r="E417" s="46"/>
      <c r="F417" s="47"/>
      <c r="G417" s="40"/>
      <c r="H417" s="179"/>
    </row>
    <row r="418" spans="1:8" x14ac:dyDescent="0.45">
      <c r="A418" s="171" t="s">
        <v>311</v>
      </c>
      <c r="B418" s="34" t="s">
        <v>270</v>
      </c>
      <c r="C418" s="177"/>
      <c r="D418" s="45"/>
      <c r="E418" s="57" t="s">
        <v>278</v>
      </c>
      <c r="F418" s="47"/>
      <c r="G418" s="40"/>
      <c r="H418" s="179"/>
    </row>
    <row r="419" spans="1:8" x14ac:dyDescent="0.45">
      <c r="A419" s="171"/>
      <c r="B419" s="34"/>
      <c r="C419" s="177"/>
      <c r="D419" s="45"/>
      <c r="E419" s="57"/>
      <c r="F419" s="47"/>
      <c r="G419" s="40"/>
      <c r="H419" s="179"/>
    </row>
    <row r="420" spans="1:8" x14ac:dyDescent="0.45">
      <c r="A420" s="171"/>
      <c r="B420" s="53" t="s">
        <v>172</v>
      </c>
      <c r="C420" s="177"/>
      <c r="D420" s="45"/>
      <c r="E420" s="52" t="s">
        <v>175</v>
      </c>
      <c r="F420" s="47"/>
      <c r="G420" s="40"/>
      <c r="H420" s="179"/>
    </row>
    <row r="421" spans="1:8" x14ac:dyDescent="0.45">
      <c r="A421" s="171"/>
      <c r="B421" s="44" t="s">
        <v>312</v>
      </c>
      <c r="C421" s="177"/>
      <c r="D421" s="45"/>
      <c r="E421" s="52"/>
      <c r="F421" s="47"/>
      <c r="G421" s="40"/>
      <c r="H421" s="179"/>
    </row>
    <row r="422" spans="1:8" x14ac:dyDescent="0.45">
      <c r="A422" s="171"/>
      <c r="B422" s="44"/>
      <c r="C422" s="177" t="s">
        <v>272</v>
      </c>
      <c r="D422" s="45"/>
      <c r="E422" s="52" t="s">
        <v>266</v>
      </c>
      <c r="F422" s="47"/>
      <c r="G422" s="40"/>
      <c r="H422" s="179"/>
    </row>
    <row r="423" spans="1:8" x14ac:dyDescent="0.45">
      <c r="A423" s="171"/>
      <c r="B423" s="44"/>
      <c r="C423" s="177" t="s">
        <v>273</v>
      </c>
      <c r="D423" s="45"/>
      <c r="E423" s="52" t="s">
        <v>266</v>
      </c>
      <c r="F423" s="47"/>
      <c r="G423" s="40"/>
      <c r="H423" s="179"/>
    </row>
    <row r="424" spans="1:8" x14ac:dyDescent="0.45">
      <c r="A424" s="171"/>
      <c r="B424" s="44"/>
      <c r="C424" s="177" t="s">
        <v>274</v>
      </c>
      <c r="D424" s="45"/>
      <c r="E424" s="52" t="s">
        <v>266</v>
      </c>
      <c r="F424" s="47"/>
      <c r="G424" s="40"/>
      <c r="H424" s="179"/>
    </row>
    <row r="425" spans="1:8" x14ac:dyDescent="0.45">
      <c r="A425" s="171"/>
      <c r="B425" s="44" t="s">
        <v>174</v>
      </c>
      <c r="C425" s="177"/>
      <c r="D425" s="45"/>
      <c r="E425" s="52" t="s">
        <v>175</v>
      </c>
      <c r="F425" s="47"/>
      <c r="G425" s="40"/>
      <c r="H425" s="179"/>
    </row>
    <row r="426" spans="1:8" x14ac:dyDescent="0.45">
      <c r="A426" s="171"/>
      <c r="B426" s="34"/>
      <c r="C426" s="177"/>
      <c r="D426" s="45"/>
      <c r="E426" s="57"/>
      <c r="F426" s="47"/>
      <c r="G426" s="40"/>
      <c r="H426" s="179"/>
    </row>
    <row r="427" spans="1:8" x14ac:dyDescent="0.45">
      <c r="A427" s="171"/>
      <c r="B427" s="34"/>
      <c r="C427" s="177"/>
      <c r="D427" s="45" t="s">
        <v>313</v>
      </c>
      <c r="E427" s="46" t="s">
        <v>173</v>
      </c>
      <c r="F427" s="47"/>
      <c r="G427" s="40"/>
      <c r="H427" s="179"/>
    </row>
    <row r="428" spans="1:8" x14ac:dyDescent="0.45">
      <c r="A428" s="171"/>
      <c r="B428" s="34"/>
      <c r="C428" s="177"/>
      <c r="D428" s="45"/>
      <c r="E428" s="57"/>
      <c r="F428" s="47"/>
      <c r="G428" s="40"/>
      <c r="H428" s="179"/>
    </row>
    <row r="429" spans="1:8" x14ac:dyDescent="0.45">
      <c r="A429" s="171"/>
      <c r="B429" s="34"/>
      <c r="C429" s="177"/>
      <c r="D429" s="30" t="s">
        <v>314</v>
      </c>
      <c r="E429" s="32" t="s">
        <v>173</v>
      </c>
      <c r="F429" s="47"/>
      <c r="G429" s="40"/>
      <c r="H429" s="179"/>
    </row>
    <row r="430" spans="1:8" x14ac:dyDescent="0.45">
      <c r="A430" s="171"/>
      <c r="B430" s="34"/>
      <c r="C430" s="177"/>
      <c r="D430" s="30"/>
      <c r="E430" s="32"/>
      <c r="F430" s="47"/>
      <c r="G430" s="40"/>
      <c r="H430" s="179"/>
    </row>
    <row r="431" spans="1:8" x14ac:dyDescent="0.45">
      <c r="A431" s="171"/>
      <c r="B431" s="34"/>
      <c r="C431" s="177"/>
      <c r="D431" s="30"/>
      <c r="E431" s="32"/>
      <c r="F431" s="47"/>
      <c r="G431" s="40"/>
      <c r="H431" s="179"/>
    </row>
    <row r="432" spans="1:8" x14ac:dyDescent="0.45">
      <c r="A432" s="171" t="s">
        <v>315</v>
      </c>
      <c r="B432" s="34" t="s">
        <v>316</v>
      </c>
      <c r="C432" s="177"/>
      <c r="D432" s="45"/>
      <c r="E432" s="58" t="s">
        <v>317</v>
      </c>
      <c r="F432" s="20"/>
      <c r="G432" s="36"/>
      <c r="H432" s="178"/>
    </row>
    <row r="433" spans="1:8" x14ac:dyDescent="0.45">
      <c r="A433" s="171"/>
      <c r="B433" s="34"/>
      <c r="C433" s="177"/>
      <c r="D433" s="45"/>
      <c r="E433" s="58"/>
      <c r="F433" s="20"/>
      <c r="G433" s="36"/>
      <c r="H433" s="178"/>
    </row>
    <row r="434" spans="1:8" x14ac:dyDescent="0.45">
      <c r="A434" s="171" t="s">
        <v>318</v>
      </c>
      <c r="B434" s="34" t="s">
        <v>179</v>
      </c>
      <c r="C434" s="177"/>
      <c r="D434" s="45"/>
      <c r="E434" s="58"/>
      <c r="F434" s="20"/>
      <c r="G434" s="36"/>
      <c r="H434" s="178"/>
    </row>
    <row r="435" spans="1:8" x14ac:dyDescent="0.45">
      <c r="A435" s="171"/>
      <c r="B435" s="34"/>
      <c r="C435" s="177"/>
      <c r="D435" s="30"/>
      <c r="E435" s="21"/>
      <c r="F435" s="20"/>
      <c r="G435" s="36"/>
      <c r="H435" s="178"/>
    </row>
    <row r="436" spans="1:8" x14ac:dyDescent="0.45">
      <c r="A436" s="171" t="s">
        <v>319</v>
      </c>
      <c r="B436" s="34" t="s">
        <v>320</v>
      </c>
      <c r="C436" s="177"/>
      <c r="D436" s="30"/>
      <c r="E436" s="46"/>
      <c r="F436" s="20"/>
      <c r="G436" s="36"/>
      <c r="H436" s="178"/>
    </row>
    <row r="437" spans="1:8" x14ac:dyDescent="0.45">
      <c r="A437" s="171"/>
      <c r="B437" s="34"/>
      <c r="C437" s="177"/>
      <c r="D437" s="30"/>
      <c r="E437" s="32"/>
      <c r="F437" s="20"/>
      <c r="G437" s="36"/>
      <c r="H437" s="178"/>
    </row>
    <row r="438" spans="1:8" x14ac:dyDescent="0.45">
      <c r="A438" s="171" t="s">
        <v>321</v>
      </c>
      <c r="B438" s="34" t="s">
        <v>179</v>
      </c>
      <c r="C438" s="177"/>
      <c r="D438" s="30"/>
      <c r="E438" s="32" t="s">
        <v>317</v>
      </c>
      <c r="F438" s="20"/>
      <c r="G438" s="36"/>
      <c r="H438" s="178"/>
    </row>
    <row r="439" spans="1:8" x14ac:dyDescent="0.45">
      <c r="A439" s="171"/>
      <c r="B439" s="34"/>
      <c r="C439" s="177"/>
      <c r="D439" s="30"/>
      <c r="E439" s="32"/>
      <c r="F439" s="20"/>
      <c r="G439" s="36"/>
      <c r="H439" s="178"/>
    </row>
    <row r="440" spans="1:8" x14ac:dyDescent="0.45">
      <c r="A440" s="171" t="s">
        <v>322</v>
      </c>
      <c r="B440" s="34" t="s">
        <v>323</v>
      </c>
      <c r="C440" s="177"/>
      <c r="D440" s="30"/>
      <c r="E440" s="32"/>
      <c r="F440" s="20"/>
      <c r="G440" s="36"/>
      <c r="H440" s="178"/>
    </row>
    <row r="441" spans="1:8" x14ac:dyDescent="0.45">
      <c r="A441" s="171"/>
      <c r="B441" s="34"/>
      <c r="C441" s="177"/>
      <c r="D441" s="30"/>
      <c r="E441" s="32"/>
      <c r="F441" s="20"/>
      <c r="G441" s="36"/>
      <c r="H441" s="178"/>
    </row>
    <row r="442" spans="1:8" x14ac:dyDescent="0.45">
      <c r="A442" s="171"/>
      <c r="B442" s="53" t="s">
        <v>172</v>
      </c>
      <c r="C442" s="177"/>
      <c r="D442" s="30"/>
      <c r="E442" s="31" t="s">
        <v>175</v>
      </c>
      <c r="F442" s="20"/>
      <c r="G442" s="36"/>
      <c r="H442" s="178"/>
    </row>
    <row r="443" spans="1:8" x14ac:dyDescent="0.45">
      <c r="A443" s="171"/>
      <c r="B443" s="44" t="s">
        <v>324</v>
      </c>
      <c r="C443" s="177"/>
      <c r="D443" s="45"/>
      <c r="E443" s="59" t="s">
        <v>173</v>
      </c>
      <c r="F443" s="20"/>
      <c r="G443" s="36"/>
      <c r="H443" s="178"/>
    </row>
    <row r="444" spans="1:8" x14ac:dyDescent="0.45">
      <c r="A444" s="171"/>
      <c r="B444" s="44" t="s">
        <v>174</v>
      </c>
      <c r="C444" s="177"/>
      <c r="D444" s="45"/>
      <c r="E444" s="52" t="s">
        <v>175</v>
      </c>
      <c r="F444" s="20"/>
      <c r="G444" s="36"/>
      <c r="H444" s="178"/>
    </row>
    <row r="445" spans="1:8" x14ac:dyDescent="0.45">
      <c r="A445" s="171"/>
      <c r="B445" s="44"/>
      <c r="C445" s="177"/>
      <c r="D445" s="45"/>
      <c r="E445" s="46"/>
      <c r="F445" s="20"/>
      <c r="G445" s="36"/>
      <c r="H445" s="178"/>
    </row>
    <row r="446" spans="1:8" x14ac:dyDescent="0.45">
      <c r="A446" s="171"/>
      <c r="B446" s="44"/>
      <c r="C446" s="177"/>
      <c r="D446" s="45" t="s">
        <v>325</v>
      </c>
      <c r="E446" s="46" t="s">
        <v>173</v>
      </c>
      <c r="F446" s="20"/>
      <c r="G446" s="36"/>
      <c r="H446" s="178"/>
    </row>
    <row r="447" spans="1:8" x14ac:dyDescent="0.45">
      <c r="A447" s="171"/>
      <c r="B447" s="44"/>
      <c r="C447" s="177"/>
      <c r="D447" s="45"/>
      <c r="E447" s="46"/>
      <c r="F447" s="20"/>
      <c r="G447" s="36"/>
      <c r="H447" s="178"/>
    </row>
    <row r="448" spans="1:8" x14ac:dyDescent="0.45">
      <c r="A448" s="171"/>
      <c r="B448" s="44"/>
      <c r="C448" s="177"/>
      <c r="D448" s="45" t="s">
        <v>326</v>
      </c>
      <c r="E448" s="46" t="s">
        <v>173</v>
      </c>
      <c r="F448" s="20"/>
      <c r="G448" s="36"/>
      <c r="H448" s="178"/>
    </row>
    <row r="449" spans="1:8" x14ac:dyDescent="0.45">
      <c r="A449" s="171"/>
      <c r="B449" s="34"/>
      <c r="C449" s="177"/>
      <c r="D449" s="45"/>
      <c r="E449" s="58"/>
      <c r="F449" s="20"/>
      <c r="G449" s="36"/>
      <c r="H449" s="178"/>
    </row>
    <row r="450" spans="1:8" x14ac:dyDescent="0.45">
      <c r="A450" s="171" t="s">
        <v>327</v>
      </c>
      <c r="B450" s="34" t="s">
        <v>328</v>
      </c>
      <c r="C450" s="177"/>
      <c r="D450" s="150"/>
      <c r="E450" s="16"/>
      <c r="F450" s="20"/>
      <c r="G450" s="36"/>
      <c r="H450" s="178"/>
    </row>
    <row r="451" spans="1:8" x14ac:dyDescent="0.45">
      <c r="A451" s="98"/>
      <c r="B451" s="34"/>
      <c r="C451" s="177"/>
      <c r="D451" s="150"/>
      <c r="E451" s="16"/>
      <c r="F451" s="20"/>
      <c r="G451" s="36"/>
      <c r="H451" s="178"/>
    </row>
    <row r="452" spans="1:8" x14ac:dyDescent="0.45">
      <c r="A452" s="171" t="s">
        <v>329</v>
      </c>
      <c r="B452" s="34" t="s">
        <v>179</v>
      </c>
      <c r="C452" s="177"/>
      <c r="D452" s="150"/>
      <c r="E452" s="14" t="s">
        <v>317</v>
      </c>
      <c r="F452" s="20"/>
      <c r="G452" s="36"/>
      <c r="H452" s="178"/>
    </row>
    <row r="453" spans="1:8" x14ac:dyDescent="0.45">
      <c r="A453" s="98"/>
      <c r="B453" s="34"/>
      <c r="C453" s="177"/>
      <c r="D453" s="150"/>
      <c r="E453" s="16"/>
      <c r="F453" s="20"/>
      <c r="G453" s="36"/>
      <c r="H453" s="178"/>
    </row>
    <row r="454" spans="1:8" x14ac:dyDescent="0.45">
      <c r="A454" s="171" t="s">
        <v>330</v>
      </c>
      <c r="B454" s="60" t="s">
        <v>331</v>
      </c>
      <c r="C454" s="61"/>
      <c r="D454" s="30"/>
      <c r="E454" s="16"/>
      <c r="F454" s="20"/>
      <c r="G454" s="36"/>
      <c r="H454" s="178"/>
    </row>
    <row r="455" spans="1:8" x14ac:dyDescent="0.45">
      <c r="A455" s="171"/>
      <c r="B455" s="34"/>
      <c r="C455" s="177"/>
      <c r="D455" s="30"/>
      <c r="E455" s="144"/>
      <c r="F455" s="20"/>
      <c r="G455" s="36"/>
      <c r="H455" s="178"/>
    </row>
    <row r="456" spans="1:8" x14ac:dyDescent="0.45">
      <c r="A456" s="171"/>
      <c r="B456" s="53" t="s">
        <v>172</v>
      </c>
      <c r="C456" s="177"/>
      <c r="D456" s="30"/>
      <c r="E456" s="31" t="s">
        <v>175</v>
      </c>
      <c r="F456" s="20"/>
      <c r="G456" s="36"/>
      <c r="H456" s="178"/>
    </row>
    <row r="457" spans="1:8" x14ac:dyDescent="0.45">
      <c r="A457" s="171"/>
      <c r="B457" s="29" t="s">
        <v>332</v>
      </c>
      <c r="C457" s="183"/>
      <c r="D457" s="150"/>
      <c r="E457" s="16"/>
      <c r="F457" s="20"/>
      <c r="G457" s="36"/>
      <c r="H457" s="178"/>
    </row>
    <row r="458" spans="1:8" x14ac:dyDescent="0.45">
      <c r="A458" s="171"/>
      <c r="B458" s="29" t="s">
        <v>333</v>
      </c>
      <c r="C458" s="183"/>
      <c r="D458" s="150"/>
      <c r="E458" s="16"/>
      <c r="F458" s="20"/>
      <c r="G458" s="36"/>
      <c r="H458" s="178"/>
    </row>
    <row r="459" spans="1:8" x14ac:dyDescent="0.45">
      <c r="A459" s="171"/>
      <c r="B459" s="29"/>
      <c r="C459" s="183" t="s">
        <v>334</v>
      </c>
      <c r="D459" s="183"/>
      <c r="E459" s="51" t="s">
        <v>148</v>
      </c>
      <c r="F459" s="20"/>
      <c r="G459" s="36"/>
      <c r="H459" s="178"/>
    </row>
    <row r="460" spans="1:8" x14ac:dyDescent="0.45">
      <c r="A460" s="171"/>
      <c r="B460" s="29"/>
      <c r="C460" s="183" t="s">
        <v>335</v>
      </c>
      <c r="D460" s="183"/>
      <c r="E460" s="51" t="s">
        <v>148</v>
      </c>
      <c r="F460" s="20"/>
      <c r="G460" s="36"/>
      <c r="H460" s="178"/>
    </row>
    <row r="461" spans="1:8" x14ac:dyDescent="0.45">
      <c r="A461" s="171"/>
      <c r="B461" s="29"/>
      <c r="C461" s="183" t="s">
        <v>336</v>
      </c>
      <c r="D461" s="183"/>
      <c r="E461" s="51" t="s">
        <v>148</v>
      </c>
      <c r="F461" s="20"/>
      <c r="G461" s="36"/>
      <c r="H461" s="178"/>
    </row>
    <row r="462" spans="1:8" x14ac:dyDescent="0.45">
      <c r="A462" s="171"/>
      <c r="B462" s="29"/>
      <c r="C462" s="183" t="s">
        <v>337</v>
      </c>
      <c r="D462" s="150"/>
      <c r="E462" s="51" t="s">
        <v>148</v>
      </c>
      <c r="F462" s="20"/>
      <c r="G462" s="36"/>
      <c r="H462" s="178"/>
    </row>
    <row r="463" spans="1:8" x14ac:dyDescent="0.45">
      <c r="A463" s="171"/>
      <c r="B463" s="44" t="s">
        <v>259</v>
      </c>
      <c r="C463" s="183"/>
      <c r="D463" s="183"/>
      <c r="E463" s="51" t="s">
        <v>175</v>
      </c>
      <c r="F463" s="20"/>
      <c r="G463" s="36"/>
      <c r="H463" s="178"/>
    </row>
    <row r="464" spans="1:8" x14ac:dyDescent="0.45">
      <c r="A464" s="171"/>
      <c r="B464" s="176"/>
      <c r="C464" s="177"/>
      <c r="D464" s="150"/>
      <c r="E464" s="16"/>
      <c r="F464" s="20"/>
      <c r="G464" s="36"/>
      <c r="H464" s="178"/>
    </row>
    <row r="465" spans="1:8" x14ac:dyDescent="0.45">
      <c r="A465" s="171"/>
      <c r="B465" s="176"/>
      <c r="C465" s="177"/>
      <c r="D465" s="45" t="s">
        <v>338</v>
      </c>
      <c r="E465" s="58" t="s">
        <v>173</v>
      </c>
      <c r="F465" s="20"/>
      <c r="G465" s="36"/>
      <c r="H465" s="178"/>
    </row>
    <row r="466" spans="1:8" x14ac:dyDescent="0.45">
      <c r="A466" s="171"/>
      <c r="B466" s="176"/>
      <c r="C466" s="177"/>
      <c r="D466" s="45"/>
      <c r="E466" s="58"/>
      <c r="F466" s="20"/>
      <c r="G466" s="36"/>
      <c r="H466" s="178"/>
    </row>
    <row r="467" spans="1:8" x14ac:dyDescent="0.45">
      <c r="A467" s="171" t="s">
        <v>339</v>
      </c>
      <c r="B467" s="176" t="s">
        <v>340</v>
      </c>
      <c r="C467" s="177"/>
      <c r="D467" s="62"/>
      <c r="E467" s="63" t="s">
        <v>278</v>
      </c>
      <c r="F467" s="20"/>
      <c r="G467" s="36"/>
      <c r="H467" s="178"/>
    </row>
    <row r="468" spans="1:8" x14ac:dyDescent="0.45">
      <c r="A468" s="171"/>
      <c r="B468" s="176"/>
      <c r="C468" s="177"/>
      <c r="D468" s="150"/>
      <c r="E468" s="63"/>
      <c r="F468" s="20"/>
      <c r="G468" s="36"/>
      <c r="H468" s="178"/>
    </row>
    <row r="469" spans="1:8" x14ac:dyDescent="0.45">
      <c r="A469" s="171"/>
      <c r="B469" s="29" t="s">
        <v>341</v>
      </c>
      <c r="C469" s="183"/>
      <c r="D469" s="150"/>
      <c r="E469" s="16"/>
      <c r="F469" s="20"/>
      <c r="G469" s="36"/>
      <c r="H469" s="178"/>
    </row>
    <row r="470" spans="1:8" x14ac:dyDescent="0.45">
      <c r="A470" s="171"/>
      <c r="B470" s="29"/>
      <c r="C470" s="183" t="s">
        <v>245</v>
      </c>
      <c r="D470" s="183"/>
      <c r="E470" s="51" t="s">
        <v>148</v>
      </c>
      <c r="F470" s="20"/>
      <c r="G470" s="36"/>
      <c r="H470" s="178"/>
    </row>
    <row r="471" spans="1:8" x14ac:dyDescent="0.45">
      <c r="A471" s="171"/>
      <c r="B471" s="29"/>
      <c r="C471" s="183" t="s">
        <v>245</v>
      </c>
      <c r="D471" s="183"/>
      <c r="E471" s="51" t="s">
        <v>148</v>
      </c>
      <c r="F471" s="20"/>
      <c r="G471" s="36"/>
      <c r="H471" s="178"/>
    </row>
    <row r="472" spans="1:8" x14ac:dyDescent="0.45">
      <c r="A472" s="171"/>
      <c r="B472" s="44" t="s">
        <v>259</v>
      </c>
      <c r="C472" s="183"/>
      <c r="D472" s="183"/>
      <c r="E472" s="51" t="s">
        <v>175</v>
      </c>
      <c r="F472" s="20"/>
      <c r="G472" s="36"/>
      <c r="H472" s="178"/>
    </row>
    <row r="473" spans="1:8" x14ac:dyDescent="0.45">
      <c r="A473" s="171"/>
      <c r="B473" s="44"/>
      <c r="C473" s="183"/>
      <c r="D473" s="183"/>
      <c r="E473" s="51"/>
      <c r="F473" s="20"/>
      <c r="G473" s="36"/>
      <c r="H473" s="178"/>
    </row>
    <row r="474" spans="1:8" x14ac:dyDescent="0.45">
      <c r="A474" s="171"/>
      <c r="B474" s="29" t="s">
        <v>342</v>
      </c>
      <c r="C474" s="183"/>
      <c r="D474" s="150"/>
      <c r="E474" s="16" t="s">
        <v>31</v>
      </c>
      <c r="F474" s="20"/>
      <c r="G474" s="36"/>
      <c r="H474" s="178"/>
    </row>
    <row r="475" spans="1:8" x14ac:dyDescent="0.45">
      <c r="A475" s="171"/>
      <c r="B475" s="44" t="s">
        <v>259</v>
      </c>
      <c r="C475" s="183"/>
      <c r="D475" s="150"/>
      <c r="E475" s="16" t="s">
        <v>175</v>
      </c>
      <c r="F475" s="20"/>
      <c r="G475" s="36"/>
      <c r="H475" s="178"/>
    </row>
    <row r="476" spans="1:8" x14ac:dyDescent="0.45">
      <c r="A476" s="171"/>
      <c r="B476" s="44"/>
      <c r="C476" s="183"/>
      <c r="D476" s="150"/>
      <c r="E476" s="16"/>
      <c r="F476" s="20"/>
      <c r="G476" s="36"/>
      <c r="H476" s="178"/>
    </row>
    <row r="477" spans="1:8" x14ac:dyDescent="0.45">
      <c r="A477" s="171"/>
      <c r="B477" s="29" t="s">
        <v>343</v>
      </c>
      <c r="C477" s="183"/>
      <c r="D477" s="150"/>
      <c r="E477" s="16" t="s">
        <v>31</v>
      </c>
      <c r="F477" s="20"/>
      <c r="G477" s="36"/>
      <c r="H477" s="178"/>
    </row>
    <row r="478" spans="1:8" x14ac:dyDescent="0.45">
      <c r="A478" s="171"/>
      <c r="B478" s="44" t="s">
        <v>259</v>
      </c>
      <c r="C478" s="177"/>
      <c r="D478" s="62"/>
      <c r="E478" s="144" t="s">
        <v>175</v>
      </c>
      <c r="F478" s="20"/>
      <c r="G478" s="36"/>
      <c r="H478" s="178"/>
    </row>
    <row r="479" spans="1:8" x14ac:dyDescent="0.45">
      <c r="A479" s="171"/>
      <c r="B479" s="184"/>
      <c r="C479" s="177"/>
      <c r="D479" s="150"/>
      <c r="E479" s="144"/>
      <c r="F479" s="20"/>
      <c r="G479" s="36"/>
      <c r="H479" s="178"/>
    </row>
    <row r="480" spans="1:8" x14ac:dyDescent="0.45">
      <c r="A480" s="171"/>
      <c r="B480" s="176"/>
      <c r="C480" s="177"/>
      <c r="D480" s="45" t="s">
        <v>344</v>
      </c>
      <c r="E480" s="58" t="s">
        <v>173</v>
      </c>
      <c r="F480" s="20"/>
      <c r="G480" s="36"/>
      <c r="H480" s="178"/>
    </row>
    <row r="481" spans="1:8" x14ac:dyDescent="0.45">
      <c r="A481" s="171"/>
      <c r="B481" s="176"/>
      <c r="C481" s="177"/>
      <c r="D481" s="62"/>
      <c r="E481" s="185"/>
      <c r="F481" s="20"/>
      <c r="G481" s="36"/>
      <c r="H481" s="178"/>
    </row>
    <row r="482" spans="1:8" x14ac:dyDescent="0.45">
      <c r="A482" s="171" t="s">
        <v>345</v>
      </c>
      <c r="B482" s="176" t="s">
        <v>346</v>
      </c>
      <c r="C482" s="177"/>
      <c r="D482" s="62"/>
      <c r="E482" s="42" t="s">
        <v>278</v>
      </c>
      <c r="F482" s="20"/>
      <c r="G482" s="36"/>
      <c r="H482" s="178"/>
    </row>
    <row r="483" spans="1:8" x14ac:dyDescent="0.45">
      <c r="A483" s="171"/>
      <c r="B483" s="176"/>
      <c r="C483" s="177"/>
      <c r="D483" s="62"/>
      <c r="E483" s="186"/>
      <c r="F483" s="20"/>
      <c r="G483" s="36"/>
      <c r="H483" s="178"/>
    </row>
    <row r="484" spans="1:8" x14ac:dyDescent="0.45">
      <c r="A484" s="171"/>
      <c r="B484" s="29" t="s">
        <v>341</v>
      </c>
      <c r="C484" s="183"/>
      <c r="D484" s="150"/>
      <c r="E484" s="16"/>
      <c r="F484" s="20"/>
      <c r="G484" s="36"/>
      <c r="H484" s="178"/>
    </row>
    <row r="485" spans="1:8" x14ac:dyDescent="0.45">
      <c r="A485" s="171"/>
      <c r="B485" s="29"/>
      <c r="C485" s="183" t="s">
        <v>245</v>
      </c>
      <c r="D485" s="183"/>
      <c r="E485" s="51" t="s">
        <v>148</v>
      </c>
      <c r="F485" s="20"/>
      <c r="G485" s="36"/>
      <c r="H485" s="178"/>
    </row>
    <row r="486" spans="1:8" x14ac:dyDescent="0.45">
      <c r="A486" s="171"/>
      <c r="B486" s="29"/>
      <c r="C486" s="183" t="s">
        <v>245</v>
      </c>
      <c r="D486" s="183"/>
      <c r="E486" s="51" t="s">
        <v>148</v>
      </c>
      <c r="F486" s="20"/>
      <c r="G486" s="36"/>
      <c r="H486" s="178"/>
    </row>
    <row r="487" spans="1:8" x14ac:dyDescent="0.45">
      <c r="A487" s="171"/>
      <c r="B487" s="29"/>
      <c r="C487" s="183" t="s">
        <v>245</v>
      </c>
      <c r="D487" s="183"/>
      <c r="E487" s="51" t="s">
        <v>148</v>
      </c>
      <c r="F487" s="20"/>
      <c r="G487" s="36"/>
      <c r="H487" s="178"/>
    </row>
    <row r="488" spans="1:8" x14ac:dyDescent="0.45">
      <c r="A488" s="171"/>
      <c r="B488" s="44" t="s">
        <v>259</v>
      </c>
      <c r="C488" s="183"/>
      <c r="D488" s="183"/>
      <c r="E488" s="51" t="s">
        <v>175</v>
      </c>
      <c r="F488" s="20"/>
      <c r="G488" s="36"/>
      <c r="H488" s="178"/>
    </row>
    <row r="489" spans="1:8" x14ac:dyDescent="0.45">
      <c r="A489" s="171"/>
      <c r="B489" s="44"/>
      <c r="C489" s="183"/>
      <c r="D489" s="183"/>
      <c r="E489" s="51"/>
      <c r="F489" s="20"/>
      <c r="G489" s="36"/>
      <c r="H489" s="178"/>
    </row>
    <row r="490" spans="1:8" x14ac:dyDescent="0.45">
      <c r="A490" s="171"/>
      <c r="B490" s="29" t="s">
        <v>342</v>
      </c>
      <c r="C490" s="183"/>
      <c r="D490" s="150"/>
      <c r="E490" s="16" t="s">
        <v>31</v>
      </c>
      <c r="F490" s="20"/>
      <c r="G490" s="36"/>
      <c r="H490" s="178"/>
    </row>
    <row r="491" spans="1:8" x14ac:dyDescent="0.45">
      <c r="A491" s="171"/>
      <c r="B491" s="44" t="s">
        <v>259</v>
      </c>
      <c r="C491" s="183"/>
      <c r="D491" s="150"/>
      <c r="E491" s="16" t="s">
        <v>175</v>
      </c>
      <c r="F491" s="20"/>
      <c r="G491" s="36"/>
      <c r="H491" s="178"/>
    </row>
    <row r="492" spans="1:8" x14ac:dyDescent="0.45">
      <c r="A492" s="171"/>
      <c r="B492" s="176"/>
      <c r="C492" s="177"/>
      <c r="D492" s="62"/>
      <c r="E492" s="186"/>
      <c r="F492" s="20"/>
      <c r="G492" s="36"/>
      <c r="H492" s="178"/>
    </row>
    <row r="493" spans="1:8" x14ac:dyDescent="0.45">
      <c r="A493" s="171"/>
      <c r="B493" s="176"/>
      <c r="C493" s="177"/>
      <c r="D493" s="45" t="s">
        <v>347</v>
      </c>
      <c r="E493" s="58" t="s">
        <v>173</v>
      </c>
      <c r="F493" s="20"/>
      <c r="G493" s="36"/>
      <c r="H493" s="178"/>
    </row>
    <row r="494" spans="1:8" x14ac:dyDescent="0.45">
      <c r="A494" s="171"/>
      <c r="B494" s="176"/>
      <c r="C494" s="177"/>
      <c r="D494" s="62"/>
      <c r="E494" s="16"/>
      <c r="F494" s="20"/>
      <c r="G494" s="36"/>
      <c r="H494" s="178"/>
    </row>
    <row r="495" spans="1:8" x14ac:dyDescent="0.45">
      <c r="A495" s="171"/>
      <c r="B495" s="176"/>
      <c r="C495" s="177"/>
      <c r="D495" s="30" t="s">
        <v>348</v>
      </c>
      <c r="E495" s="32" t="s">
        <v>173</v>
      </c>
      <c r="F495" s="47"/>
      <c r="G495" s="40"/>
      <c r="H495" s="187"/>
    </row>
    <row r="496" spans="1:8" x14ac:dyDescent="0.45">
      <c r="A496" s="98"/>
      <c r="B496" s="177"/>
      <c r="C496" s="177"/>
      <c r="D496" s="64"/>
      <c r="E496" s="28"/>
      <c r="F496" s="47"/>
      <c r="G496" s="40"/>
      <c r="H496" s="179"/>
    </row>
    <row r="497" spans="1:8" x14ac:dyDescent="0.45">
      <c r="A497" s="98"/>
      <c r="B497" s="177"/>
      <c r="C497" s="177"/>
      <c r="D497" s="64"/>
      <c r="E497" s="28"/>
      <c r="F497" s="47"/>
      <c r="G497" s="40"/>
      <c r="H497" s="179"/>
    </row>
    <row r="498" spans="1:8" x14ac:dyDescent="0.45">
      <c r="A498" s="171" t="s">
        <v>349</v>
      </c>
      <c r="B498" s="34" t="s">
        <v>350</v>
      </c>
      <c r="C498" s="177"/>
      <c r="D498" s="64"/>
      <c r="E498" s="42" t="s">
        <v>278</v>
      </c>
      <c r="F498" s="47"/>
      <c r="G498" s="40"/>
      <c r="H498" s="179"/>
    </row>
    <row r="499" spans="1:8" x14ac:dyDescent="0.45">
      <c r="A499" s="171"/>
      <c r="B499" s="176"/>
      <c r="C499" s="177"/>
      <c r="D499" s="64"/>
      <c r="E499" s="42"/>
      <c r="F499" s="47"/>
      <c r="G499" s="40"/>
      <c r="H499" s="179"/>
    </row>
    <row r="500" spans="1:8" x14ac:dyDescent="0.45">
      <c r="A500" s="171"/>
      <c r="B500" s="176"/>
      <c r="C500" s="177"/>
      <c r="D500" s="64"/>
      <c r="E500" s="42"/>
      <c r="F500" s="47"/>
      <c r="G500" s="40"/>
      <c r="H500" s="179"/>
    </row>
    <row r="501" spans="1:8" x14ac:dyDescent="0.45">
      <c r="A501" s="171" t="s">
        <v>351</v>
      </c>
      <c r="B501" s="34" t="s">
        <v>352</v>
      </c>
      <c r="C501" s="177"/>
      <c r="D501" s="64"/>
      <c r="E501" s="28"/>
      <c r="F501" s="47"/>
      <c r="G501" s="40"/>
      <c r="H501" s="179"/>
    </row>
    <row r="502" spans="1:8" x14ac:dyDescent="0.45">
      <c r="A502" s="98"/>
      <c r="B502" s="177"/>
      <c r="C502" s="177"/>
      <c r="D502" s="64"/>
      <c r="E502" s="28"/>
      <c r="F502" s="47"/>
      <c r="G502" s="40"/>
      <c r="H502" s="179"/>
    </row>
    <row r="503" spans="1:8" x14ac:dyDescent="0.45">
      <c r="A503" s="171" t="s">
        <v>353</v>
      </c>
      <c r="B503" s="34" t="s">
        <v>179</v>
      </c>
      <c r="C503" s="177"/>
      <c r="D503" s="64"/>
      <c r="E503" s="42" t="s">
        <v>175</v>
      </c>
      <c r="F503" s="47"/>
      <c r="G503" s="40"/>
      <c r="H503" s="179"/>
    </row>
    <row r="504" spans="1:8" x14ac:dyDescent="0.45">
      <c r="A504" s="171"/>
      <c r="B504" s="34"/>
      <c r="C504" s="177"/>
      <c r="D504" s="64"/>
      <c r="E504" s="42"/>
      <c r="F504" s="47"/>
      <c r="G504" s="40"/>
      <c r="H504" s="179"/>
    </row>
    <row r="505" spans="1:8" x14ac:dyDescent="0.45">
      <c r="A505" s="171" t="s">
        <v>354</v>
      </c>
      <c r="B505" s="34" t="s">
        <v>355</v>
      </c>
      <c r="C505" s="177"/>
      <c r="D505" s="64"/>
      <c r="E505" s="42" t="s">
        <v>278</v>
      </c>
      <c r="F505" s="47"/>
      <c r="G505" s="40"/>
      <c r="H505" s="179"/>
    </row>
    <row r="506" spans="1:8" x14ac:dyDescent="0.45">
      <c r="A506" s="171"/>
      <c r="B506" s="34"/>
      <c r="C506" s="177"/>
      <c r="D506" s="64"/>
      <c r="E506" s="42"/>
      <c r="F506" s="47"/>
      <c r="G506" s="40"/>
      <c r="H506" s="179"/>
    </row>
    <row r="507" spans="1:8" x14ac:dyDescent="0.45">
      <c r="A507" s="171" t="s">
        <v>356</v>
      </c>
      <c r="B507" s="34" t="s">
        <v>357</v>
      </c>
      <c r="C507" s="177"/>
      <c r="D507" s="64"/>
      <c r="E507" s="42" t="s">
        <v>173</v>
      </c>
      <c r="F507" s="47"/>
      <c r="G507" s="40"/>
      <c r="H507" s="179"/>
    </row>
    <row r="508" spans="1:8" x14ac:dyDescent="0.45">
      <c r="A508" s="98"/>
      <c r="B508" s="177"/>
      <c r="C508" s="177"/>
      <c r="D508" s="64"/>
      <c r="E508" s="28"/>
      <c r="F508" s="47"/>
      <c r="G508" s="40"/>
      <c r="H508" s="179"/>
    </row>
    <row r="509" spans="1:8" x14ac:dyDescent="0.45">
      <c r="A509" s="98"/>
      <c r="B509" s="177"/>
      <c r="C509" s="177"/>
      <c r="D509" s="30" t="s">
        <v>358</v>
      </c>
      <c r="E509" s="32" t="s">
        <v>173</v>
      </c>
      <c r="F509" s="47"/>
      <c r="G509" s="40"/>
      <c r="H509" s="179"/>
    </row>
    <row r="510" spans="1:8" x14ac:dyDescent="0.45">
      <c r="A510" s="98"/>
      <c r="B510" s="177"/>
      <c r="C510" s="177"/>
      <c r="D510" s="64"/>
      <c r="E510" s="28"/>
      <c r="F510" s="47"/>
      <c r="G510" s="40"/>
      <c r="H510" s="179"/>
    </row>
    <row r="511" spans="1:8" x14ac:dyDescent="0.45">
      <c r="A511" s="171" t="s">
        <v>359</v>
      </c>
      <c r="B511" s="34" t="s">
        <v>360</v>
      </c>
      <c r="C511" s="177"/>
      <c r="D511" s="64"/>
      <c r="E511" s="28"/>
      <c r="F511" s="47"/>
      <c r="G511" s="40"/>
      <c r="H511" s="179"/>
    </row>
    <row r="512" spans="1:8" x14ac:dyDescent="0.45">
      <c r="A512" s="171"/>
      <c r="B512" s="34"/>
      <c r="C512" s="177"/>
      <c r="D512" s="64"/>
      <c r="E512" s="28"/>
      <c r="F512" s="47"/>
      <c r="G512" s="40"/>
      <c r="H512" s="179"/>
    </row>
    <row r="513" spans="1:8" x14ac:dyDescent="0.45">
      <c r="A513" s="171"/>
      <c r="B513" s="53" t="s">
        <v>172</v>
      </c>
      <c r="C513" s="177"/>
      <c r="D513" s="30"/>
      <c r="E513" s="31" t="s">
        <v>173</v>
      </c>
      <c r="F513" s="47"/>
      <c r="G513" s="40"/>
      <c r="H513" s="179"/>
    </row>
    <row r="514" spans="1:8" x14ac:dyDescent="0.45">
      <c r="A514" s="171"/>
      <c r="B514" s="44" t="s">
        <v>174</v>
      </c>
      <c r="C514" s="177"/>
      <c r="D514" s="45"/>
      <c r="E514" s="52" t="s">
        <v>175</v>
      </c>
      <c r="F514" s="47"/>
      <c r="G514" s="40"/>
      <c r="H514" s="179"/>
    </row>
    <row r="515" spans="1:8" x14ac:dyDescent="0.45">
      <c r="A515" s="171"/>
      <c r="B515" s="184"/>
      <c r="C515" s="177"/>
      <c r="D515" s="45"/>
      <c r="E515" s="52"/>
      <c r="F515" s="47"/>
      <c r="G515" s="40"/>
      <c r="H515" s="179"/>
    </row>
    <row r="516" spans="1:8" x14ac:dyDescent="0.45">
      <c r="A516" s="171"/>
      <c r="B516" s="184"/>
      <c r="C516" s="177"/>
      <c r="D516" s="30" t="s">
        <v>361</v>
      </c>
      <c r="E516" s="32" t="s">
        <v>173</v>
      </c>
      <c r="F516" s="47"/>
      <c r="G516" s="40"/>
      <c r="H516" s="179"/>
    </row>
    <row r="517" spans="1:8" x14ac:dyDescent="0.45">
      <c r="A517" s="171"/>
      <c r="B517" s="184"/>
      <c r="C517" s="177"/>
      <c r="D517" s="45"/>
      <c r="E517" s="52"/>
      <c r="F517" s="47"/>
      <c r="G517" s="40"/>
      <c r="H517" s="179"/>
    </row>
    <row r="518" spans="1:8" x14ac:dyDescent="0.45">
      <c r="A518" s="98"/>
      <c r="B518" s="177"/>
      <c r="C518" s="177"/>
      <c r="D518" s="30" t="s">
        <v>362</v>
      </c>
      <c r="E518" s="32" t="s">
        <v>173</v>
      </c>
      <c r="F518" s="41"/>
      <c r="G518" s="40"/>
      <c r="H518" s="179"/>
    </row>
    <row r="519" spans="1:8" x14ac:dyDescent="0.45">
      <c r="A519" s="98"/>
      <c r="B519" s="177"/>
      <c r="C519" s="177"/>
      <c r="D519" s="30"/>
      <c r="E519" s="21"/>
      <c r="F519" s="41"/>
      <c r="G519" s="40"/>
      <c r="H519" s="179"/>
    </row>
    <row r="520" spans="1:8" x14ac:dyDescent="0.45">
      <c r="A520" s="98"/>
      <c r="B520" s="177"/>
      <c r="C520" s="177"/>
      <c r="D520" s="30"/>
      <c r="E520" s="21"/>
      <c r="F520" s="41"/>
      <c r="G520" s="40"/>
      <c r="H520" s="179"/>
    </row>
    <row r="521" spans="1:8" x14ac:dyDescent="0.45">
      <c r="A521" s="98"/>
      <c r="B521" s="177"/>
      <c r="C521" s="177"/>
      <c r="D521" s="30"/>
      <c r="E521" s="21"/>
      <c r="F521" s="41"/>
      <c r="G521" s="40"/>
      <c r="H521" s="179"/>
    </row>
    <row r="522" spans="1:8" x14ac:dyDescent="0.45">
      <c r="A522" s="98"/>
      <c r="B522" s="177"/>
      <c r="C522" s="177"/>
      <c r="D522" s="30"/>
      <c r="E522" s="21"/>
      <c r="F522" s="41"/>
      <c r="G522" s="40"/>
      <c r="H522" s="179"/>
    </row>
    <row r="523" spans="1:8" x14ac:dyDescent="0.45">
      <c r="A523" s="98"/>
      <c r="B523" s="177"/>
      <c r="C523" s="177"/>
      <c r="D523" s="30"/>
      <c r="E523" s="21"/>
      <c r="F523" s="41"/>
      <c r="G523" s="40"/>
      <c r="H523" s="179"/>
    </row>
    <row r="524" spans="1:8" x14ac:dyDescent="0.45">
      <c r="A524" s="98"/>
      <c r="B524" s="177"/>
      <c r="C524" s="177"/>
      <c r="D524" s="30"/>
      <c r="E524" s="21"/>
      <c r="F524" s="41"/>
      <c r="G524" s="40"/>
      <c r="H524" s="179"/>
    </row>
    <row r="525" spans="1:8" x14ac:dyDescent="0.45">
      <c r="A525" s="98"/>
      <c r="B525" s="177"/>
      <c r="C525" s="177"/>
      <c r="D525" s="30"/>
      <c r="E525" s="21"/>
      <c r="F525" s="41"/>
      <c r="G525" s="40"/>
      <c r="H525" s="179"/>
    </row>
    <row r="526" spans="1:8" x14ac:dyDescent="0.45">
      <c r="A526" s="98"/>
      <c r="B526" s="177"/>
      <c r="C526" s="177"/>
      <c r="D526" s="30"/>
      <c r="E526" s="21"/>
      <c r="F526" s="41"/>
      <c r="G526" s="40"/>
      <c r="H526" s="179"/>
    </row>
    <row r="527" spans="1:8" x14ac:dyDescent="0.45">
      <c r="A527" s="98"/>
      <c r="B527" s="177"/>
      <c r="C527" s="177"/>
      <c r="D527" s="30"/>
      <c r="E527" s="21"/>
      <c r="F527" s="41"/>
      <c r="G527" s="40"/>
      <c r="H527" s="179"/>
    </row>
    <row r="528" spans="1:8" x14ac:dyDescent="0.45">
      <c r="A528" s="98"/>
      <c r="B528" s="177"/>
      <c r="C528" s="177"/>
      <c r="D528" s="30"/>
      <c r="E528" s="21"/>
      <c r="F528" s="41"/>
      <c r="G528" s="40"/>
      <c r="H528" s="179"/>
    </row>
    <row r="529" spans="1:8" x14ac:dyDescent="0.45">
      <c r="A529" s="98"/>
      <c r="B529" s="177"/>
      <c r="C529" s="177"/>
      <c r="D529" s="30"/>
      <c r="E529" s="21"/>
      <c r="F529" s="41"/>
      <c r="G529" s="40"/>
      <c r="H529" s="179"/>
    </row>
    <row r="530" spans="1:8" x14ac:dyDescent="0.45">
      <c r="A530" s="98"/>
      <c r="B530" s="177"/>
      <c r="C530" s="177"/>
      <c r="D530" s="30"/>
      <c r="E530" s="21"/>
      <c r="F530" s="41"/>
      <c r="G530" s="40"/>
      <c r="H530" s="179"/>
    </row>
    <row r="531" spans="1:8" x14ac:dyDescent="0.45">
      <c r="A531" s="98"/>
      <c r="B531" s="177"/>
      <c r="C531" s="177"/>
      <c r="D531" s="30"/>
      <c r="E531" s="21"/>
      <c r="F531" s="41"/>
      <c r="G531" s="40"/>
      <c r="H531" s="179"/>
    </row>
    <row r="532" spans="1:8" x14ac:dyDescent="0.45">
      <c r="A532" s="98"/>
      <c r="B532" s="177"/>
      <c r="C532" s="177"/>
      <c r="D532" s="30"/>
      <c r="E532" s="21"/>
      <c r="F532" s="41"/>
      <c r="G532" s="40"/>
      <c r="H532" s="179"/>
    </row>
    <row r="533" spans="1:8" x14ac:dyDescent="0.45">
      <c r="A533" s="98"/>
      <c r="B533" s="177"/>
      <c r="C533" s="177"/>
      <c r="D533" s="30"/>
      <c r="E533" s="21"/>
      <c r="F533" s="41"/>
      <c r="G533" s="40"/>
      <c r="H533" s="179"/>
    </row>
    <row r="534" spans="1:8" x14ac:dyDescent="0.45">
      <c r="A534" s="98"/>
      <c r="B534" s="177"/>
      <c r="C534" s="177"/>
      <c r="D534" s="30"/>
      <c r="E534" s="21"/>
      <c r="F534" s="41"/>
      <c r="G534" s="40"/>
      <c r="H534" s="179"/>
    </row>
    <row r="535" spans="1:8" x14ac:dyDescent="0.45">
      <c r="A535" s="98"/>
      <c r="B535" s="177"/>
      <c r="C535" s="177"/>
      <c r="D535" s="30"/>
      <c r="E535" s="21"/>
      <c r="F535" s="41"/>
      <c r="G535" s="40"/>
      <c r="H535" s="179"/>
    </row>
    <row r="536" spans="1:8" x14ac:dyDescent="0.45">
      <c r="A536" s="98"/>
      <c r="B536" s="177"/>
      <c r="C536" s="177"/>
      <c r="D536" s="30"/>
      <c r="E536" s="21"/>
      <c r="F536" s="41"/>
      <c r="G536" s="40"/>
      <c r="H536" s="179"/>
    </row>
    <row r="537" spans="1:8" x14ac:dyDescent="0.45">
      <c r="A537" s="98"/>
      <c r="B537" s="177"/>
      <c r="C537" s="177"/>
      <c r="D537" s="30"/>
      <c r="E537" s="21"/>
      <c r="F537" s="41"/>
      <c r="G537" s="40"/>
      <c r="H537" s="179"/>
    </row>
    <row r="538" spans="1:8" x14ac:dyDescent="0.45">
      <c r="A538" s="98"/>
      <c r="B538" s="177"/>
      <c r="C538" s="177"/>
      <c r="D538" s="30"/>
      <c r="E538" s="21"/>
      <c r="F538" s="41"/>
      <c r="G538" s="40"/>
      <c r="H538" s="179"/>
    </row>
    <row r="539" spans="1:8" x14ac:dyDescent="0.45">
      <c r="A539" s="98"/>
      <c r="B539" s="177"/>
      <c r="C539" s="177"/>
      <c r="D539" s="30"/>
      <c r="E539" s="21"/>
      <c r="F539" s="41"/>
      <c r="G539" s="40"/>
      <c r="H539" s="179"/>
    </row>
    <row r="540" spans="1:8" x14ac:dyDescent="0.45">
      <c r="A540" s="98"/>
      <c r="B540" s="177"/>
      <c r="C540" s="177"/>
      <c r="D540" s="30"/>
      <c r="E540" s="21"/>
      <c r="F540" s="41"/>
      <c r="G540" s="40"/>
      <c r="H540" s="179"/>
    </row>
    <row r="541" spans="1:8" x14ac:dyDescent="0.45">
      <c r="A541" s="98"/>
      <c r="B541" s="177"/>
      <c r="C541" s="177"/>
      <c r="D541" s="30"/>
      <c r="E541" s="21"/>
      <c r="F541" s="41"/>
      <c r="G541" s="40"/>
      <c r="H541" s="179"/>
    </row>
    <row r="542" spans="1:8" x14ac:dyDescent="0.45">
      <c r="A542" s="98"/>
      <c r="B542" s="177"/>
      <c r="C542" s="177"/>
      <c r="D542" s="30"/>
      <c r="E542" s="21"/>
      <c r="F542" s="41"/>
      <c r="G542" s="40"/>
      <c r="H542" s="179"/>
    </row>
    <row r="543" spans="1:8" x14ac:dyDescent="0.45">
      <c r="A543" s="98"/>
      <c r="B543" s="53"/>
      <c r="C543" s="177"/>
      <c r="D543" s="30"/>
      <c r="E543" s="31"/>
      <c r="F543" s="41"/>
      <c r="G543" s="40"/>
      <c r="H543" s="179"/>
    </row>
    <row r="544" spans="1:8" x14ac:dyDescent="0.45">
      <c r="A544" s="98"/>
      <c r="B544" s="44"/>
      <c r="C544" s="177"/>
      <c r="D544" s="45"/>
      <c r="E544" s="59"/>
      <c r="F544" s="41"/>
      <c r="G544" s="40"/>
      <c r="H544" s="179"/>
    </row>
    <row r="545" spans="1:8" x14ac:dyDescent="0.45">
      <c r="A545" s="98"/>
      <c r="B545" s="251" t="s">
        <v>363</v>
      </c>
      <c r="C545" s="252"/>
      <c r="D545" s="253"/>
      <c r="E545" s="51"/>
      <c r="F545" s="20"/>
      <c r="G545" s="36"/>
      <c r="H545" s="178"/>
    </row>
    <row r="546" spans="1:8" x14ac:dyDescent="0.45">
      <c r="A546" s="98"/>
      <c r="B546" s="65"/>
      <c r="C546" s="73"/>
      <c r="D546" s="66"/>
      <c r="E546" s="51"/>
      <c r="F546" s="20"/>
      <c r="G546" s="36"/>
      <c r="H546" s="178"/>
    </row>
    <row r="547" spans="1:8" x14ac:dyDescent="0.45">
      <c r="A547" s="126" t="str">
        <f>A12</f>
        <v>8.1</v>
      </c>
      <c r="B547" s="176" t="str">
        <f>B12</f>
        <v>Dépose, enlèvement et traitement</v>
      </c>
      <c r="C547" s="73"/>
      <c r="D547" s="66"/>
      <c r="E547" s="51"/>
      <c r="F547" s="20"/>
      <c r="G547" s="36"/>
      <c r="H547" s="178"/>
    </row>
    <row r="548" spans="1:8" x14ac:dyDescent="0.45">
      <c r="A548" s="126"/>
      <c r="B548" s="176"/>
      <c r="C548" s="73"/>
      <c r="D548" s="66"/>
      <c r="E548" s="51"/>
      <c r="F548" s="20"/>
      <c r="G548" s="36"/>
      <c r="H548" s="178"/>
    </row>
    <row r="549" spans="1:8" x14ac:dyDescent="0.45">
      <c r="A549" s="126" t="str">
        <f>A19</f>
        <v>8.2</v>
      </c>
      <c r="B549" s="176" t="str">
        <f>B19</f>
        <v xml:space="preserve">Appareils sanitaires </v>
      </c>
      <c r="C549" s="188"/>
      <c r="D549" s="30"/>
      <c r="E549" s="14" t="s">
        <v>364</v>
      </c>
      <c r="F549" s="20"/>
      <c r="G549" s="36"/>
      <c r="H549" s="178"/>
    </row>
    <row r="550" spans="1:8" x14ac:dyDescent="0.45">
      <c r="A550" s="189" t="str">
        <f>A21</f>
        <v>8.2.1</v>
      </c>
      <c r="B550" s="190" t="str">
        <f>B21</f>
        <v>Généralités</v>
      </c>
      <c r="C550" s="177"/>
      <c r="D550" s="67"/>
      <c r="E550" s="17" t="s">
        <v>175</v>
      </c>
      <c r="F550" s="20"/>
      <c r="G550" s="36"/>
      <c r="H550" s="178"/>
    </row>
    <row r="551" spans="1:8" x14ac:dyDescent="0.45">
      <c r="A551" s="189" t="str">
        <f>A23</f>
        <v>8.2.2</v>
      </c>
      <c r="B551" s="190" t="str">
        <f>B23</f>
        <v>Sanitaire "Femme"</v>
      </c>
      <c r="C551" s="177"/>
      <c r="D551" s="67"/>
      <c r="E551" s="17" t="s">
        <v>173</v>
      </c>
      <c r="F551" s="20"/>
      <c r="G551" s="36"/>
      <c r="H551" s="178"/>
    </row>
    <row r="552" spans="1:8" x14ac:dyDescent="0.45">
      <c r="A552" s="191" t="str">
        <f>A55</f>
        <v>8.2.3</v>
      </c>
      <c r="B552" s="190" t="str">
        <f>B55</f>
        <v>Sanitaire "Homme"</v>
      </c>
      <c r="C552" s="177"/>
      <c r="D552" s="67"/>
      <c r="E552" s="17" t="s">
        <v>173</v>
      </c>
      <c r="F552" s="20"/>
      <c r="G552" s="36"/>
      <c r="H552" s="178"/>
    </row>
    <row r="553" spans="1:8" x14ac:dyDescent="0.45">
      <c r="A553" s="191" t="str">
        <f>A97</f>
        <v>8.2.4</v>
      </c>
      <c r="B553" s="190" t="str">
        <f>B97</f>
        <v>Sanitaire "PMR"</v>
      </c>
      <c r="C553" s="177"/>
      <c r="D553" s="67"/>
      <c r="E553" s="17" t="s">
        <v>173</v>
      </c>
      <c r="F553" s="20"/>
      <c r="G553" s="36"/>
      <c r="H553" s="178"/>
    </row>
    <row r="554" spans="1:8" x14ac:dyDescent="0.45">
      <c r="A554" s="191" t="str">
        <f>A137</f>
        <v>8.2.5</v>
      </c>
      <c r="B554" s="190" t="str">
        <f>B137</f>
        <v>Détente</v>
      </c>
      <c r="C554" s="177"/>
      <c r="D554" s="67"/>
      <c r="E554" s="17" t="s">
        <v>173</v>
      </c>
      <c r="F554" s="20"/>
      <c r="G554" s="36"/>
      <c r="H554" s="178"/>
    </row>
    <row r="555" spans="1:8" x14ac:dyDescent="0.45">
      <c r="A555" s="191" t="str">
        <f>A152</f>
        <v>8.2.6</v>
      </c>
      <c r="B555" s="190" t="str">
        <f>B152</f>
        <v>Attentes</v>
      </c>
      <c r="C555" s="177"/>
      <c r="D555" s="67"/>
      <c r="E555" s="17" t="s">
        <v>230</v>
      </c>
      <c r="F555" s="20"/>
      <c r="G555" s="36"/>
      <c r="H555" s="178"/>
    </row>
    <row r="556" spans="1:8" x14ac:dyDescent="0.45">
      <c r="A556" s="191" t="str">
        <f>A154</f>
        <v>8.2.7</v>
      </c>
      <c r="B556" s="190" t="str">
        <f>B154</f>
        <v>Robinet de puisage</v>
      </c>
      <c r="C556" s="177"/>
      <c r="D556" s="67"/>
      <c r="E556" s="17" t="s">
        <v>230</v>
      </c>
      <c r="F556" s="20"/>
      <c r="G556" s="36"/>
      <c r="H556" s="178"/>
    </row>
    <row r="557" spans="1:8" x14ac:dyDescent="0.45">
      <c r="A557" s="191" t="str">
        <f>A156</f>
        <v>8.2.8</v>
      </c>
      <c r="B557" s="190" t="str">
        <f>B156</f>
        <v>Siphon de sol</v>
      </c>
      <c r="C557" s="177"/>
      <c r="D557" s="67"/>
      <c r="E557" s="17" t="s">
        <v>230</v>
      </c>
      <c r="F557" s="20"/>
      <c r="G557" s="36"/>
      <c r="H557" s="178"/>
    </row>
    <row r="558" spans="1:8" x14ac:dyDescent="0.45">
      <c r="A558" s="191"/>
      <c r="B558" s="190"/>
      <c r="C558" s="177"/>
      <c r="D558" s="67"/>
      <c r="E558" s="17"/>
      <c r="F558" s="20"/>
      <c r="G558" s="36"/>
      <c r="H558" s="178"/>
    </row>
    <row r="559" spans="1:8" x14ac:dyDescent="0.45">
      <c r="A559" s="126" t="str">
        <f>A160</f>
        <v>8.3</v>
      </c>
      <c r="B559" s="176" t="str">
        <f>B160</f>
        <v>Eau Froide Brute</v>
      </c>
      <c r="C559" s="177"/>
      <c r="D559" s="67"/>
      <c r="E559" s="14" t="s">
        <v>364</v>
      </c>
      <c r="F559" s="20"/>
      <c r="G559" s="36"/>
      <c r="H559" s="178"/>
    </row>
    <row r="560" spans="1:8" x14ac:dyDescent="0.45">
      <c r="A560" s="191" t="str">
        <f>A162</f>
        <v>8.3.1</v>
      </c>
      <c r="B560" s="190" t="str">
        <f>B162</f>
        <v>Généralités</v>
      </c>
      <c r="C560" s="177"/>
      <c r="D560" s="67"/>
      <c r="E560" s="17" t="s">
        <v>175</v>
      </c>
      <c r="F560" s="20"/>
      <c r="G560" s="36"/>
      <c r="H560" s="178"/>
    </row>
    <row r="561" spans="1:8" x14ac:dyDescent="0.45">
      <c r="A561" s="191" t="str">
        <f>A164</f>
        <v>8.3.2</v>
      </c>
      <c r="B561" s="190" t="str">
        <f>B164</f>
        <v>Raccordement</v>
      </c>
      <c r="C561" s="177"/>
      <c r="D561" s="67"/>
      <c r="E561" s="17" t="s">
        <v>175</v>
      </c>
      <c r="F561" s="20"/>
      <c r="G561" s="36"/>
      <c r="H561" s="178"/>
    </row>
    <row r="562" spans="1:8" x14ac:dyDescent="0.45">
      <c r="A562" s="191" t="str">
        <f>A166</f>
        <v>8.3.3</v>
      </c>
      <c r="B562" s="190" t="str">
        <f>B166</f>
        <v>Distribution</v>
      </c>
      <c r="C562" s="177"/>
      <c r="D562" s="67"/>
      <c r="E562" s="17" t="s">
        <v>173</v>
      </c>
      <c r="F562" s="20"/>
      <c r="G562" s="36"/>
      <c r="H562" s="178"/>
    </row>
    <row r="563" spans="1:8" x14ac:dyDescent="0.45">
      <c r="A563" s="191" t="str">
        <f>A256</f>
        <v>8.3.4</v>
      </c>
      <c r="B563" s="190" t="str">
        <f>B256</f>
        <v>Calorifuge</v>
      </c>
      <c r="C563" s="177"/>
      <c r="D563" s="67"/>
      <c r="E563" s="17" t="s">
        <v>173</v>
      </c>
      <c r="F563" s="20"/>
      <c r="G563" s="36"/>
      <c r="H563" s="178"/>
    </row>
    <row r="564" spans="1:8" x14ac:dyDescent="0.45">
      <c r="A564" s="191" t="str">
        <f>A266</f>
        <v>8.3.5</v>
      </c>
      <c r="B564" s="190" t="str">
        <f>B266</f>
        <v>Protection des calorifuges</v>
      </c>
      <c r="C564" s="177"/>
      <c r="D564" s="67"/>
      <c r="E564" s="17" t="s">
        <v>173</v>
      </c>
      <c r="F564" s="20"/>
      <c r="G564" s="36"/>
      <c r="H564" s="178"/>
    </row>
    <row r="565" spans="1:8" x14ac:dyDescent="0.45">
      <c r="A565" s="191"/>
      <c r="B565" s="190"/>
      <c r="C565" s="177"/>
      <c r="D565" s="67"/>
      <c r="E565" s="17"/>
      <c r="F565" s="20"/>
      <c r="G565" s="36"/>
      <c r="H565" s="178"/>
    </row>
    <row r="566" spans="1:8" x14ac:dyDescent="0.45">
      <c r="A566" s="126" t="str">
        <f>A280</f>
        <v>8.4</v>
      </c>
      <c r="B566" s="176" t="str">
        <f>B280</f>
        <v>Eau Froide Adoucie</v>
      </c>
      <c r="C566" s="177"/>
      <c r="D566" s="67"/>
      <c r="E566" s="17" t="s">
        <v>278</v>
      </c>
      <c r="F566" s="20"/>
      <c r="G566" s="36"/>
      <c r="H566" s="178"/>
    </row>
    <row r="567" spans="1:8" x14ac:dyDescent="0.45">
      <c r="A567" s="191"/>
      <c r="B567" s="190"/>
      <c r="C567" s="177"/>
      <c r="D567" s="67"/>
      <c r="E567" s="17"/>
      <c r="F567" s="20"/>
      <c r="G567" s="36"/>
      <c r="H567" s="178"/>
    </row>
    <row r="568" spans="1:8" x14ac:dyDescent="0.45">
      <c r="A568" s="126" t="str">
        <f>A282</f>
        <v>8.5</v>
      </c>
      <c r="B568" s="176" t="str">
        <f>B282</f>
        <v>Eau Chaude Sanitaire</v>
      </c>
      <c r="C568" s="177"/>
      <c r="D568" s="67"/>
      <c r="E568" s="14" t="s">
        <v>364</v>
      </c>
      <c r="F568" s="20"/>
      <c r="G568" s="36"/>
      <c r="H568" s="178"/>
    </row>
    <row r="569" spans="1:8" x14ac:dyDescent="0.45">
      <c r="A569" s="191" t="str">
        <f>A284</f>
        <v>8.5.1</v>
      </c>
      <c r="B569" s="190" t="str">
        <f>B284</f>
        <v>Généralités</v>
      </c>
      <c r="C569" s="177"/>
      <c r="D569" s="67"/>
      <c r="E569" s="17" t="s">
        <v>175</v>
      </c>
      <c r="F569" s="20"/>
      <c r="G569" s="36"/>
      <c r="H569" s="178"/>
    </row>
    <row r="570" spans="1:8" x14ac:dyDescent="0.45">
      <c r="A570" s="191" t="str">
        <f>A286</f>
        <v>8.5.2</v>
      </c>
      <c r="B570" s="190" t="str">
        <f>B286</f>
        <v>Production d'eau chaude sanitaire</v>
      </c>
      <c r="C570" s="177"/>
      <c r="D570" s="67"/>
      <c r="E570" s="17" t="s">
        <v>173</v>
      </c>
      <c r="F570" s="20"/>
      <c r="G570" s="36"/>
      <c r="H570" s="178"/>
    </row>
    <row r="571" spans="1:8" x14ac:dyDescent="0.45">
      <c r="A571" s="191" t="str">
        <f>A312</f>
        <v>8.5.3</v>
      </c>
      <c r="B571" s="190" t="str">
        <f>B312</f>
        <v>Distibution</v>
      </c>
      <c r="C571" s="177"/>
      <c r="D571" s="67"/>
      <c r="E571" s="17" t="s">
        <v>173</v>
      </c>
      <c r="F571" s="20"/>
      <c r="G571" s="36"/>
      <c r="H571" s="178"/>
    </row>
    <row r="572" spans="1:8" x14ac:dyDescent="0.45">
      <c r="A572" s="191" t="str">
        <f>A407</f>
        <v>8.5.4</v>
      </c>
      <c r="B572" s="190" t="str">
        <f>B407</f>
        <v>Calorifuge</v>
      </c>
      <c r="C572" s="177"/>
      <c r="D572" s="67"/>
      <c r="E572" s="17" t="s">
        <v>173</v>
      </c>
      <c r="F572" s="20"/>
      <c r="G572" s="36"/>
      <c r="H572" s="178"/>
    </row>
    <row r="573" spans="1:8" x14ac:dyDescent="0.45">
      <c r="A573" s="191" t="str">
        <f>A418</f>
        <v>8.5.5</v>
      </c>
      <c r="B573" s="190" t="str">
        <f>B418</f>
        <v>Protection des calorifuges</v>
      </c>
      <c r="C573" s="177"/>
      <c r="D573" s="67"/>
      <c r="E573" s="17" t="s">
        <v>173</v>
      </c>
      <c r="F573" s="20"/>
      <c r="G573" s="36"/>
      <c r="H573" s="178"/>
    </row>
    <row r="574" spans="1:8" x14ac:dyDescent="0.45">
      <c r="A574" s="191"/>
      <c r="B574" s="190"/>
      <c r="C574" s="177"/>
      <c r="D574" s="67"/>
      <c r="E574" s="17"/>
      <c r="F574" s="20"/>
      <c r="G574" s="36"/>
      <c r="H574" s="178"/>
    </row>
    <row r="575" spans="1:8" x14ac:dyDescent="0.45">
      <c r="A575" s="126" t="str">
        <f>A432</f>
        <v>8.6</v>
      </c>
      <c r="B575" s="176" t="str">
        <f>B432</f>
        <v>Maintien en température eau chaude sanitaire</v>
      </c>
      <c r="C575" s="177"/>
      <c r="D575" s="67"/>
      <c r="E575" s="14" t="s">
        <v>317</v>
      </c>
      <c r="F575" s="20"/>
      <c r="G575" s="36"/>
      <c r="H575" s="178"/>
    </row>
    <row r="576" spans="1:8" x14ac:dyDescent="0.45">
      <c r="A576" s="191"/>
      <c r="B576" s="190"/>
      <c r="C576" s="177"/>
      <c r="D576" s="67"/>
      <c r="E576" s="17"/>
      <c r="F576" s="20"/>
      <c r="G576" s="36"/>
      <c r="H576" s="178"/>
    </row>
    <row r="577" spans="1:8" x14ac:dyDescent="0.45">
      <c r="A577" s="126" t="str">
        <f>A436</f>
        <v>8.7</v>
      </c>
      <c r="B577" s="176" t="str">
        <f>B436</f>
        <v>Désinfection des réseaux</v>
      </c>
      <c r="C577" s="177"/>
      <c r="D577" s="67"/>
      <c r="E577" s="14" t="s">
        <v>364</v>
      </c>
      <c r="F577" s="20"/>
      <c r="G577" s="36"/>
      <c r="H577" s="178"/>
    </row>
    <row r="578" spans="1:8" x14ac:dyDescent="0.45">
      <c r="A578" s="191" t="str">
        <f>A438</f>
        <v>8.7.1</v>
      </c>
      <c r="B578" s="190" t="str">
        <f>B438</f>
        <v>Généralités</v>
      </c>
      <c r="C578" s="177"/>
      <c r="D578" s="67"/>
      <c r="E578" s="17" t="s">
        <v>175</v>
      </c>
      <c r="F578" s="20"/>
      <c r="G578" s="36"/>
      <c r="H578" s="178"/>
    </row>
    <row r="579" spans="1:8" x14ac:dyDescent="0.45">
      <c r="A579" s="191" t="str">
        <f>A440</f>
        <v>8.7.2</v>
      </c>
      <c r="B579" s="190" t="str">
        <f>B440</f>
        <v>Processus</v>
      </c>
      <c r="C579" s="177"/>
      <c r="D579" s="67"/>
      <c r="E579" s="17" t="s">
        <v>173</v>
      </c>
      <c r="F579" s="20"/>
      <c r="G579" s="36"/>
      <c r="H579" s="178"/>
    </row>
    <row r="580" spans="1:8" x14ac:dyDescent="0.45">
      <c r="A580" s="191"/>
      <c r="B580" s="190"/>
      <c r="C580" s="177"/>
      <c r="D580" s="67"/>
      <c r="E580" s="17"/>
      <c r="F580" s="20"/>
      <c r="G580" s="36"/>
      <c r="H580" s="178"/>
    </row>
    <row r="581" spans="1:8" x14ac:dyDescent="0.45">
      <c r="A581" s="126" t="str">
        <f>A450</f>
        <v>8.8</v>
      </c>
      <c r="B581" s="176" t="str">
        <f>B450</f>
        <v>Eaux usées et eaux vannes</v>
      </c>
      <c r="C581" s="177"/>
      <c r="D581" s="67"/>
      <c r="E581" s="14" t="s">
        <v>364</v>
      </c>
      <c r="F581" s="20"/>
      <c r="G581" s="36"/>
      <c r="H581" s="178"/>
    </row>
    <row r="582" spans="1:8" x14ac:dyDescent="0.45">
      <c r="A582" s="191" t="str">
        <f>A452</f>
        <v>8.8.1</v>
      </c>
      <c r="B582" s="190" t="str">
        <f>B452</f>
        <v>Généralités</v>
      </c>
      <c r="C582" s="177"/>
      <c r="D582" s="67"/>
      <c r="E582" s="17" t="s">
        <v>175</v>
      </c>
      <c r="F582" s="20"/>
      <c r="G582" s="36"/>
      <c r="H582" s="178"/>
    </row>
    <row r="583" spans="1:8" x14ac:dyDescent="0.45">
      <c r="A583" s="191" t="str">
        <f>A454</f>
        <v>8.8.2</v>
      </c>
      <c r="B583" s="190" t="str">
        <f>B454</f>
        <v>Evacuations des appareils et attentes</v>
      </c>
      <c r="C583" s="177"/>
      <c r="D583" s="67"/>
      <c r="E583" s="17" t="s">
        <v>173</v>
      </c>
      <c r="F583" s="20"/>
      <c r="G583" s="36"/>
      <c r="H583" s="178"/>
    </row>
    <row r="584" spans="1:8" x14ac:dyDescent="0.45">
      <c r="A584" s="191" t="str">
        <f>A467</f>
        <v>8.8.3</v>
      </c>
      <c r="B584" s="190" t="str">
        <f>B467</f>
        <v>Descentes</v>
      </c>
      <c r="C584" s="177"/>
      <c r="D584" s="67"/>
      <c r="E584" s="17" t="s">
        <v>173</v>
      </c>
      <c r="F584" s="20"/>
      <c r="G584" s="36"/>
      <c r="H584" s="178"/>
    </row>
    <row r="585" spans="1:8" x14ac:dyDescent="0.45">
      <c r="A585" s="191" t="str">
        <f>A482</f>
        <v>8.8.4</v>
      </c>
      <c r="B585" s="190" t="str">
        <f>B482</f>
        <v>Collecteurs</v>
      </c>
      <c r="C585" s="177"/>
      <c r="D585" s="67"/>
      <c r="E585" s="17" t="s">
        <v>173</v>
      </c>
      <c r="F585" s="20"/>
      <c r="G585" s="36"/>
      <c r="H585" s="178"/>
    </row>
    <row r="586" spans="1:8" x14ac:dyDescent="0.45">
      <c r="A586" s="191"/>
      <c r="B586" s="190"/>
      <c r="C586" s="177"/>
      <c r="D586" s="67"/>
      <c r="E586" s="17"/>
      <c r="F586" s="20"/>
      <c r="G586" s="36"/>
      <c r="H586" s="178"/>
    </row>
    <row r="587" spans="1:8" x14ac:dyDescent="0.45">
      <c r="A587" s="126" t="str">
        <f>A498</f>
        <v>8.9</v>
      </c>
      <c r="B587" s="176" t="str">
        <f>B498</f>
        <v>Eaux pluviales</v>
      </c>
      <c r="C587" s="188"/>
      <c r="D587" s="30"/>
      <c r="E587" s="14" t="s">
        <v>278</v>
      </c>
      <c r="F587" s="20"/>
      <c r="G587" s="36"/>
      <c r="H587" s="178"/>
    </row>
    <row r="588" spans="1:8" x14ac:dyDescent="0.45">
      <c r="A588" s="191"/>
      <c r="B588" s="190"/>
      <c r="C588" s="188"/>
      <c r="D588" s="30"/>
      <c r="E588" s="14"/>
      <c r="F588" s="20"/>
      <c r="G588" s="36"/>
      <c r="H588" s="178"/>
    </row>
    <row r="589" spans="1:8" x14ac:dyDescent="0.45">
      <c r="A589" s="126" t="str">
        <f>A501</f>
        <v>8.10</v>
      </c>
      <c r="B589" s="176" t="str">
        <f>B501</f>
        <v>Electricité</v>
      </c>
      <c r="C589" s="188"/>
      <c r="D589" s="30"/>
      <c r="E589" s="14" t="s">
        <v>364</v>
      </c>
      <c r="F589" s="20"/>
      <c r="G589" s="36"/>
      <c r="H589" s="178"/>
    </row>
    <row r="590" spans="1:8" x14ac:dyDescent="0.45">
      <c r="A590" s="191" t="str">
        <f>A503</f>
        <v>8.10.1</v>
      </c>
      <c r="B590" s="190" t="str">
        <f>B503</f>
        <v>Généralités</v>
      </c>
      <c r="C590" s="188"/>
      <c r="D590" s="30"/>
      <c r="E590" s="17" t="s">
        <v>175</v>
      </c>
      <c r="F590" s="20"/>
      <c r="G590" s="36"/>
      <c r="H590" s="178"/>
    </row>
    <row r="591" spans="1:8" x14ac:dyDescent="0.45">
      <c r="A591" s="191" t="str">
        <f>A505</f>
        <v>8.10.2</v>
      </c>
      <c r="B591" s="190" t="str">
        <f>B505</f>
        <v>Armoire "normale" (AEN)</v>
      </c>
      <c r="C591" s="188"/>
      <c r="D591" s="30"/>
      <c r="E591" s="17" t="s">
        <v>230</v>
      </c>
      <c r="F591" s="20"/>
      <c r="G591" s="36"/>
      <c r="H591" s="178"/>
    </row>
    <row r="592" spans="1:8" x14ac:dyDescent="0.45">
      <c r="A592" s="191" t="str">
        <f>A507</f>
        <v>8.10.3</v>
      </c>
      <c r="B592" s="190" t="str">
        <f>B507</f>
        <v>Alimentations électriques Disséminée (AED)</v>
      </c>
      <c r="C592" s="188"/>
      <c r="D592" s="30"/>
      <c r="E592" s="17" t="s">
        <v>173</v>
      </c>
      <c r="F592" s="20"/>
      <c r="G592" s="36"/>
      <c r="H592" s="178"/>
    </row>
    <row r="593" spans="1:8" x14ac:dyDescent="0.45">
      <c r="A593" s="191"/>
      <c r="B593" s="190"/>
      <c r="C593" s="188"/>
      <c r="D593" s="30"/>
      <c r="E593" s="14"/>
      <c r="F593" s="20"/>
      <c r="G593" s="36"/>
      <c r="H593" s="178"/>
    </row>
    <row r="594" spans="1:8" x14ac:dyDescent="0.45">
      <c r="A594" s="171" t="str">
        <f>A511</f>
        <v>8.11</v>
      </c>
      <c r="B594" s="176" t="str">
        <f>B511</f>
        <v>Repérage et schéma</v>
      </c>
      <c r="C594" s="188"/>
      <c r="D594" s="30"/>
      <c r="E594" s="14" t="s">
        <v>364</v>
      </c>
      <c r="F594" s="20"/>
      <c r="G594" s="36"/>
      <c r="H594" s="178"/>
    </row>
    <row r="595" spans="1:8" x14ac:dyDescent="0.45">
      <c r="A595" s="191"/>
      <c r="B595" s="190"/>
      <c r="C595" s="188"/>
      <c r="D595" s="30"/>
      <c r="E595" s="14"/>
      <c r="F595" s="20"/>
      <c r="G595" s="36"/>
      <c r="H595" s="178"/>
    </row>
    <row r="596" spans="1:8" x14ac:dyDescent="0.45">
      <c r="A596" s="191"/>
      <c r="B596" s="190"/>
      <c r="C596" s="188"/>
      <c r="D596" s="30"/>
      <c r="E596" s="14"/>
      <c r="F596" s="20"/>
      <c r="G596" s="36"/>
      <c r="H596" s="178"/>
    </row>
    <row r="597" spans="1:8" x14ac:dyDescent="0.45">
      <c r="A597" s="191"/>
      <c r="B597" s="190"/>
      <c r="C597" s="188"/>
      <c r="D597" s="30"/>
      <c r="E597" s="14"/>
      <c r="F597" s="20"/>
      <c r="G597" s="36"/>
      <c r="H597" s="178"/>
    </row>
    <row r="598" spans="1:8" x14ac:dyDescent="0.45">
      <c r="A598" s="191"/>
      <c r="B598" s="190"/>
      <c r="C598" s="188"/>
      <c r="D598" s="30"/>
      <c r="E598" s="14"/>
      <c r="F598" s="20"/>
      <c r="G598" s="36"/>
      <c r="H598" s="178"/>
    </row>
    <row r="599" spans="1:8" x14ac:dyDescent="0.45">
      <c r="A599" s="191"/>
      <c r="B599" s="190"/>
      <c r="C599" s="188"/>
      <c r="D599" s="30"/>
      <c r="E599" s="14"/>
      <c r="F599" s="20"/>
      <c r="G599" s="36"/>
      <c r="H599" s="178"/>
    </row>
    <row r="600" spans="1:8" x14ac:dyDescent="0.45">
      <c r="A600" s="191"/>
      <c r="B600" s="190"/>
      <c r="C600" s="188"/>
      <c r="D600" s="30"/>
      <c r="E600" s="14"/>
      <c r="F600" s="20"/>
      <c r="G600" s="36"/>
      <c r="H600" s="178"/>
    </row>
    <row r="601" spans="1:8" x14ac:dyDescent="0.45">
      <c r="A601" s="191"/>
      <c r="B601" s="190"/>
      <c r="C601" s="188"/>
      <c r="D601" s="30"/>
      <c r="E601" s="14"/>
      <c r="F601" s="20"/>
      <c r="G601" s="36"/>
      <c r="H601" s="178"/>
    </row>
    <row r="602" spans="1:8" x14ac:dyDescent="0.45">
      <c r="A602" s="191"/>
      <c r="B602" s="190"/>
      <c r="C602" s="188"/>
      <c r="D602" s="30"/>
      <c r="E602" s="68"/>
      <c r="F602" s="69" t="s">
        <v>365</v>
      </c>
      <c r="G602" s="25"/>
      <c r="H602" s="115"/>
    </row>
    <row r="603" spans="1:8" x14ac:dyDescent="0.45">
      <c r="A603" s="191"/>
      <c r="B603" s="190"/>
      <c r="C603" s="188"/>
      <c r="D603" s="30"/>
      <c r="E603" s="70"/>
      <c r="F603" s="71"/>
      <c r="G603" s="25"/>
      <c r="H603" s="115"/>
    </row>
    <row r="604" spans="1:8" x14ac:dyDescent="0.45">
      <c r="A604" s="191"/>
      <c r="B604" s="190"/>
      <c r="C604" s="188"/>
      <c r="D604" s="30"/>
      <c r="E604" s="70"/>
      <c r="F604" s="69" t="s">
        <v>366</v>
      </c>
      <c r="G604" s="25"/>
      <c r="H604" s="131"/>
    </row>
    <row r="605" spans="1:8" x14ac:dyDescent="0.45">
      <c r="A605" s="191"/>
      <c r="B605" s="190"/>
      <c r="C605" s="188"/>
      <c r="D605" s="30"/>
      <c r="E605" s="70"/>
      <c r="F605" s="72"/>
      <c r="G605" s="25"/>
      <c r="H605" s="117"/>
    </row>
    <row r="606" spans="1:8" ht="14.65" thickBot="1" x14ac:dyDescent="0.5">
      <c r="A606" s="191"/>
      <c r="B606" s="190"/>
      <c r="C606" s="188"/>
      <c r="D606" s="30"/>
      <c r="E606" s="68"/>
      <c r="F606" s="69" t="s">
        <v>367</v>
      </c>
      <c r="G606" s="25"/>
      <c r="H606" s="132"/>
    </row>
    <row r="607" spans="1:8" ht="15" thickTop="1" thickBot="1" x14ac:dyDescent="0.5">
      <c r="A607" s="192"/>
      <c r="B607" s="193"/>
      <c r="C607" s="194"/>
      <c r="D607" s="195"/>
      <c r="E607" s="196"/>
      <c r="F607" s="197"/>
      <c r="G607" s="198"/>
      <c r="H607" s="199"/>
    </row>
  </sheetData>
  <mergeCells count="6">
    <mergeCell ref="B6:D6"/>
    <mergeCell ref="B10:D10"/>
    <mergeCell ref="B545:D545"/>
    <mergeCell ref="A1:H1"/>
    <mergeCell ref="A2:H2"/>
    <mergeCell ref="A4:H4"/>
  </mergeCells>
  <conditionalFormatting sqref="D133:E133">
    <cfRule type="duplicateValues" dxfId="3" priority="4" stopIfTrue="1"/>
  </conditionalFormatting>
  <conditionalFormatting sqref="D135:E138">
    <cfRule type="duplicateValues" dxfId="2" priority="2" stopIfTrue="1"/>
  </conditionalFormatting>
  <conditionalFormatting sqref="D148:E149">
    <cfRule type="duplicateValues" dxfId="1" priority="3" stopIfTrue="1"/>
  </conditionalFormatting>
  <conditionalFormatting sqref="D150:E151">
    <cfRule type="duplicateValues" dxfId="0" priority="1" stopIfTrue="1"/>
  </conditionalFormatting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25108-C9A3-4168-BD9B-42824297CEA4}">
  <sheetPr>
    <pageSetUpPr fitToPage="1"/>
  </sheetPr>
  <dimension ref="A1:I513"/>
  <sheetViews>
    <sheetView view="pageLayout" zoomScaleNormal="100" workbookViewId="0">
      <selection activeCell="B3" sqref="B3"/>
    </sheetView>
  </sheetViews>
  <sheetFormatPr baseColWidth="10" defaultColWidth="8.86328125" defaultRowHeight="14.25" x14ac:dyDescent="0.45"/>
  <cols>
    <col min="1" max="1" width="14.1328125" customWidth="1"/>
    <col min="2" max="2" width="40.265625" customWidth="1"/>
    <col min="3" max="3" width="21.59765625" customWidth="1"/>
    <col min="4" max="4" width="14.73046875" customWidth="1"/>
    <col min="5" max="6" width="14.3984375" customWidth="1"/>
    <col min="7" max="7" width="15.73046875" customWidth="1"/>
    <col min="8" max="8" width="12.86328125" customWidth="1"/>
  </cols>
  <sheetData>
    <row r="1" spans="1:9" s="1" customFormat="1" ht="18.75" customHeight="1" x14ac:dyDescent="0.45">
      <c r="A1" s="227" t="s">
        <v>9</v>
      </c>
      <c r="B1" s="227"/>
      <c r="C1" s="227"/>
      <c r="D1" s="227"/>
      <c r="E1" s="227"/>
      <c r="F1" s="227"/>
      <c r="G1" s="227"/>
      <c r="H1" s="227"/>
    </row>
    <row r="2" spans="1:9" s="1" customFormat="1" ht="18.75" customHeight="1" x14ac:dyDescent="0.45">
      <c r="A2" s="228" t="s">
        <v>652</v>
      </c>
      <c r="B2" s="228"/>
      <c r="C2" s="228"/>
      <c r="D2" s="228"/>
      <c r="E2" s="228"/>
      <c r="F2" s="228"/>
      <c r="G2" s="228"/>
      <c r="H2" s="228"/>
    </row>
    <row r="3" spans="1:9" s="1" customFormat="1" ht="18" x14ac:dyDescent="0.45">
      <c r="A3" s="2"/>
      <c r="B3" s="2"/>
      <c r="C3" s="3"/>
      <c r="D3" s="3"/>
      <c r="E3" s="3"/>
      <c r="F3" s="3"/>
      <c r="G3" s="11"/>
      <c r="H3" s="11"/>
      <c r="I3" s="4"/>
    </row>
    <row r="4" spans="1:9" s="1" customFormat="1" ht="18.75" customHeight="1" x14ac:dyDescent="0.45">
      <c r="A4" s="229" t="s">
        <v>5</v>
      </c>
      <c r="B4" s="229"/>
      <c r="C4" s="229"/>
      <c r="D4" s="229"/>
      <c r="E4" s="229"/>
      <c r="F4" s="229"/>
      <c r="G4" s="229"/>
      <c r="H4" s="229"/>
      <c r="I4" s="4"/>
    </row>
    <row r="5" spans="1:9" ht="14.65" thickBot="1" x14ac:dyDescent="0.5">
      <c r="A5" s="140"/>
      <c r="B5" s="140"/>
      <c r="C5" s="140"/>
      <c r="D5" s="140"/>
      <c r="E5" s="140"/>
      <c r="F5" s="140"/>
      <c r="G5" s="140"/>
      <c r="H5" s="140"/>
    </row>
    <row r="6" spans="1:9" x14ac:dyDescent="0.45">
      <c r="A6" s="212" t="s">
        <v>163</v>
      </c>
      <c r="B6" s="254" t="s">
        <v>164</v>
      </c>
      <c r="C6" s="255"/>
      <c r="D6" s="256"/>
      <c r="E6" s="213" t="s">
        <v>165</v>
      </c>
      <c r="F6" s="213" t="s">
        <v>166</v>
      </c>
      <c r="G6" s="213" t="s">
        <v>371</v>
      </c>
      <c r="H6" s="214" t="s">
        <v>372</v>
      </c>
    </row>
    <row r="7" spans="1:9" x14ac:dyDescent="0.45">
      <c r="A7" s="75"/>
      <c r="B7" s="76"/>
      <c r="C7" s="76"/>
      <c r="D7" s="76"/>
      <c r="E7" s="77"/>
      <c r="F7" s="77">
        <v>1</v>
      </c>
      <c r="G7" s="77">
        <v>2</v>
      </c>
      <c r="H7" s="78" t="s">
        <v>373</v>
      </c>
    </row>
    <row r="8" spans="1:9" x14ac:dyDescent="0.45">
      <c r="A8" s="79"/>
      <c r="B8" s="141"/>
      <c r="C8" s="141"/>
      <c r="D8" s="141"/>
      <c r="E8" s="80"/>
      <c r="F8" s="141"/>
      <c r="G8" s="80"/>
      <c r="H8" s="81"/>
    </row>
    <row r="9" spans="1:9" x14ac:dyDescent="0.45">
      <c r="A9" s="79"/>
      <c r="B9" s="141"/>
      <c r="C9" s="141"/>
      <c r="D9" s="141"/>
      <c r="E9" s="80"/>
      <c r="F9" s="141"/>
      <c r="G9" s="80"/>
      <c r="H9" s="81"/>
    </row>
    <row r="10" spans="1:9" x14ac:dyDescent="0.45">
      <c r="A10" s="82">
        <v>7</v>
      </c>
      <c r="B10" s="257" t="s">
        <v>374</v>
      </c>
      <c r="C10" s="258"/>
      <c r="D10" s="259"/>
      <c r="E10" s="83"/>
      <c r="F10" s="142"/>
      <c r="G10" s="83"/>
      <c r="H10" s="84"/>
    </row>
    <row r="11" spans="1:9" x14ac:dyDescent="0.45">
      <c r="A11" s="82"/>
      <c r="B11" s="143"/>
      <c r="C11" s="143"/>
      <c r="D11" s="143"/>
      <c r="E11" s="16"/>
      <c r="F11" s="144"/>
      <c r="G11" s="16"/>
      <c r="H11" s="85"/>
    </row>
    <row r="12" spans="1:9" x14ac:dyDescent="0.45">
      <c r="A12" s="82" t="s">
        <v>375</v>
      </c>
      <c r="B12" s="143" t="s">
        <v>376</v>
      </c>
      <c r="C12" s="143"/>
      <c r="D12" s="143"/>
      <c r="E12" s="16" t="s">
        <v>288</v>
      </c>
      <c r="F12" s="144"/>
      <c r="G12" s="16"/>
      <c r="H12" s="85"/>
    </row>
    <row r="13" spans="1:9" x14ac:dyDescent="0.45">
      <c r="A13" s="82"/>
      <c r="B13" s="143"/>
      <c r="C13" s="143"/>
      <c r="D13" s="143"/>
      <c r="E13" s="16"/>
      <c r="F13" s="144"/>
      <c r="G13" s="16"/>
      <c r="H13" s="85"/>
    </row>
    <row r="14" spans="1:9" x14ac:dyDescent="0.45">
      <c r="A14" s="82"/>
      <c r="B14" s="260" t="s">
        <v>377</v>
      </c>
      <c r="C14" s="261"/>
      <c r="D14" s="262"/>
      <c r="E14" s="16"/>
      <c r="F14" s="144"/>
      <c r="G14" s="16"/>
      <c r="H14" s="85"/>
    </row>
    <row r="15" spans="1:9" x14ac:dyDescent="0.45">
      <c r="A15" s="82"/>
      <c r="B15" s="145"/>
      <c r="C15" s="145"/>
      <c r="D15" s="146" t="s">
        <v>378</v>
      </c>
      <c r="E15" s="16"/>
      <c r="F15" s="144"/>
      <c r="G15" s="16"/>
      <c r="H15" s="85">
        <f>H12</f>
        <v>0</v>
      </c>
    </row>
    <row r="16" spans="1:9" x14ac:dyDescent="0.45">
      <c r="A16" s="82"/>
      <c r="B16" s="143"/>
      <c r="C16" s="143"/>
      <c r="D16" s="143"/>
      <c r="E16" s="16"/>
      <c r="F16" s="144"/>
      <c r="G16" s="16"/>
      <c r="H16" s="85"/>
    </row>
    <row r="17" spans="1:8" x14ac:dyDescent="0.45">
      <c r="A17" s="82" t="s">
        <v>379</v>
      </c>
      <c r="B17" s="147" t="s">
        <v>380</v>
      </c>
      <c r="C17" s="147"/>
      <c r="D17" s="147"/>
      <c r="E17" s="16"/>
      <c r="F17" s="144"/>
      <c r="G17" s="16"/>
      <c r="H17" s="85"/>
    </row>
    <row r="18" spans="1:8" x14ac:dyDescent="0.45">
      <c r="A18" s="82"/>
      <c r="B18" s="147"/>
      <c r="C18" s="147"/>
      <c r="D18" s="147"/>
      <c r="E18" s="16"/>
      <c r="F18" s="144"/>
      <c r="G18" s="16"/>
      <c r="H18" s="85"/>
    </row>
    <row r="19" spans="1:8" x14ac:dyDescent="0.45">
      <c r="A19" s="82"/>
      <c r="B19" s="263" t="s">
        <v>381</v>
      </c>
      <c r="C19" s="263"/>
      <c r="D19" s="263"/>
      <c r="E19" s="87" t="s">
        <v>31</v>
      </c>
      <c r="F19" s="148"/>
      <c r="G19" s="87"/>
      <c r="H19" s="88"/>
    </row>
    <row r="20" spans="1:8" x14ac:dyDescent="0.45">
      <c r="A20" s="82"/>
      <c r="B20" s="145"/>
      <c r="C20" s="145" t="s">
        <v>382</v>
      </c>
      <c r="D20" s="145"/>
      <c r="E20" s="87"/>
      <c r="F20" s="148"/>
      <c r="G20" s="87"/>
      <c r="H20" s="88"/>
    </row>
    <row r="21" spans="1:8" x14ac:dyDescent="0.45">
      <c r="A21" s="82"/>
      <c r="B21" s="145"/>
      <c r="C21" s="145" t="s">
        <v>383</v>
      </c>
      <c r="D21" s="145"/>
      <c r="E21" s="87"/>
      <c r="F21" s="148"/>
      <c r="G21" s="87"/>
      <c r="H21" s="88"/>
    </row>
    <row r="22" spans="1:8" x14ac:dyDescent="0.45">
      <c r="A22" s="82"/>
      <c r="B22" s="145"/>
      <c r="C22" s="145"/>
      <c r="D22" s="145"/>
      <c r="E22" s="87"/>
      <c r="F22" s="148"/>
      <c r="G22" s="87"/>
      <c r="H22" s="88"/>
    </row>
    <row r="23" spans="1:8" x14ac:dyDescent="0.45">
      <c r="A23" s="82"/>
      <c r="B23" s="261" t="s">
        <v>384</v>
      </c>
      <c r="C23" s="261"/>
      <c r="D23" s="261"/>
      <c r="E23" s="87" t="s">
        <v>148</v>
      </c>
      <c r="F23" s="148"/>
      <c r="G23" s="87"/>
      <c r="H23" s="88"/>
    </row>
    <row r="24" spans="1:8" x14ac:dyDescent="0.45">
      <c r="A24" s="82"/>
      <c r="B24" s="145"/>
      <c r="C24" s="145" t="s">
        <v>382</v>
      </c>
      <c r="D24" s="145" t="s">
        <v>385</v>
      </c>
      <c r="E24" s="87"/>
      <c r="F24" s="148"/>
      <c r="G24" s="87"/>
      <c r="H24" s="88"/>
    </row>
    <row r="25" spans="1:8" x14ac:dyDescent="0.45">
      <c r="A25" s="82"/>
      <c r="B25" s="145"/>
      <c r="C25" s="145" t="s">
        <v>386</v>
      </c>
      <c r="D25" s="145"/>
      <c r="E25" s="87"/>
      <c r="F25" s="148"/>
      <c r="G25" s="87"/>
      <c r="H25" s="88"/>
    </row>
    <row r="26" spans="1:8" x14ac:dyDescent="0.45">
      <c r="A26" s="82"/>
      <c r="B26" s="264" t="s">
        <v>174</v>
      </c>
      <c r="C26" s="265"/>
      <c r="D26" s="266"/>
      <c r="E26" s="87" t="s">
        <v>175</v>
      </c>
      <c r="F26" s="148"/>
      <c r="G26" s="87"/>
      <c r="H26" s="88"/>
    </row>
    <row r="27" spans="1:8" x14ac:dyDescent="0.45">
      <c r="A27" s="82"/>
      <c r="B27" s="276" t="s">
        <v>387</v>
      </c>
      <c r="C27" s="277"/>
      <c r="D27" s="278"/>
      <c r="E27" s="89" t="s">
        <v>173</v>
      </c>
      <c r="F27" s="148"/>
      <c r="G27" s="87"/>
      <c r="H27" s="88">
        <f>SUM(H23+H19)</f>
        <v>0</v>
      </c>
    </row>
    <row r="28" spans="1:8" x14ac:dyDescent="0.45">
      <c r="A28" s="82"/>
      <c r="B28" s="145"/>
      <c r="C28" s="145"/>
      <c r="D28" s="145"/>
      <c r="E28" s="87"/>
      <c r="F28" s="148"/>
      <c r="G28" s="87"/>
      <c r="H28" s="88"/>
    </row>
    <row r="29" spans="1:8" x14ac:dyDescent="0.45">
      <c r="A29" s="82" t="s">
        <v>388</v>
      </c>
      <c r="B29" s="147" t="s">
        <v>389</v>
      </c>
      <c r="C29" s="147"/>
      <c r="D29" s="147"/>
      <c r="E29" s="87"/>
      <c r="F29" s="148"/>
      <c r="G29" s="87"/>
      <c r="H29" s="88"/>
    </row>
    <row r="30" spans="1:8" x14ac:dyDescent="0.45">
      <c r="A30" s="82"/>
      <c r="B30" s="147"/>
      <c r="C30" s="147"/>
      <c r="D30" s="147"/>
      <c r="E30" s="87"/>
      <c r="F30" s="148"/>
      <c r="G30" s="87"/>
      <c r="H30" s="88"/>
    </row>
    <row r="31" spans="1:8" x14ac:dyDescent="0.45">
      <c r="A31" s="82" t="s">
        <v>390</v>
      </c>
      <c r="B31" s="147" t="s">
        <v>391</v>
      </c>
      <c r="C31" s="147"/>
      <c r="D31" s="147"/>
      <c r="E31" s="87"/>
      <c r="F31" s="148"/>
      <c r="G31" s="87"/>
      <c r="H31" s="88"/>
    </row>
    <row r="32" spans="1:8" x14ac:dyDescent="0.45">
      <c r="A32" s="82"/>
      <c r="B32" s="279"/>
      <c r="C32" s="280"/>
      <c r="D32" s="281"/>
      <c r="E32" s="87"/>
      <c r="F32" s="148"/>
      <c r="G32" s="87"/>
      <c r="H32" s="88"/>
    </row>
    <row r="33" spans="1:8" x14ac:dyDescent="0.45">
      <c r="A33" s="82"/>
      <c r="B33" s="90" t="s">
        <v>392</v>
      </c>
      <c r="C33" s="149"/>
      <c r="D33" s="91"/>
      <c r="E33" s="87"/>
      <c r="F33" s="148"/>
      <c r="G33" s="87"/>
      <c r="H33" s="88"/>
    </row>
    <row r="34" spans="1:8" x14ac:dyDescent="0.45">
      <c r="A34" s="82"/>
      <c r="B34" s="90"/>
      <c r="C34" s="149"/>
      <c r="D34" s="91"/>
      <c r="E34" s="87"/>
      <c r="F34" s="148"/>
      <c r="G34" s="87"/>
      <c r="H34" s="88"/>
    </row>
    <row r="35" spans="1:8" x14ac:dyDescent="0.45">
      <c r="A35" s="82"/>
      <c r="B35" s="273" t="s">
        <v>393</v>
      </c>
      <c r="C35" s="274"/>
      <c r="D35" s="275"/>
      <c r="E35" s="89" t="s">
        <v>173</v>
      </c>
      <c r="F35" s="148"/>
      <c r="G35" s="87"/>
      <c r="H35" s="88">
        <f>SUM(H33)</f>
        <v>0</v>
      </c>
    </row>
    <row r="36" spans="1:8" x14ac:dyDescent="0.45">
      <c r="A36" s="82"/>
      <c r="B36" s="150"/>
      <c r="C36" s="149"/>
      <c r="D36" s="149"/>
      <c r="E36" s="87"/>
      <c r="F36" s="148"/>
      <c r="G36" s="87"/>
      <c r="H36" s="88"/>
    </row>
    <row r="37" spans="1:8" x14ac:dyDescent="0.45">
      <c r="A37" s="79" t="s">
        <v>394</v>
      </c>
      <c r="B37" s="147" t="s">
        <v>395</v>
      </c>
      <c r="C37" s="147"/>
      <c r="D37" s="147"/>
      <c r="E37" s="83"/>
      <c r="F37" s="142"/>
      <c r="G37" s="83"/>
      <c r="H37" s="84"/>
    </row>
    <row r="38" spans="1:8" x14ac:dyDescent="0.45">
      <c r="A38" s="79"/>
      <c r="B38" s="270" t="s">
        <v>396</v>
      </c>
      <c r="C38" s="271"/>
      <c r="D38" s="272"/>
      <c r="E38" s="83" t="s">
        <v>173</v>
      </c>
      <c r="F38" s="142"/>
      <c r="G38" s="83"/>
      <c r="H38" s="84"/>
    </row>
    <row r="39" spans="1:8" x14ac:dyDescent="0.45">
      <c r="A39" s="79"/>
      <c r="B39" s="92"/>
      <c r="C39" s="151" t="s">
        <v>185</v>
      </c>
      <c r="D39" s="93" t="s">
        <v>397</v>
      </c>
      <c r="E39" s="83"/>
      <c r="F39" s="142"/>
      <c r="G39" s="83"/>
      <c r="H39" s="84"/>
    </row>
    <row r="40" spans="1:8" x14ac:dyDescent="0.45">
      <c r="A40" s="79"/>
      <c r="B40" s="270" t="s">
        <v>398</v>
      </c>
      <c r="C40" s="271"/>
      <c r="D40" s="272"/>
      <c r="E40" s="83" t="s">
        <v>148</v>
      </c>
      <c r="F40" s="142"/>
      <c r="G40" s="83"/>
      <c r="H40" s="84"/>
    </row>
    <row r="41" spans="1:8" x14ac:dyDescent="0.45">
      <c r="A41" s="79"/>
      <c r="B41" s="92"/>
      <c r="C41" s="151" t="s">
        <v>185</v>
      </c>
      <c r="D41" s="93" t="s">
        <v>397</v>
      </c>
      <c r="E41" s="83"/>
      <c r="F41" s="142"/>
      <c r="G41" s="83"/>
      <c r="H41" s="84"/>
    </row>
    <row r="42" spans="1:8" x14ac:dyDescent="0.45">
      <c r="A42" s="79"/>
      <c r="B42" s="270" t="s">
        <v>399</v>
      </c>
      <c r="C42" s="271"/>
      <c r="D42" s="272"/>
      <c r="E42" s="83" t="s">
        <v>148</v>
      </c>
      <c r="F42" s="142"/>
      <c r="G42" s="83"/>
      <c r="H42" s="84"/>
    </row>
    <row r="43" spans="1:8" x14ac:dyDescent="0.45">
      <c r="A43" s="79"/>
      <c r="B43" s="92"/>
      <c r="C43" s="151" t="s">
        <v>185</v>
      </c>
      <c r="D43" s="93" t="s">
        <v>397</v>
      </c>
      <c r="E43" s="83"/>
      <c r="F43" s="142"/>
      <c r="G43" s="83"/>
      <c r="H43" s="84"/>
    </row>
    <row r="44" spans="1:8" x14ac:dyDescent="0.45">
      <c r="A44" s="79"/>
      <c r="B44" s="270" t="s">
        <v>400</v>
      </c>
      <c r="C44" s="271"/>
      <c r="D44" s="272"/>
      <c r="E44" s="83" t="s">
        <v>148</v>
      </c>
      <c r="F44" s="142"/>
      <c r="G44" s="83"/>
      <c r="H44" s="84"/>
    </row>
    <row r="45" spans="1:8" x14ac:dyDescent="0.45">
      <c r="A45" s="79"/>
      <c r="B45" s="92"/>
      <c r="C45" s="151" t="s">
        <v>185</v>
      </c>
      <c r="D45" s="93"/>
      <c r="E45" s="83"/>
      <c r="F45" s="142"/>
      <c r="G45" s="83"/>
      <c r="H45" s="84"/>
    </row>
    <row r="46" spans="1:8" x14ac:dyDescent="0.45">
      <c r="A46" s="79"/>
      <c r="B46" s="92"/>
      <c r="C46" s="151" t="s">
        <v>383</v>
      </c>
      <c r="D46" s="93"/>
      <c r="E46" s="83"/>
      <c r="F46" s="142"/>
      <c r="G46" s="83"/>
      <c r="H46" s="84"/>
    </row>
    <row r="47" spans="1:8" x14ac:dyDescent="0.45">
      <c r="A47" s="79"/>
      <c r="B47" s="264" t="s">
        <v>174</v>
      </c>
      <c r="C47" s="265"/>
      <c r="D47" s="266"/>
      <c r="E47" s="87" t="s">
        <v>175</v>
      </c>
      <c r="F47" s="142"/>
      <c r="G47" s="83"/>
      <c r="H47" s="84"/>
    </row>
    <row r="48" spans="1:8" x14ac:dyDescent="0.45">
      <c r="A48" s="79"/>
      <c r="B48" s="267" t="s">
        <v>401</v>
      </c>
      <c r="C48" s="268"/>
      <c r="D48" s="269"/>
      <c r="E48" s="80" t="s">
        <v>173</v>
      </c>
      <c r="F48" s="142"/>
      <c r="G48" s="83"/>
      <c r="H48" s="84">
        <f>SUM(H42+H40+H38)</f>
        <v>0</v>
      </c>
    </row>
    <row r="49" spans="1:8" x14ac:dyDescent="0.45">
      <c r="A49" s="79"/>
      <c r="B49" s="94"/>
      <c r="C49" s="152"/>
      <c r="D49" s="95"/>
      <c r="E49" s="80"/>
      <c r="F49" s="142"/>
      <c r="G49" s="83"/>
      <c r="H49" s="84"/>
    </row>
    <row r="50" spans="1:8" x14ac:dyDescent="0.45">
      <c r="A50" s="79"/>
      <c r="B50" s="267" t="s">
        <v>402</v>
      </c>
      <c r="C50" s="268"/>
      <c r="D50" s="269"/>
      <c r="E50" s="80" t="s">
        <v>173</v>
      </c>
      <c r="F50" s="142"/>
      <c r="G50" s="83"/>
      <c r="H50" s="84">
        <f>SUM(H48+H35)</f>
        <v>0</v>
      </c>
    </row>
    <row r="51" spans="1:8" x14ac:dyDescent="0.45">
      <c r="A51" s="79"/>
      <c r="B51" s="153"/>
      <c r="C51" s="153"/>
      <c r="D51" s="153"/>
      <c r="E51" s="83"/>
      <c r="F51" s="142"/>
      <c r="G51" s="83"/>
      <c r="H51" s="84"/>
    </row>
    <row r="52" spans="1:8" x14ac:dyDescent="0.45">
      <c r="A52" s="79" t="s">
        <v>403</v>
      </c>
      <c r="B52" s="147" t="s">
        <v>404</v>
      </c>
      <c r="C52" s="147"/>
      <c r="D52" s="147"/>
      <c r="E52" s="83"/>
      <c r="F52" s="142"/>
      <c r="G52" s="83"/>
      <c r="H52" s="84"/>
    </row>
    <row r="53" spans="1:8" x14ac:dyDescent="0.45">
      <c r="A53" s="79"/>
      <c r="B53" s="96"/>
      <c r="C53" s="153"/>
      <c r="D53" s="97"/>
      <c r="E53" s="83"/>
      <c r="F53" s="142"/>
      <c r="G53" s="83"/>
      <c r="H53" s="84"/>
    </row>
    <row r="54" spans="1:8" x14ac:dyDescent="0.45">
      <c r="A54" s="79" t="s">
        <v>405</v>
      </c>
      <c r="B54" s="147" t="s">
        <v>406</v>
      </c>
      <c r="C54" s="147"/>
      <c r="D54" s="147"/>
      <c r="E54" s="83"/>
      <c r="F54" s="142"/>
      <c r="G54" s="83"/>
      <c r="H54" s="84"/>
    </row>
    <row r="55" spans="1:8" x14ac:dyDescent="0.45">
      <c r="A55" s="98"/>
      <c r="B55" s="270" t="s">
        <v>407</v>
      </c>
      <c r="C55" s="271"/>
      <c r="D55" s="272"/>
      <c r="E55" s="83" t="s">
        <v>173</v>
      </c>
      <c r="F55" s="142"/>
      <c r="G55" s="83"/>
      <c r="H55" s="84"/>
    </row>
    <row r="56" spans="1:8" x14ac:dyDescent="0.45">
      <c r="A56" s="98"/>
      <c r="B56" s="92"/>
      <c r="C56" s="149" t="s">
        <v>382</v>
      </c>
      <c r="D56" s="93"/>
      <c r="E56" s="83"/>
      <c r="F56" s="142"/>
      <c r="G56" s="83"/>
      <c r="H56" s="84"/>
    </row>
    <row r="57" spans="1:8" x14ac:dyDescent="0.45">
      <c r="A57" s="98"/>
      <c r="B57" s="92"/>
      <c r="C57" s="149" t="s">
        <v>383</v>
      </c>
      <c r="D57" s="93"/>
      <c r="E57" s="83"/>
      <c r="F57" s="142"/>
      <c r="G57" s="83"/>
      <c r="H57" s="84"/>
    </row>
    <row r="58" spans="1:8" x14ac:dyDescent="0.45">
      <c r="A58" s="79"/>
      <c r="B58" s="270" t="s">
        <v>408</v>
      </c>
      <c r="C58" s="271"/>
      <c r="D58" s="272"/>
      <c r="E58" s="83" t="s">
        <v>173</v>
      </c>
      <c r="F58" s="142"/>
      <c r="G58" s="83"/>
      <c r="H58" s="84"/>
    </row>
    <row r="59" spans="1:8" x14ac:dyDescent="0.45">
      <c r="A59" s="79"/>
      <c r="B59" s="270" t="s">
        <v>409</v>
      </c>
      <c r="C59" s="271"/>
      <c r="D59" s="272"/>
      <c r="E59" s="83" t="s">
        <v>173</v>
      </c>
      <c r="F59" s="142"/>
      <c r="G59" s="83"/>
      <c r="H59" s="84"/>
    </row>
    <row r="60" spans="1:8" x14ac:dyDescent="0.45">
      <c r="A60" s="79"/>
      <c r="B60" s="264" t="s">
        <v>174</v>
      </c>
      <c r="C60" s="265"/>
      <c r="D60" s="266"/>
      <c r="E60" s="87" t="s">
        <v>175</v>
      </c>
      <c r="F60" s="142"/>
      <c r="G60" s="83"/>
      <c r="H60" s="84"/>
    </row>
    <row r="61" spans="1:8" x14ac:dyDescent="0.45">
      <c r="A61" s="98"/>
      <c r="B61" s="267" t="s">
        <v>410</v>
      </c>
      <c r="C61" s="268"/>
      <c r="D61" s="269"/>
      <c r="E61" s="80" t="s">
        <v>173</v>
      </c>
      <c r="F61" s="142"/>
      <c r="G61" s="83"/>
      <c r="H61" s="84">
        <f>SUM(H58+H55)</f>
        <v>0</v>
      </c>
    </row>
    <row r="62" spans="1:8" x14ac:dyDescent="0.45">
      <c r="A62" s="98"/>
      <c r="B62" s="94"/>
      <c r="C62" s="152"/>
      <c r="D62" s="95"/>
      <c r="E62" s="83"/>
      <c r="F62" s="142"/>
      <c r="G62" s="83"/>
      <c r="H62" s="84"/>
    </row>
    <row r="63" spans="1:8" x14ac:dyDescent="0.45">
      <c r="A63" s="79" t="s">
        <v>411</v>
      </c>
      <c r="B63" s="147" t="s">
        <v>412</v>
      </c>
      <c r="C63" s="147"/>
      <c r="D63" s="147"/>
      <c r="E63" s="83"/>
      <c r="F63" s="142"/>
      <c r="G63" s="83"/>
      <c r="H63" s="84"/>
    </row>
    <row r="64" spans="1:8" x14ac:dyDescent="0.45">
      <c r="A64" s="79"/>
      <c r="B64" s="147"/>
      <c r="C64" s="147"/>
      <c r="D64" s="147"/>
      <c r="E64" s="83"/>
      <c r="F64" s="142"/>
      <c r="G64" s="83"/>
      <c r="H64" s="84"/>
    </row>
    <row r="65" spans="1:8" x14ac:dyDescent="0.45">
      <c r="A65" s="79"/>
      <c r="B65" s="99" t="s">
        <v>413</v>
      </c>
      <c r="C65" s="149"/>
      <c r="D65" s="93"/>
      <c r="E65" s="83" t="s">
        <v>31</v>
      </c>
      <c r="F65" s="142"/>
      <c r="G65" s="83"/>
      <c r="H65" s="84"/>
    </row>
    <row r="66" spans="1:8" x14ac:dyDescent="0.45">
      <c r="A66" s="79"/>
      <c r="B66" s="264"/>
      <c r="C66" s="265"/>
      <c r="D66" s="266"/>
      <c r="E66" s="87"/>
      <c r="F66" s="142"/>
      <c r="G66" s="83"/>
      <c r="H66" s="84"/>
    </row>
    <row r="67" spans="1:8" x14ac:dyDescent="0.45">
      <c r="A67" s="79"/>
      <c r="B67" s="267" t="s">
        <v>414</v>
      </c>
      <c r="C67" s="268"/>
      <c r="D67" s="269"/>
      <c r="E67" s="80" t="s">
        <v>173</v>
      </c>
      <c r="F67" s="142"/>
      <c r="G67" s="83"/>
      <c r="H67" s="84">
        <f>SUM(H63)</f>
        <v>0</v>
      </c>
    </row>
    <row r="68" spans="1:8" x14ac:dyDescent="0.45">
      <c r="A68" s="79"/>
      <c r="B68" s="94"/>
      <c r="C68" s="152"/>
      <c r="D68" s="95"/>
      <c r="E68" s="80"/>
      <c r="F68" s="142"/>
      <c r="G68" s="83"/>
      <c r="H68" s="84"/>
    </row>
    <row r="69" spans="1:8" x14ac:dyDescent="0.45">
      <c r="A69" s="79"/>
      <c r="B69" s="267" t="s">
        <v>415</v>
      </c>
      <c r="C69" s="268"/>
      <c r="D69" s="269"/>
      <c r="E69" s="80" t="s">
        <v>173</v>
      </c>
      <c r="F69" s="142"/>
      <c r="G69" s="83"/>
      <c r="H69" s="84">
        <f>SUM(H67+H61)</f>
        <v>0</v>
      </c>
    </row>
    <row r="70" spans="1:8" x14ac:dyDescent="0.45">
      <c r="A70" s="79"/>
      <c r="B70" s="153"/>
      <c r="C70" s="153"/>
      <c r="D70" s="153"/>
      <c r="E70" s="83"/>
      <c r="F70" s="142"/>
      <c r="G70" s="83"/>
      <c r="H70" s="84"/>
    </row>
    <row r="71" spans="1:8" x14ac:dyDescent="0.45">
      <c r="A71" s="79" t="s">
        <v>416</v>
      </c>
      <c r="B71" s="147" t="s">
        <v>417</v>
      </c>
      <c r="C71" s="147"/>
      <c r="D71" s="147"/>
      <c r="E71" s="83"/>
      <c r="F71" s="142"/>
      <c r="G71" s="83"/>
      <c r="H71" s="84"/>
    </row>
    <row r="72" spans="1:8" x14ac:dyDescent="0.45">
      <c r="A72" s="79"/>
      <c r="B72" s="96"/>
      <c r="C72" s="153"/>
      <c r="D72" s="97"/>
      <c r="E72" s="83"/>
      <c r="F72" s="142"/>
      <c r="G72" s="83"/>
      <c r="H72" s="84"/>
    </row>
    <row r="73" spans="1:8" x14ac:dyDescent="0.45">
      <c r="A73" s="79" t="s">
        <v>418</v>
      </c>
      <c r="B73" s="147" t="s">
        <v>419</v>
      </c>
      <c r="C73" s="147"/>
      <c r="D73" s="147"/>
      <c r="E73" s="83"/>
      <c r="F73" s="142"/>
      <c r="G73" s="83"/>
      <c r="H73" s="84"/>
    </row>
    <row r="74" spans="1:8" x14ac:dyDescent="0.45">
      <c r="A74" s="79"/>
      <c r="B74" s="100" t="s">
        <v>420</v>
      </c>
      <c r="C74" s="154"/>
      <c r="D74" s="101"/>
      <c r="E74" s="83" t="s">
        <v>148</v>
      </c>
      <c r="F74" s="142"/>
      <c r="G74" s="83"/>
      <c r="H74" s="84"/>
    </row>
    <row r="75" spans="1:8" x14ac:dyDescent="0.45">
      <c r="A75" s="79"/>
      <c r="B75" s="100" t="s">
        <v>421</v>
      </c>
      <c r="C75" s="154"/>
      <c r="D75" s="101"/>
      <c r="E75" s="83" t="s">
        <v>31</v>
      </c>
      <c r="F75" s="142"/>
      <c r="G75" s="83"/>
      <c r="H75" s="84"/>
    </row>
    <row r="76" spans="1:8" x14ac:dyDescent="0.45">
      <c r="A76" s="98"/>
      <c r="B76" s="92"/>
      <c r="C76" s="149" t="s">
        <v>382</v>
      </c>
      <c r="D76" s="93"/>
      <c r="E76" s="83"/>
      <c r="F76" s="142"/>
      <c r="G76" s="83"/>
      <c r="H76" s="84"/>
    </row>
    <row r="77" spans="1:8" x14ac:dyDescent="0.45">
      <c r="A77" s="98"/>
      <c r="B77" s="92"/>
      <c r="C77" s="149" t="s">
        <v>383</v>
      </c>
      <c r="D77" s="93"/>
      <c r="E77" s="83"/>
      <c r="F77" s="142"/>
      <c r="G77" s="83"/>
      <c r="H77" s="84"/>
    </row>
    <row r="78" spans="1:8" x14ac:dyDescent="0.45">
      <c r="A78" s="79"/>
      <c r="B78" s="264" t="s">
        <v>174</v>
      </c>
      <c r="C78" s="265"/>
      <c r="D78" s="266"/>
      <c r="E78" s="87" t="s">
        <v>175</v>
      </c>
      <c r="F78" s="142"/>
      <c r="G78" s="83"/>
      <c r="H78" s="84"/>
    </row>
    <row r="79" spans="1:8" x14ac:dyDescent="0.45">
      <c r="A79" s="79"/>
      <c r="B79" s="267" t="s">
        <v>422</v>
      </c>
      <c r="C79" s="268"/>
      <c r="D79" s="269"/>
      <c r="E79" s="80" t="s">
        <v>173</v>
      </c>
      <c r="F79" s="142"/>
      <c r="G79" s="83"/>
      <c r="H79" s="84">
        <f>SUM(H75+H74)</f>
        <v>0</v>
      </c>
    </row>
    <row r="80" spans="1:8" x14ac:dyDescent="0.45">
      <c r="A80" s="79"/>
      <c r="B80" s="94"/>
      <c r="C80" s="152"/>
      <c r="D80" s="95"/>
      <c r="E80" s="83"/>
      <c r="F80" s="142"/>
      <c r="G80" s="83"/>
      <c r="H80" s="84"/>
    </row>
    <row r="81" spans="1:8" x14ac:dyDescent="0.45">
      <c r="A81" s="79" t="s">
        <v>423</v>
      </c>
      <c r="B81" s="147" t="s">
        <v>424</v>
      </c>
      <c r="C81" s="147"/>
      <c r="D81" s="147"/>
      <c r="E81" s="83"/>
      <c r="F81" s="142"/>
      <c r="G81" s="83"/>
      <c r="H81" s="84"/>
    </row>
    <row r="82" spans="1:8" x14ac:dyDescent="0.45">
      <c r="A82" s="79"/>
      <c r="B82" s="100" t="s">
        <v>425</v>
      </c>
      <c r="C82" s="154"/>
      <c r="D82" s="101"/>
      <c r="E82" s="83" t="s">
        <v>173</v>
      </c>
      <c r="F82" s="142"/>
      <c r="G82" s="83"/>
      <c r="H82" s="84"/>
    </row>
    <row r="83" spans="1:8" x14ac:dyDescent="0.45">
      <c r="A83" s="79"/>
      <c r="B83" s="100"/>
      <c r="C83" s="149" t="s">
        <v>382</v>
      </c>
      <c r="D83" s="101"/>
      <c r="E83" s="83"/>
      <c r="F83" s="142"/>
      <c r="G83" s="83"/>
      <c r="H83" s="84"/>
    </row>
    <row r="84" spans="1:8" x14ac:dyDescent="0.45">
      <c r="A84" s="79"/>
      <c r="B84" s="100"/>
      <c r="C84" s="149" t="s">
        <v>383</v>
      </c>
      <c r="D84" s="101"/>
      <c r="E84" s="83"/>
      <c r="F84" s="142"/>
      <c r="G84" s="83"/>
      <c r="H84" s="84"/>
    </row>
    <row r="85" spans="1:8" x14ac:dyDescent="0.45">
      <c r="A85" s="79"/>
      <c r="B85" s="100" t="s">
        <v>426</v>
      </c>
      <c r="C85" s="154"/>
      <c r="D85" s="101"/>
      <c r="E85" s="83" t="s">
        <v>148</v>
      </c>
      <c r="F85" s="142"/>
      <c r="G85" s="83"/>
      <c r="H85" s="84"/>
    </row>
    <row r="86" spans="1:8" x14ac:dyDescent="0.45">
      <c r="A86" s="79"/>
      <c r="B86" s="264" t="s">
        <v>174</v>
      </c>
      <c r="C86" s="265"/>
      <c r="D86" s="266"/>
      <c r="E86" s="87" t="s">
        <v>175</v>
      </c>
      <c r="F86" s="142"/>
      <c r="G86" s="83"/>
      <c r="H86" s="84"/>
    </row>
    <row r="87" spans="1:8" x14ac:dyDescent="0.45">
      <c r="A87" s="79"/>
      <c r="B87" s="267" t="s">
        <v>427</v>
      </c>
      <c r="C87" s="268"/>
      <c r="D87" s="269"/>
      <c r="E87" s="80" t="s">
        <v>173</v>
      </c>
      <c r="F87" s="142"/>
      <c r="G87" s="83"/>
      <c r="H87" s="84">
        <f>SUM(H82+H85)</f>
        <v>0</v>
      </c>
    </row>
    <row r="88" spans="1:8" x14ac:dyDescent="0.45">
      <c r="A88" s="79"/>
      <c r="B88" s="94"/>
      <c r="C88" s="152"/>
      <c r="D88" s="95"/>
      <c r="E88" s="80"/>
      <c r="F88" s="142"/>
      <c r="G88" s="83"/>
      <c r="H88" s="84"/>
    </row>
    <row r="89" spans="1:8" x14ac:dyDescent="0.45">
      <c r="A89" s="79"/>
      <c r="B89" s="267" t="s">
        <v>428</v>
      </c>
      <c r="C89" s="268"/>
      <c r="D89" s="269"/>
      <c r="E89" s="80" t="s">
        <v>173</v>
      </c>
      <c r="F89" s="142"/>
      <c r="G89" s="83"/>
      <c r="H89" s="84">
        <f>SUM(H87+H79)</f>
        <v>0</v>
      </c>
    </row>
    <row r="90" spans="1:8" x14ac:dyDescent="0.45">
      <c r="A90" s="79"/>
      <c r="B90" s="152"/>
      <c r="C90" s="152"/>
      <c r="D90" s="152"/>
      <c r="E90" s="80"/>
      <c r="F90" s="142"/>
      <c r="G90" s="83"/>
      <c r="H90" s="84"/>
    </row>
    <row r="91" spans="1:8" x14ac:dyDescent="0.45">
      <c r="A91" s="79" t="s">
        <v>429</v>
      </c>
      <c r="B91" s="147" t="s">
        <v>430</v>
      </c>
      <c r="C91" s="153"/>
      <c r="D91" s="153"/>
      <c r="E91" s="83"/>
      <c r="F91" s="142"/>
      <c r="G91" s="83"/>
      <c r="H91" s="84"/>
    </row>
    <row r="92" spans="1:8" x14ac:dyDescent="0.45">
      <c r="A92" s="79"/>
      <c r="B92" s="147"/>
      <c r="C92" s="153"/>
      <c r="D92" s="153"/>
      <c r="E92" s="83"/>
      <c r="F92" s="142"/>
      <c r="G92" s="83"/>
      <c r="H92" s="84"/>
    </row>
    <row r="93" spans="1:8" x14ac:dyDescent="0.45">
      <c r="A93" s="79"/>
      <c r="B93" s="155" t="s">
        <v>413</v>
      </c>
      <c r="C93" s="153"/>
      <c r="D93" s="153"/>
      <c r="E93" s="83"/>
      <c r="F93" s="142"/>
      <c r="G93" s="83"/>
      <c r="H93" s="84"/>
    </row>
    <row r="94" spans="1:8" x14ac:dyDescent="0.45">
      <c r="A94" s="79"/>
      <c r="B94" s="155"/>
      <c r="C94" s="153"/>
      <c r="D94" s="153"/>
      <c r="E94" s="83"/>
      <c r="F94" s="142"/>
      <c r="G94" s="83"/>
      <c r="H94" s="84"/>
    </row>
    <row r="95" spans="1:8" x14ac:dyDescent="0.45">
      <c r="A95" s="79"/>
      <c r="B95" s="267" t="s">
        <v>431</v>
      </c>
      <c r="C95" s="268"/>
      <c r="D95" s="269"/>
      <c r="E95" s="80" t="s">
        <v>173</v>
      </c>
      <c r="F95" s="142"/>
      <c r="G95" s="83"/>
      <c r="H95" s="84">
        <f>SUM(H91+H82)</f>
        <v>0</v>
      </c>
    </row>
    <row r="96" spans="1:8" x14ac:dyDescent="0.45">
      <c r="A96" s="79"/>
      <c r="B96" s="152"/>
      <c r="C96" s="152"/>
      <c r="D96" s="152"/>
      <c r="E96" s="80"/>
      <c r="F96" s="142"/>
      <c r="G96" s="83"/>
      <c r="H96" s="84"/>
    </row>
    <row r="97" spans="1:8" x14ac:dyDescent="0.45">
      <c r="A97" s="79" t="s">
        <v>432</v>
      </c>
      <c r="B97" s="147" t="s">
        <v>433</v>
      </c>
      <c r="C97" s="147"/>
      <c r="D97" s="147"/>
      <c r="E97" s="83"/>
      <c r="F97" s="142"/>
      <c r="G97" s="83"/>
      <c r="H97" s="84"/>
    </row>
    <row r="98" spans="1:8" x14ac:dyDescent="0.45">
      <c r="A98" s="79"/>
      <c r="B98" s="153"/>
      <c r="C98" s="153"/>
      <c r="D98" s="153"/>
      <c r="E98" s="83"/>
      <c r="F98" s="142"/>
      <c r="G98" s="83"/>
      <c r="H98" s="84"/>
    </row>
    <row r="99" spans="1:8" x14ac:dyDescent="0.45">
      <c r="A99" s="79" t="s">
        <v>434</v>
      </c>
      <c r="B99" s="147" t="s">
        <v>435</v>
      </c>
      <c r="C99" s="147"/>
      <c r="D99" s="147"/>
      <c r="E99" s="83"/>
      <c r="F99" s="142"/>
      <c r="G99" s="83"/>
      <c r="H99" s="84"/>
    </row>
    <row r="100" spans="1:8" x14ac:dyDescent="0.45">
      <c r="A100" s="79"/>
      <c r="B100" s="147"/>
      <c r="C100" s="147"/>
      <c r="D100" s="147"/>
      <c r="E100" s="83"/>
      <c r="F100" s="142"/>
      <c r="G100" s="83"/>
      <c r="H100" s="84"/>
    </row>
    <row r="101" spans="1:8" x14ac:dyDescent="0.45">
      <c r="A101" s="102" t="s">
        <v>436</v>
      </c>
      <c r="B101" s="155" t="s">
        <v>437</v>
      </c>
      <c r="C101" s="147"/>
      <c r="D101" s="147"/>
      <c r="E101" s="83" t="s">
        <v>31</v>
      </c>
      <c r="F101" s="142"/>
      <c r="G101" s="83"/>
      <c r="H101" s="84"/>
    </row>
    <row r="102" spans="1:8" x14ac:dyDescent="0.45">
      <c r="A102" s="79"/>
      <c r="B102" s="155"/>
      <c r="C102" s="145" t="s">
        <v>382</v>
      </c>
      <c r="D102" s="147"/>
      <c r="E102" s="83"/>
      <c r="F102" s="142"/>
      <c r="G102" s="83"/>
      <c r="H102" s="84"/>
    </row>
    <row r="103" spans="1:8" x14ac:dyDescent="0.45">
      <c r="A103" s="79"/>
      <c r="B103" s="155"/>
      <c r="C103" s="145" t="s">
        <v>383</v>
      </c>
      <c r="D103" s="147"/>
      <c r="E103" s="83"/>
      <c r="F103" s="142"/>
      <c r="G103" s="83"/>
      <c r="H103" s="84"/>
    </row>
    <row r="104" spans="1:8" x14ac:dyDescent="0.45">
      <c r="A104" s="79"/>
      <c r="B104" s="155" t="s">
        <v>438</v>
      </c>
      <c r="C104" s="145"/>
      <c r="D104" s="155"/>
      <c r="E104" s="83" t="s">
        <v>148</v>
      </c>
      <c r="F104" s="142"/>
      <c r="G104" s="83"/>
      <c r="H104" s="84"/>
    </row>
    <row r="105" spans="1:8" x14ac:dyDescent="0.45">
      <c r="A105" s="79"/>
      <c r="B105" s="155"/>
      <c r="C105" s="145" t="s">
        <v>383</v>
      </c>
      <c r="D105" s="155" t="s">
        <v>385</v>
      </c>
      <c r="E105" s="83"/>
      <c r="F105" s="142"/>
      <c r="G105" s="83"/>
      <c r="H105" s="84"/>
    </row>
    <row r="106" spans="1:8" x14ac:dyDescent="0.45">
      <c r="A106" s="79"/>
      <c r="B106" s="264" t="s">
        <v>174</v>
      </c>
      <c r="C106" s="265"/>
      <c r="D106" s="266"/>
      <c r="E106" s="87" t="s">
        <v>175</v>
      </c>
      <c r="F106" s="142"/>
      <c r="G106" s="83"/>
      <c r="H106" s="84"/>
    </row>
    <row r="107" spans="1:8" x14ac:dyDescent="0.45">
      <c r="A107" s="79"/>
      <c r="B107" s="267" t="s">
        <v>439</v>
      </c>
      <c r="C107" s="268"/>
      <c r="D107" s="269"/>
      <c r="E107" s="80" t="s">
        <v>173</v>
      </c>
      <c r="F107" s="142"/>
      <c r="G107" s="83"/>
      <c r="H107" s="84">
        <f>SUM(H101+H104)</f>
        <v>0</v>
      </c>
    </row>
    <row r="108" spans="1:8" x14ac:dyDescent="0.45">
      <c r="A108" s="79"/>
      <c r="B108" s="155"/>
      <c r="C108" s="145"/>
      <c r="D108" s="147"/>
      <c r="E108" s="83"/>
      <c r="F108" s="142"/>
      <c r="G108" s="83"/>
      <c r="H108" s="84"/>
    </row>
    <row r="109" spans="1:8" x14ac:dyDescent="0.45">
      <c r="A109" s="102" t="s">
        <v>440</v>
      </c>
      <c r="B109" s="155" t="s">
        <v>441</v>
      </c>
      <c r="C109" s="156"/>
      <c r="D109" s="147"/>
      <c r="E109" s="83" t="s">
        <v>31</v>
      </c>
      <c r="F109" s="142"/>
      <c r="G109" s="83"/>
      <c r="H109" s="84"/>
    </row>
    <row r="110" spans="1:8" x14ac:dyDescent="0.45">
      <c r="A110" s="79"/>
      <c r="B110" s="155"/>
      <c r="C110" s="145" t="s">
        <v>382</v>
      </c>
      <c r="D110" s="147"/>
      <c r="E110" s="83"/>
      <c r="F110" s="142"/>
      <c r="G110" s="83"/>
      <c r="H110" s="84"/>
    </row>
    <row r="111" spans="1:8" x14ac:dyDescent="0.45">
      <c r="A111" s="79"/>
      <c r="B111" s="155"/>
      <c r="C111" s="145" t="s">
        <v>383</v>
      </c>
      <c r="D111" s="147"/>
      <c r="E111" s="83"/>
      <c r="F111" s="142"/>
      <c r="G111" s="83"/>
      <c r="H111" s="84"/>
    </row>
    <row r="112" spans="1:8" x14ac:dyDescent="0.45">
      <c r="A112" s="79"/>
      <c r="B112" s="155" t="s">
        <v>438</v>
      </c>
      <c r="C112" s="145"/>
      <c r="D112" s="155"/>
      <c r="E112" s="83" t="s">
        <v>148</v>
      </c>
      <c r="F112" s="142"/>
      <c r="G112" s="83"/>
      <c r="H112" s="84"/>
    </row>
    <row r="113" spans="1:8" x14ac:dyDescent="0.45">
      <c r="A113" s="79"/>
      <c r="B113" s="155"/>
      <c r="C113" s="145" t="s">
        <v>383</v>
      </c>
      <c r="D113" s="155" t="s">
        <v>385</v>
      </c>
      <c r="E113" s="83"/>
      <c r="F113" s="142"/>
      <c r="G113" s="83"/>
      <c r="H113" s="84"/>
    </row>
    <row r="114" spans="1:8" x14ac:dyDescent="0.45">
      <c r="A114" s="79"/>
      <c r="B114" s="264" t="s">
        <v>174</v>
      </c>
      <c r="C114" s="265"/>
      <c r="D114" s="266"/>
      <c r="E114" s="87" t="s">
        <v>175</v>
      </c>
      <c r="F114" s="142"/>
      <c r="G114" s="83"/>
      <c r="H114" s="84"/>
    </row>
    <row r="115" spans="1:8" x14ac:dyDescent="0.45">
      <c r="A115" s="79"/>
      <c r="B115" s="267" t="s">
        <v>442</v>
      </c>
      <c r="C115" s="268"/>
      <c r="D115" s="269"/>
      <c r="E115" s="80" t="s">
        <v>173</v>
      </c>
      <c r="F115" s="142"/>
      <c r="G115" s="83"/>
      <c r="H115" s="84">
        <f>SUM(H109+H112)</f>
        <v>0</v>
      </c>
    </row>
    <row r="116" spans="1:8" x14ac:dyDescent="0.45">
      <c r="A116" s="79"/>
      <c r="B116" s="152"/>
      <c r="C116" s="152"/>
      <c r="D116" s="152"/>
      <c r="E116" s="80"/>
      <c r="F116" s="142"/>
      <c r="G116" s="83"/>
      <c r="H116" s="84"/>
    </row>
    <row r="117" spans="1:8" x14ac:dyDescent="0.45">
      <c r="A117" s="102" t="s">
        <v>443</v>
      </c>
      <c r="B117" s="155" t="s">
        <v>444</v>
      </c>
      <c r="C117" s="156"/>
      <c r="D117" s="147"/>
      <c r="E117" s="83" t="s">
        <v>31</v>
      </c>
      <c r="F117" s="142"/>
      <c r="G117" s="83"/>
      <c r="H117" s="84"/>
    </row>
    <row r="118" spans="1:8" x14ac:dyDescent="0.45">
      <c r="A118" s="79"/>
      <c r="B118" s="155"/>
      <c r="C118" s="145" t="s">
        <v>382</v>
      </c>
      <c r="D118" s="147"/>
      <c r="E118" s="83"/>
      <c r="F118" s="142"/>
      <c r="G118" s="83"/>
      <c r="H118" s="84"/>
    </row>
    <row r="119" spans="1:8" x14ac:dyDescent="0.45">
      <c r="A119" s="79"/>
      <c r="B119" s="155"/>
      <c r="C119" s="145" t="s">
        <v>383</v>
      </c>
      <c r="D119" s="147"/>
      <c r="E119" s="83"/>
      <c r="F119" s="142"/>
      <c r="G119" s="83"/>
      <c r="H119" s="84"/>
    </row>
    <row r="120" spans="1:8" x14ac:dyDescent="0.45">
      <c r="A120" s="79"/>
      <c r="B120" s="155" t="s">
        <v>438</v>
      </c>
      <c r="C120" s="145"/>
      <c r="D120" s="155"/>
      <c r="E120" s="83" t="s">
        <v>148</v>
      </c>
      <c r="F120" s="142"/>
      <c r="G120" s="83"/>
      <c r="H120" s="84">
        <v>0</v>
      </c>
    </row>
    <row r="121" spans="1:8" x14ac:dyDescent="0.45">
      <c r="A121" s="79"/>
      <c r="B121" s="155"/>
      <c r="C121" s="145" t="s">
        <v>383</v>
      </c>
      <c r="D121" s="155" t="s">
        <v>385</v>
      </c>
      <c r="E121" s="83"/>
      <c r="F121" s="142"/>
      <c r="G121" s="83"/>
      <c r="H121" s="84"/>
    </row>
    <row r="122" spans="1:8" x14ac:dyDescent="0.45">
      <c r="A122" s="79"/>
      <c r="B122" s="264" t="s">
        <v>174</v>
      </c>
      <c r="C122" s="265"/>
      <c r="D122" s="266"/>
      <c r="E122" s="87" t="s">
        <v>175</v>
      </c>
      <c r="F122" s="142"/>
      <c r="G122" s="83"/>
      <c r="H122" s="84"/>
    </row>
    <row r="123" spans="1:8" x14ac:dyDescent="0.45">
      <c r="A123" s="79"/>
      <c r="B123" s="267" t="s">
        <v>445</v>
      </c>
      <c r="C123" s="268"/>
      <c r="D123" s="269"/>
      <c r="E123" s="80" t="s">
        <v>173</v>
      </c>
      <c r="F123" s="142"/>
      <c r="G123" s="83"/>
      <c r="H123" s="84">
        <f>SUM(H109+H112)</f>
        <v>0</v>
      </c>
    </row>
    <row r="124" spans="1:8" x14ac:dyDescent="0.45">
      <c r="A124" s="79"/>
      <c r="B124" s="152"/>
      <c r="C124" s="152"/>
      <c r="D124" s="152"/>
      <c r="E124" s="80"/>
      <c r="F124" s="142"/>
      <c r="G124" s="83"/>
      <c r="H124" s="84"/>
    </row>
    <row r="125" spans="1:8" x14ac:dyDescent="0.45">
      <c r="A125" s="79"/>
      <c r="B125" s="267" t="s">
        <v>446</v>
      </c>
      <c r="C125" s="268"/>
      <c r="D125" s="269"/>
      <c r="E125" s="80" t="s">
        <v>173</v>
      </c>
      <c r="F125" s="142"/>
      <c r="G125" s="83"/>
      <c r="H125" s="84">
        <f>SUM(H115+H107)</f>
        <v>0</v>
      </c>
    </row>
    <row r="126" spans="1:8" x14ac:dyDescent="0.45">
      <c r="A126" s="79"/>
      <c r="B126" s="152"/>
      <c r="C126" s="152"/>
      <c r="D126" s="152"/>
      <c r="E126" s="83"/>
      <c r="F126" s="142"/>
      <c r="G126" s="83"/>
      <c r="H126" s="84"/>
    </row>
    <row r="127" spans="1:8" x14ac:dyDescent="0.45">
      <c r="A127" s="79" t="s">
        <v>447</v>
      </c>
      <c r="B127" s="147" t="s">
        <v>448</v>
      </c>
      <c r="C127" s="147"/>
      <c r="D127" s="147"/>
      <c r="E127" s="83"/>
      <c r="F127" s="142"/>
      <c r="G127" s="83"/>
      <c r="H127" s="84"/>
    </row>
    <row r="128" spans="1:8" x14ac:dyDescent="0.45">
      <c r="A128" s="79"/>
      <c r="B128" s="147"/>
      <c r="C128" s="147"/>
      <c r="D128" s="147"/>
      <c r="E128" s="83"/>
      <c r="F128" s="142"/>
      <c r="G128" s="83"/>
      <c r="H128" s="84"/>
    </row>
    <row r="129" spans="1:8" x14ac:dyDescent="0.45">
      <c r="A129" s="102" t="s">
        <v>449</v>
      </c>
      <c r="B129" s="270" t="s">
        <v>450</v>
      </c>
      <c r="C129" s="271"/>
      <c r="D129" s="272"/>
      <c r="E129" s="83" t="s">
        <v>31</v>
      </c>
      <c r="F129" s="142"/>
      <c r="G129" s="83"/>
      <c r="H129" s="84"/>
    </row>
    <row r="130" spans="1:8" x14ac:dyDescent="0.45">
      <c r="A130" s="79"/>
      <c r="B130" s="155"/>
      <c r="C130" s="145" t="s">
        <v>382</v>
      </c>
      <c r="D130" s="155"/>
      <c r="E130" s="83"/>
      <c r="F130" s="142"/>
      <c r="G130" s="83"/>
      <c r="H130" s="84"/>
    </row>
    <row r="131" spans="1:8" x14ac:dyDescent="0.45">
      <c r="A131" s="79"/>
      <c r="B131" s="155"/>
      <c r="C131" s="145" t="s">
        <v>383</v>
      </c>
      <c r="D131" s="155"/>
      <c r="E131" s="83"/>
      <c r="F131" s="142"/>
      <c r="G131" s="83"/>
      <c r="H131" s="84"/>
    </row>
    <row r="132" spans="1:8" x14ac:dyDescent="0.45">
      <c r="A132" s="79"/>
      <c r="B132" s="264" t="s">
        <v>174</v>
      </c>
      <c r="C132" s="265"/>
      <c r="D132" s="266"/>
      <c r="E132" s="87" t="s">
        <v>175</v>
      </c>
      <c r="F132" s="142"/>
      <c r="G132" s="83"/>
      <c r="H132" s="84"/>
    </row>
    <row r="133" spans="1:8" x14ac:dyDescent="0.45">
      <c r="A133" s="79"/>
      <c r="B133" s="267" t="s">
        <v>451</v>
      </c>
      <c r="C133" s="268"/>
      <c r="D133" s="269"/>
      <c r="E133" s="80" t="s">
        <v>173</v>
      </c>
      <c r="F133" s="142"/>
      <c r="G133" s="83"/>
      <c r="H133" s="84">
        <f>SUM(H127+H130)</f>
        <v>0</v>
      </c>
    </row>
    <row r="134" spans="1:8" x14ac:dyDescent="0.45">
      <c r="A134" s="79"/>
      <c r="B134" s="152"/>
      <c r="C134" s="152"/>
      <c r="D134" s="152"/>
      <c r="E134" s="80"/>
      <c r="F134" s="142"/>
      <c r="G134" s="83"/>
      <c r="H134" s="84"/>
    </row>
    <row r="135" spans="1:8" x14ac:dyDescent="0.45">
      <c r="A135" s="102" t="s">
        <v>452</v>
      </c>
      <c r="B135" s="155" t="s">
        <v>453</v>
      </c>
      <c r="C135" s="155"/>
      <c r="D135" s="155"/>
      <c r="E135" s="83" t="s">
        <v>31</v>
      </c>
      <c r="F135" s="142"/>
      <c r="G135" s="83"/>
      <c r="H135" s="84"/>
    </row>
    <row r="136" spans="1:8" x14ac:dyDescent="0.45">
      <c r="A136" s="79"/>
      <c r="B136" s="155"/>
      <c r="C136" s="145" t="s">
        <v>382</v>
      </c>
      <c r="D136" s="155"/>
      <c r="E136" s="83"/>
      <c r="F136" s="142"/>
      <c r="G136" s="83"/>
      <c r="H136" s="84"/>
    </row>
    <row r="137" spans="1:8" x14ac:dyDescent="0.45">
      <c r="A137" s="79"/>
      <c r="B137" s="155"/>
      <c r="C137" s="145" t="s">
        <v>383</v>
      </c>
      <c r="D137" s="155"/>
      <c r="E137" s="83"/>
      <c r="F137" s="142"/>
      <c r="G137" s="83"/>
      <c r="H137" s="84"/>
    </row>
    <row r="138" spans="1:8" x14ac:dyDescent="0.45">
      <c r="A138" s="79"/>
      <c r="B138" s="264" t="s">
        <v>174</v>
      </c>
      <c r="C138" s="265"/>
      <c r="D138" s="266"/>
      <c r="E138" s="87" t="s">
        <v>175</v>
      </c>
      <c r="F138" s="142"/>
      <c r="G138" s="83"/>
      <c r="H138" s="84"/>
    </row>
    <row r="139" spans="1:8" x14ac:dyDescent="0.45">
      <c r="A139" s="79"/>
      <c r="B139" s="267" t="s">
        <v>454</v>
      </c>
      <c r="C139" s="268"/>
      <c r="D139" s="269"/>
      <c r="E139" s="80" t="s">
        <v>173</v>
      </c>
      <c r="F139" s="142"/>
      <c r="G139" s="83"/>
      <c r="H139" s="84">
        <f>SUM(H132+H136)</f>
        <v>0</v>
      </c>
    </row>
    <row r="140" spans="1:8" x14ac:dyDescent="0.45">
      <c r="A140" s="79"/>
      <c r="B140" s="94"/>
      <c r="C140" s="152"/>
      <c r="D140" s="95"/>
      <c r="E140" s="80"/>
      <c r="F140" s="142"/>
      <c r="G140" s="83"/>
      <c r="H140" s="84"/>
    </row>
    <row r="141" spans="1:8" x14ac:dyDescent="0.45">
      <c r="A141" s="102" t="s">
        <v>455</v>
      </c>
      <c r="B141" s="270" t="s">
        <v>456</v>
      </c>
      <c r="C141" s="271"/>
      <c r="D141" s="272"/>
      <c r="E141" s="83" t="s">
        <v>31</v>
      </c>
      <c r="F141" s="142"/>
      <c r="G141" s="83"/>
      <c r="H141" s="84"/>
    </row>
    <row r="142" spans="1:8" x14ac:dyDescent="0.45">
      <c r="A142" s="79"/>
      <c r="B142" s="155"/>
      <c r="C142" s="145" t="s">
        <v>382</v>
      </c>
      <c r="D142" s="155"/>
      <c r="E142" s="83"/>
      <c r="F142" s="142"/>
      <c r="G142" s="83"/>
      <c r="H142" s="84"/>
    </row>
    <row r="143" spans="1:8" x14ac:dyDescent="0.45">
      <c r="A143" s="79"/>
      <c r="B143" s="155"/>
      <c r="C143" s="145" t="s">
        <v>383</v>
      </c>
      <c r="D143" s="155"/>
      <c r="E143" s="83"/>
      <c r="F143" s="142"/>
      <c r="G143" s="83"/>
      <c r="H143" s="84"/>
    </row>
    <row r="144" spans="1:8" x14ac:dyDescent="0.45">
      <c r="A144" s="79"/>
      <c r="B144" s="264" t="s">
        <v>174</v>
      </c>
      <c r="C144" s="265"/>
      <c r="D144" s="266"/>
      <c r="E144" s="87" t="s">
        <v>175</v>
      </c>
      <c r="F144" s="142"/>
      <c r="G144" s="83"/>
      <c r="H144" s="84"/>
    </row>
    <row r="145" spans="1:8" x14ac:dyDescent="0.45">
      <c r="A145" s="79"/>
      <c r="B145" s="267" t="s">
        <v>457</v>
      </c>
      <c r="C145" s="268"/>
      <c r="D145" s="269"/>
      <c r="E145" s="80" t="s">
        <v>173</v>
      </c>
      <c r="F145" s="142"/>
      <c r="G145" s="83"/>
      <c r="H145" s="84">
        <f>SUM(H138+H142)</f>
        <v>0</v>
      </c>
    </row>
    <row r="146" spans="1:8" x14ac:dyDescent="0.45">
      <c r="A146" s="79"/>
      <c r="B146" s="94"/>
      <c r="C146" s="152"/>
      <c r="D146" s="95"/>
      <c r="E146" s="80"/>
      <c r="F146" s="142"/>
      <c r="G146" s="83"/>
      <c r="H146" s="84"/>
    </row>
    <row r="147" spans="1:8" x14ac:dyDescent="0.45">
      <c r="A147" s="79"/>
      <c r="B147" s="267" t="s">
        <v>458</v>
      </c>
      <c r="C147" s="268"/>
      <c r="D147" s="269"/>
      <c r="E147" s="80" t="s">
        <v>173</v>
      </c>
      <c r="F147" s="142"/>
      <c r="G147" s="83"/>
      <c r="H147" s="84">
        <f>SUM(H135+H127)</f>
        <v>0</v>
      </c>
    </row>
    <row r="148" spans="1:8" x14ac:dyDescent="0.45">
      <c r="A148" s="79"/>
      <c r="B148" s="94"/>
      <c r="C148" s="152"/>
      <c r="D148" s="95"/>
      <c r="E148" s="80"/>
      <c r="F148" s="142"/>
      <c r="G148" s="83"/>
      <c r="H148" s="84"/>
    </row>
    <row r="149" spans="1:8" x14ac:dyDescent="0.45">
      <c r="A149" s="79"/>
      <c r="B149" s="267" t="s">
        <v>459</v>
      </c>
      <c r="C149" s="268"/>
      <c r="D149" s="269"/>
      <c r="E149" s="80" t="s">
        <v>173</v>
      </c>
      <c r="F149" s="142"/>
      <c r="G149" s="83"/>
      <c r="H149" s="84">
        <f>SUM(H145+H139+H133)</f>
        <v>0</v>
      </c>
    </row>
    <row r="150" spans="1:8" x14ac:dyDescent="0.45">
      <c r="A150" s="79"/>
      <c r="B150" s="152"/>
      <c r="C150" s="152"/>
      <c r="D150" s="152"/>
      <c r="E150" s="80"/>
      <c r="F150" s="142"/>
      <c r="G150" s="83"/>
      <c r="H150" s="84"/>
    </row>
    <row r="151" spans="1:8" x14ac:dyDescent="0.45">
      <c r="A151" s="79" t="s">
        <v>460</v>
      </c>
      <c r="B151" s="147" t="s">
        <v>461</v>
      </c>
      <c r="C151" s="152"/>
      <c r="D151" s="152"/>
      <c r="E151" s="80"/>
      <c r="F151" s="142"/>
      <c r="G151" s="83"/>
      <c r="H151" s="84"/>
    </row>
    <row r="152" spans="1:8" x14ac:dyDescent="0.45">
      <c r="A152" s="79"/>
      <c r="B152" s="147"/>
      <c r="C152" s="152"/>
      <c r="D152" s="152"/>
      <c r="E152" s="80"/>
      <c r="F152" s="142"/>
      <c r="G152" s="83"/>
      <c r="H152" s="84"/>
    </row>
    <row r="153" spans="1:8" x14ac:dyDescent="0.45">
      <c r="A153" s="79"/>
      <c r="B153" s="155" t="s">
        <v>413</v>
      </c>
      <c r="C153" s="152"/>
      <c r="D153" s="152"/>
      <c r="E153" s="80"/>
      <c r="F153" s="142"/>
      <c r="G153" s="83"/>
      <c r="H153" s="84"/>
    </row>
    <row r="154" spans="1:8" x14ac:dyDescent="0.45">
      <c r="A154" s="79"/>
      <c r="B154" s="153"/>
      <c r="C154" s="153"/>
      <c r="D154" s="153"/>
      <c r="E154" s="83"/>
      <c r="F154" s="142"/>
      <c r="G154" s="83"/>
      <c r="H154" s="84"/>
    </row>
    <row r="155" spans="1:8" x14ac:dyDescent="0.45">
      <c r="A155" s="79" t="s">
        <v>462</v>
      </c>
      <c r="B155" s="147" t="s">
        <v>463</v>
      </c>
      <c r="C155" s="147"/>
      <c r="D155" s="147"/>
      <c r="E155" s="83"/>
      <c r="F155" s="142"/>
      <c r="G155" s="83"/>
      <c r="H155" s="84"/>
    </row>
    <row r="156" spans="1:8" x14ac:dyDescent="0.45">
      <c r="A156" s="79"/>
      <c r="B156" s="153"/>
      <c r="C156" s="153"/>
      <c r="D156" s="153"/>
      <c r="E156" s="83"/>
      <c r="F156" s="142"/>
      <c r="G156" s="83"/>
      <c r="H156" s="84"/>
    </row>
    <row r="157" spans="1:8" x14ac:dyDescent="0.45">
      <c r="A157" s="79" t="s">
        <v>464</v>
      </c>
      <c r="B157" s="147" t="s">
        <v>465</v>
      </c>
      <c r="C157" s="147"/>
      <c r="D157" s="155"/>
      <c r="E157" s="83" t="s">
        <v>31</v>
      </c>
      <c r="F157" s="142"/>
      <c r="G157" s="83"/>
      <c r="H157" s="84"/>
    </row>
    <row r="158" spans="1:8" x14ac:dyDescent="0.45">
      <c r="A158" s="102"/>
      <c r="B158" s="147"/>
      <c r="C158" s="147"/>
      <c r="D158" s="155"/>
      <c r="E158" s="83"/>
      <c r="F158" s="142"/>
      <c r="G158" s="83"/>
      <c r="H158" s="84"/>
    </row>
    <row r="159" spans="1:8" x14ac:dyDescent="0.45">
      <c r="A159" s="102" t="s">
        <v>466</v>
      </c>
      <c r="B159" s="155" t="s">
        <v>467</v>
      </c>
      <c r="C159" s="147"/>
      <c r="D159" s="155"/>
      <c r="E159" s="83"/>
      <c r="F159" s="142"/>
      <c r="G159" s="83"/>
      <c r="H159" s="84"/>
    </row>
    <row r="160" spans="1:8" x14ac:dyDescent="0.45">
      <c r="A160" s="79"/>
      <c r="B160" s="155"/>
      <c r="C160" s="145" t="s">
        <v>382</v>
      </c>
      <c r="D160" s="155"/>
      <c r="E160" s="83"/>
      <c r="F160" s="142"/>
      <c r="G160" s="83"/>
      <c r="H160" s="84"/>
    </row>
    <row r="161" spans="1:8" x14ac:dyDescent="0.45">
      <c r="A161" s="79"/>
      <c r="B161" s="155"/>
      <c r="C161" s="145" t="s">
        <v>383</v>
      </c>
      <c r="D161" s="155"/>
      <c r="E161" s="83"/>
      <c r="F161" s="142"/>
      <c r="G161" s="83"/>
      <c r="H161" s="84"/>
    </row>
    <row r="162" spans="1:8" x14ac:dyDescent="0.45">
      <c r="A162" s="79"/>
      <c r="B162" s="155" t="s">
        <v>468</v>
      </c>
      <c r="C162" s="145"/>
      <c r="D162" s="155"/>
      <c r="E162" s="83" t="s">
        <v>148</v>
      </c>
      <c r="F162" s="142"/>
      <c r="G162" s="83"/>
      <c r="H162" s="84"/>
    </row>
    <row r="163" spans="1:8" x14ac:dyDescent="0.45">
      <c r="A163" s="79"/>
      <c r="B163" s="155"/>
      <c r="C163" s="145" t="s">
        <v>386</v>
      </c>
      <c r="D163" s="155" t="s">
        <v>385</v>
      </c>
      <c r="E163" s="83"/>
      <c r="F163" s="142"/>
      <c r="G163" s="83"/>
      <c r="H163" s="84"/>
    </row>
    <row r="164" spans="1:8" x14ac:dyDescent="0.45">
      <c r="A164" s="79"/>
      <c r="B164" s="264" t="s">
        <v>174</v>
      </c>
      <c r="C164" s="265"/>
      <c r="D164" s="266"/>
      <c r="E164" s="87" t="s">
        <v>175</v>
      </c>
      <c r="F164" s="142"/>
      <c r="G164" s="83"/>
      <c r="H164" s="84"/>
    </row>
    <row r="165" spans="1:8" x14ac:dyDescent="0.45">
      <c r="A165" s="79"/>
      <c r="B165" s="267" t="s">
        <v>469</v>
      </c>
      <c r="C165" s="268"/>
      <c r="D165" s="269"/>
      <c r="E165" s="80" t="s">
        <v>173</v>
      </c>
      <c r="F165" s="142"/>
      <c r="G165" s="83"/>
      <c r="H165" s="84">
        <f>SUM(H162+H159)</f>
        <v>0</v>
      </c>
    </row>
    <row r="166" spans="1:8" x14ac:dyDescent="0.45">
      <c r="A166" s="79"/>
      <c r="B166" s="148"/>
      <c r="C166" s="148"/>
      <c r="D166" s="148"/>
      <c r="E166" s="87"/>
      <c r="F166" s="142"/>
      <c r="G166" s="83"/>
      <c r="H166" s="84"/>
    </row>
    <row r="167" spans="1:8" x14ac:dyDescent="0.45">
      <c r="A167" s="102" t="s">
        <v>470</v>
      </c>
      <c r="B167" s="155" t="s">
        <v>471</v>
      </c>
      <c r="C167" s="147"/>
      <c r="D167" s="155"/>
      <c r="E167" s="83" t="s">
        <v>31</v>
      </c>
      <c r="F167" s="142"/>
      <c r="G167" s="83"/>
      <c r="H167" s="84"/>
    </row>
    <row r="168" spans="1:8" x14ac:dyDescent="0.45">
      <c r="A168" s="79"/>
      <c r="B168" s="155"/>
      <c r="C168" s="145" t="s">
        <v>382</v>
      </c>
      <c r="D168" s="155"/>
      <c r="E168" s="83"/>
      <c r="F168" s="142"/>
      <c r="G168" s="83"/>
      <c r="H168" s="84"/>
    </row>
    <row r="169" spans="1:8" x14ac:dyDescent="0.45">
      <c r="A169" s="79"/>
      <c r="B169" s="155"/>
      <c r="C169" s="145" t="s">
        <v>383</v>
      </c>
      <c r="D169" s="155"/>
      <c r="E169" s="83"/>
      <c r="F169" s="142"/>
      <c r="G169" s="83"/>
      <c r="H169" s="84"/>
    </row>
    <row r="170" spans="1:8" x14ac:dyDescent="0.45">
      <c r="A170" s="79"/>
      <c r="B170" s="155" t="s">
        <v>468</v>
      </c>
      <c r="C170" s="145"/>
      <c r="D170" s="155"/>
      <c r="E170" s="83" t="s">
        <v>148</v>
      </c>
      <c r="F170" s="142"/>
      <c r="G170" s="83"/>
      <c r="H170" s="84"/>
    </row>
    <row r="171" spans="1:8" x14ac:dyDescent="0.45">
      <c r="A171" s="79"/>
      <c r="B171" s="155"/>
      <c r="C171" s="145" t="s">
        <v>386</v>
      </c>
      <c r="D171" s="155" t="s">
        <v>385</v>
      </c>
      <c r="E171" s="83"/>
      <c r="F171" s="142"/>
      <c r="G171" s="83"/>
      <c r="H171" s="84"/>
    </row>
    <row r="172" spans="1:8" x14ac:dyDescent="0.45">
      <c r="A172" s="79"/>
      <c r="B172" s="264" t="s">
        <v>174</v>
      </c>
      <c r="C172" s="265"/>
      <c r="D172" s="266"/>
      <c r="E172" s="87" t="s">
        <v>175</v>
      </c>
      <c r="F172" s="142"/>
      <c r="G172" s="83"/>
      <c r="H172" s="84"/>
    </row>
    <row r="173" spans="1:8" x14ac:dyDescent="0.45">
      <c r="A173" s="79"/>
      <c r="B173" s="267" t="s">
        <v>472</v>
      </c>
      <c r="C173" s="268"/>
      <c r="D173" s="269"/>
      <c r="E173" s="80" t="s">
        <v>173</v>
      </c>
      <c r="F173" s="142"/>
      <c r="G173" s="83"/>
      <c r="H173" s="84">
        <f>SUM(H169+H166+H161+H156)</f>
        <v>0</v>
      </c>
    </row>
    <row r="174" spans="1:8" x14ac:dyDescent="0.45">
      <c r="A174" s="79"/>
      <c r="B174" s="148"/>
      <c r="C174" s="148"/>
      <c r="D174" s="148"/>
      <c r="E174" s="87"/>
      <c r="F174" s="142"/>
      <c r="G174" s="83"/>
      <c r="H174" s="84"/>
    </row>
    <row r="175" spans="1:8" x14ac:dyDescent="0.45">
      <c r="A175" s="102" t="s">
        <v>473</v>
      </c>
      <c r="B175" s="155" t="s">
        <v>474</v>
      </c>
      <c r="C175" s="147"/>
      <c r="D175" s="155"/>
      <c r="E175" s="83" t="s">
        <v>31</v>
      </c>
      <c r="F175" s="142"/>
      <c r="G175" s="83"/>
      <c r="H175" s="84"/>
    </row>
    <row r="176" spans="1:8" x14ac:dyDescent="0.45">
      <c r="A176" s="79"/>
      <c r="B176" s="155"/>
      <c r="C176" s="145" t="s">
        <v>382</v>
      </c>
      <c r="D176" s="155"/>
      <c r="E176" s="83"/>
      <c r="F176" s="142"/>
      <c r="G176" s="83"/>
      <c r="H176" s="84"/>
    </row>
    <row r="177" spans="1:8" x14ac:dyDescent="0.45">
      <c r="A177" s="79"/>
      <c r="B177" s="155"/>
      <c r="C177" s="145" t="s">
        <v>383</v>
      </c>
      <c r="D177" s="155"/>
      <c r="E177" s="83"/>
      <c r="F177" s="142"/>
      <c r="G177" s="83"/>
      <c r="H177" s="84"/>
    </row>
    <row r="178" spans="1:8" x14ac:dyDescent="0.45">
      <c r="A178" s="79"/>
      <c r="B178" s="155" t="s">
        <v>468</v>
      </c>
      <c r="C178" s="145"/>
      <c r="D178" s="155"/>
      <c r="E178" s="83" t="s">
        <v>148</v>
      </c>
      <c r="F178" s="142"/>
      <c r="G178" s="83"/>
      <c r="H178" s="84"/>
    </row>
    <row r="179" spans="1:8" x14ac:dyDescent="0.45">
      <c r="A179" s="79"/>
      <c r="B179" s="155"/>
      <c r="C179" s="145" t="s">
        <v>386</v>
      </c>
      <c r="D179" s="155" t="s">
        <v>385</v>
      </c>
      <c r="E179" s="83"/>
      <c r="F179" s="142"/>
      <c r="G179" s="83"/>
      <c r="H179" s="84"/>
    </row>
    <row r="180" spans="1:8" x14ac:dyDescent="0.45">
      <c r="A180" s="79"/>
      <c r="B180" s="264" t="s">
        <v>174</v>
      </c>
      <c r="C180" s="265"/>
      <c r="D180" s="266"/>
      <c r="E180" s="87" t="s">
        <v>175</v>
      </c>
      <c r="F180" s="142"/>
      <c r="G180" s="83"/>
      <c r="H180" s="84"/>
    </row>
    <row r="181" spans="1:8" x14ac:dyDescent="0.45">
      <c r="A181" s="79"/>
      <c r="B181" s="267" t="s">
        <v>475</v>
      </c>
      <c r="C181" s="268"/>
      <c r="D181" s="269"/>
      <c r="E181" s="80" t="s">
        <v>173</v>
      </c>
      <c r="F181" s="142"/>
      <c r="G181" s="83"/>
      <c r="H181" s="84">
        <f>SUM(H177+H174+H169+H164)</f>
        <v>0</v>
      </c>
    </row>
    <row r="182" spans="1:8" x14ac:dyDescent="0.45">
      <c r="A182" s="79"/>
      <c r="B182" s="94"/>
      <c r="C182" s="152"/>
      <c r="D182" s="95"/>
      <c r="E182" s="80"/>
      <c r="F182" s="142"/>
      <c r="G182" s="83"/>
      <c r="H182" s="84"/>
    </row>
    <row r="183" spans="1:8" x14ac:dyDescent="0.45">
      <c r="A183" s="79"/>
      <c r="B183" s="267" t="s">
        <v>476</v>
      </c>
      <c r="C183" s="268"/>
      <c r="D183" s="269"/>
      <c r="E183" s="80" t="s">
        <v>173</v>
      </c>
      <c r="F183" s="142"/>
      <c r="G183" s="83"/>
      <c r="H183" s="84">
        <f>SUM(H170+H167+H162+H157)</f>
        <v>0</v>
      </c>
    </row>
    <row r="184" spans="1:8" x14ac:dyDescent="0.45">
      <c r="A184" s="79"/>
      <c r="B184" s="155"/>
      <c r="C184" s="145"/>
      <c r="D184" s="155"/>
      <c r="E184" s="83"/>
      <c r="F184" s="142"/>
      <c r="G184" s="83"/>
      <c r="H184" s="84"/>
    </row>
    <row r="185" spans="1:8" x14ac:dyDescent="0.45">
      <c r="A185" s="79" t="s">
        <v>477</v>
      </c>
      <c r="B185" s="147" t="s">
        <v>478</v>
      </c>
      <c r="C185" s="155"/>
      <c r="D185" s="155"/>
      <c r="E185" s="83" t="s">
        <v>31</v>
      </c>
      <c r="F185" s="142"/>
      <c r="G185" s="83"/>
      <c r="H185" s="84"/>
    </row>
    <row r="186" spans="1:8" x14ac:dyDescent="0.45">
      <c r="A186" s="79"/>
      <c r="B186" s="155"/>
      <c r="C186" s="145" t="s">
        <v>382</v>
      </c>
      <c r="D186" s="155"/>
      <c r="E186" s="83"/>
      <c r="F186" s="142"/>
      <c r="G186" s="83"/>
      <c r="H186" s="84"/>
    </row>
    <row r="187" spans="1:8" x14ac:dyDescent="0.45">
      <c r="A187" s="79"/>
      <c r="B187" s="155"/>
      <c r="C187" s="145" t="s">
        <v>383</v>
      </c>
      <c r="D187" s="155"/>
      <c r="E187" s="83"/>
      <c r="F187" s="142"/>
      <c r="G187" s="83"/>
      <c r="H187" s="84"/>
    </row>
    <row r="188" spans="1:8" x14ac:dyDescent="0.45">
      <c r="A188" s="79"/>
      <c r="B188" s="264" t="s">
        <v>174</v>
      </c>
      <c r="C188" s="265"/>
      <c r="D188" s="266"/>
      <c r="E188" s="87" t="s">
        <v>175</v>
      </c>
      <c r="F188" s="142"/>
      <c r="G188" s="83"/>
      <c r="H188" s="84"/>
    </row>
    <row r="189" spans="1:8" x14ac:dyDescent="0.45">
      <c r="A189" s="79"/>
      <c r="B189" s="267" t="s">
        <v>479</v>
      </c>
      <c r="C189" s="268"/>
      <c r="D189" s="269"/>
      <c r="E189" s="80" t="s">
        <v>173</v>
      </c>
      <c r="F189" s="142"/>
      <c r="G189" s="83"/>
      <c r="H189" s="84">
        <f>SUM(H185)</f>
        <v>0</v>
      </c>
    </row>
    <row r="190" spans="1:8" x14ac:dyDescent="0.45">
      <c r="A190" s="79"/>
      <c r="B190" s="155"/>
      <c r="C190" s="145"/>
      <c r="D190" s="155"/>
      <c r="E190" s="83"/>
      <c r="F190" s="142"/>
      <c r="G190" s="83"/>
      <c r="H190" s="84"/>
    </row>
    <row r="191" spans="1:8" x14ac:dyDescent="0.45">
      <c r="A191" s="79" t="s">
        <v>480</v>
      </c>
      <c r="B191" s="147" t="s">
        <v>481</v>
      </c>
      <c r="C191" s="156"/>
      <c r="D191" s="155"/>
      <c r="E191" s="83" t="s">
        <v>31</v>
      </c>
      <c r="F191" s="142"/>
      <c r="G191" s="83"/>
      <c r="H191" s="84"/>
    </row>
    <row r="192" spans="1:8" x14ac:dyDescent="0.45">
      <c r="A192" s="79"/>
      <c r="B192" s="155"/>
      <c r="C192" s="145"/>
      <c r="D192" s="155"/>
      <c r="E192" s="83"/>
      <c r="F192" s="142"/>
      <c r="G192" s="83"/>
      <c r="H192" s="84"/>
    </row>
    <row r="193" spans="1:8" x14ac:dyDescent="0.45">
      <c r="A193" s="79"/>
      <c r="B193" s="155" t="s">
        <v>413</v>
      </c>
      <c r="C193" s="145"/>
      <c r="D193" s="155"/>
      <c r="E193" s="83"/>
      <c r="F193" s="142"/>
      <c r="G193" s="83"/>
      <c r="H193" s="84"/>
    </row>
    <row r="194" spans="1:8" x14ac:dyDescent="0.45">
      <c r="A194" s="79"/>
      <c r="B194" s="155"/>
      <c r="C194" s="145"/>
      <c r="D194" s="155"/>
      <c r="E194" s="83"/>
      <c r="F194" s="142"/>
      <c r="G194" s="83"/>
      <c r="H194" s="84"/>
    </row>
    <row r="195" spans="1:8" x14ac:dyDescent="0.45">
      <c r="A195" s="79"/>
      <c r="B195" s="267" t="s">
        <v>482</v>
      </c>
      <c r="C195" s="268"/>
      <c r="D195" s="269"/>
      <c r="E195" s="80" t="s">
        <v>173</v>
      </c>
      <c r="F195" s="142"/>
      <c r="G195" s="83"/>
      <c r="H195" s="84">
        <f>SUM(H190)</f>
        <v>0</v>
      </c>
    </row>
    <row r="196" spans="1:8" x14ac:dyDescent="0.45">
      <c r="A196" s="79"/>
      <c r="B196" s="94"/>
      <c r="C196" s="152"/>
      <c r="D196" s="95"/>
      <c r="E196" s="80"/>
      <c r="F196" s="142"/>
      <c r="G196" s="83"/>
      <c r="H196" s="84"/>
    </row>
    <row r="197" spans="1:8" x14ac:dyDescent="0.45">
      <c r="A197" s="79"/>
      <c r="B197" s="267" t="s">
        <v>483</v>
      </c>
      <c r="C197" s="268"/>
      <c r="D197" s="269"/>
      <c r="E197" s="80" t="s">
        <v>173</v>
      </c>
      <c r="F197" s="142"/>
      <c r="G197" s="83"/>
      <c r="H197" s="84">
        <f>SUM(H189+H183)</f>
        <v>0</v>
      </c>
    </row>
    <row r="198" spans="1:8" x14ac:dyDescent="0.45">
      <c r="A198" s="79"/>
      <c r="B198" s="153"/>
      <c r="C198" s="153"/>
      <c r="D198" s="153"/>
      <c r="E198" s="83"/>
      <c r="F198" s="142"/>
      <c r="G198" s="83"/>
      <c r="H198" s="84"/>
    </row>
    <row r="199" spans="1:8" x14ac:dyDescent="0.45">
      <c r="A199" s="79" t="s">
        <v>484</v>
      </c>
      <c r="B199" s="147" t="s">
        <v>485</v>
      </c>
      <c r="C199" s="147"/>
      <c r="D199" s="147"/>
      <c r="E199" s="83"/>
      <c r="F199" s="142"/>
      <c r="G199" s="83"/>
      <c r="H199" s="84"/>
    </row>
    <row r="200" spans="1:8" x14ac:dyDescent="0.45">
      <c r="A200" s="79"/>
      <c r="B200" s="153"/>
      <c r="C200" s="153"/>
      <c r="D200" s="153"/>
      <c r="E200" s="83"/>
      <c r="F200" s="142"/>
      <c r="G200" s="83"/>
      <c r="H200" s="84"/>
    </row>
    <row r="201" spans="1:8" x14ac:dyDescent="0.45">
      <c r="A201" s="79" t="s">
        <v>486</v>
      </c>
      <c r="B201" s="147" t="s">
        <v>487</v>
      </c>
      <c r="C201" s="155"/>
      <c r="D201" s="155"/>
      <c r="E201" s="83" t="s">
        <v>31</v>
      </c>
      <c r="F201" s="142"/>
      <c r="G201" s="83"/>
      <c r="H201" s="84"/>
    </row>
    <row r="202" spans="1:8" x14ac:dyDescent="0.45">
      <c r="A202" s="79"/>
      <c r="B202" s="155"/>
      <c r="C202" s="149" t="s">
        <v>382</v>
      </c>
      <c r="D202" s="155"/>
      <c r="E202" s="83"/>
      <c r="F202" s="142"/>
      <c r="G202" s="83"/>
      <c r="H202" s="84"/>
    </row>
    <row r="203" spans="1:8" x14ac:dyDescent="0.45">
      <c r="A203" s="79"/>
      <c r="B203" s="155"/>
      <c r="C203" s="149" t="s">
        <v>383</v>
      </c>
      <c r="D203" s="155"/>
      <c r="E203" s="83"/>
      <c r="F203" s="142"/>
      <c r="G203" s="83"/>
      <c r="H203" s="84"/>
    </row>
    <row r="204" spans="1:8" x14ac:dyDescent="0.45">
      <c r="A204" s="79"/>
      <c r="B204" s="155"/>
      <c r="C204" s="149" t="s">
        <v>382</v>
      </c>
      <c r="D204" s="155"/>
      <c r="E204" s="83"/>
      <c r="F204" s="142"/>
      <c r="G204" s="83"/>
      <c r="H204" s="84"/>
    </row>
    <row r="205" spans="1:8" x14ac:dyDescent="0.45">
      <c r="A205" s="79"/>
      <c r="B205" s="155"/>
      <c r="C205" s="149" t="s">
        <v>383</v>
      </c>
      <c r="D205" s="155"/>
      <c r="E205" s="83"/>
      <c r="F205" s="142"/>
      <c r="G205" s="83"/>
      <c r="H205" s="84"/>
    </row>
    <row r="206" spans="1:8" x14ac:dyDescent="0.45">
      <c r="A206" s="79"/>
      <c r="B206" s="155" t="s">
        <v>468</v>
      </c>
      <c r="C206" s="145"/>
      <c r="D206" s="155"/>
      <c r="E206" s="83" t="s">
        <v>148</v>
      </c>
      <c r="F206" s="142"/>
      <c r="G206" s="83"/>
      <c r="H206" s="84"/>
    </row>
    <row r="207" spans="1:8" x14ac:dyDescent="0.45">
      <c r="A207" s="79"/>
      <c r="B207" s="155"/>
      <c r="C207" s="145" t="s">
        <v>386</v>
      </c>
      <c r="D207" s="155" t="s">
        <v>385</v>
      </c>
      <c r="E207" s="83"/>
      <c r="F207" s="142"/>
      <c r="G207" s="83"/>
      <c r="H207" s="84"/>
    </row>
    <row r="208" spans="1:8" x14ac:dyDescent="0.45">
      <c r="A208" s="79"/>
      <c r="B208" s="264" t="s">
        <v>174</v>
      </c>
      <c r="C208" s="265"/>
      <c r="D208" s="266"/>
      <c r="E208" s="87" t="s">
        <v>175</v>
      </c>
      <c r="F208" s="142"/>
      <c r="G208" s="83"/>
      <c r="H208" s="84"/>
    </row>
    <row r="209" spans="1:8" x14ac:dyDescent="0.45">
      <c r="A209" s="79"/>
      <c r="B209" s="267" t="s">
        <v>488</v>
      </c>
      <c r="C209" s="268"/>
      <c r="D209" s="269"/>
      <c r="E209" s="80" t="s">
        <v>173</v>
      </c>
      <c r="F209" s="142"/>
      <c r="G209" s="83"/>
      <c r="H209" s="84">
        <f>SUM(H206+H201)</f>
        <v>0</v>
      </c>
    </row>
    <row r="210" spans="1:8" x14ac:dyDescent="0.45">
      <c r="A210" s="79"/>
      <c r="B210" s="94"/>
      <c r="C210" s="152"/>
      <c r="D210" s="95"/>
      <c r="E210" s="80"/>
      <c r="F210" s="142"/>
      <c r="G210" s="83"/>
      <c r="H210" s="84"/>
    </row>
    <row r="211" spans="1:8" x14ac:dyDescent="0.45">
      <c r="A211" s="79" t="s">
        <v>489</v>
      </c>
      <c r="B211" s="147" t="s">
        <v>490</v>
      </c>
      <c r="C211" s="147"/>
      <c r="D211" s="155"/>
      <c r="E211" s="83" t="s">
        <v>31</v>
      </c>
      <c r="F211" s="142"/>
      <c r="G211" s="83"/>
      <c r="H211" s="84"/>
    </row>
    <row r="212" spans="1:8" x14ac:dyDescent="0.45">
      <c r="A212" s="79"/>
      <c r="B212" s="155"/>
      <c r="C212" s="149" t="s">
        <v>382</v>
      </c>
      <c r="D212" s="155"/>
      <c r="E212" s="83"/>
      <c r="F212" s="142"/>
      <c r="G212" s="83"/>
      <c r="H212" s="84"/>
    </row>
    <row r="213" spans="1:8" x14ac:dyDescent="0.45">
      <c r="A213" s="79"/>
      <c r="B213" s="155"/>
      <c r="C213" s="149" t="s">
        <v>383</v>
      </c>
      <c r="D213" s="155"/>
      <c r="E213" s="83"/>
      <c r="F213" s="142"/>
      <c r="G213" s="83"/>
      <c r="H213" s="84"/>
    </row>
    <row r="214" spans="1:8" x14ac:dyDescent="0.45">
      <c r="A214" s="79"/>
      <c r="B214" s="155"/>
      <c r="C214" s="149" t="s">
        <v>382</v>
      </c>
      <c r="D214" s="155"/>
      <c r="E214" s="83"/>
      <c r="F214" s="142"/>
      <c r="G214" s="83"/>
      <c r="H214" s="84"/>
    </row>
    <row r="215" spans="1:8" x14ac:dyDescent="0.45">
      <c r="A215" s="79"/>
      <c r="B215" s="155"/>
      <c r="C215" s="149" t="s">
        <v>383</v>
      </c>
      <c r="D215" s="155"/>
      <c r="E215" s="83"/>
      <c r="F215" s="142"/>
      <c r="G215" s="83"/>
      <c r="H215" s="84"/>
    </row>
    <row r="216" spans="1:8" x14ac:dyDescent="0.45">
      <c r="A216" s="79"/>
      <c r="B216" s="155" t="s">
        <v>468</v>
      </c>
      <c r="C216" s="149"/>
      <c r="D216" s="155"/>
      <c r="E216" s="83" t="s">
        <v>148</v>
      </c>
      <c r="F216" s="142"/>
      <c r="G216" s="83"/>
      <c r="H216" s="84"/>
    </row>
    <row r="217" spans="1:8" x14ac:dyDescent="0.45">
      <c r="A217" s="79"/>
      <c r="B217" s="155"/>
      <c r="C217" s="145" t="s">
        <v>386</v>
      </c>
      <c r="D217" s="155" t="s">
        <v>385</v>
      </c>
      <c r="E217" s="83"/>
      <c r="F217" s="142"/>
      <c r="G217" s="83"/>
      <c r="H217" s="84"/>
    </row>
    <row r="218" spans="1:8" x14ac:dyDescent="0.45">
      <c r="A218" s="79"/>
      <c r="B218" s="264" t="s">
        <v>174</v>
      </c>
      <c r="C218" s="265"/>
      <c r="D218" s="266"/>
      <c r="E218" s="87" t="s">
        <v>175</v>
      </c>
      <c r="F218" s="142"/>
      <c r="G218" s="83"/>
      <c r="H218" s="84"/>
    </row>
    <row r="219" spans="1:8" x14ac:dyDescent="0.45">
      <c r="A219" s="79"/>
      <c r="B219" s="267" t="s">
        <v>491</v>
      </c>
      <c r="C219" s="268"/>
      <c r="D219" s="269"/>
      <c r="E219" s="80" t="s">
        <v>173</v>
      </c>
      <c r="F219" s="142"/>
      <c r="G219" s="83"/>
      <c r="H219" s="84">
        <f>SUM(H216+H211)</f>
        <v>0</v>
      </c>
    </row>
    <row r="220" spans="1:8" x14ac:dyDescent="0.45">
      <c r="A220" s="79"/>
      <c r="B220" s="152"/>
      <c r="C220" s="152"/>
      <c r="D220" s="152"/>
      <c r="E220" s="80"/>
      <c r="F220" s="142"/>
      <c r="G220" s="83"/>
      <c r="H220" s="84"/>
    </row>
    <row r="221" spans="1:8" x14ac:dyDescent="0.45">
      <c r="A221" s="79" t="s">
        <v>492</v>
      </c>
      <c r="B221" s="147" t="s">
        <v>493</v>
      </c>
      <c r="C221" s="147"/>
      <c r="D221" s="155"/>
      <c r="E221" s="83" t="s">
        <v>31</v>
      </c>
      <c r="F221" s="142"/>
      <c r="G221" s="83"/>
      <c r="H221" s="84"/>
    </row>
    <row r="222" spans="1:8" x14ac:dyDescent="0.45">
      <c r="A222" s="79"/>
      <c r="B222" s="155"/>
      <c r="C222" s="149" t="s">
        <v>382</v>
      </c>
      <c r="D222" s="155"/>
      <c r="E222" s="83"/>
      <c r="F222" s="142"/>
      <c r="G222" s="83"/>
      <c r="H222" s="84"/>
    </row>
    <row r="223" spans="1:8" x14ac:dyDescent="0.45">
      <c r="A223" s="79"/>
      <c r="B223" s="155"/>
      <c r="C223" s="149" t="s">
        <v>383</v>
      </c>
      <c r="D223" s="155"/>
      <c r="E223" s="83"/>
      <c r="F223" s="142"/>
      <c r="G223" s="83"/>
      <c r="H223" s="84"/>
    </row>
    <row r="224" spans="1:8" x14ac:dyDescent="0.45">
      <c r="A224" s="79"/>
      <c r="B224" s="155" t="s">
        <v>468</v>
      </c>
      <c r="C224" s="149"/>
      <c r="D224" s="155"/>
      <c r="E224" s="83" t="s">
        <v>148</v>
      </c>
      <c r="F224" s="142"/>
      <c r="G224" s="83"/>
      <c r="H224" s="84"/>
    </row>
    <row r="225" spans="1:8" x14ac:dyDescent="0.45">
      <c r="A225" s="79"/>
      <c r="B225" s="155"/>
      <c r="C225" s="145" t="s">
        <v>386</v>
      </c>
      <c r="D225" s="155" t="s">
        <v>385</v>
      </c>
      <c r="E225" s="83"/>
      <c r="F225" s="142"/>
      <c r="G225" s="83"/>
      <c r="H225" s="84"/>
    </row>
    <row r="226" spans="1:8" x14ac:dyDescent="0.45">
      <c r="A226" s="79"/>
      <c r="B226" s="264" t="s">
        <v>174</v>
      </c>
      <c r="C226" s="265"/>
      <c r="D226" s="266"/>
      <c r="E226" s="87" t="s">
        <v>175</v>
      </c>
      <c r="F226" s="142"/>
      <c r="G226" s="83"/>
      <c r="H226" s="84"/>
    </row>
    <row r="227" spans="1:8" x14ac:dyDescent="0.45">
      <c r="A227" s="79"/>
      <c r="B227" s="267" t="s">
        <v>494</v>
      </c>
      <c r="C227" s="268"/>
      <c r="D227" s="269"/>
      <c r="E227" s="80" t="s">
        <v>173</v>
      </c>
      <c r="F227" s="142"/>
      <c r="G227" s="83"/>
      <c r="H227" s="84">
        <f>SUM(H224+H221)</f>
        <v>0</v>
      </c>
    </row>
    <row r="228" spans="1:8" x14ac:dyDescent="0.45">
      <c r="A228" s="79"/>
      <c r="B228" s="155"/>
      <c r="C228" s="149"/>
      <c r="D228" s="155"/>
      <c r="E228" s="83"/>
      <c r="F228" s="142"/>
      <c r="G228" s="83"/>
      <c r="H228" s="84"/>
    </row>
    <row r="229" spans="1:8" x14ac:dyDescent="0.45">
      <c r="A229" s="79"/>
      <c r="B229" s="267" t="s">
        <v>495</v>
      </c>
      <c r="C229" s="268"/>
      <c r="D229" s="269"/>
      <c r="E229" s="80" t="s">
        <v>173</v>
      </c>
      <c r="F229" s="142"/>
      <c r="G229" s="83"/>
      <c r="H229" s="84">
        <f>SUM(H219+H209)</f>
        <v>0</v>
      </c>
    </row>
    <row r="230" spans="1:8" x14ac:dyDescent="0.45">
      <c r="A230" s="79"/>
      <c r="B230" s="152"/>
      <c r="C230" s="152"/>
      <c r="D230" s="152"/>
      <c r="E230" s="80"/>
      <c r="F230" s="142"/>
      <c r="G230" s="83"/>
      <c r="H230" s="84"/>
    </row>
    <row r="231" spans="1:8" x14ac:dyDescent="0.45">
      <c r="A231" s="79" t="s">
        <v>496</v>
      </c>
      <c r="B231" s="147" t="s">
        <v>497</v>
      </c>
      <c r="C231" s="147"/>
      <c r="D231" s="147"/>
      <c r="E231" s="83"/>
      <c r="F231" s="142"/>
      <c r="G231" s="83"/>
      <c r="H231" s="84"/>
    </row>
    <row r="232" spans="1:8" x14ac:dyDescent="0.45">
      <c r="A232" s="79"/>
      <c r="B232" s="153"/>
      <c r="C232" s="153"/>
      <c r="D232" s="153"/>
      <c r="E232" s="83"/>
      <c r="F232" s="142"/>
      <c r="G232" s="83"/>
      <c r="H232" s="84"/>
    </row>
    <row r="233" spans="1:8" x14ac:dyDescent="0.45">
      <c r="A233" s="79" t="s">
        <v>498</v>
      </c>
      <c r="B233" s="147" t="s">
        <v>499</v>
      </c>
      <c r="C233" s="157"/>
      <c r="D233" s="155"/>
      <c r="E233" s="83"/>
      <c r="F233" s="142"/>
      <c r="G233" s="83"/>
      <c r="H233" s="84"/>
    </row>
    <row r="234" spans="1:8" x14ac:dyDescent="0.45">
      <c r="A234" s="79"/>
      <c r="B234" s="270" t="s">
        <v>500</v>
      </c>
      <c r="C234" s="271"/>
      <c r="D234" s="272"/>
      <c r="E234" s="83" t="s">
        <v>148</v>
      </c>
      <c r="F234" s="142"/>
      <c r="G234" s="83"/>
      <c r="H234" s="84"/>
    </row>
    <row r="235" spans="1:8" x14ac:dyDescent="0.45">
      <c r="A235" s="79"/>
      <c r="B235" s="155"/>
      <c r="C235" s="155"/>
      <c r="D235" s="155" t="s">
        <v>385</v>
      </c>
      <c r="E235" s="83"/>
      <c r="F235" s="142"/>
      <c r="G235" s="83"/>
      <c r="H235" s="84"/>
    </row>
    <row r="236" spans="1:8" x14ac:dyDescent="0.45">
      <c r="A236" s="79"/>
      <c r="B236" s="264" t="s">
        <v>174</v>
      </c>
      <c r="C236" s="265"/>
      <c r="D236" s="266"/>
      <c r="E236" s="87" t="s">
        <v>175</v>
      </c>
      <c r="F236" s="142"/>
      <c r="G236" s="83"/>
      <c r="H236" s="84"/>
    </row>
    <row r="237" spans="1:8" x14ac:dyDescent="0.45">
      <c r="A237" s="79"/>
      <c r="B237" s="267" t="s">
        <v>501</v>
      </c>
      <c r="C237" s="268"/>
      <c r="D237" s="269"/>
      <c r="E237" s="80" t="s">
        <v>173</v>
      </c>
      <c r="F237" s="142"/>
      <c r="G237" s="83"/>
      <c r="H237" s="84">
        <f>H234</f>
        <v>0</v>
      </c>
    </row>
    <row r="238" spans="1:8" x14ac:dyDescent="0.45">
      <c r="A238" s="79"/>
      <c r="B238" s="153"/>
      <c r="C238" s="153"/>
      <c r="D238" s="153"/>
      <c r="E238" s="83"/>
      <c r="F238" s="142"/>
      <c r="G238" s="83"/>
      <c r="H238" s="84"/>
    </row>
    <row r="239" spans="1:8" x14ac:dyDescent="0.45">
      <c r="A239" s="79" t="s">
        <v>502</v>
      </c>
      <c r="B239" s="147" t="s">
        <v>503</v>
      </c>
      <c r="C239" s="155"/>
      <c r="D239" s="155"/>
      <c r="E239" s="83"/>
      <c r="F239" s="142"/>
      <c r="G239" s="83"/>
      <c r="H239" s="84"/>
    </row>
    <row r="240" spans="1:8" x14ac:dyDescent="0.45">
      <c r="A240" s="79"/>
      <c r="B240" s="270" t="s">
        <v>504</v>
      </c>
      <c r="C240" s="271"/>
      <c r="D240" s="272"/>
      <c r="E240" s="83" t="s">
        <v>173</v>
      </c>
      <c r="F240" s="142"/>
      <c r="G240" s="83"/>
      <c r="H240" s="84"/>
    </row>
    <row r="241" spans="1:8" x14ac:dyDescent="0.45">
      <c r="A241" s="79"/>
      <c r="B241" s="155"/>
      <c r="C241" s="149"/>
      <c r="D241" s="155" t="s">
        <v>385</v>
      </c>
      <c r="E241" s="83"/>
      <c r="F241" s="142"/>
      <c r="G241" s="83"/>
      <c r="H241" s="84"/>
    </row>
    <row r="242" spans="1:8" x14ac:dyDescent="0.45">
      <c r="A242" s="79"/>
      <c r="B242" s="264" t="s">
        <v>174</v>
      </c>
      <c r="C242" s="265"/>
      <c r="D242" s="266"/>
      <c r="E242" s="87" t="s">
        <v>175</v>
      </c>
      <c r="F242" s="142"/>
      <c r="G242" s="83"/>
      <c r="H242" s="84"/>
    </row>
    <row r="243" spans="1:8" x14ac:dyDescent="0.45">
      <c r="A243" s="79"/>
      <c r="B243" s="267" t="s">
        <v>505</v>
      </c>
      <c r="C243" s="268"/>
      <c r="D243" s="269"/>
      <c r="E243" s="80" t="s">
        <v>173</v>
      </c>
      <c r="F243" s="142"/>
      <c r="G243" s="83"/>
      <c r="H243" s="84">
        <f>H240</f>
        <v>0</v>
      </c>
    </row>
    <row r="244" spans="1:8" x14ac:dyDescent="0.45">
      <c r="A244" s="79"/>
      <c r="B244" s="152"/>
      <c r="C244" s="152"/>
      <c r="D244" s="152"/>
      <c r="E244" s="80"/>
      <c r="F244" s="142"/>
      <c r="G244" s="83"/>
      <c r="H244" s="84"/>
    </row>
    <row r="245" spans="1:8" x14ac:dyDescent="0.45">
      <c r="A245" s="79" t="s">
        <v>506</v>
      </c>
      <c r="B245" s="147" t="s">
        <v>507</v>
      </c>
      <c r="C245" s="157"/>
      <c r="D245" s="155"/>
      <c r="E245" s="83"/>
      <c r="F245" s="142"/>
      <c r="G245" s="83"/>
      <c r="H245" s="84"/>
    </row>
    <row r="246" spans="1:8" x14ac:dyDescent="0.45">
      <c r="A246" s="79"/>
      <c r="B246" s="270" t="s">
        <v>508</v>
      </c>
      <c r="C246" s="271"/>
      <c r="D246" s="272"/>
      <c r="E246" s="83" t="s">
        <v>148</v>
      </c>
      <c r="F246" s="142"/>
      <c r="G246" s="83"/>
      <c r="H246" s="84"/>
    </row>
    <row r="247" spans="1:8" x14ac:dyDescent="0.45">
      <c r="A247" s="79"/>
      <c r="B247" s="155"/>
      <c r="C247" s="155"/>
      <c r="D247" s="155" t="s">
        <v>385</v>
      </c>
      <c r="E247" s="83"/>
      <c r="F247" s="142"/>
      <c r="G247" s="83"/>
      <c r="H247" s="84"/>
    </row>
    <row r="248" spans="1:8" x14ac:dyDescent="0.45">
      <c r="A248" s="79"/>
      <c r="B248" s="264" t="s">
        <v>174</v>
      </c>
      <c r="C248" s="265"/>
      <c r="D248" s="266"/>
      <c r="E248" s="87" t="s">
        <v>175</v>
      </c>
      <c r="F248" s="142"/>
      <c r="G248" s="83"/>
      <c r="H248" s="84"/>
    </row>
    <row r="249" spans="1:8" x14ac:dyDescent="0.45">
      <c r="A249" s="79"/>
      <c r="B249" s="267" t="s">
        <v>509</v>
      </c>
      <c r="C249" s="268"/>
      <c r="D249" s="269"/>
      <c r="E249" s="80" t="s">
        <v>173</v>
      </c>
      <c r="F249" s="142"/>
      <c r="G249" s="83"/>
      <c r="H249" s="84">
        <f>H246</f>
        <v>0</v>
      </c>
    </row>
    <row r="250" spans="1:8" x14ac:dyDescent="0.45">
      <c r="A250" s="79"/>
      <c r="B250" s="152"/>
      <c r="C250" s="152"/>
      <c r="D250" s="152"/>
      <c r="E250" s="80"/>
      <c r="F250" s="142"/>
      <c r="G250" s="83"/>
      <c r="H250" s="84"/>
    </row>
    <row r="251" spans="1:8" x14ac:dyDescent="0.45">
      <c r="A251" s="79"/>
      <c r="B251" s="267" t="s">
        <v>510</v>
      </c>
      <c r="C251" s="268"/>
      <c r="D251" s="269"/>
      <c r="E251" s="80" t="s">
        <v>173</v>
      </c>
      <c r="F251" s="142"/>
      <c r="G251" s="83"/>
      <c r="H251" s="84">
        <f>H237+H243+H249</f>
        <v>0</v>
      </c>
    </row>
    <row r="252" spans="1:8" x14ac:dyDescent="0.45">
      <c r="A252" s="79"/>
      <c r="B252" s="94"/>
      <c r="C252" s="152"/>
      <c r="D252" s="95"/>
      <c r="E252" s="80"/>
      <c r="F252" s="142"/>
      <c r="G252" s="83"/>
      <c r="H252" s="84"/>
    </row>
    <row r="253" spans="1:8" x14ac:dyDescent="0.45">
      <c r="A253" s="79" t="s">
        <v>511</v>
      </c>
      <c r="B253" s="147" t="s">
        <v>512</v>
      </c>
      <c r="C253" s="147"/>
      <c r="D253" s="147"/>
      <c r="E253" s="83"/>
      <c r="F253" s="142"/>
      <c r="G253" s="83"/>
      <c r="H253" s="84"/>
    </row>
    <row r="254" spans="1:8" x14ac:dyDescent="0.45">
      <c r="A254" s="79"/>
      <c r="B254" s="155" t="s">
        <v>513</v>
      </c>
      <c r="C254" s="155"/>
      <c r="D254" s="155"/>
      <c r="E254" s="83" t="s">
        <v>31</v>
      </c>
      <c r="F254" s="142"/>
      <c r="G254" s="83"/>
      <c r="H254" s="84"/>
    </row>
    <row r="255" spans="1:8" x14ac:dyDescent="0.45">
      <c r="A255" s="82"/>
      <c r="B255" s="145"/>
      <c r="C255" s="145" t="s">
        <v>382</v>
      </c>
      <c r="D255" s="145"/>
      <c r="E255" s="87"/>
      <c r="F255" s="148"/>
      <c r="G255" s="87"/>
      <c r="H255" s="88"/>
    </row>
    <row r="256" spans="1:8" x14ac:dyDescent="0.45">
      <c r="A256" s="82"/>
      <c r="B256" s="145"/>
      <c r="C256" s="145" t="s">
        <v>383</v>
      </c>
      <c r="D256" s="145"/>
      <c r="E256" s="87"/>
      <c r="F256" s="148"/>
      <c r="G256" s="87"/>
      <c r="H256" s="88"/>
    </row>
    <row r="257" spans="1:8" x14ac:dyDescent="0.45">
      <c r="A257" s="79"/>
      <c r="B257" s="270" t="s">
        <v>468</v>
      </c>
      <c r="C257" s="271"/>
      <c r="D257" s="272"/>
      <c r="E257" s="83" t="s">
        <v>148</v>
      </c>
      <c r="F257" s="142"/>
      <c r="G257" s="83"/>
      <c r="H257" s="84"/>
    </row>
    <row r="258" spans="1:8" x14ac:dyDescent="0.45">
      <c r="A258" s="82"/>
      <c r="B258" s="145"/>
      <c r="C258" s="145"/>
      <c r="D258" s="145" t="s">
        <v>397</v>
      </c>
      <c r="E258" s="87"/>
      <c r="F258" s="148"/>
      <c r="G258" s="87"/>
      <c r="H258" s="88"/>
    </row>
    <row r="259" spans="1:8" x14ac:dyDescent="0.45">
      <c r="A259" s="79"/>
      <c r="B259" s="155" t="s">
        <v>514</v>
      </c>
      <c r="C259" s="155"/>
      <c r="D259" s="155"/>
      <c r="E259" s="83" t="s">
        <v>31</v>
      </c>
      <c r="F259" s="142"/>
      <c r="G259" s="83"/>
      <c r="H259" s="84"/>
    </row>
    <row r="260" spans="1:8" x14ac:dyDescent="0.45">
      <c r="A260" s="82"/>
      <c r="B260" s="145"/>
      <c r="C260" s="145" t="s">
        <v>382</v>
      </c>
      <c r="D260" s="145"/>
      <c r="E260" s="87"/>
      <c r="F260" s="148"/>
      <c r="G260" s="87"/>
      <c r="H260" s="88"/>
    </row>
    <row r="261" spans="1:8" x14ac:dyDescent="0.45">
      <c r="A261" s="82"/>
      <c r="B261" s="145"/>
      <c r="C261" s="145" t="s">
        <v>383</v>
      </c>
      <c r="D261" s="145"/>
      <c r="E261" s="87"/>
      <c r="F261" s="148"/>
      <c r="G261" s="87"/>
      <c r="H261" s="88"/>
    </row>
    <row r="262" spans="1:8" x14ac:dyDescent="0.45">
      <c r="A262" s="79"/>
      <c r="B262" s="270" t="s">
        <v>468</v>
      </c>
      <c r="C262" s="271"/>
      <c r="D262" s="272"/>
      <c r="E262" s="83" t="s">
        <v>148</v>
      </c>
      <c r="F262" s="142"/>
      <c r="G262" s="83"/>
      <c r="H262" s="84"/>
    </row>
    <row r="263" spans="1:8" x14ac:dyDescent="0.45">
      <c r="A263" s="82"/>
      <c r="B263" s="145"/>
      <c r="C263" s="145"/>
      <c r="D263" s="145" t="s">
        <v>397</v>
      </c>
      <c r="E263" s="87"/>
      <c r="F263" s="148"/>
      <c r="G263" s="87"/>
      <c r="H263" s="88"/>
    </row>
    <row r="264" spans="1:8" x14ac:dyDescent="0.45">
      <c r="A264" s="82"/>
      <c r="B264" s="282" t="s">
        <v>174</v>
      </c>
      <c r="C264" s="283"/>
      <c r="D264" s="284"/>
      <c r="E264" s="87" t="s">
        <v>175</v>
      </c>
      <c r="F264" s="148"/>
      <c r="G264" s="87"/>
      <c r="H264" s="88"/>
    </row>
    <row r="265" spans="1:8" x14ac:dyDescent="0.45">
      <c r="A265" s="79"/>
      <c r="B265" s="267" t="s">
        <v>515</v>
      </c>
      <c r="C265" s="268"/>
      <c r="D265" s="269"/>
      <c r="E265" s="83"/>
      <c r="F265" s="142"/>
      <c r="G265" s="83"/>
      <c r="H265" s="84">
        <f>H262+H259+H257+H254</f>
        <v>0</v>
      </c>
    </row>
    <row r="266" spans="1:8" x14ac:dyDescent="0.45">
      <c r="A266" s="79"/>
      <c r="B266" s="152"/>
      <c r="C266" s="152"/>
      <c r="D266" s="152"/>
      <c r="E266" s="83"/>
      <c r="F266" s="142"/>
      <c r="G266" s="83"/>
      <c r="H266" s="84"/>
    </row>
    <row r="267" spans="1:8" x14ac:dyDescent="0.45">
      <c r="A267" s="79"/>
      <c r="B267" s="152"/>
      <c r="C267" s="152"/>
      <c r="D267" s="152"/>
      <c r="E267" s="83"/>
      <c r="F267" s="142"/>
      <c r="G267" s="83"/>
      <c r="H267" s="84"/>
    </row>
    <row r="268" spans="1:8" x14ac:dyDescent="0.45">
      <c r="A268" s="82">
        <v>8</v>
      </c>
      <c r="B268" s="257" t="s">
        <v>516</v>
      </c>
      <c r="C268" s="258"/>
      <c r="D268" s="259"/>
      <c r="E268" s="83"/>
      <c r="F268" s="142"/>
      <c r="G268" s="83"/>
      <c r="H268" s="84"/>
    </row>
    <row r="269" spans="1:8" x14ac:dyDescent="0.45">
      <c r="A269" s="82"/>
      <c r="B269" s="158"/>
      <c r="C269" s="158"/>
      <c r="D269" s="158"/>
      <c r="E269" s="83"/>
      <c r="F269" s="142"/>
      <c r="G269" s="83"/>
      <c r="H269" s="84"/>
    </row>
    <row r="270" spans="1:8" x14ac:dyDescent="0.45">
      <c r="A270" s="79"/>
      <c r="B270" s="152"/>
      <c r="C270" s="152"/>
      <c r="D270" s="152"/>
      <c r="E270" s="83"/>
      <c r="F270" s="142"/>
      <c r="G270" s="83"/>
      <c r="H270" s="84"/>
    </row>
    <row r="271" spans="1:8" x14ac:dyDescent="0.45">
      <c r="A271" s="79" t="s">
        <v>113</v>
      </c>
      <c r="B271" s="285" t="s">
        <v>517</v>
      </c>
      <c r="C271" s="286"/>
      <c r="D271" s="287"/>
      <c r="E271" s="83"/>
      <c r="F271" s="142"/>
      <c r="G271" s="83"/>
      <c r="H271" s="84"/>
    </row>
    <row r="272" spans="1:8" x14ac:dyDescent="0.45">
      <c r="A272" s="79"/>
      <c r="B272" s="153"/>
      <c r="C272" s="153"/>
      <c r="D272" s="153"/>
      <c r="E272" s="83"/>
      <c r="F272" s="142"/>
      <c r="G272" s="83"/>
      <c r="H272" s="84"/>
    </row>
    <row r="273" spans="1:8" x14ac:dyDescent="0.45">
      <c r="A273" s="79" t="s">
        <v>82</v>
      </c>
      <c r="B273" s="147" t="s">
        <v>518</v>
      </c>
      <c r="C273" s="147"/>
      <c r="D273" s="155"/>
      <c r="E273" s="83" t="s">
        <v>148</v>
      </c>
      <c r="F273" s="142"/>
      <c r="G273" s="83"/>
      <c r="H273" s="84"/>
    </row>
    <row r="274" spans="1:8" x14ac:dyDescent="0.45">
      <c r="A274" s="79"/>
      <c r="B274" s="155"/>
      <c r="C274" s="155" t="s">
        <v>386</v>
      </c>
      <c r="D274" s="155" t="s">
        <v>385</v>
      </c>
      <c r="E274" s="83"/>
      <c r="F274" s="142"/>
      <c r="G274" s="83"/>
      <c r="H274" s="84"/>
    </row>
    <row r="275" spans="1:8" x14ac:dyDescent="0.45">
      <c r="A275" s="79"/>
      <c r="B275" s="264" t="s">
        <v>174</v>
      </c>
      <c r="C275" s="265"/>
      <c r="D275" s="266"/>
      <c r="E275" s="87" t="s">
        <v>175</v>
      </c>
      <c r="F275" s="142"/>
      <c r="G275" s="83"/>
      <c r="H275" s="84"/>
    </row>
    <row r="276" spans="1:8" x14ac:dyDescent="0.45">
      <c r="A276" s="79"/>
      <c r="B276" s="267" t="s">
        <v>519</v>
      </c>
      <c r="C276" s="268"/>
      <c r="D276" s="269"/>
      <c r="E276" s="80" t="s">
        <v>173</v>
      </c>
      <c r="F276" s="142"/>
      <c r="G276" s="83"/>
      <c r="H276" s="84">
        <f>H273</f>
        <v>0</v>
      </c>
    </row>
    <row r="277" spans="1:8" x14ac:dyDescent="0.45">
      <c r="A277" s="79"/>
      <c r="B277" s="152"/>
      <c r="C277" s="152"/>
      <c r="D277" s="152"/>
      <c r="E277" s="83"/>
      <c r="F277" s="142"/>
      <c r="G277" s="83"/>
      <c r="H277" s="84"/>
    </row>
    <row r="278" spans="1:8" x14ac:dyDescent="0.45">
      <c r="A278" s="79" t="s">
        <v>520</v>
      </c>
      <c r="B278" s="147" t="s">
        <v>521</v>
      </c>
      <c r="C278" s="152"/>
      <c r="D278" s="152"/>
      <c r="E278" s="83"/>
      <c r="F278" s="142"/>
      <c r="G278" s="83"/>
      <c r="H278" s="84"/>
    </row>
    <row r="279" spans="1:8" x14ac:dyDescent="0.45">
      <c r="A279" s="102" t="s">
        <v>522</v>
      </c>
      <c r="B279" s="155" t="s">
        <v>523</v>
      </c>
      <c r="C279" s="151"/>
      <c r="D279" s="159"/>
      <c r="E279" s="83" t="s">
        <v>31</v>
      </c>
      <c r="F279" s="142"/>
      <c r="G279" s="83"/>
      <c r="H279" s="84"/>
    </row>
    <row r="280" spans="1:8" x14ac:dyDescent="0.45">
      <c r="A280" s="79"/>
      <c r="B280" s="152"/>
      <c r="C280" s="151" t="s">
        <v>382</v>
      </c>
      <c r="D280" s="152"/>
      <c r="E280" s="83"/>
      <c r="F280" s="142"/>
      <c r="G280" s="83"/>
      <c r="H280" s="84"/>
    </row>
    <row r="281" spans="1:8" x14ac:dyDescent="0.45">
      <c r="A281" s="79"/>
      <c r="B281" s="152"/>
      <c r="C281" s="151" t="s">
        <v>386</v>
      </c>
      <c r="D281" s="152"/>
      <c r="E281" s="83"/>
      <c r="F281" s="142"/>
      <c r="G281" s="83"/>
      <c r="H281" s="84"/>
    </row>
    <row r="282" spans="1:8" x14ac:dyDescent="0.45">
      <c r="A282" s="79"/>
      <c r="B282" s="264" t="s">
        <v>174</v>
      </c>
      <c r="C282" s="265"/>
      <c r="D282" s="266"/>
      <c r="E282" s="87" t="s">
        <v>175</v>
      </c>
      <c r="F282" s="142"/>
      <c r="G282" s="83"/>
      <c r="H282" s="84"/>
    </row>
    <row r="283" spans="1:8" x14ac:dyDescent="0.45">
      <c r="A283" s="79"/>
      <c r="B283" s="267" t="s">
        <v>524</v>
      </c>
      <c r="C283" s="268"/>
      <c r="D283" s="269"/>
      <c r="E283" s="80" t="s">
        <v>173</v>
      </c>
      <c r="F283" s="142"/>
      <c r="G283" s="83"/>
      <c r="H283" s="84">
        <f>H280</f>
        <v>0</v>
      </c>
    </row>
    <row r="284" spans="1:8" x14ac:dyDescent="0.45">
      <c r="A284" s="79"/>
      <c r="B284" s="144"/>
      <c r="C284" s="144"/>
      <c r="D284" s="144"/>
      <c r="E284" s="87"/>
      <c r="F284" s="142"/>
      <c r="G284" s="83"/>
      <c r="H284" s="84"/>
    </row>
    <row r="285" spans="1:8" x14ac:dyDescent="0.45">
      <c r="A285" s="102" t="s">
        <v>525</v>
      </c>
      <c r="B285" s="155" t="s">
        <v>526</v>
      </c>
      <c r="C285" s="151"/>
      <c r="D285" s="159"/>
      <c r="E285" s="83" t="s">
        <v>31</v>
      </c>
      <c r="F285" s="142"/>
      <c r="G285" s="83"/>
      <c r="H285" s="84"/>
    </row>
    <row r="286" spans="1:8" x14ac:dyDescent="0.45">
      <c r="A286" s="79"/>
      <c r="B286" s="152"/>
      <c r="C286" s="151" t="s">
        <v>382</v>
      </c>
      <c r="D286" s="152"/>
      <c r="E286" s="83"/>
      <c r="F286" s="142"/>
      <c r="G286" s="83"/>
      <c r="H286" s="84"/>
    </row>
    <row r="287" spans="1:8" x14ac:dyDescent="0.45">
      <c r="A287" s="79"/>
      <c r="B287" s="152"/>
      <c r="C287" s="151" t="s">
        <v>386</v>
      </c>
      <c r="D287" s="152"/>
      <c r="E287" s="83"/>
      <c r="F287" s="142"/>
      <c r="G287" s="83"/>
      <c r="H287" s="84"/>
    </row>
    <row r="288" spans="1:8" x14ac:dyDescent="0.45">
      <c r="A288" s="79"/>
      <c r="B288" s="264" t="s">
        <v>174</v>
      </c>
      <c r="C288" s="265"/>
      <c r="D288" s="266"/>
      <c r="E288" s="87" t="s">
        <v>175</v>
      </c>
      <c r="F288" s="142"/>
      <c r="G288" s="83"/>
      <c r="H288" s="84"/>
    </row>
    <row r="289" spans="1:8" x14ac:dyDescent="0.45">
      <c r="A289" s="79"/>
      <c r="B289" s="267" t="s">
        <v>527</v>
      </c>
      <c r="C289" s="268"/>
      <c r="D289" s="269"/>
      <c r="E289" s="80" t="s">
        <v>173</v>
      </c>
      <c r="F289" s="142"/>
      <c r="G289" s="83"/>
      <c r="H289" s="84">
        <f>H286</f>
        <v>0</v>
      </c>
    </row>
    <row r="290" spans="1:8" x14ac:dyDescent="0.45">
      <c r="A290" s="79"/>
      <c r="B290" s="15"/>
      <c r="C290" s="144"/>
      <c r="D290" s="86"/>
      <c r="E290" s="87"/>
      <c r="F290" s="142"/>
      <c r="G290" s="83"/>
      <c r="H290" s="84"/>
    </row>
    <row r="291" spans="1:8" x14ac:dyDescent="0.45">
      <c r="A291" s="102" t="s">
        <v>528</v>
      </c>
      <c r="B291" s="155" t="s">
        <v>529</v>
      </c>
      <c r="C291" s="151"/>
      <c r="D291" s="159"/>
      <c r="E291" s="83" t="s">
        <v>31</v>
      </c>
      <c r="F291" s="142"/>
      <c r="G291" s="83"/>
      <c r="H291" s="84"/>
    </row>
    <row r="292" spans="1:8" x14ac:dyDescent="0.45">
      <c r="A292" s="79"/>
      <c r="B292" s="152"/>
      <c r="C292" s="151" t="s">
        <v>382</v>
      </c>
      <c r="D292" s="152"/>
      <c r="E292" s="83"/>
      <c r="F292" s="142"/>
      <c r="G292" s="83"/>
      <c r="H292" s="84"/>
    </row>
    <row r="293" spans="1:8" x14ac:dyDescent="0.45">
      <c r="A293" s="79"/>
      <c r="B293" s="152"/>
      <c r="C293" s="151" t="s">
        <v>386</v>
      </c>
      <c r="D293" s="152"/>
      <c r="E293" s="83"/>
      <c r="F293" s="142"/>
      <c r="G293" s="83"/>
      <c r="H293" s="84"/>
    </row>
    <row r="294" spans="1:8" x14ac:dyDescent="0.45">
      <c r="A294" s="79"/>
      <c r="B294" s="264" t="s">
        <v>174</v>
      </c>
      <c r="C294" s="265"/>
      <c r="D294" s="266"/>
      <c r="E294" s="87" t="s">
        <v>175</v>
      </c>
      <c r="F294" s="142"/>
      <c r="G294" s="83"/>
      <c r="H294" s="84"/>
    </row>
    <row r="295" spans="1:8" x14ac:dyDescent="0.45">
      <c r="A295" s="79"/>
      <c r="B295" s="267" t="s">
        <v>530</v>
      </c>
      <c r="C295" s="268"/>
      <c r="D295" s="269"/>
      <c r="E295" s="80" t="s">
        <v>173</v>
      </c>
      <c r="F295" s="142"/>
      <c r="G295" s="83"/>
      <c r="H295" s="84">
        <f>H292</f>
        <v>0</v>
      </c>
    </row>
    <row r="296" spans="1:8" x14ac:dyDescent="0.45">
      <c r="A296" s="79"/>
      <c r="B296" s="15"/>
      <c r="C296" s="144"/>
      <c r="D296" s="86"/>
      <c r="E296" s="87"/>
      <c r="F296" s="142"/>
      <c r="G296" s="83"/>
      <c r="H296" s="84"/>
    </row>
    <row r="297" spans="1:8" x14ac:dyDescent="0.45">
      <c r="A297" s="79"/>
      <c r="B297" s="267" t="s">
        <v>531</v>
      </c>
      <c r="C297" s="268"/>
      <c r="D297" s="269"/>
      <c r="E297" s="80" t="s">
        <v>173</v>
      </c>
      <c r="F297" s="142"/>
      <c r="G297" s="83"/>
      <c r="H297" s="84">
        <f>H285+H279</f>
        <v>0</v>
      </c>
    </row>
    <row r="298" spans="1:8" x14ac:dyDescent="0.45">
      <c r="A298" s="79"/>
      <c r="B298" s="94"/>
      <c r="C298" s="152"/>
      <c r="D298" s="95"/>
      <c r="E298" s="80"/>
      <c r="F298" s="142"/>
      <c r="G298" s="83"/>
      <c r="H298" s="84"/>
    </row>
    <row r="299" spans="1:8" x14ac:dyDescent="0.45">
      <c r="A299" s="79"/>
      <c r="B299" s="267" t="s">
        <v>532</v>
      </c>
      <c r="C299" s="268"/>
      <c r="D299" s="269"/>
      <c r="E299" s="80" t="s">
        <v>173</v>
      </c>
      <c r="F299" s="142"/>
      <c r="G299" s="83"/>
      <c r="H299" s="84">
        <f>H297+H276</f>
        <v>0</v>
      </c>
    </row>
    <row r="300" spans="1:8" x14ac:dyDescent="0.45">
      <c r="A300" s="79"/>
      <c r="B300" s="152"/>
      <c r="C300" s="152"/>
      <c r="D300" s="152"/>
      <c r="E300" s="83"/>
      <c r="F300" s="142"/>
      <c r="G300" s="83"/>
      <c r="H300" s="84"/>
    </row>
    <row r="301" spans="1:8" x14ac:dyDescent="0.45">
      <c r="A301" s="79" t="s">
        <v>115</v>
      </c>
      <c r="B301" s="147" t="s">
        <v>533</v>
      </c>
      <c r="C301" s="152"/>
      <c r="D301" s="152"/>
      <c r="E301" s="83"/>
      <c r="F301" s="142"/>
      <c r="G301" s="83"/>
      <c r="H301" s="84"/>
    </row>
    <row r="302" spans="1:8" x14ac:dyDescent="0.45">
      <c r="A302" s="79"/>
      <c r="B302" s="152"/>
      <c r="C302" s="152"/>
      <c r="D302" s="152"/>
      <c r="E302" s="83"/>
      <c r="F302" s="142"/>
      <c r="G302" s="83"/>
      <c r="H302" s="84"/>
    </row>
    <row r="303" spans="1:8" x14ac:dyDescent="0.45">
      <c r="A303" s="79" t="s">
        <v>178</v>
      </c>
      <c r="B303" s="147" t="s">
        <v>534</v>
      </c>
      <c r="C303" s="147"/>
      <c r="D303" s="155"/>
      <c r="E303" s="83" t="s">
        <v>148</v>
      </c>
      <c r="F303" s="142"/>
      <c r="G303" s="83"/>
      <c r="H303" s="84"/>
    </row>
    <row r="304" spans="1:8" x14ac:dyDescent="0.45">
      <c r="A304" s="79"/>
      <c r="B304" s="155"/>
      <c r="C304" s="155" t="s">
        <v>386</v>
      </c>
      <c r="D304" s="155" t="s">
        <v>385</v>
      </c>
      <c r="E304" s="83"/>
      <c r="F304" s="142"/>
      <c r="G304" s="83"/>
      <c r="H304" s="84"/>
    </row>
    <row r="305" spans="1:8" x14ac:dyDescent="0.45">
      <c r="A305" s="79"/>
      <c r="B305" s="264" t="s">
        <v>174</v>
      </c>
      <c r="C305" s="265"/>
      <c r="D305" s="266"/>
      <c r="E305" s="87" t="s">
        <v>175</v>
      </c>
      <c r="F305" s="142"/>
      <c r="G305" s="83"/>
      <c r="H305" s="84"/>
    </row>
    <row r="306" spans="1:8" x14ac:dyDescent="0.45">
      <c r="A306" s="79"/>
      <c r="B306" s="267" t="s">
        <v>535</v>
      </c>
      <c r="C306" s="268"/>
      <c r="D306" s="269"/>
      <c r="E306" s="80" t="s">
        <v>173</v>
      </c>
      <c r="F306" s="142"/>
      <c r="G306" s="83"/>
      <c r="H306" s="84">
        <f>H303</f>
        <v>0</v>
      </c>
    </row>
    <row r="307" spans="1:8" x14ac:dyDescent="0.45">
      <c r="A307" s="79"/>
      <c r="B307" s="152"/>
      <c r="C307" s="152"/>
      <c r="D307" s="152"/>
      <c r="E307" s="83"/>
      <c r="F307" s="142"/>
      <c r="G307" s="83"/>
      <c r="H307" s="84"/>
    </row>
    <row r="308" spans="1:8" x14ac:dyDescent="0.45">
      <c r="A308" s="79" t="s">
        <v>180</v>
      </c>
      <c r="B308" s="153" t="s">
        <v>406</v>
      </c>
      <c r="C308" s="152"/>
      <c r="D308" s="152"/>
      <c r="E308" s="83"/>
      <c r="F308" s="142"/>
      <c r="G308" s="83"/>
      <c r="H308" s="84"/>
    </row>
    <row r="309" spans="1:8" x14ac:dyDescent="0.45">
      <c r="A309" s="79"/>
      <c r="B309" s="153"/>
      <c r="C309" s="152"/>
      <c r="D309" s="152"/>
      <c r="E309" s="83"/>
      <c r="F309" s="142"/>
      <c r="G309" s="83"/>
      <c r="H309" s="84"/>
    </row>
    <row r="310" spans="1:8" x14ac:dyDescent="0.45">
      <c r="A310" s="102" t="s">
        <v>182</v>
      </c>
      <c r="B310" s="155" t="s">
        <v>536</v>
      </c>
      <c r="C310" s="159"/>
      <c r="D310" s="159"/>
      <c r="E310" s="83" t="s">
        <v>31</v>
      </c>
      <c r="F310" s="142"/>
      <c r="G310" s="83"/>
      <c r="H310" s="84"/>
    </row>
    <row r="311" spans="1:8" x14ac:dyDescent="0.45">
      <c r="A311" s="79"/>
      <c r="B311" s="153"/>
      <c r="C311" s="151" t="s">
        <v>382</v>
      </c>
      <c r="D311" s="152"/>
      <c r="E311" s="83"/>
      <c r="F311" s="142"/>
      <c r="G311" s="83"/>
      <c r="H311" s="84"/>
    </row>
    <row r="312" spans="1:8" x14ac:dyDescent="0.45">
      <c r="A312" s="79"/>
      <c r="B312" s="153"/>
      <c r="C312" s="151" t="s">
        <v>386</v>
      </c>
      <c r="D312" s="152"/>
      <c r="E312" s="83"/>
      <c r="F312" s="142"/>
      <c r="G312" s="83"/>
      <c r="H312" s="84"/>
    </row>
    <row r="313" spans="1:8" x14ac:dyDescent="0.45">
      <c r="A313" s="79"/>
      <c r="B313" s="264" t="s">
        <v>174</v>
      </c>
      <c r="C313" s="265"/>
      <c r="D313" s="266"/>
      <c r="E313" s="87" t="s">
        <v>175</v>
      </c>
      <c r="F313" s="142"/>
      <c r="G313" s="83"/>
      <c r="H313" s="84"/>
    </row>
    <row r="314" spans="1:8" x14ac:dyDescent="0.45">
      <c r="A314" s="79"/>
      <c r="B314" s="267" t="s">
        <v>537</v>
      </c>
      <c r="C314" s="268"/>
      <c r="D314" s="269"/>
      <c r="E314" s="80" t="s">
        <v>173</v>
      </c>
      <c r="F314" s="142"/>
      <c r="G314" s="83"/>
      <c r="H314" s="84">
        <f>H311</f>
        <v>0</v>
      </c>
    </row>
    <row r="315" spans="1:8" x14ac:dyDescent="0.45">
      <c r="A315" s="79"/>
      <c r="B315" s="155"/>
      <c r="C315" s="155"/>
      <c r="D315" s="155"/>
      <c r="E315" s="83"/>
      <c r="F315" s="142"/>
      <c r="G315" s="83"/>
      <c r="H315" s="84"/>
    </row>
    <row r="316" spans="1:8" x14ac:dyDescent="0.45">
      <c r="A316" s="102" t="s">
        <v>191</v>
      </c>
      <c r="B316" s="270" t="s">
        <v>538</v>
      </c>
      <c r="C316" s="271"/>
      <c r="D316" s="272"/>
      <c r="E316" s="83" t="s">
        <v>31</v>
      </c>
      <c r="F316" s="142"/>
      <c r="G316" s="83"/>
      <c r="H316" s="84"/>
    </row>
    <row r="317" spans="1:8" x14ac:dyDescent="0.45">
      <c r="A317" s="79"/>
      <c r="B317" s="153"/>
      <c r="C317" s="151" t="s">
        <v>382</v>
      </c>
      <c r="D317" s="152"/>
      <c r="E317" s="83"/>
      <c r="F317" s="142"/>
      <c r="G317" s="83"/>
      <c r="H317" s="84"/>
    </row>
    <row r="318" spans="1:8" x14ac:dyDescent="0.45">
      <c r="A318" s="79"/>
      <c r="B318" s="153"/>
      <c r="C318" s="151" t="s">
        <v>386</v>
      </c>
      <c r="D318" s="152"/>
      <c r="E318" s="83"/>
      <c r="F318" s="142"/>
      <c r="G318" s="83"/>
      <c r="H318" s="84"/>
    </row>
    <row r="319" spans="1:8" x14ac:dyDescent="0.45">
      <c r="A319" s="79"/>
      <c r="B319" s="264" t="s">
        <v>174</v>
      </c>
      <c r="C319" s="265"/>
      <c r="D319" s="266"/>
      <c r="E319" s="87" t="s">
        <v>175</v>
      </c>
      <c r="F319" s="142"/>
      <c r="G319" s="83"/>
      <c r="H319" s="84"/>
    </row>
    <row r="320" spans="1:8" x14ac:dyDescent="0.45">
      <c r="A320" s="79"/>
      <c r="B320" s="267" t="s">
        <v>539</v>
      </c>
      <c r="C320" s="268"/>
      <c r="D320" s="269"/>
      <c r="E320" s="80" t="s">
        <v>173</v>
      </c>
      <c r="F320" s="142"/>
      <c r="G320" s="83"/>
      <c r="H320" s="84">
        <f>H317</f>
        <v>0</v>
      </c>
    </row>
    <row r="321" spans="1:8" x14ac:dyDescent="0.45">
      <c r="A321" s="79"/>
      <c r="B321" s="15"/>
      <c r="C321" s="144"/>
      <c r="D321" s="86"/>
      <c r="E321" s="87"/>
      <c r="F321" s="142"/>
      <c r="G321" s="83"/>
      <c r="H321" s="84"/>
    </row>
    <row r="322" spans="1:8" x14ac:dyDescent="0.45">
      <c r="A322" s="102" t="s">
        <v>195</v>
      </c>
      <c r="B322" s="270" t="s">
        <v>540</v>
      </c>
      <c r="C322" s="271"/>
      <c r="D322" s="272"/>
      <c r="E322" s="83" t="s">
        <v>148</v>
      </c>
      <c r="F322" s="142"/>
      <c r="G322" s="83"/>
      <c r="H322" s="84"/>
    </row>
    <row r="323" spans="1:8" x14ac:dyDescent="0.45">
      <c r="A323" s="102"/>
      <c r="B323" s="151"/>
      <c r="C323" s="151"/>
      <c r="D323" s="151"/>
      <c r="E323" s="83"/>
      <c r="F323" s="142"/>
      <c r="G323" s="83"/>
      <c r="H323" s="84"/>
    </row>
    <row r="324" spans="1:8" x14ac:dyDescent="0.45">
      <c r="A324" s="79"/>
      <c r="B324" s="151" t="s">
        <v>392</v>
      </c>
      <c r="C324" s="151"/>
      <c r="D324" s="151"/>
      <c r="E324" s="83"/>
      <c r="F324" s="142"/>
      <c r="G324" s="83"/>
      <c r="H324" s="84"/>
    </row>
    <row r="325" spans="1:8" x14ac:dyDescent="0.45">
      <c r="A325" s="79"/>
      <c r="B325" s="264"/>
      <c r="C325" s="265"/>
      <c r="D325" s="266"/>
      <c r="E325" s="87"/>
      <c r="F325" s="142"/>
      <c r="G325" s="83"/>
      <c r="H325" s="84"/>
    </row>
    <row r="326" spans="1:8" x14ac:dyDescent="0.45">
      <c r="A326" s="79"/>
      <c r="B326" s="267" t="s">
        <v>541</v>
      </c>
      <c r="C326" s="268"/>
      <c r="D326" s="269"/>
      <c r="E326" s="80" t="s">
        <v>173</v>
      </c>
      <c r="F326" s="142"/>
      <c r="G326" s="83"/>
      <c r="H326" s="84">
        <f>H322</f>
        <v>0</v>
      </c>
    </row>
    <row r="327" spans="1:8" x14ac:dyDescent="0.45">
      <c r="A327" s="79"/>
      <c r="B327" s="15"/>
      <c r="C327" s="144"/>
      <c r="D327" s="86"/>
      <c r="E327" s="87"/>
      <c r="F327" s="142"/>
      <c r="G327" s="83"/>
      <c r="H327" s="84"/>
    </row>
    <row r="328" spans="1:8" x14ac:dyDescent="0.45">
      <c r="A328" s="102" t="s">
        <v>542</v>
      </c>
      <c r="B328" s="270" t="s">
        <v>543</v>
      </c>
      <c r="C328" s="271"/>
      <c r="D328" s="272"/>
      <c r="E328" s="83" t="s">
        <v>173</v>
      </c>
      <c r="F328" s="142"/>
      <c r="G328" s="83"/>
      <c r="H328" s="84"/>
    </row>
    <row r="329" spans="1:8" x14ac:dyDescent="0.45">
      <c r="A329" s="79"/>
      <c r="B329" s="264"/>
      <c r="C329" s="265"/>
      <c r="D329" s="266"/>
      <c r="E329" s="87"/>
      <c r="F329" s="142"/>
      <c r="G329" s="83"/>
      <c r="H329" s="84"/>
    </row>
    <row r="330" spans="1:8" x14ac:dyDescent="0.45">
      <c r="A330" s="79"/>
      <c r="B330" s="267" t="s">
        <v>544</v>
      </c>
      <c r="C330" s="268"/>
      <c r="D330" s="269"/>
      <c r="E330" s="80" t="s">
        <v>173</v>
      </c>
      <c r="F330" s="142"/>
      <c r="G330" s="83"/>
      <c r="H330" s="84">
        <f>H327</f>
        <v>0</v>
      </c>
    </row>
    <row r="331" spans="1:8" x14ac:dyDescent="0.45">
      <c r="A331" s="79"/>
      <c r="B331" s="94"/>
      <c r="C331" s="152"/>
      <c r="D331" s="95"/>
      <c r="E331" s="80"/>
      <c r="F331" s="142"/>
      <c r="G331" s="83"/>
      <c r="H331" s="84"/>
    </row>
    <row r="332" spans="1:8" x14ac:dyDescent="0.45">
      <c r="A332" s="79"/>
      <c r="B332" s="267" t="s">
        <v>545</v>
      </c>
      <c r="C332" s="268"/>
      <c r="D332" s="269"/>
      <c r="E332" s="80" t="s">
        <v>173</v>
      </c>
      <c r="F332" s="142"/>
      <c r="G332" s="83"/>
      <c r="H332" s="84">
        <f>H328+H322+H316+H310</f>
        <v>0</v>
      </c>
    </row>
    <row r="333" spans="1:8" x14ac:dyDescent="0.45">
      <c r="A333" s="79"/>
      <c r="B333" s="94"/>
      <c r="C333" s="152"/>
      <c r="D333" s="95"/>
      <c r="E333" s="80"/>
      <c r="F333" s="142"/>
      <c r="G333" s="83"/>
      <c r="H333" s="84"/>
    </row>
    <row r="334" spans="1:8" x14ac:dyDescent="0.45">
      <c r="A334" s="79"/>
      <c r="B334" s="267" t="s">
        <v>546</v>
      </c>
      <c r="C334" s="268"/>
      <c r="D334" s="269"/>
      <c r="E334" s="80" t="s">
        <v>173</v>
      </c>
      <c r="F334" s="142"/>
      <c r="G334" s="83"/>
      <c r="H334" s="84">
        <f>H332+H306</f>
        <v>0</v>
      </c>
    </row>
    <row r="335" spans="1:8" x14ac:dyDescent="0.45">
      <c r="A335" s="79"/>
      <c r="B335" s="155"/>
      <c r="C335" s="155"/>
      <c r="D335" s="155"/>
      <c r="E335" s="83"/>
      <c r="F335" s="142"/>
      <c r="G335" s="83"/>
      <c r="H335" s="84"/>
    </row>
    <row r="336" spans="1:8" x14ac:dyDescent="0.45">
      <c r="A336" s="79" t="s">
        <v>117</v>
      </c>
      <c r="B336" s="147" t="s">
        <v>547</v>
      </c>
      <c r="C336" s="152"/>
      <c r="D336" s="152"/>
      <c r="E336" s="83"/>
      <c r="F336" s="142"/>
      <c r="G336" s="83"/>
      <c r="H336" s="84"/>
    </row>
    <row r="337" spans="1:8" x14ac:dyDescent="0.45">
      <c r="A337" s="79"/>
      <c r="B337" s="147"/>
      <c r="C337" s="152"/>
      <c r="D337" s="152"/>
      <c r="E337" s="83"/>
      <c r="F337" s="142"/>
      <c r="G337" s="83"/>
      <c r="H337" s="84"/>
    </row>
    <row r="338" spans="1:8" x14ac:dyDescent="0.45">
      <c r="A338" s="79"/>
      <c r="B338" s="155" t="s">
        <v>413</v>
      </c>
      <c r="C338" s="152"/>
      <c r="D338" s="152"/>
      <c r="E338" s="83"/>
      <c r="F338" s="142"/>
      <c r="G338" s="83"/>
      <c r="H338" s="84"/>
    </row>
    <row r="339" spans="1:8" x14ac:dyDescent="0.45">
      <c r="A339" s="79"/>
      <c r="B339" s="155"/>
      <c r="C339" s="152"/>
      <c r="D339" s="152"/>
      <c r="E339" s="83"/>
      <c r="F339" s="142"/>
      <c r="G339" s="83"/>
      <c r="H339" s="84"/>
    </row>
    <row r="340" spans="1:8" x14ac:dyDescent="0.45">
      <c r="A340" s="79"/>
      <c r="B340" s="267" t="s">
        <v>548</v>
      </c>
      <c r="C340" s="268"/>
      <c r="D340" s="269"/>
      <c r="E340" s="80" t="s">
        <v>173</v>
      </c>
      <c r="F340" s="142"/>
      <c r="G340" s="83"/>
      <c r="H340" s="84">
        <f>H336</f>
        <v>0</v>
      </c>
    </row>
    <row r="341" spans="1:8" x14ac:dyDescent="0.45">
      <c r="A341" s="79"/>
      <c r="B341" s="152"/>
      <c r="C341" s="152"/>
      <c r="D341" s="152"/>
      <c r="E341" s="80"/>
      <c r="F341" s="142"/>
      <c r="G341" s="83"/>
      <c r="H341" s="84"/>
    </row>
    <row r="342" spans="1:8" x14ac:dyDescent="0.45">
      <c r="A342" s="79" t="s">
        <v>119</v>
      </c>
      <c r="B342" s="147" t="s">
        <v>549</v>
      </c>
      <c r="C342" s="152"/>
      <c r="D342" s="152"/>
      <c r="E342" s="83"/>
      <c r="F342" s="142"/>
      <c r="G342" s="83"/>
      <c r="H342" s="84"/>
    </row>
    <row r="343" spans="1:8" x14ac:dyDescent="0.45">
      <c r="A343" s="79"/>
      <c r="B343" s="147"/>
      <c r="C343" s="152"/>
      <c r="D343" s="152"/>
      <c r="E343" s="83"/>
      <c r="F343" s="142"/>
      <c r="G343" s="83"/>
      <c r="H343" s="84"/>
    </row>
    <row r="344" spans="1:8" x14ac:dyDescent="0.45">
      <c r="A344" s="79" t="s">
        <v>550</v>
      </c>
      <c r="B344" s="147" t="s">
        <v>551</v>
      </c>
      <c r="C344" s="152"/>
      <c r="D344" s="152"/>
      <c r="E344" s="83" t="s">
        <v>148</v>
      </c>
      <c r="F344" s="142"/>
      <c r="G344" s="83"/>
      <c r="H344" s="84"/>
    </row>
    <row r="345" spans="1:8" x14ac:dyDescent="0.45">
      <c r="A345" s="79"/>
      <c r="B345" s="155"/>
      <c r="C345" s="155" t="s">
        <v>386</v>
      </c>
      <c r="D345" s="155" t="s">
        <v>385</v>
      </c>
      <c r="E345" s="83"/>
      <c r="F345" s="142"/>
      <c r="G345" s="83"/>
      <c r="H345" s="84"/>
    </row>
    <row r="346" spans="1:8" x14ac:dyDescent="0.45">
      <c r="A346" s="79"/>
      <c r="B346" s="264" t="s">
        <v>174</v>
      </c>
      <c r="C346" s="265"/>
      <c r="D346" s="266"/>
      <c r="E346" s="87" t="s">
        <v>175</v>
      </c>
      <c r="F346" s="142"/>
      <c r="G346" s="83"/>
      <c r="H346" s="84"/>
    </row>
    <row r="347" spans="1:8" x14ac:dyDescent="0.45">
      <c r="A347" s="79"/>
      <c r="B347" s="267" t="s">
        <v>552</v>
      </c>
      <c r="C347" s="268"/>
      <c r="D347" s="269"/>
      <c r="E347" s="80" t="s">
        <v>173</v>
      </c>
      <c r="F347" s="142"/>
      <c r="G347" s="83"/>
      <c r="H347" s="84">
        <f>H343+H337+H331+H325</f>
        <v>0</v>
      </c>
    </row>
    <row r="348" spans="1:8" x14ac:dyDescent="0.45">
      <c r="A348" s="79"/>
      <c r="B348" s="152"/>
      <c r="C348" s="152"/>
      <c r="D348" s="152"/>
      <c r="E348" s="80"/>
      <c r="F348" s="142"/>
      <c r="G348" s="83"/>
      <c r="H348" s="84"/>
    </row>
    <row r="349" spans="1:8" x14ac:dyDescent="0.45">
      <c r="A349" s="79" t="s">
        <v>553</v>
      </c>
      <c r="B349" s="153" t="s">
        <v>406</v>
      </c>
      <c r="C349" s="152"/>
      <c r="D349" s="152"/>
      <c r="E349" s="83"/>
      <c r="F349" s="142"/>
      <c r="G349" s="83"/>
      <c r="H349" s="84"/>
    </row>
    <row r="350" spans="1:8" x14ac:dyDescent="0.45">
      <c r="A350" s="79"/>
      <c r="B350" s="153"/>
      <c r="C350" s="152"/>
      <c r="D350" s="152"/>
      <c r="E350" s="83"/>
      <c r="F350" s="142"/>
      <c r="G350" s="83"/>
      <c r="H350" s="84"/>
    </row>
    <row r="351" spans="1:8" x14ac:dyDescent="0.45">
      <c r="A351" s="102" t="s">
        <v>554</v>
      </c>
      <c r="B351" s="155" t="s">
        <v>555</v>
      </c>
      <c r="C351" s="159"/>
      <c r="D351" s="159"/>
      <c r="E351" s="83" t="s">
        <v>31</v>
      </c>
      <c r="F351" s="142"/>
      <c r="G351" s="83"/>
      <c r="H351" s="84"/>
    </row>
    <row r="352" spans="1:8" x14ac:dyDescent="0.45">
      <c r="A352" s="79"/>
      <c r="B352" s="153"/>
      <c r="C352" s="151" t="s">
        <v>382</v>
      </c>
      <c r="D352" s="152"/>
      <c r="E352" s="83"/>
      <c r="F352" s="142"/>
      <c r="G352" s="83"/>
      <c r="H352" s="84"/>
    </row>
    <row r="353" spans="1:8" x14ac:dyDescent="0.45">
      <c r="A353" s="79"/>
      <c r="B353" s="153"/>
      <c r="C353" s="151" t="s">
        <v>386</v>
      </c>
      <c r="D353" s="152"/>
      <c r="E353" s="83"/>
      <c r="F353" s="142"/>
      <c r="G353" s="83"/>
      <c r="H353" s="84"/>
    </row>
    <row r="354" spans="1:8" x14ac:dyDescent="0.45">
      <c r="A354" s="79"/>
      <c r="B354" s="264" t="s">
        <v>174</v>
      </c>
      <c r="C354" s="265"/>
      <c r="D354" s="266"/>
      <c r="E354" s="87" t="s">
        <v>175</v>
      </c>
      <c r="F354" s="142"/>
      <c r="G354" s="83"/>
      <c r="H354" s="84"/>
    </row>
    <row r="355" spans="1:8" x14ac:dyDescent="0.45">
      <c r="A355" s="79"/>
      <c r="B355" s="267" t="s">
        <v>556</v>
      </c>
      <c r="C355" s="268"/>
      <c r="D355" s="269"/>
      <c r="E355" s="80" t="s">
        <v>173</v>
      </c>
      <c r="F355" s="142"/>
      <c r="G355" s="83"/>
      <c r="H355" s="84">
        <f>H352</f>
        <v>0</v>
      </c>
    </row>
    <row r="356" spans="1:8" x14ac:dyDescent="0.45">
      <c r="A356" s="79"/>
      <c r="B356" s="155"/>
      <c r="C356" s="155"/>
      <c r="D356" s="155"/>
      <c r="E356" s="83"/>
      <c r="F356" s="142"/>
      <c r="G356" s="83"/>
      <c r="H356" s="84"/>
    </row>
    <row r="357" spans="1:8" x14ac:dyDescent="0.45">
      <c r="A357" s="102" t="s">
        <v>557</v>
      </c>
      <c r="B357" s="270" t="s">
        <v>558</v>
      </c>
      <c r="C357" s="271"/>
      <c r="D357" s="272"/>
      <c r="E357" s="83" t="s">
        <v>31</v>
      </c>
      <c r="F357" s="142"/>
      <c r="G357" s="83"/>
      <c r="H357" s="84"/>
    </row>
    <row r="358" spans="1:8" x14ac:dyDescent="0.45">
      <c r="A358" s="79"/>
      <c r="B358" s="153"/>
      <c r="C358" s="151" t="s">
        <v>382</v>
      </c>
      <c r="D358" s="152"/>
      <c r="E358" s="83"/>
      <c r="F358" s="142"/>
      <c r="G358" s="83"/>
      <c r="H358" s="84"/>
    </row>
    <row r="359" spans="1:8" x14ac:dyDescent="0.45">
      <c r="A359" s="79"/>
      <c r="B359" s="153"/>
      <c r="C359" s="151" t="s">
        <v>386</v>
      </c>
      <c r="D359" s="152"/>
      <c r="E359" s="83"/>
      <c r="F359" s="142"/>
      <c r="G359" s="83"/>
      <c r="H359" s="84"/>
    </row>
    <row r="360" spans="1:8" x14ac:dyDescent="0.45">
      <c r="A360" s="79"/>
      <c r="B360" s="264" t="s">
        <v>174</v>
      </c>
      <c r="C360" s="265"/>
      <c r="D360" s="266"/>
      <c r="E360" s="87" t="s">
        <v>175</v>
      </c>
      <c r="F360" s="142"/>
      <c r="G360" s="83"/>
      <c r="H360" s="84"/>
    </row>
    <row r="361" spans="1:8" x14ac:dyDescent="0.45">
      <c r="A361" s="79"/>
      <c r="B361" s="267" t="s">
        <v>559</v>
      </c>
      <c r="C361" s="268"/>
      <c r="D361" s="269"/>
      <c r="E361" s="80" t="s">
        <v>173</v>
      </c>
      <c r="F361" s="142"/>
      <c r="G361" s="83"/>
      <c r="H361" s="84">
        <f>H358</f>
        <v>0</v>
      </c>
    </row>
    <row r="362" spans="1:8" x14ac:dyDescent="0.45">
      <c r="A362" s="79"/>
      <c r="B362" s="15"/>
      <c r="C362" s="144"/>
      <c r="D362" s="86"/>
      <c r="E362" s="87"/>
      <c r="F362" s="142"/>
      <c r="G362" s="83"/>
      <c r="H362" s="84"/>
    </row>
    <row r="363" spans="1:8" x14ac:dyDescent="0.45">
      <c r="A363" s="102" t="s">
        <v>560</v>
      </c>
      <c r="B363" s="270" t="s">
        <v>561</v>
      </c>
      <c r="C363" s="271"/>
      <c r="D363" s="272"/>
      <c r="E363" s="83" t="s">
        <v>148</v>
      </c>
      <c r="F363" s="142"/>
      <c r="G363" s="83"/>
      <c r="H363" s="84"/>
    </row>
    <row r="364" spans="1:8" x14ac:dyDescent="0.45">
      <c r="A364" s="79"/>
      <c r="B364" s="153"/>
      <c r="C364" s="151" t="s">
        <v>382</v>
      </c>
      <c r="D364" s="152"/>
      <c r="E364" s="83"/>
      <c r="F364" s="142"/>
      <c r="G364" s="83"/>
      <c r="H364" s="84"/>
    </row>
    <row r="365" spans="1:8" x14ac:dyDescent="0.45">
      <c r="A365" s="79"/>
      <c r="B365" s="153"/>
      <c r="C365" s="151" t="s">
        <v>386</v>
      </c>
      <c r="D365" s="152"/>
      <c r="E365" s="83"/>
      <c r="F365" s="142"/>
      <c r="G365" s="83"/>
      <c r="H365" s="84"/>
    </row>
    <row r="366" spans="1:8" x14ac:dyDescent="0.45">
      <c r="A366" s="79"/>
      <c r="B366" s="264" t="s">
        <v>174</v>
      </c>
      <c r="C366" s="265"/>
      <c r="D366" s="266"/>
      <c r="E366" s="87" t="s">
        <v>175</v>
      </c>
      <c r="F366" s="142"/>
      <c r="G366" s="83"/>
      <c r="H366" s="84"/>
    </row>
    <row r="367" spans="1:8" x14ac:dyDescent="0.45">
      <c r="A367" s="79"/>
      <c r="B367" s="267" t="s">
        <v>562</v>
      </c>
      <c r="C367" s="268"/>
      <c r="D367" s="269"/>
      <c r="E367" s="80" t="s">
        <v>173</v>
      </c>
      <c r="F367" s="142"/>
      <c r="G367" s="83"/>
      <c r="H367" s="84">
        <f>H363</f>
        <v>0</v>
      </c>
    </row>
    <row r="368" spans="1:8" x14ac:dyDescent="0.45">
      <c r="A368" s="79"/>
      <c r="B368" s="94"/>
      <c r="C368" s="152"/>
      <c r="D368" s="95"/>
      <c r="E368" s="80"/>
      <c r="F368" s="142"/>
      <c r="G368" s="83"/>
      <c r="H368" s="84"/>
    </row>
    <row r="369" spans="1:8" x14ac:dyDescent="0.45">
      <c r="A369" s="79"/>
      <c r="B369" s="267" t="s">
        <v>563</v>
      </c>
      <c r="C369" s="268"/>
      <c r="D369" s="269"/>
      <c r="E369" s="80" t="s">
        <v>173</v>
      </c>
      <c r="F369" s="142"/>
      <c r="G369" s="83"/>
      <c r="H369" s="84">
        <f>H363+H357+H351</f>
        <v>0</v>
      </c>
    </row>
    <row r="370" spans="1:8" x14ac:dyDescent="0.45">
      <c r="A370" s="79"/>
      <c r="B370" s="15"/>
      <c r="C370" s="144"/>
      <c r="D370" s="86"/>
      <c r="E370" s="87"/>
      <c r="F370" s="142"/>
      <c r="G370" s="83"/>
      <c r="H370" s="84"/>
    </row>
    <row r="371" spans="1:8" x14ac:dyDescent="0.45">
      <c r="A371" s="79"/>
      <c r="B371" s="267" t="s">
        <v>564</v>
      </c>
      <c r="C371" s="268"/>
      <c r="D371" s="269"/>
      <c r="E371" s="80" t="s">
        <v>173</v>
      </c>
      <c r="F371" s="142"/>
      <c r="G371" s="83"/>
      <c r="H371" s="84">
        <f>H344</f>
        <v>0</v>
      </c>
    </row>
    <row r="372" spans="1:8" x14ac:dyDescent="0.45">
      <c r="A372" s="79"/>
      <c r="B372" s="94"/>
      <c r="C372" s="152"/>
      <c r="D372" s="95"/>
      <c r="E372" s="80"/>
      <c r="F372" s="142"/>
      <c r="G372" s="83"/>
      <c r="H372" s="84"/>
    </row>
    <row r="373" spans="1:8" x14ac:dyDescent="0.45">
      <c r="A373" s="79"/>
      <c r="B373" s="267" t="s">
        <v>565</v>
      </c>
      <c r="C373" s="268"/>
      <c r="D373" s="269"/>
      <c r="E373" s="80" t="s">
        <v>173</v>
      </c>
      <c r="F373" s="142"/>
      <c r="G373" s="83"/>
      <c r="H373" s="84">
        <f>H371+H334+H299</f>
        <v>0</v>
      </c>
    </row>
    <row r="374" spans="1:8" x14ac:dyDescent="0.45">
      <c r="A374" s="79"/>
      <c r="B374" s="94"/>
      <c r="C374" s="152"/>
      <c r="D374" s="95"/>
      <c r="E374" s="80"/>
      <c r="F374" s="142"/>
      <c r="G374" s="83"/>
      <c r="H374" s="84"/>
    </row>
    <row r="375" spans="1:8" x14ac:dyDescent="0.45">
      <c r="A375" s="79"/>
      <c r="B375" s="94"/>
      <c r="C375" s="152"/>
      <c r="D375" s="95"/>
      <c r="E375" s="80"/>
      <c r="F375" s="142"/>
      <c r="G375" s="83"/>
      <c r="H375" s="84"/>
    </row>
    <row r="376" spans="1:8" x14ac:dyDescent="0.45">
      <c r="A376" s="79"/>
      <c r="B376" s="94"/>
      <c r="C376" s="152"/>
      <c r="D376" s="95"/>
      <c r="E376" s="80"/>
      <c r="F376" s="142"/>
      <c r="G376" s="83"/>
      <c r="H376" s="84"/>
    </row>
    <row r="377" spans="1:8" x14ac:dyDescent="0.45">
      <c r="A377" s="79"/>
      <c r="B377" s="94"/>
      <c r="C377" s="152"/>
      <c r="D377" s="95"/>
      <c r="E377" s="80"/>
      <c r="F377" s="142"/>
      <c r="G377" s="83"/>
      <c r="H377" s="84"/>
    </row>
    <row r="378" spans="1:8" x14ac:dyDescent="0.45">
      <c r="A378" s="79"/>
      <c r="B378" s="94"/>
      <c r="C378" s="152"/>
      <c r="D378" s="95"/>
      <c r="E378" s="80"/>
      <c r="F378" s="142"/>
      <c r="G378" s="83"/>
      <c r="H378" s="84"/>
    </row>
    <row r="379" spans="1:8" x14ac:dyDescent="0.45">
      <c r="A379" s="79"/>
      <c r="B379" s="94"/>
      <c r="C379" s="152"/>
      <c r="D379" s="95"/>
      <c r="E379" s="80"/>
      <c r="F379" s="142"/>
      <c r="G379" s="83"/>
      <c r="H379" s="84"/>
    </row>
    <row r="380" spans="1:8" ht="16.899999999999999" x14ac:dyDescent="0.5">
      <c r="A380" s="79"/>
      <c r="B380" s="103"/>
      <c r="C380" s="160"/>
      <c r="D380" s="104"/>
      <c r="E380" s="80"/>
      <c r="F380" s="142"/>
      <c r="G380" s="83"/>
      <c r="H380" s="84"/>
    </row>
    <row r="381" spans="1:8" ht="16.899999999999999" x14ac:dyDescent="0.5">
      <c r="A381" s="79"/>
      <c r="B381" s="290" t="s">
        <v>363</v>
      </c>
      <c r="C381" s="291"/>
      <c r="D381" s="292"/>
      <c r="E381" s="80"/>
      <c r="F381" s="142"/>
      <c r="G381" s="83"/>
      <c r="H381" s="84"/>
    </row>
    <row r="382" spans="1:8" x14ac:dyDescent="0.45">
      <c r="A382" s="79"/>
      <c r="B382" s="94"/>
      <c r="C382" s="152"/>
      <c r="D382" s="95"/>
      <c r="E382" s="80"/>
      <c r="F382" s="142"/>
      <c r="G382" s="83"/>
      <c r="H382" s="84"/>
    </row>
    <row r="383" spans="1:8" ht="16.899999999999999" x14ac:dyDescent="0.5">
      <c r="A383" s="79"/>
      <c r="B383" s="103"/>
      <c r="C383" s="150"/>
      <c r="D383" s="104"/>
      <c r="E383" s="83"/>
      <c r="F383" s="142"/>
      <c r="G383" s="83"/>
      <c r="H383" s="84"/>
    </row>
    <row r="384" spans="1:8" ht="16.899999999999999" x14ac:dyDescent="0.5">
      <c r="A384" s="79"/>
      <c r="B384" s="105"/>
      <c r="C384" s="160"/>
      <c r="D384" s="106"/>
      <c r="E384" s="83"/>
      <c r="F384" s="142"/>
      <c r="G384" s="83"/>
      <c r="H384" s="84"/>
    </row>
    <row r="385" spans="1:8" x14ac:dyDescent="0.45">
      <c r="A385" s="79"/>
      <c r="B385" s="107"/>
      <c r="C385" s="161"/>
      <c r="D385" s="108"/>
      <c r="E385" s="83"/>
      <c r="F385" s="142"/>
      <c r="G385" s="83"/>
      <c r="H385" s="84"/>
    </row>
    <row r="386" spans="1:8" ht="15" x14ac:dyDescent="0.45">
      <c r="A386" s="109">
        <v>7</v>
      </c>
      <c r="B386" s="162" t="s">
        <v>566</v>
      </c>
      <c r="C386" s="150"/>
      <c r="D386" s="150"/>
      <c r="E386" s="80" t="s">
        <v>173</v>
      </c>
      <c r="F386" s="142"/>
      <c r="G386" s="83"/>
      <c r="H386" s="84"/>
    </row>
    <row r="387" spans="1:8" x14ac:dyDescent="0.45">
      <c r="A387" s="82"/>
      <c r="B387" s="147"/>
      <c r="C387" s="150"/>
      <c r="D387" s="150"/>
      <c r="E387" s="80"/>
      <c r="F387" s="142"/>
      <c r="G387" s="83"/>
      <c r="H387" s="84"/>
    </row>
    <row r="388" spans="1:8" x14ac:dyDescent="0.45">
      <c r="A388" s="110" t="s">
        <v>567</v>
      </c>
      <c r="B388" s="163" t="s">
        <v>376</v>
      </c>
      <c r="C388" s="164"/>
      <c r="D388" s="164"/>
      <c r="E388" s="111" t="s">
        <v>173</v>
      </c>
      <c r="F388" s="165"/>
      <c r="G388" s="112"/>
      <c r="H388" s="113"/>
    </row>
    <row r="389" spans="1:8" x14ac:dyDescent="0.45">
      <c r="A389" s="82"/>
      <c r="B389" s="147"/>
      <c r="C389" s="150"/>
      <c r="D389" s="150"/>
      <c r="E389" s="80"/>
      <c r="F389" s="142"/>
      <c r="G389" s="83"/>
      <c r="H389" s="84"/>
    </row>
    <row r="390" spans="1:8" x14ac:dyDescent="0.45">
      <c r="A390" s="110" t="s">
        <v>379</v>
      </c>
      <c r="B390" s="163" t="s">
        <v>380</v>
      </c>
      <c r="C390" s="161"/>
      <c r="D390" s="108"/>
      <c r="E390" s="80" t="s">
        <v>173</v>
      </c>
      <c r="F390" s="142"/>
      <c r="G390" s="83"/>
      <c r="H390" s="84"/>
    </row>
    <row r="391" spans="1:8" x14ac:dyDescent="0.45">
      <c r="A391" s="82"/>
      <c r="B391" s="147"/>
      <c r="C391" s="161"/>
      <c r="D391" s="108"/>
      <c r="E391" s="80"/>
      <c r="F391" s="142"/>
      <c r="G391" s="83"/>
      <c r="H391" s="84"/>
    </row>
    <row r="392" spans="1:8" x14ac:dyDescent="0.45">
      <c r="A392" s="110" t="s">
        <v>388</v>
      </c>
      <c r="B392" s="163" t="s">
        <v>389</v>
      </c>
      <c r="C392" s="161"/>
      <c r="D392" s="108"/>
      <c r="E392" s="80" t="s">
        <v>173</v>
      </c>
      <c r="F392" s="142"/>
      <c r="G392" s="83"/>
      <c r="H392" s="84"/>
    </row>
    <row r="393" spans="1:8" x14ac:dyDescent="0.45">
      <c r="A393" s="82"/>
      <c r="B393" s="147"/>
      <c r="C393" s="161"/>
      <c r="D393" s="108"/>
      <c r="E393" s="80"/>
      <c r="F393" s="142"/>
      <c r="G393" s="83"/>
      <c r="H393" s="84"/>
    </row>
    <row r="394" spans="1:8" x14ac:dyDescent="0.45">
      <c r="A394" s="82" t="s">
        <v>390</v>
      </c>
      <c r="B394" s="147" t="s">
        <v>391</v>
      </c>
      <c r="C394" s="161"/>
      <c r="D394" s="108"/>
      <c r="E394" s="80" t="s">
        <v>173</v>
      </c>
      <c r="F394" s="142"/>
      <c r="G394" s="83"/>
      <c r="H394" s="84"/>
    </row>
    <row r="395" spans="1:8" x14ac:dyDescent="0.45">
      <c r="A395" s="82"/>
      <c r="B395" s="147"/>
      <c r="C395" s="161"/>
      <c r="D395" s="108"/>
      <c r="E395" s="80"/>
      <c r="F395" s="142"/>
      <c r="G395" s="83"/>
      <c r="H395" s="84"/>
    </row>
    <row r="396" spans="1:8" x14ac:dyDescent="0.45">
      <c r="A396" s="79" t="s">
        <v>394</v>
      </c>
      <c r="B396" s="147" t="s">
        <v>395</v>
      </c>
      <c r="C396" s="161"/>
      <c r="D396" s="108"/>
      <c r="E396" s="80" t="s">
        <v>173</v>
      </c>
      <c r="F396" s="142"/>
      <c r="G396" s="83"/>
      <c r="H396" s="84"/>
    </row>
    <row r="397" spans="1:8" x14ac:dyDescent="0.45">
      <c r="A397" s="79"/>
      <c r="B397" s="147"/>
      <c r="C397" s="161"/>
      <c r="D397" s="108"/>
      <c r="E397" s="80"/>
      <c r="F397" s="142"/>
      <c r="G397" s="83"/>
      <c r="H397" s="84"/>
    </row>
    <row r="398" spans="1:8" x14ac:dyDescent="0.45">
      <c r="A398" s="114" t="s">
        <v>403</v>
      </c>
      <c r="B398" s="163" t="s">
        <v>404</v>
      </c>
      <c r="C398" s="161"/>
      <c r="D398" s="108"/>
      <c r="E398" s="80" t="s">
        <v>173</v>
      </c>
      <c r="F398" s="142"/>
      <c r="G398" s="83"/>
      <c r="H398" s="84"/>
    </row>
    <row r="399" spans="1:8" x14ac:dyDescent="0.45">
      <c r="A399" s="79"/>
      <c r="B399" s="147"/>
      <c r="C399" s="161"/>
      <c r="D399" s="108"/>
      <c r="E399" s="80"/>
      <c r="F399" s="142"/>
      <c r="G399" s="83"/>
      <c r="H399" s="84"/>
    </row>
    <row r="400" spans="1:8" x14ac:dyDescent="0.45">
      <c r="A400" s="79" t="s">
        <v>405</v>
      </c>
      <c r="B400" s="147" t="s">
        <v>406</v>
      </c>
      <c r="C400" s="161"/>
      <c r="D400" s="108"/>
      <c r="E400" s="80" t="s">
        <v>173</v>
      </c>
      <c r="F400" s="142"/>
      <c r="G400" s="83"/>
      <c r="H400" s="84"/>
    </row>
    <row r="401" spans="1:8" x14ac:dyDescent="0.45">
      <c r="A401" s="79"/>
      <c r="B401" s="147"/>
      <c r="C401" s="161"/>
      <c r="D401" s="108"/>
      <c r="E401" s="80"/>
      <c r="F401" s="142"/>
      <c r="G401" s="83"/>
      <c r="H401" s="84"/>
    </row>
    <row r="402" spans="1:8" x14ac:dyDescent="0.45">
      <c r="A402" s="79" t="s">
        <v>411</v>
      </c>
      <c r="B402" s="147" t="s">
        <v>412</v>
      </c>
      <c r="C402" s="161"/>
      <c r="D402" s="108"/>
      <c r="E402" s="80" t="s">
        <v>173</v>
      </c>
      <c r="F402" s="142"/>
      <c r="G402" s="83"/>
      <c r="H402" s="84"/>
    </row>
    <row r="403" spans="1:8" x14ac:dyDescent="0.45">
      <c r="A403" s="79"/>
      <c r="B403" s="147"/>
      <c r="C403" s="161"/>
      <c r="D403" s="108"/>
      <c r="E403" s="80"/>
      <c r="F403" s="142"/>
      <c r="G403" s="83"/>
      <c r="H403" s="84"/>
    </row>
    <row r="404" spans="1:8" x14ac:dyDescent="0.45">
      <c r="A404" s="114" t="s">
        <v>416</v>
      </c>
      <c r="B404" s="163" t="s">
        <v>417</v>
      </c>
      <c r="C404" s="161"/>
      <c r="D404" s="108"/>
      <c r="E404" s="80" t="s">
        <v>173</v>
      </c>
      <c r="F404" s="142"/>
      <c r="G404" s="83"/>
      <c r="H404" s="84"/>
    </row>
    <row r="405" spans="1:8" x14ac:dyDescent="0.45">
      <c r="A405" s="79"/>
      <c r="B405" s="147"/>
      <c r="C405" s="161"/>
      <c r="D405" s="108"/>
      <c r="E405" s="80"/>
      <c r="F405" s="142"/>
      <c r="G405" s="83"/>
      <c r="H405" s="84"/>
    </row>
    <row r="406" spans="1:8" x14ac:dyDescent="0.45">
      <c r="A406" s="79" t="s">
        <v>418</v>
      </c>
      <c r="B406" s="147" t="s">
        <v>419</v>
      </c>
      <c r="C406" s="161"/>
      <c r="D406" s="108"/>
      <c r="E406" s="80" t="s">
        <v>173</v>
      </c>
      <c r="F406" s="142"/>
      <c r="G406" s="83"/>
      <c r="H406" s="84"/>
    </row>
    <row r="407" spans="1:8" x14ac:dyDescent="0.45">
      <c r="A407" s="79"/>
      <c r="B407" s="147"/>
      <c r="C407" s="161"/>
      <c r="D407" s="108"/>
      <c r="E407" s="80"/>
      <c r="F407" s="142"/>
      <c r="G407" s="83"/>
      <c r="H407" s="84"/>
    </row>
    <row r="408" spans="1:8" x14ac:dyDescent="0.45">
      <c r="A408" s="79" t="s">
        <v>423</v>
      </c>
      <c r="B408" s="147" t="s">
        <v>424</v>
      </c>
      <c r="C408" s="161"/>
      <c r="D408" s="108"/>
      <c r="E408" s="80" t="s">
        <v>173</v>
      </c>
      <c r="F408" s="142"/>
      <c r="G408" s="83"/>
      <c r="H408" s="84"/>
    </row>
    <row r="409" spans="1:8" x14ac:dyDescent="0.45">
      <c r="A409" s="79"/>
      <c r="B409" s="147"/>
      <c r="C409" s="161"/>
      <c r="D409" s="108"/>
      <c r="E409" s="80"/>
      <c r="F409" s="142"/>
      <c r="G409" s="83"/>
      <c r="H409" s="84"/>
    </row>
    <row r="410" spans="1:8" x14ac:dyDescent="0.45">
      <c r="A410" s="114" t="s">
        <v>429</v>
      </c>
      <c r="B410" s="163" t="s">
        <v>430</v>
      </c>
      <c r="C410" s="161"/>
      <c r="D410" s="108"/>
      <c r="E410" s="80" t="s">
        <v>173</v>
      </c>
      <c r="F410" s="142"/>
      <c r="G410" s="83"/>
      <c r="H410" s="84"/>
    </row>
    <row r="411" spans="1:8" x14ac:dyDescent="0.45">
      <c r="A411" s="79"/>
      <c r="B411" s="147"/>
      <c r="C411" s="161"/>
      <c r="D411" s="108"/>
      <c r="E411" s="80"/>
      <c r="F411" s="142"/>
      <c r="G411" s="83"/>
      <c r="H411" s="84"/>
    </row>
    <row r="412" spans="1:8" x14ac:dyDescent="0.45">
      <c r="A412" s="114" t="s">
        <v>432</v>
      </c>
      <c r="B412" s="163" t="s">
        <v>433</v>
      </c>
      <c r="C412" s="161"/>
      <c r="D412" s="108"/>
      <c r="E412" s="80" t="s">
        <v>173</v>
      </c>
      <c r="F412" s="142"/>
      <c r="G412" s="83"/>
      <c r="H412" s="84"/>
    </row>
    <row r="413" spans="1:8" x14ac:dyDescent="0.45">
      <c r="A413" s="79"/>
      <c r="B413" s="147"/>
      <c r="C413" s="161"/>
      <c r="D413" s="108"/>
      <c r="E413" s="80"/>
      <c r="F413" s="142"/>
      <c r="G413" s="83"/>
      <c r="H413" s="84"/>
    </row>
    <row r="414" spans="1:8" x14ac:dyDescent="0.45">
      <c r="A414" s="79" t="s">
        <v>434</v>
      </c>
      <c r="B414" s="147" t="s">
        <v>435</v>
      </c>
      <c r="C414" s="161"/>
      <c r="D414" s="108"/>
      <c r="E414" s="80" t="s">
        <v>173</v>
      </c>
      <c r="F414" s="142"/>
      <c r="G414" s="83"/>
      <c r="H414" s="84"/>
    </row>
    <row r="415" spans="1:8" x14ac:dyDescent="0.45">
      <c r="A415" s="79"/>
      <c r="B415" s="147"/>
      <c r="C415" s="161"/>
      <c r="D415" s="108"/>
      <c r="E415" s="80"/>
      <c r="F415" s="142"/>
      <c r="G415" s="83"/>
      <c r="H415" s="84"/>
    </row>
    <row r="416" spans="1:8" x14ac:dyDescent="0.45">
      <c r="A416" s="102" t="s">
        <v>436</v>
      </c>
      <c r="B416" s="155" t="s">
        <v>437</v>
      </c>
      <c r="C416" s="161"/>
      <c r="D416" s="108"/>
      <c r="E416" s="80" t="s">
        <v>173</v>
      </c>
      <c r="F416" s="142"/>
      <c r="G416" s="83"/>
      <c r="H416" s="84"/>
    </row>
    <row r="417" spans="1:8" x14ac:dyDescent="0.45">
      <c r="A417" s="79"/>
      <c r="B417" s="147"/>
      <c r="C417" s="161"/>
      <c r="D417" s="108"/>
      <c r="E417" s="80"/>
      <c r="F417" s="142"/>
      <c r="G417" s="83"/>
      <c r="H417" s="84"/>
    </row>
    <row r="418" spans="1:8" x14ac:dyDescent="0.45">
      <c r="A418" s="102" t="s">
        <v>440</v>
      </c>
      <c r="B418" s="155" t="s">
        <v>568</v>
      </c>
      <c r="C418" s="161"/>
      <c r="D418" s="108"/>
      <c r="E418" s="80" t="s">
        <v>173</v>
      </c>
      <c r="F418" s="142"/>
      <c r="G418" s="83"/>
      <c r="H418" s="84"/>
    </row>
    <row r="419" spans="1:8" x14ac:dyDescent="0.45">
      <c r="A419" s="79"/>
      <c r="B419" s="166"/>
      <c r="C419" s="161"/>
      <c r="D419" s="108"/>
      <c r="E419" s="80"/>
      <c r="F419" s="142"/>
      <c r="G419" s="83"/>
      <c r="H419" s="84"/>
    </row>
    <row r="420" spans="1:8" x14ac:dyDescent="0.45">
      <c r="A420" s="102" t="s">
        <v>443</v>
      </c>
      <c r="B420" s="155" t="s">
        <v>569</v>
      </c>
      <c r="C420" s="161"/>
      <c r="D420" s="108"/>
      <c r="E420" s="80" t="s">
        <v>173</v>
      </c>
      <c r="F420" s="142"/>
      <c r="G420" s="83"/>
      <c r="H420" s="84"/>
    </row>
    <row r="421" spans="1:8" x14ac:dyDescent="0.45">
      <c r="A421" s="79"/>
      <c r="B421" s="166"/>
      <c r="C421" s="161"/>
      <c r="D421" s="108"/>
      <c r="E421" s="80"/>
      <c r="F421" s="142"/>
      <c r="G421" s="83"/>
      <c r="H421" s="84"/>
    </row>
    <row r="422" spans="1:8" x14ac:dyDescent="0.45">
      <c r="A422" s="79" t="s">
        <v>447</v>
      </c>
      <c r="B422" s="147" t="s">
        <v>448</v>
      </c>
      <c r="C422" s="161"/>
      <c r="D422" s="108"/>
      <c r="E422" s="80" t="s">
        <v>173</v>
      </c>
      <c r="F422" s="142"/>
      <c r="G422" s="83"/>
      <c r="H422" s="84"/>
    </row>
    <row r="423" spans="1:8" x14ac:dyDescent="0.45">
      <c r="A423" s="79"/>
      <c r="B423" s="147"/>
      <c r="C423" s="161"/>
      <c r="D423" s="108"/>
      <c r="E423" s="80"/>
      <c r="F423" s="142"/>
      <c r="G423" s="83"/>
      <c r="H423" s="84"/>
    </row>
    <row r="424" spans="1:8" x14ac:dyDescent="0.45">
      <c r="A424" s="102" t="s">
        <v>449</v>
      </c>
      <c r="B424" s="155" t="s">
        <v>570</v>
      </c>
      <c r="C424" s="161"/>
      <c r="D424" s="108"/>
      <c r="E424" s="80" t="s">
        <v>173</v>
      </c>
      <c r="F424" s="142"/>
      <c r="G424" s="83"/>
      <c r="H424" s="84"/>
    </row>
    <row r="425" spans="1:8" x14ac:dyDescent="0.45">
      <c r="A425" s="79"/>
      <c r="B425" s="147"/>
      <c r="C425" s="161"/>
      <c r="D425" s="108"/>
      <c r="E425" s="80"/>
      <c r="F425" s="142"/>
      <c r="G425" s="83"/>
      <c r="H425" s="84"/>
    </row>
    <row r="426" spans="1:8" x14ac:dyDescent="0.45">
      <c r="A426" s="102" t="s">
        <v>452</v>
      </c>
      <c r="B426" s="155" t="s">
        <v>571</v>
      </c>
      <c r="C426" s="161"/>
      <c r="D426" s="108"/>
      <c r="E426" s="80" t="s">
        <v>173</v>
      </c>
      <c r="F426" s="142"/>
      <c r="G426" s="83"/>
      <c r="H426" s="84"/>
    </row>
    <row r="427" spans="1:8" x14ac:dyDescent="0.45">
      <c r="A427" s="79"/>
      <c r="B427" s="147"/>
      <c r="C427" s="161"/>
      <c r="D427" s="108"/>
      <c r="E427" s="80"/>
      <c r="F427" s="142"/>
      <c r="G427" s="83"/>
      <c r="H427" s="84"/>
    </row>
    <row r="428" spans="1:8" x14ac:dyDescent="0.45">
      <c r="A428" s="102" t="s">
        <v>455</v>
      </c>
      <c r="B428" s="155" t="s">
        <v>572</v>
      </c>
      <c r="C428" s="161"/>
      <c r="D428" s="108"/>
      <c r="E428" s="80" t="s">
        <v>173</v>
      </c>
      <c r="F428" s="142"/>
      <c r="G428" s="83"/>
      <c r="H428" s="84"/>
    </row>
    <row r="429" spans="1:8" x14ac:dyDescent="0.45">
      <c r="A429" s="79"/>
      <c r="B429" s="147"/>
      <c r="C429" s="161"/>
      <c r="D429" s="108"/>
      <c r="E429" s="80"/>
      <c r="F429" s="142"/>
      <c r="G429" s="83"/>
      <c r="H429" s="84"/>
    </row>
    <row r="430" spans="1:8" x14ac:dyDescent="0.45">
      <c r="A430" s="114" t="s">
        <v>460</v>
      </c>
      <c r="B430" s="163" t="s">
        <v>573</v>
      </c>
      <c r="C430" s="161"/>
      <c r="D430" s="108"/>
      <c r="E430" s="80" t="s">
        <v>173</v>
      </c>
      <c r="F430" s="142"/>
      <c r="G430" s="83"/>
      <c r="H430" s="84"/>
    </row>
    <row r="431" spans="1:8" x14ac:dyDescent="0.45">
      <c r="A431" s="114"/>
      <c r="B431" s="163"/>
      <c r="C431" s="161"/>
      <c r="D431" s="108"/>
      <c r="E431" s="80"/>
      <c r="F431" s="142"/>
      <c r="G431" s="83"/>
      <c r="H431" s="84"/>
    </row>
    <row r="432" spans="1:8" x14ac:dyDescent="0.45">
      <c r="A432" s="114" t="s">
        <v>462</v>
      </c>
      <c r="B432" s="163" t="s">
        <v>463</v>
      </c>
      <c r="C432" s="161"/>
      <c r="D432" s="108"/>
      <c r="E432" s="80" t="s">
        <v>173</v>
      </c>
      <c r="F432" s="142"/>
      <c r="G432" s="83"/>
      <c r="H432" s="84"/>
    </row>
    <row r="433" spans="1:8" x14ac:dyDescent="0.45">
      <c r="A433" s="79"/>
      <c r="B433" s="147"/>
      <c r="C433" s="161"/>
      <c r="D433" s="108"/>
      <c r="E433" s="80"/>
      <c r="F433" s="69"/>
      <c r="G433" s="25"/>
      <c r="H433" s="115"/>
    </row>
    <row r="434" spans="1:8" x14ac:dyDescent="0.45">
      <c r="A434" s="79" t="s">
        <v>464</v>
      </c>
      <c r="B434" s="147" t="s">
        <v>465</v>
      </c>
      <c r="C434" s="161"/>
      <c r="D434" s="108"/>
      <c r="E434" s="80" t="s">
        <v>173</v>
      </c>
      <c r="F434" s="69"/>
      <c r="G434" s="25"/>
      <c r="H434" s="115"/>
    </row>
    <row r="435" spans="1:8" x14ac:dyDescent="0.45">
      <c r="A435" s="79"/>
      <c r="B435" s="147"/>
      <c r="C435" s="161"/>
      <c r="D435" s="108"/>
      <c r="E435" s="80"/>
      <c r="F435" s="69"/>
      <c r="G435" s="25"/>
      <c r="H435" s="115"/>
    </row>
    <row r="436" spans="1:8" x14ac:dyDescent="0.45">
      <c r="A436" s="102" t="s">
        <v>466</v>
      </c>
      <c r="B436" s="155" t="s">
        <v>574</v>
      </c>
      <c r="C436" s="161"/>
      <c r="D436" s="108"/>
      <c r="E436" s="80" t="s">
        <v>173</v>
      </c>
      <c r="F436" s="69"/>
      <c r="G436" s="25"/>
      <c r="H436" s="115"/>
    </row>
    <row r="437" spans="1:8" x14ac:dyDescent="0.45">
      <c r="A437" s="102"/>
      <c r="B437" s="155"/>
      <c r="C437" s="161"/>
      <c r="D437" s="108"/>
      <c r="E437" s="80"/>
      <c r="F437" s="69"/>
      <c r="G437" s="25"/>
      <c r="H437" s="115"/>
    </row>
    <row r="438" spans="1:8" x14ac:dyDescent="0.45">
      <c r="A438" s="102" t="s">
        <v>470</v>
      </c>
      <c r="B438" s="155" t="s">
        <v>575</v>
      </c>
      <c r="C438" s="161"/>
      <c r="D438" s="108"/>
      <c r="E438" s="80" t="s">
        <v>173</v>
      </c>
      <c r="F438" s="69"/>
      <c r="G438" s="25"/>
      <c r="H438" s="115"/>
    </row>
    <row r="439" spans="1:8" x14ac:dyDescent="0.45">
      <c r="A439" s="102"/>
      <c r="B439" s="155"/>
      <c r="C439" s="161"/>
      <c r="D439" s="108"/>
      <c r="E439" s="80"/>
      <c r="F439" s="69"/>
      <c r="G439" s="25"/>
      <c r="H439" s="115"/>
    </row>
    <row r="440" spans="1:8" x14ac:dyDescent="0.45">
      <c r="A440" s="102" t="s">
        <v>473</v>
      </c>
      <c r="B440" s="155" t="s">
        <v>576</v>
      </c>
      <c r="C440" s="161"/>
      <c r="D440" s="108"/>
      <c r="E440" s="80" t="s">
        <v>173</v>
      </c>
      <c r="F440" s="69"/>
      <c r="G440" s="25"/>
      <c r="H440" s="115"/>
    </row>
    <row r="441" spans="1:8" x14ac:dyDescent="0.45">
      <c r="A441" s="79"/>
      <c r="B441" s="147"/>
      <c r="C441" s="161"/>
      <c r="D441" s="108"/>
      <c r="E441" s="80"/>
      <c r="F441" s="71"/>
      <c r="G441" s="25"/>
      <c r="H441" s="115"/>
    </row>
    <row r="442" spans="1:8" x14ac:dyDescent="0.45">
      <c r="A442" s="79" t="s">
        <v>477</v>
      </c>
      <c r="B442" s="147" t="s">
        <v>478</v>
      </c>
      <c r="C442" s="161"/>
      <c r="D442" s="108"/>
      <c r="E442" s="80" t="s">
        <v>173</v>
      </c>
      <c r="F442" s="69"/>
      <c r="G442" s="116"/>
      <c r="H442" s="117"/>
    </row>
    <row r="443" spans="1:8" x14ac:dyDescent="0.45">
      <c r="A443" s="79"/>
      <c r="B443" s="147"/>
      <c r="C443" s="161"/>
      <c r="D443" s="108"/>
      <c r="E443" s="80"/>
      <c r="F443" s="72"/>
      <c r="G443" s="25"/>
      <c r="H443" s="118"/>
    </row>
    <row r="444" spans="1:8" x14ac:dyDescent="0.45">
      <c r="A444" s="79" t="s">
        <v>480</v>
      </c>
      <c r="B444" s="147" t="s">
        <v>481</v>
      </c>
      <c r="C444" s="161"/>
      <c r="D444" s="108"/>
      <c r="E444" s="80" t="s">
        <v>173</v>
      </c>
      <c r="F444" s="72"/>
      <c r="G444" s="25"/>
      <c r="H444" s="118"/>
    </row>
    <row r="445" spans="1:8" x14ac:dyDescent="0.45">
      <c r="A445" s="79"/>
      <c r="B445" s="147"/>
      <c r="C445" s="161"/>
      <c r="D445" s="108"/>
      <c r="E445" s="80"/>
      <c r="F445" s="69"/>
      <c r="G445" s="25"/>
      <c r="H445" s="117"/>
    </row>
    <row r="446" spans="1:8" x14ac:dyDescent="0.45">
      <c r="A446" s="114" t="s">
        <v>484</v>
      </c>
      <c r="B446" s="163" t="s">
        <v>485</v>
      </c>
      <c r="C446" s="161"/>
      <c r="D446" s="108"/>
      <c r="E446" s="80" t="s">
        <v>173</v>
      </c>
      <c r="F446" s="69"/>
      <c r="G446" s="25"/>
      <c r="H446" s="117"/>
    </row>
    <row r="447" spans="1:8" x14ac:dyDescent="0.45">
      <c r="A447" s="79"/>
      <c r="B447" s="147"/>
      <c r="C447" s="161"/>
      <c r="D447" s="161"/>
      <c r="E447" s="80"/>
      <c r="F447" s="119"/>
      <c r="G447" s="119"/>
      <c r="H447" s="120"/>
    </row>
    <row r="448" spans="1:8" x14ac:dyDescent="0.45">
      <c r="A448" s="79" t="s">
        <v>486</v>
      </c>
      <c r="B448" s="147" t="s">
        <v>487</v>
      </c>
      <c r="C448" s="161"/>
      <c r="D448" s="161"/>
      <c r="E448" s="80" t="s">
        <v>173</v>
      </c>
      <c r="F448" s="119"/>
      <c r="G448" s="119"/>
      <c r="H448" s="120"/>
    </row>
    <row r="449" spans="1:8" x14ac:dyDescent="0.45">
      <c r="A449" s="79"/>
      <c r="B449" s="147"/>
      <c r="C449" s="154"/>
      <c r="D449" s="154"/>
      <c r="E449" s="80"/>
      <c r="F449" s="119"/>
      <c r="G449" s="119"/>
      <c r="H449" s="120"/>
    </row>
    <row r="450" spans="1:8" x14ac:dyDescent="0.45">
      <c r="A450" s="79" t="s">
        <v>489</v>
      </c>
      <c r="B450" s="147" t="s">
        <v>577</v>
      </c>
      <c r="C450" s="154"/>
      <c r="D450" s="154"/>
      <c r="E450" s="80" t="s">
        <v>173</v>
      </c>
      <c r="F450" s="119"/>
      <c r="G450" s="33"/>
      <c r="H450" s="118"/>
    </row>
    <row r="451" spans="1:8" x14ac:dyDescent="0.45">
      <c r="A451" s="79"/>
      <c r="B451" s="147"/>
      <c r="C451" s="161"/>
      <c r="D451" s="161"/>
      <c r="E451" s="80"/>
      <c r="F451" s="119"/>
      <c r="G451" s="33"/>
      <c r="H451" s="118"/>
    </row>
    <row r="452" spans="1:8" x14ac:dyDescent="0.45">
      <c r="A452" s="79" t="s">
        <v>492</v>
      </c>
      <c r="B452" s="147" t="s">
        <v>578</v>
      </c>
      <c r="C452" s="154"/>
      <c r="D452" s="154"/>
      <c r="E452" s="80" t="s">
        <v>173</v>
      </c>
      <c r="F452" s="119"/>
      <c r="G452" s="33"/>
      <c r="H452" s="118"/>
    </row>
    <row r="453" spans="1:8" x14ac:dyDescent="0.45">
      <c r="A453" s="79"/>
      <c r="B453" s="147"/>
      <c r="C453" s="161"/>
      <c r="D453" s="161"/>
      <c r="E453" s="80"/>
      <c r="F453" s="119"/>
      <c r="G453" s="33"/>
      <c r="H453" s="118"/>
    </row>
    <row r="454" spans="1:8" x14ac:dyDescent="0.45">
      <c r="A454" s="114" t="s">
        <v>496</v>
      </c>
      <c r="B454" s="163" t="s">
        <v>497</v>
      </c>
      <c r="C454" s="154"/>
      <c r="D454" s="154"/>
      <c r="E454" s="80" t="s">
        <v>173</v>
      </c>
      <c r="F454" s="119"/>
      <c r="G454" s="119"/>
      <c r="H454" s="120"/>
    </row>
    <row r="455" spans="1:8" x14ac:dyDescent="0.45">
      <c r="A455" s="79"/>
      <c r="B455" s="147"/>
      <c r="C455" s="154"/>
      <c r="D455" s="154"/>
      <c r="E455" s="80"/>
      <c r="F455" s="121"/>
      <c r="G455" s="121"/>
      <c r="H455" s="122"/>
    </row>
    <row r="456" spans="1:8" x14ac:dyDescent="0.45">
      <c r="A456" s="79" t="s">
        <v>498</v>
      </c>
      <c r="B456" s="147" t="s">
        <v>579</v>
      </c>
      <c r="C456" s="150"/>
      <c r="D456" s="150"/>
      <c r="E456" s="80" t="s">
        <v>173</v>
      </c>
      <c r="F456" s="119"/>
      <c r="G456" s="33"/>
      <c r="H456" s="118"/>
    </row>
    <row r="457" spans="1:8" x14ac:dyDescent="0.45">
      <c r="A457" s="79"/>
      <c r="B457" s="147"/>
      <c r="C457" s="151"/>
      <c r="D457" s="151"/>
      <c r="E457" s="80"/>
      <c r="F457" s="119"/>
      <c r="G457" s="33"/>
      <c r="H457" s="118"/>
    </row>
    <row r="458" spans="1:8" x14ac:dyDescent="0.45">
      <c r="A458" s="79" t="s">
        <v>502</v>
      </c>
      <c r="B458" s="147" t="s">
        <v>503</v>
      </c>
      <c r="C458" s="151"/>
      <c r="D458" s="151"/>
      <c r="E458" s="80" t="s">
        <v>173</v>
      </c>
      <c r="F458" s="119"/>
      <c r="G458" s="33"/>
      <c r="H458" s="118"/>
    </row>
    <row r="459" spans="1:8" x14ac:dyDescent="0.45">
      <c r="A459" s="79"/>
      <c r="B459" s="147"/>
      <c r="C459" s="150"/>
      <c r="D459" s="150"/>
      <c r="E459" s="80"/>
      <c r="F459" s="119"/>
      <c r="G459" s="33"/>
      <c r="H459" s="118"/>
    </row>
    <row r="460" spans="1:8" x14ac:dyDescent="0.45">
      <c r="A460" s="79" t="s">
        <v>506</v>
      </c>
      <c r="B460" s="147" t="s">
        <v>580</v>
      </c>
      <c r="C460" s="150"/>
      <c r="D460" s="150"/>
      <c r="E460" s="80" t="s">
        <v>173</v>
      </c>
      <c r="F460" s="119"/>
      <c r="G460" s="33"/>
      <c r="H460" s="118"/>
    </row>
    <row r="461" spans="1:8" x14ac:dyDescent="0.45">
      <c r="A461" s="79"/>
      <c r="B461" s="147"/>
      <c r="C461" s="150"/>
      <c r="D461" s="150"/>
      <c r="E461" s="80"/>
      <c r="F461" s="119"/>
      <c r="G461" s="33"/>
      <c r="H461" s="118"/>
    </row>
    <row r="462" spans="1:8" x14ac:dyDescent="0.45">
      <c r="A462" s="114" t="s">
        <v>511</v>
      </c>
      <c r="B462" s="163" t="s">
        <v>512</v>
      </c>
      <c r="C462" s="161"/>
      <c r="D462" s="108"/>
      <c r="E462" s="80" t="s">
        <v>173</v>
      </c>
      <c r="F462" s="69"/>
      <c r="G462" s="25"/>
      <c r="H462" s="117"/>
    </row>
    <row r="463" spans="1:8" x14ac:dyDescent="0.45">
      <c r="A463" s="79"/>
      <c r="B463" s="147"/>
      <c r="C463" s="161"/>
      <c r="D463" s="161"/>
      <c r="E463" s="80"/>
      <c r="F463" s="119"/>
      <c r="G463" s="119"/>
      <c r="H463" s="120"/>
    </row>
    <row r="464" spans="1:8" ht="15" x14ac:dyDescent="0.45">
      <c r="A464" s="109">
        <v>8</v>
      </c>
      <c r="B464" s="162" t="s">
        <v>566</v>
      </c>
      <c r="C464" s="150"/>
      <c r="D464" s="150"/>
      <c r="E464" s="80" t="s">
        <v>173</v>
      </c>
      <c r="F464" s="69"/>
      <c r="G464" s="116"/>
      <c r="H464" s="117"/>
    </row>
    <row r="465" spans="1:8" x14ac:dyDescent="0.45">
      <c r="A465" s="82"/>
      <c r="B465" s="147"/>
      <c r="C465" s="150"/>
      <c r="D465" s="150"/>
      <c r="E465" s="80"/>
      <c r="F465" s="72"/>
      <c r="G465" s="116"/>
      <c r="H465" s="117"/>
    </row>
    <row r="466" spans="1:8" x14ac:dyDescent="0.45">
      <c r="A466" s="114" t="s">
        <v>113</v>
      </c>
      <c r="B466" s="288" t="s">
        <v>517</v>
      </c>
      <c r="C466" s="289"/>
      <c r="D466" s="108"/>
      <c r="E466" s="80" t="s">
        <v>173</v>
      </c>
      <c r="F466" s="72"/>
      <c r="G466" s="116"/>
      <c r="H466" s="117"/>
    </row>
    <row r="467" spans="1:8" x14ac:dyDescent="0.45">
      <c r="A467" s="79"/>
      <c r="B467" s="161"/>
      <c r="C467" s="161"/>
      <c r="D467" s="108"/>
      <c r="E467" s="80"/>
      <c r="F467" s="69"/>
      <c r="G467" s="116"/>
      <c r="H467" s="117"/>
    </row>
    <row r="468" spans="1:8" x14ac:dyDescent="0.45">
      <c r="A468" s="79" t="s">
        <v>82</v>
      </c>
      <c r="B468" s="147" t="s">
        <v>551</v>
      </c>
      <c r="C468" s="161"/>
      <c r="D468" s="108"/>
      <c r="E468" s="80" t="s">
        <v>173</v>
      </c>
      <c r="F468" s="123"/>
      <c r="G468" s="116"/>
      <c r="H468" s="117"/>
    </row>
    <row r="469" spans="1:8" x14ac:dyDescent="0.45">
      <c r="A469" s="79"/>
      <c r="B469" s="147"/>
      <c r="C469" s="161"/>
      <c r="D469" s="161"/>
      <c r="E469" s="80"/>
      <c r="F469" s="92"/>
      <c r="G469" s="92"/>
      <c r="H469" s="120"/>
    </row>
    <row r="470" spans="1:8" x14ac:dyDescent="0.45">
      <c r="A470" s="79" t="s">
        <v>520</v>
      </c>
      <c r="B470" s="147" t="s">
        <v>581</v>
      </c>
      <c r="C470" s="161"/>
      <c r="D470" s="161"/>
      <c r="E470" s="80" t="s">
        <v>173</v>
      </c>
      <c r="F470" s="92"/>
      <c r="G470" s="92"/>
      <c r="H470" s="120"/>
    </row>
    <row r="471" spans="1:8" x14ac:dyDescent="0.45">
      <c r="A471" s="102"/>
      <c r="B471" s="155"/>
      <c r="C471" s="151"/>
      <c r="D471" s="151"/>
      <c r="E471" s="83"/>
      <c r="F471" s="119"/>
      <c r="G471" s="33"/>
      <c r="H471" s="118"/>
    </row>
    <row r="472" spans="1:8" x14ac:dyDescent="0.45">
      <c r="A472" s="102" t="s">
        <v>522</v>
      </c>
      <c r="B472" s="155" t="s">
        <v>523</v>
      </c>
      <c r="C472" s="150"/>
      <c r="D472" s="150"/>
      <c r="E472" s="83" t="s">
        <v>173</v>
      </c>
      <c r="F472" s="119"/>
      <c r="G472" s="33"/>
      <c r="H472" s="118"/>
    </row>
    <row r="473" spans="1:8" x14ac:dyDescent="0.45">
      <c r="A473" s="102"/>
      <c r="B473" s="155"/>
      <c r="C473" s="151"/>
      <c r="D473" s="151"/>
      <c r="E473" s="83"/>
      <c r="F473" s="119"/>
      <c r="G473" s="33"/>
      <c r="H473" s="118"/>
    </row>
    <row r="474" spans="1:8" x14ac:dyDescent="0.45">
      <c r="A474" s="102" t="s">
        <v>525</v>
      </c>
      <c r="B474" s="155" t="s">
        <v>526</v>
      </c>
      <c r="C474" s="151"/>
      <c r="D474" s="151"/>
      <c r="E474" s="83" t="s">
        <v>173</v>
      </c>
      <c r="F474" s="119"/>
      <c r="G474" s="33"/>
      <c r="H474" s="118"/>
    </row>
    <row r="475" spans="1:8" x14ac:dyDescent="0.45">
      <c r="A475" s="102"/>
      <c r="B475" s="155"/>
      <c r="C475" s="150"/>
      <c r="D475" s="150"/>
      <c r="E475" s="83"/>
      <c r="F475" s="119"/>
      <c r="G475" s="33"/>
      <c r="H475" s="118"/>
    </row>
    <row r="476" spans="1:8" x14ac:dyDescent="0.45">
      <c r="A476" s="102" t="s">
        <v>528</v>
      </c>
      <c r="B476" s="155" t="s">
        <v>529</v>
      </c>
      <c r="C476" s="150"/>
      <c r="D476" s="150"/>
      <c r="E476" s="83" t="s">
        <v>173</v>
      </c>
      <c r="F476" s="119"/>
      <c r="G476" s="33"/>
      <c r="H476" s="118"/>
    </row>
    <row r="477" spans="1:8" x14ac:dyDescent="0.45">
      <c r="A477" s="79"/>
      <c r="B477" s="147"/>
      <c r="C477" s="150"/>
      <c r="D477" s="150"/>
      <c r="E477" s="80"/>
      <c r="F477" s="119"/>
      <c r="G477" s="33"/>
      <c r="H477" s="118"/>
    </row>
    <row r="478" spans="1:8" x14ac:dyDescent="0.45">
      <c r="A478" s="114" t="s">
        <v>115</v>
      </c>
      <c r="B478" s="163" t="s">
        <v>533</v>
      </c>
      <c r="C478" s="150"/>
      <c r="D478" s="150"/>
      <c r="E478" s="80" t="s">
        <v>173</v>
      </c>
      <c r="F478" s="124"/>
      <c r="G478" s="124"/>
      <c r="H478" s="122"/>
    </row>
    <row r="479" spans="1:8" x14ac:dyDescent="0.45">
      <c r="A479" s="79"/>
      <c r="B479" s="147"/>
      <c r="C479" s="150"/>
      <c r="D479" s="150"/>
      <c r="E479" s="80"/>
      <c r="F479" s="92"/>
      <c r="G479" s="92"/>
      <c r="H479" s="120"/>
    </row>
    <row r="480" spans="1:8" x14ac:dyDescent="0.45">
      <c r="A480" s="79" t="s">
        <v>178</v>
      </c>
      <c r="B480" s="147" t="s">
        <v>551</v>
      </c>
      <c r="C480" s="151"/>
      <c r="D480" s="151"/>
      <c r="E480" s="80" t="s">
        <v>173</v>
      </c>
      <c r="F480" s="92"/>
      <c r="G480" s="92"/>
      <c r="H480" s="120"/>
    </row>
    <row r="481" spans="1:8" x14ac:dyDescent="0.45">
      <c r="A481" s="79"/>
      <c r="B481" s="147"/>
      <c r="C481" s="151"/>
      <c r="D481" s="151"/>
      <c r="E481" s="80"/>
      <c r="F481" s="92"/>
      <c r="G481" s="125"/>
      <c r="H481" s="118"/>
    </row>
    <row r="482" spans="1:8" x14ac:dyDescent="0.45">
      <c r="A482" s="79" t="s">
        <v>180</v>
      </c>
      <c r="B482" s="153" t="s">
        <v>406</v>
      </c>
      <c r="C482" s="154"/>
      <c r="D482" s="154"/>
      <c r="E482" s="80" t="s">
        <v>173</v>
      </c>
      <c r="F482" s="92"/>
      <c r="G482" s="125"/>
      <c r="H482" s="118"/>
    </row>
    <row r="483" spans="1:8" x14ac:dyDescent="0.45">
      <c r="A483" s="102"/>
      <c r="B483" s="155"/>
      <c r="C483" s="159"/>
      <c r="D483" s="159"/>
      <c r="E483" s="80"/>
      <c r="F483" s="142"/>
      <c r="G483" s="83"/>
      <c r="H483" s="84"/>
    </row>
    <row r="484" spans="1:8" x14ac:dyDescent="0.45">
      <c r="A484" s="102" t="s">
        <v>182</v>
      </c>
      <c r="B484" s="155" t="s">
        <v>536</v>
      </c>
      <c r="C484" s="159"/>
      <c r="D484" s="159"/>
      <c r="E484" s="80" t="s">
        <v>173</v>
      </c>
      <c r="F484" s="142"/>
      <c r="G484" s="83"/>
      <c r="H484" s="84"/>
    </row>
    <row r="485" spans="1:8" x14ac:dyDescent="0.45">
      <c r="A485" s="102"/>
      <c r="B485" s="155"/>
      <c r="C485" s="159"/>
      <c r="D485" s="159"/>
      <c r="E485" s="80"/>
      <c r="F485" s="142"/>
      <c r="G485" s="83"/>
      <c r="H485" s="84"/>
    </row>
    <row r="486" spans="1:8" x14ac:dyDescent="0.45">
      <c r="A486" s="102" t="s">
        <v>191</v>
      </c>
      <c r="B486" s="270" t="s">
        <v>538</v>
      </c>
      <c r="C486" s="271"/>
      <c r="D486" s="272"/>
      <c r="E486" s="80" t="s">
        <v>173</v>
      </c>
      <c r="F486" s="142"/>
      <c r="G486" s="83"/>
      <c r="H486" s="84"/>
    </row>
    <row r="487" spans="1:8" x14ac:dyDescent="0.45">
      <c r="A487" s="102"/>
      <c r="B487" s="92"/>
      <c r="C487" s="151"/>
      <c r="D487" s="93"/>
      <c r="E487" s="80"/>
      <c r="F487" s="142"/>
      <c r="G487" s="83"/>
      <c r="H487" s="84"/>
    </row>
    <row r="488" spans="1:8" x14ac:dyDescent="0.45">
      <c r="A488" s="102" t="s">
        <v>195</v>
      </c>
      <c r="B488" s="270" t="s">
        <v>540</v>
      </c>
      <c r="C488" s="271"/>
      <c r="D488" s="272"/>
      <c r="E488" s="80" t="s">
        <v>173</v>
      </c>
      <c r="F488" s="142"/>
      <c r="G488" s="83"/>
      <c r="H488" s="84"/>
    </row>
    <row r="489" spans="1:8" x14ac:dyDescent="0.45">
      <c r="A489" s="102"/>
      <c r="B489" s="92"/>
      <c r="C489" s="151"/>
      <c r="D489" s="93"/>
      <c r="E489" s="80"/>
      <c r="F489" s="142"/>
      <c r="G489" s="83"/>
      <c r="H489" s="84"/>
    </row>
    <row r="490" spans="1:8" x14ac:dyDescent="0.45">
      <c r="A490" s="102" t="s">
        <v>542</v>
      </c>
      <c r="B490" s="270" t="s">
        <v>543</v>
      </c>
      <c r="C490" s="271"/>
      <c r="D490" s="272"/>
      <c r="E490" s="80" t="s">
        <v>173</v>
      </c>
      <c r="F490" s="142"/>
      <c r="G490" s="83"/>
      <c r="H490" s="84"/>
    </row>
    <row r="491" spans="1:8" x14ac:dyDescent="0.45">
      <c r="A491" s="102"/>
      <c r="B491" s="155"/>
      <c r="C491" s="151"/>
      <c r="D491" s="151"/>
      <c r="E491" s="80"/>
      <c r="F491" s="92"/>
      <c r="G491" s="125"/>
      <c r="H491" s="118"/>
    </row>
    <row r="492" spans="1:8" x14ac:dyDescent="0.45">
      <c r="A492" s="114" t="s">
        <v>117</v>
      </c>
      <c r="B492" s="163" t="s">
        <v>547</v>
      </c>
      <c r="C492" s="150"/>
      <c r="D492" s="150"/>
      <c r="E492" s="80" t="s">
        <v>173</v>
      </c>
      <c r="F492" s="124"/>
      <c r="G492" s="124"/>
      <c r="H492" s="122"/>
    </row>
    <row r="493" spans="1:8" x14ac:dyDescent="0.45">
      <c r="A493" s="79"/>
      <c r="B493" s="147"/>
      <c r="C493" s="150"/>
      <c r="D493" s="150"/>
      <c r="E493" s="80"/>
      <c r="F493" s="92"/>
      <c r="G493" s="92"/>
      <c r="H493" s="120"/>
    </row>
    <row r="494" spans="1:8" x14ac:dyDescent="0.45">
      <c r="A494" s="114" t="s">
        <v>119</v>
      </c>
      <c r="B494" s="163" t="s">
        <v>582</v>
      </c>
      <c r="C494" s="150"/>
      <c r="D494" s="150"/>
      <c r="E494" s="80" t="s">
        <v>173</v>
      </c>
      <c r="F494" s="124"/>
      <c r="G494" s="124"/>
      <c r="H494" s="122"/>
    </row>
    <row r="495" spans="1:8" x14ac:dyDescent="0.45">
      <c r="A495" s="79"/>
      <c r="B495" s="147"/>
      <c r="C495" s="150"/>
      <c r="D495" s="150"/>
      <c r="E495" s="80"/>
      <c r="F495" s="92"/>
      <c r="G495" s="92"/>
      <c r="H495" s="120"/>
    </row>
    <row r="496" spans="1:8" x14ac:dyDescent="0.45">
      <c r="A496" s="79" t="s">
        <v>550</v>
      </c>
      <c r="B496" s="147" t="s">
        <v>551</v>
      </c>
      <c r="C496" s="151"/>
      <c r="D496" s="151"/>
      <c r="E496" s="80" t="s">
        <v>173</v>
      </c>
      <c r="F496" s="92"/>
      <c r="G496" s="92"/>
      <c r="H496" s="120"/>
    </row>
    <row r="497" spans="1:8" x14ac:dyDescent="0.45">
      <c r="A497" s="79"/>
      <c r="B497" s="147"/>
      <c r="C497" s="151"/>
      <c r="D497" s="151"/>
      <c r="E497" s="80"/>
      <c r="F497" s="92"/>
      <c r="G497" s="125"/>
      <c r="H497" s="118"/>
    </row>
    <row r="498" spans="1:8" x14ac:dyDescent="0.45">
      <c r="A498" s="79" t="s">
        <v>553</v>
      </c>
      <c r="B498" s="153" t="s">
        <v>406</v>
      </c>
      <c r="C498" s="154"/>
      <c r="D498" s="154"/>
      <c r="E498" s="80" t="s">
        <v>173</v>
      </c>
      <c r="F498" s="92"/>
      <c r="G498" s="125"/>
      <c r="H498" s="118"/>
    </row>
    <row r="499" spans="1:8" x14ac:dyDescent="0.45">
      <c r="A499" s="102"/>
      <c r="B499" s="155"/>
      <c r="C499" s="159"/>
      <c r="D499" s="159"/>
      <c r="E499" s="80"/>
      <c r="F499" s="142"/>
      <c r="G499" s="83"/>
      <c r="H499" s="84"/>
    </row>
    <row r="500" spans="1:8" x14ac:dyDescent="0.45">
      <c r="A500" s="102" t="s">
        <v>554</v>
      </c>
      <c r="B500" s="155" t="s">
        <v>555</v>
      </c>
      <c r="C500" s="159"/>
      <c r="D500" s="159"/>
      <c r="E500" s="80" t="s">
        <v>173</v>
      </c>
      <c r="F500" s="142"/>
      <c r="G500" s="83"/>
      <c r="H500" s="84"/>
    </row>
    <row r="501" spans="1:8" x14ac:dyDescent="0.45">
      <c r="A501" s="102"/>
      <c r="B501" s="155"/>
      <c r="C501" s="159"/>
      <c r="D501" s="159"/>
      <c r="E501" s="80"/>
      <c r="F501" s="142"/>
      <c r="G501" s="83"/>
      <c r="H501" s="84"/>
    </row>
    <row r="502" spans="1:8" x14ac:dyDescent="0.45">
      <c r="A502" s="102" t="s">
        <v>557</v>
      </c>
      <c r="B502" s="270" t="s">
        <v>558</v>
      </c>
      <c r="C502" s="271"/>
      <c r="D502" s="272"/>
      <c r="E502" s="80" t="s">
        <v>173</v>
      </c>
      <c r="F502" s="142"/>
      <c r="G502" s="83"/>
      <c r="H502" s="84"/>
    </row>
    <row r="503" spans="1:8" x14ac:dyDescent="0.45">
      <c r="A503" s="102"/>
      <c r="B503" s="92"/>
      <c r="C503" s="151"/>
      <c r="D503" s="93"/>
      <c r="E503" s="80"/>
      <c r="F503" s="142"/>
      <c r="G503" s="83"/>
      <c r="H503" s="84"/>
    </row>
    <row r="504" spans="1:8" x14ac:dyDescent="0.45">
      <c r="A504" s="102" t="s">
        <v>560</v>
      </c>
      <c r="B504" s="270" t="s">
        <v>561</v>
      </c>
      <c r="C504" s="271"/>
      <c r="D504" s="272"/>
      <c r="E504" s="80" t="s">
        <v>173</v>
      </c>
      <c r="F504" s="142"/>
      <c r="G504" s="83"/>
      <c r="H504" s="84"/>
    </row>
    <row r="505" spans="1:8" x14ac:dyDescent="0.45">
      <c r="A505" s="102"/>
      <c r="B505" s="92"/>
      <c r="C505" s="151"/>
      <c r="D505" s="93"/>
      <c r="E505" s="80"/>
      <c r="F505" s="142"/>
      <c r="G505" s="83"/>
      <c r="H505" s="84"/>
    </row>
    <row r="506" spans="1:8" x14ac:dyDescent="0.45">
      <c r="A506" s="79"/>
      <c r="B506" s="147"/>
      <c r="C506" s="151"/>
      <c r="D506" s="151"/>
      <c r="E506" s="80"/>
      <c r="F506" s="92"/>
      <c r="G506" s="125"/>
      <c r="H506" s="118"/>
    </row>
    <row r="507" spans="1:8" x14ac:dyDescent="0.45">
      <c r="A507" s="102"/>
      <c r="B507" s="92"/>
      <c r="C507" s="151"/>
      <c r="D507" s="93"/>
      <c r="E507" s="80"/>
      <c r="F507" s="142"/>
      <c r="G507" s="83"/>
      <c r="H507" s="84"/>
    </row>
    <row r="508" spans="1:8" x14ac:dyDescent="0.45">
      <c r="A508" s="126"/>
      <c r="B508" s="127"/>
      <c r="C508" s="167"/>
      <c r="D508" s="128"/>
      <c r="E508" s="129"/>
      <c r="F508" s="123" t="s">
        <v>365</v>
      </c>
      <c r="G508" s="25"/>
      <c r="H508" s="115"/>
    </row>
    <row r="509" spans="1:8" x14ac:dyDescent="0.45">
      <c r="A509" s="126"/>
      <c r="B509" s="130"/>
      <c r="C509" s="167"/>
      <c r="D509" s="128"/>
      <c r="E509" s="70"/>
      <c r="F509" s="71"/>
      <c r="G509" s="25"/>
      <c r="H509" s="115"/>
    </row>
    <row r="510" spans="1:8" x14ac:dyDescent="0.45">
      <c r="A510" s="126"/>
      <c r="B510" s="130"/>
      <c r="C510" s="167"/>
      <c r="D510" s="128"/>
      <c r="E510" s="70"/>
      <c r="F510" s="123" t="s">
        <v>366</v>
      </c>
      <c r="G510" s="25"/>
      <c r="H510" s="131"/>
    </row>
    <row r="511" spans="1:8" x14ac:dyDescent="0.45">
      <c r="A511" s="126"/>
      <c r="B511" s="130"/>
      <c r="C511" s="167"/>
      <c r="D511" s="128"/>
      <c r="E511" s="70"/>
      <c r="F511" s="72"/>
      <c r="G511" s="25"/>
      <c r="H511" s="117"/>
    </row>
    <row r="512" spans="1:8" ht="14.65" thickBot="1" x14ac:dyDescent="0.5">
      <c r="A512" s="126"/>
      <c r="B512" s="130"/>
      <c r="C512" s="167"/>
      <c r="D512" s="128"/>
      <c r="E512" s="68"/>
      <c r="F512" s="69" t="s">
        <v>367</v>
      </c>
      <c r="G512" s="25"/>
      <c r="H512" s="132"/>
    </row>
    <row r="513" spans="1:8" ht="15" thickTop="1" thickBot="1" x14ac:dyDescent="0.5">
      <c r="A513" s="133"/>
      <c r="B513" s="134"/>
      <c r="C513" s="135"/>
      <c r="D513" s="136"/>
      <c r="E513" s="137"/>
      <c r="F513" s="138"/>
      <c r="G513" s="138"/>
      <c r="H513" s="139"/>
    </row>
  </sheetData>
  <mergeCells count="130">
    <mergeCell ref="B486:D486"/>
    <mergeCell ref="B488:D488"/>
    <mergeCell ref="B490:D490"/>
    <mergeCell ref="B502:D502"/>
    <mergeCell ref="B504:D504"/>
    <mergeCell ref="B367:D367"/>
    <mergeCell ref="B369:D369"/>
    <mergeCell ref="B371:D371"/>
    <mergeCell ref="B373:D373"/>
    <mergeCell ref="B381:D381"/>
    <mergeCell ref="B354:D354"/>
    <mergeCell ref="B466:C466"/>
    <mergeCell ref="B355:D355"/>
    <mergeCell ref="B357:D357"/>
    <mergeCell ref="B360:D360"/>
    <mergeCell ref="B361:D361"/>
    <mergeCell ref="B363:D363"/>
    <mergeCell ref="B366:D366"/>
    <mergeCell ref="B330:D330"/>
    <mergeCell ref="B332:D332"/>
    <mergeCell ref="B334:D334"/>
    <mergeCell ref="B340:D340"/>
    <mergeCell ref="B346:D346"/>
    <mergeCell ref="B347:D347"/>
    <mergeCell ref="B320:D320"/>
    <mergeCell ref="B322:D322"/>
    <mergeCell ref="B325:D325"/>
    <mergeCell ref="B326:D326"/>
    <mergeCell ref="B328:D328"/>
    <mergeCell ref="B329:D329"/>
    <mergeCell ref="B305:D305"/>
    <mergeCell ref="B306:D306"/>
    <mergeCell ref="B313:D313"/>
    <mergeCell ref="B314:D314"/>
    <mergeCell ref="B316:D316"/>
    <mergeCell ref="B319:D319"/>
    <mergeCell ref="B288:D288"/>
    <mergeCell ref="B289:D289"/>
    <mergeCell ref="B294:D294"/>
    <mergeCell ref="B295:D295"/>
    <mergeCell ref="B297:D297"/>
    <mergeCell ref="B299:D299"/>
    <mergeCell ref="B268:D268"/>
    <mergeCell ref="B271:D271"/>
    <mergeCell ref="B275:D275"/>
    <mergeCell ref="B276:D276"/>
    <mergeCell ref="B282:D282"/>
    <mergeCell ref="B283:D283"/>
    <mergeCell ref="B249:D249"/>
    <mergeCell ref="B251:D251"/>
    <mergeCell ref="B257:D257"/>
    <mergeCell ref="B262:D262"/>
    <mergeCell ref="B264:D264"/>
    <mergeCell ref="B265:D265"/>
    <mergeCell ref="B237:D237"/>
    <mergeCell ref="B240:D240"/>
    <mergeCell ref="B242:D242"/>
    <mergeCell ref="B243:D243"/>
    <mergeCell ref="B246:D246"/>
    <mergeCell ref="B248:D248"/>
    <mergeCell ref="B219:D219"/>
    <mergeCell ref="B226:D226"/>
    <mergeCell ref="B227:D227"/>
    <mergeCell ref="B229:D229"/>
    <mergeCell ref="B234:D234"/>
    <mergeCell ref="B236:D236"/>
    <mergeCell ref="B189:D189"/>
    <mergeCell ref="B195:D195"/>
    <mergeCell ref="B197:D197"/>
    <mergeCell ref="B208:D208"/>
    <mergeCell ref="B209:D209"/>
    <mergeCell ref="B218:D218"/>
    <mergeCell ref="B172:D172"/>
    <mergeCell ref="B173:D173"/>
    <mergeCell ref="B180:D180"/>
    <mergeCell ref="B181:D181"/>
    <mergeCell ref="B183:D183"/>
    <mergeCell ref="B188:D188"/>
    <mergeCell ref="B144:D144"/>
    <mergeCell ref="B145:D145"/>
    <mergeCell ref="B147:D147"/>
    <mergeCell ref="B149:D149"/>
    <mergeCell ref="B164:D164"/>
    <mergeCell ref="B165:D165"/>
    <mergeCell ref="B129:D129"/>
    <mergeCell ref="B132:D132"/>
    <mergeCell ref="B133:D133"/>
    <mergeCell ref="B138:D138"/>
    <mergeCell ref="B139:D139"/>
    <mergeCell ref="B141:D141"/>
    <mergeCell ref="B107:D107"/>
    <mergeCell ref="B114:D114"/>
    <mergeCell ref="B115:D115"/>
    <mergeCell ref="B122:D122"/>
    <mergeCell ref="B123:D123"/>
    <mergeCell ref="B125:D125"/>
    <mergeCell ref="B79:D79"/>
    <mergeCell ref="B86:D86"/>
    <mergeCell ref="B87:D87"/>
    <mergeCell ref="B89:D89"/>
    <mergeCell ref="B95:D95"/>
    <mergeCell ref="B106:D106"/>
    <mergeCell ref="B60:D60"/>
    <mergeCell ref="B61:D61"/>
    <mergeCell ref="B66:D66"/>
    <mergeCell ref="B67:D67"/>
    <mergeCell ref="B69:D69"/>
    <mergeCell ref="B78:D78"/>
    <mergeCell ref="B48:D48"/>
    <mergeCell ref="B50:D50"/>
    <mergeCell ref="B55:D55"/>
    <mergeCell ref="B58:D58"/>
    <mergeCell ref="B59:D59"/>
    <mergeCell ref="B26:D26"/>
    <mergeCell ref="B35:D35"/>
    <mergeCell ref="B38:D38"/>
    <mergeCell ref="B40:D40"/>
    <mergeCell ref="B42:D42"/>
    <mergeCell ref="B44:D44"/>
    <mergeCell ref="B27:D27"/>
    <mergeCell ref="B32:D32"/>
    <mergeCell ref="A1:H1"/>
    <mergeCell ref="A2:H2"/>
    <mergeCell ref="A4:H4"/>
    <mergeCell ref="B6:D6"/>
    <mergeCell ref="B10:D10"/>
    <mergeCell ref="B14:D14"/>
    <mergeCell ref="B19:D19"/>
    <mergeCell ref="B23:D23"/>
    <mergeCell ref="B47:D47"/>
  </mergeCells>
  <pageMargins left="0.7" right="0.7" top="0.75" bottom="0.75" header="0.3" footer="0.3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AD41CAE73B4F4FB35D3C7E3B72DC56" ma:contentTypeVersion="13" ma:contentTypeDescription="Crée un document." ma:contentTypeScope="" ma:versionID="0c033167c20d75724dda3dc9115809a7">
  <xsd:schema xmlns:xsd="http://www.w3.org/2001/XMLSchema" xmlns:xs="http://www.w3.org/2001/XMLSchema" xmlns:p="http://schemas.microsoft.com/office/2006/metadata/properties" xmlns:ns2="d4935967-e19d-42bb-83c1-c90cdcca7705" xmlns:ns3="fb2c48c5-6b4a-4987-9590-4ad51cb9894a" targetNamespace="http://schemas.microsoft.com/office/2006/metadata/properties" ma:root="true" ma:fieldsID="653702c1205a33724152416b3fb94efe" ns2:_="" ns3:_="">
    <xsd:import namespace="d4935967-e19d-42bb-83c1-c90cdcca7705"/>
    <xsd:import namespace="fb2c48c5-6b4a-4987-9590-4ad51cb989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935967-e19d-42bb-83c1-c90cdcca77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e695a1e9-649e-4baf-9346-c7b4d6fa01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2c48c5-6b4a-4987-9590-4ad51cb9894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cabec01-2db3-4b58-8bd2-f3ed18dd52e1}" ma:internalName="TaxCatchAll" ma:showField="CatchAllData" ma:web="fb2c48c5-6b4a-4987-9590-4ad51cb989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2c48c5-6b4a-4987-9590-4ad51cb9894a" xsi:nil="true"/>
    <lcf76f155ced4ddcb4097134ff3c332f xmlns="d4935967-e19d-42bb-83c1-c90cdcca77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DC5C3F-451F-4409-93A8-2BCCE545E0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C378C0-626F-4732-9115-3B12FFA53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935967-e19d-42bb-83c1-c90cdcca7705"/>
    <ds:schemaRef ds:uri="fb2c48c5-6b4a-4987-9590-4ad51cb989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CA18DD-E6C9-4F49-AA4A-F8F883E8DCEC}">
  <ds:schemaRefs>
    <ds:schemaRef ds:uri="http://schemas.microsoft.com/office/2006/metadata/properties"/>
    <ds:schemaRef ds:uri="http://schemas.microsoft.com/office/infopath/2007/PartnerControls"/>
    <ds:schemaRef ds:uri="fb2c48c5-6b4a-4987-9590-4ad51cb9894a"/>
    <ds:schemaRef ds:uri="d4935967-e19d-42bb-83c1-c90cdcca770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Chapitre 1</vt:lpstr>
      <vt:lpstr>Chapitre 2</vt:lpstr>
      <vt:lpstr>Chapitre 3</vt:lpstr>
      <vt:lpstr>Chapitre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2025-05-30T13:00:45Z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0x01010016AD41CAE73B4F4FB35D3C7E3B72DC56</vt:lpwstr>
  </property>
</Properties>
</file>