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_CBG\50_CBG_Autres\464394_BNC_2025_Confortement-digue-large\5_TVX_CONSULT\54_CONSULTATION-V2\5122_PIEC-ADMIN\"/>
    </mc:Choice>
  </mc:AlternateContent>
  <bookViews>
    <workbookView xWindow="0" yWindow="0" windowWidth="28800" windowHeight="11400" activeTab="1"/>
  </bookViews>
  <sheets>
    <sheet name="BPU" sheetId="8" r:id="rId1"/>
    <sheet name="DE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4" i="8" l="1"/>
  <c r="A115" i="8" s="1"/>
  <c r="A116" i="8" s="1"/>
  <c r="A119" i="8" s="1"/>
  <c r="A95" i="8"/>
  <c r="A99" i="8" s="1"/>
  <c r="A103" i="8" s="1"/>
  <c r="A106" i="8" s="1"/>
  <c r="A107" i="8" s="1"/>
  <c r="A110" i="8" s="1"/>
  <c r="A111" i="8" s="1"/>
  <c r="A112" i="8" s="1"/>
  <c r="A77" i="8"/>
  <c r="A80" i="8" s="1"/>
  <c r="A83" i="8" s="1"/>
  <c r="A86" i="8" s="1"/>
  <c r="A89" i="8" s="1"/>
  <c r="A92" i="8" s="1"/>
  <c r="A93" i="8" s="1"/>
  <c r="A63" i="8"/>
  <c r="A66" i="8" s="1"/>
  <c r="A70" i="8" s="1"/>
  <c r="A56" i="8"/>
  <c r="A59" i="8" s="1"/>
  <c r="A60" i="8" s="1"/>
  <c r="A41" i="8"/>
  <c r="A44" i="8" s="1"/>
  <c r="A45" i="8" s="1"/>
  <c r="A46" i="8" s="1"/>
  <c r="A47" i="8" s="1"/>
  <c r="A50" i="8" s="1"/>
  <c r="A51" i="8" s="1"/>
  <c r="A38" i="8"/>
  <c r="A26" i="8"/>
  <c r="A27" i="8" s="1"/>
  <c r="A28" i="8" s="1"/>
  <c r="A18" i="8"/>
  <c r="A19" i="8" s="1"/>
  <c r="A20" i="8" s="1"/>
  <c r="A21" i="8" s="1"/>
  <c r="A12" i="8"/>
  <c r="A13" i="8" s="1"/>
  <c r="A14" i="8" s="1"/>
  <c r="A5" i="8"/>
  <c r="A6" i="8" s="1"/>
  <c r="F35" i="6" l="1"/>
  <c r="F34" i="6"/>
  <c r="F36" i="6"/>
  <c r="F130" i="6" l="1"/>
  <c r="F129" i="6"/>
  <c r="F124" i="6" l="1"/>
  <c r="F7" i="6"/>
  <c r="F8" i="6"/>
  <c r="F68" i="6" l="1"/>
  <c r="D21" i="6"/>
  <c r="D20" i="6"/>
  <c r="D19" i="6"/>
  <c r="D18" i="6"/>
  <c r="F9" i="6" l="1"/>
  <c r="F10" i="6"/>
  <c r="F16" i="6"/>
  <c r="F15" i="6"/>
  <c r="F22" i="6"/>
  <c r="F23" i="6"/>
  <c r="F24" i="6"/>
  <c r="F29" i="6"/>
  <c r="F30" i="6"/>
  <c r="F31" i="6"/>
  <c r="F54" i="6"/>
  <c r="F73" i="6" l="1"/>
  <c r="F72" i="6"/>
  <c r="F135" i="6" l="1"/>
  <c r="F133" i="6"/>
  <c r="F6" i="6" l="1"/>
  <c r="F11" i="6"/>
  <c r="F12" i="6"/>
  <c r="F5" i="6"/>
  <c r="F132" i="6" l="1"/>
  <c r="F127" i="6"/>
  <c r="F126" i="6"/>
  <c r="F123" i="6"/>
  <c r="F122" i="6"/>
  <c r="F119" i="6"/>
  <c r="F118" i="6"/>
  <c r="F117" i="6"/>
  <c r="F115" i="6"/>
  <c r="F114" i="6"/>
  <c r="A114" i="6"/>
  <c r="A115" i="6" s="1"/>
  <c r="A116" i="6" s="1"/>
  <c r="A119" i="6" s="1"/>
  <c r="F112" i="6"/>
  <c r="F111" i="6"/>
  <c r="F110" i="6"/>
  <c r="F109" i="6"/>
  <c r="F108" i="6"/>
  <c r="F106" i="6"/>
  <c r="F105" i="6"/>
  <c r="F104" i="6"/>
  <c r="F102" i="6"/>
  <c r="F101" i="6"/>
  <c r="F100" i="6"/>
  <c r="F98" i="6"/>
  <c r="F97" i="6"/>
  <c r="F96" i="6"/>
  <c r="A95" i="6"/>
  <c r="A99" i="6" s="1"/>
  <c r="A103" i="6" s="1"/>
  <c r="F93" i="6"/>
  <c r="F92" i="6"/>
  <c r="F91" i="6"/>
  <c r="F90" i="6"/>
  <c r="F88" i="6"/>
  <c r="F87" i="6"/>
  <c r="F85" i="6"/>
  <c r="F84" i="6"/>
  <c r="F82" i="6"/>
  <c r="F81" i="6"/>
  <c r="F79" i="6"/>
  <c r="F78" i="6"/>
  <c r="A77" i="6"/>
  <c r="A80" i="6" s="1"/>
  <c r="A83" i="6" s="1"/>
  <c r="A86" i="6" s="1"/>
  <c r="F76" i="6"/>
  <c r="F75" i="6"/>
  <c r="F70" i="6"/>
  <c r="F69" i="6"/>
  <c r="F67" i="6"/>
  <c r="F65" i="6"/>
  <c r="F64" i="6"/>
  <c r="A63" i="6"/>
  <c r="A66" i="6" s="1"/>
  <c r="A70" i="6" s="1"/>
  <c r="F62" i="6"/>
  <c r="F61" i="6"/>
  <c r="F59" i="6"/>
  <c r="F58" i="6"/>
  <c r="F57" i="6"/>
  <c r="A56" i="6"/>
  <c r="A59" i="6" s="1"/>
  <c r="A60" i="6" s="1"/>
  <c r="F53" i="6"/>
  <c r="F52" i="6"/>
  <c r="F50" i="6"/>
  <c r="F49" i="6"/>
  <c r="F48" i="6"/>
  <c r="F46" i="6"/>
  <c r="F45" i="6"/>
  <c r="F44" i="6"/>
  <c r="F43" i="6"/>
  <c r="F42" i="6"/>
  <c r="F40" i="6"/>
  <c r="F39" i="6"/>
  <c r="A38" i="6"/>
  <c r="A41" i="6" s="1"/>
  <c r="A44" i="6" s="1"/>
  <c r="A45" i="6" s="1"/>
  <c r="A46" i="6" s="1"/>
  <c r="A47" i="6" s="1"/>
  <c r="A50" i="6" s="1"/>
  <c r="A51" i="6" s="1"/>
  <c r="F32" i="6"/>
  <c r="D28" i="6"/>
  <c r="F28" i="6" s="1"/>
  <c r="D27" i="6"/>
  <c r="F27" i="6" s="1"/>
  <c r="D26" i="6"/>
  <c r="F26" i="6" s="1"/>
  <c r="D25" i="6"/>
  <c r="F25" i="6" s="1"/>
  <c r="A18" i="6"/>
  <c r="A19" i="6" s="1"/>
  <c r="A20" i="6" s="1"/>
  <c r="A21" i="6" s="1"/>
  <c r="A26" i="6" s="1"/>
  <c r="A27" i="6" s="1"/>
  <c r="A28" i="6" s="1"/>
  <c r="F14" i="6"/>
  <c r="F13" i="6"/>
  <c r="A5" i="6"/>
  <c r="A6" i="6" s="1"/>
  <c r="A12" i="6" s="1"/>
  <c r="A13" i="6" l="1"/>
  <c r="A14" i="6" s="1"/>
  <c r="F20" i="6"/>
  <c r="F18" i="6"/>
  <c r="F21" i="6"/>
  <c r="A106" i="6"/>
  <c r="A107" i="6" s="1"/>
  <c r="A110" i="6" s="1"/>
  <c r="A89" i="6"/>
  <c r="A92" i="6" s="1"/>
  <c r="F19" i="6"/>
  <c r="F136" i="6" l="1"/>
  <c r="A93" i="6"/>
  <c r="A111" i="6"/>
  <c r="A112" i="6" l="1"/>
</calcChain>
</file>

<file path=xl/sharedStrings.xml><?xml version="1.0" encoding="utf-8"?>
<sst xmlns="http://schemas.openxmlformats.org/spreadsheetml/2006/main" count="475" uniqueCount="155">
  <si>
    <t>N° des prix</t>
  </si>
  <si>
    <t>Désignation des ouvrages</t>
  </si>
  <si>
    <t>Unité</t>
  </si>
  <si>
    <t>Prix à appliquer</t>
  </si>
  <si>
    <t>Démolition d'ouvrages en maçonnerie</t>
  </si>
  <si>
    <r>
      <t>m</t>
    </r>
    <r>
      <rPr>
        <vertAlign val="superscript"/>
        <sz val="10"/>
        <color indexed="18"/>
        <rFont val="Arial"/>
        <family val="2"/>
      </rPr>
      <t>3</t>
    </r>
  </si>
  <si>
    <t>Démolition d'ouvrages en béton armé, y compris découpe des aciers</t>
  </si>
  <si>
    <t>ml</t>
  </si>
  <si>
    <t>Repiquage de parois d'ouvrage en béton ou en maçonnerie sur une profondeur moyenne
de 15 mm</t>
  </si>
  <si>
    <t>m²</t>
  </si>
  <si>
    <t xml:space="preserve">Sciage d'ouvrages en béton armé ou non, ou en granite </t>
  </si>
  <si>
    <t>Nettoyage de parois d'ouvrages au nettoyeur haute pression</t>
  </si>
  <si>
    <t>Exécution de trous à la perforatrice dans ouvrages de toutes natures en maçonnerie ou en béton</t>
  </si>
  <si>
    <t>Scellement de barres d'ancrage ou de tiges filetées (hors percement et fourniture)</t>
  </si>
  <si>
    <r>
      <t>dm</t>
    </r>
    <r>
      <rPr>
        <vertAlign val="superscript"/>
        <sz val="10"/>
        <color indexed="18"/>
        <rFont val="Arial"/>
        <family val="2"/>
      </rPr>
      <t>3</t>
    </r>
  </si>
  <si>
    <t>kg</t>
  </si>
  <si>
    <t>Coffrage ordinaire pourvu d'une peau en contreplaqué bakélisé ou métallique exécuté pour tous types d'ouvrages, décoffrage</t>
  </si>
  <si>
    <t>Traitement d'aciers scellés dans le béton à l'aide d'un revêtement anticorrosion, y compris la fourniture, le dégagement périphérique et le brossage soigné des aciers</t>
  </si>
  <si>
    <t>ens.</t>
  </si>
  <si>
    <t>Fourniture et pose d'un garde-corps de 1,10 m de hauteur muni d'une main courante Ø 42,4 mm, une lisse intermédiaire Ø 26,9 mm, une plinthe 150/5 mm, de poteaux Ø 42,4 mm équipés de platines espacés tous les 1,50 m fixées par 4 chevilles inox A4</t>
  </si>
  <si>
    <t>Fourniture et pose de bastings et de madriers en sapin pour étaiement, confection de batardeaux ou de protection d'ouvrages</t>
  </si>
  <si>
    <t>Grattage, brossage, égrenage, ponçage et lavage sur tous subjectiles</t>
  </si>
  <si>
    <t>Décapage jusqu'au degré de soin 2,5 d'éléments métalliques</t>
  </si>
  <si>
    <t>Fourniture et application sur un ouvrage métallique d'un système complet (du primaire à la couche de finition) certifié ACQPA ou équivalent</t>
  </si>
  <si>
    <t>Fourniture et pose d’une crinoline Ø 710 mm intérieure, comprenant des arceaux espacés tous les 1,50 m max et de filants soudés en fer plat, fixations par chevilles inox A4</t>
  </si>
  <si>
    <t>Reconstitution de parements en maçonnerie, hourdage et jointoiement au mortier de ciment PM-ES</t>
  </si>
  <si>
    <r>
      <t>m</t>
    </r>
    <r>
      <rPr>
        <vertAlign val="superscript"/>
        <sz val="10"/>
        <color rgb="FF002060"/>
        <rFont val="Arial"/>
        <family val="2"/>
      </rPr>
      <t>3</t>
    </r>
  </si>
  <si>
    <r>
      <t>Fourniture et injection d'un mortier de ciment CEM II 42,5R PM dosé à 650 kg/m</t>
    </r>
    <r>
      <rPr>
        <vertAlign val="superscript"/>
        <sz val="10"/>
        <color indexed="18"/>
        <rFont val="Arial"/>
        <family val="2"/>
      </rPr>
      <t>3</t>
    </r>
  </si>
  <si>
    <t>tonne</t>
  </si>
  <si>
    <t>pièce</t>
  </si>
  <si>
    <r>
      <t xml:space="preserve">Grattage au racloir de tous éléments marins </t>
    </r>
    <r>
      <rPr>
        <sz val="10"/>
        <color indexed="18"/>
        <rFont val="Arial"/>
        <family val="2"/>
      </rPr>
      <t>adhérents aux parois</t>
    </r>
  </si>
  <si>
    <t>CADRE DE DETAIL ESTIMATIF POUR LE JUGEMENT DES OFFRES
Document non contractuel à compléter</t>
  </si>
  <si>
    <t>Montant HT</t>
  </si>
  <si>
    <t>M(D.E) = TOTAL H.T. =</t>
  </si>
  <si>
    <t>Réparation de béton ou de maçonnerie à l'aide d'un mortier hydraulique de réparation pré-dosé de classe R3 minimum</t>
  </si>
  <si>
    <t>Prélèvement de béton sur chantier, confection de 9 éprouvettes, réalisation de 3 essais de résistance à la compression à 7 jours et 3 essais à 28 jours</t>
  </si>
  <si>
    <t>Passivation d'aciers inoxydables</t>
  </si>
  <si>
    <t>ENROCHEMENTS</t>
  </si>
  <si>
    <t>½ journée</t>
  </si>
  <si>
    <t>DEMOLITIONS, DEPOSES</t>
  </si>
  <si>
    <t>GENERALITES</t>
  </si>
  <si>
    <t>La fourniture en 2 exemplaires d’un dossier de demande d’agrément de la ou des carrière(s) décrit notamment au § 4.2.1.1 ainsi que l’ensemble des documents d’exécution listés au § 1.5.2 du C.C.T.P.</t>
  </si>
  <si>
    <t>Remise du dossier des ouvrages exécutés (D.O.E) en 2 exemplaires « papier » et « informatiques » tels que définis au chapitre 5 du C.C.T.P.</t>
  </si>
  <si>
    <t>Quantité</t>
  </si>
  <si>
    <r>
      <t>Fourniture et injection d'un coulis de ciment CEM II 42,5R PM dosé à 1200 kg/m</t>
    </r>
    <r>
      <rPr>
        <vertAlign val="superscript"/>
        <sz val="10"/>
        <color indexed="18"/>
        <rFont val="Arial"/>
        <family val="2"/>
      </rPr>
      <t xml:space="preserve">3 </t>
    </r>
  </si>
  <si>
    <t>Forage pour injections</t>
  </si>
  <si>
    <t>m</t>
  </si>
  <si>
    <t>Chargement, évacuation en centre de stockage ou de traitement de déchets</t>
  </si>
  <si>
    <t>DIVERS</t>
  </si>
  <si>
    <t>jour</t>
  </si>
  <si>
    <t>Installation d'un échafaudage, charge 250 daN/m², planchers de travail tous les 2 mètres, trappes, échelles, garde-corps</t>
  </si>
  <si>
    <t xml:space="preserve">    703a : acheminement, montage, démontage et repli d'un échafaudage </t>
  </si>
  <si>
    <t xml:space="preserve">    703b : location à la semaine par tonne d'échafaudage</t>
  </si>
  <si>
    <t xml:space="preserve">    302a : travaux réalisés à la pelle mécanique ou mini-pelle </t>
  </si>
  <si>
    <t xml:space="preserve">    302b : travaux réalisés manuellement</t>
  </si>
  <si>
    <t xml:space="preserve">    306a : jusqu'à 5 cm d'épaisseur</t>
  </si>
  <si>
    <t xml:space="preserve">    403a : jusqu'au Ø 40 mm</t>
  </si>
  <si>
    <t xml:space="preserve">    403b : du Ø 41 à 60 mm</t>
  </si>
  <si>
    <t xml:space="preserve">   404b : à la résine époxy</t>
  </si>
  <si>
    <t xml:space="preserve">   404a : au mortier de scellement à retrait compensé</t>
  </si>
  <si>
    <t xml:space="preserve">    501a : en acier </t>
  </si>
  <si>
    <t xml:space="preserve">    501b : en acier galvanisé à chaud </t>
  </si>
  <si>
    <t xml:space="preserve">    501c : en acier inoxydable 1.4404 (316 L)</t>
  </si>
  <si>
    <t xml:space="preserve">    502a : en acier </t>
  </si>
  <si>
    <t xml:space="preserve">    502b : en acier galvanisé à chaud </t>
  </si>
  <si>
    <t xml:space="preserve">    503a : en acier galvanisé à chaud </t>
  </si>
  <si>
    <t xml:space="preserve">    503b : en acier inoxydable 1.4404 (316 L)</t>
  </si>
  <si>
    <t xml:space="preserve">    603a : pour ouvrage classé en catégorie C5M (atmosphère marine)</t>
  </si>
  <si>
    <t xml:space="preserve">    603b : pour ouvrage classé en catégorie Im 2 (eau de mer ou saumâtre)</t>
  </si>
  <si>
    <t>Carottage dans maçonneries granits ou béton</t>
  </si>
  <si>
    <t xml:space="preserve">    502c : en acier inoxydable 1.4404 (316 L)</t>
  </si>
  <si>
    <t xml:space="preserve">    301a : travaux réalisés à la pelle mécanique ou mini-pelle</t>
  </si>
  <si>
    <t xml:space="preserve">    301b : travaux réalisés manuellement</t>
  </si>
  <si>
    <t xml:space="preserve">    412a : gravitairement</t>
  </si>
  <si>
    <t xml:space="preserve">    412b : sous pression </t>
  </si>
  <si>
    <t xml:space="preserve">    505a : en acier galvanisé à chaud </t>
  </si>
  <si>
    <t xml:space="preserve">    505b : en acier inoxydable 1.4404 (316 L)</t>
  </si>
  <si>
    <t>Travaux de découpe de fers saillants sur la maçonnerie de la digue y compris évacuation en décharge agréée</t>
  </si>
  <si>
    <t xml:space="preserve">    701b : ferrailles et métaux (valorisation)</t>
  </si>
  <si>
    <t>Installation d'un échafaudage pendulaire, charge 250 daN/m², garde-corps</t>
  </si>
  <si>
    <t>tonne de ciment</t>
  </si>
  <si>
    <t>Rejointoiement discontinu sur la longueur de la digue de maçonneries à l'aide d'un mortier hydraulique pré-dosé de classe R3 minimum, y compris fourniture du mortier et finitions</t>
  </si>
  <si>
    <t xml:space="preserve">   401a : avec moellons ou pierres de taille récupérés et stockés à proximité (taille des moellons inclus)</t>
  </si>
  <si>
    <t xml:space="preserve">   401b : avec moellons ou pierres de taille à fournir</t>
  </si>
  <si>
    <t xml:space="preserve">    306b : par centimètre d'épaisseur supplémentaire</t>
  </si>
  <si>
    <r>
      <t xml:space="preserve">Dégarnissage de joints entre pierres de taille ou moellons (3 cm d'épaisseur et 5 cm de profondeur moyen), y compris nettoyage haute pression du joint </t>
    </r>
    <r>
      <rPr>
        <sz val="10"/>
        <color rgb="FF000099"/>
        <rFont val="Arial"/>
        <family val="2"/>
      </rPr>
      <t>dégarnissage discontinu sur la longueur de la digue)</t>
    </r>
  </si>
  <si>
    <t>Dépose en conservation de moellons, pierres de taille, décrottage, repérage et stockage soigné sur la digue du large</t>
  </si>
  <si>
    <t>PEINTURE</t>
  </si>
  <si>
    <t>OUVRAGES METALLIQUES, BOIS</t>
  </si>
  <si>
    <t>MACONNERIE, BETONS</t>
  </si>
  <si>
    <t>TRAVAUX DIVERS</t>
  </si>
  <si>
    <r>
      <t>Remplacement d'anode sacrificielle en zinc</t>
    </r>
    <r>
      <rPr>
        <sz val="10"/>
        <color rgb="FF003399"/>
        <rFont val="Arial"/>
        <family val="2"/>
      </rPr>
      <t xml:space="preserve"> avec son support</t>
    </r>
    <r>
      <rPr>
        <sz val="10"/>
        <color rgb="FF000099"/>
        <rFont val="Arial"/>
        <family val="2"/>
      </rPr>
      <t>, y compris fourniture et soudage des plats de fixation</t>
    </r>
  </si>
  <si>
    <t xml:space="preserve">   410a : Ø 40 à 60 mm</t>
  </si>
  <si>
    <t xml:space="preserve">   410b : Ø &gt;60 à 80 mm</t>
  </si>
  <si>
    <t xml:space="preserve">    411a : amenée et repli de l'atelier de forage</t>
  </si>
  <si>
    <t xml:space="preserve">    411b : réalisation de forage de 150 mm de diamètre dans terrain de toutes natures (hors rocher)</t>
  </si>
  <si>
    <t xml:space="preserve">    413a : gravitairement</t>
  </si>
  <si>
    <t xml:space="preserve">    413b : sous pression </t>
  </si>
  <si>
    <t>Fourniture et mise en place de barres d'ancrage soudables y compris découpes, ligatures et calage constituées de :</t>
  </si>
  <si>
    <t xml:space="preserve">    405d : tiges filetées en acier inox A4</t>
  </si>
  <si>
    <t>mois</t>
  </si>
  <si>
    <t>Bon de commande de type 1 : Frais d’immobilisations de chantier induits par un arrêt de chantier ordonné par l’administration lors de la phase n° 1 de fourniture des enrochements (accès interdit à la jetée du Homet).</t>
  </si>
  <si>
    <r>
      <t>Bon de commande de type 1 : Frais d’immobilisations de chantier induits par un arrêt de chantier ordonné par l’administration lors de la phase n° 2</t>
    </r>
    <r>
      <rPr>
        <strike/>
        <sz val="10"/>
        <color indexed="18"/>
        <rFont val="Arial"/>
        <family val="2"/>
      </rPr>
      <t xml:space="preserve"> </t>
    </r>
    <r>
      <rPr>
        <sz val="10"/>
        <color indexed="18"/>
        <rFont val="Arial"/>
        <family val="2"/>
      </rPr>
      <t>des travaux d’entretien et de pose des enrochements sur la digue du Large (accès interdit à la jetée du Homet et/ou digue du Large).</t>
    </r>
  </si>
  <si>
    <t>Bon de commande de type 2 : Frais d’immobilisations de chantier induits par un arrêt de chantier ordonné par l’administration suite à un accès interdit à la jetée du Homet.</t>
  </si>
  <si>
    <r>
      <t xml:space="preserve">Bon de commande de type 2 : Frais d’immobilisations de chantier induits par un arrêt de chantier ordonné par l’administration lors </t>
    </r>
    <r>
      <rPr>
        <sz val="10"/>
        <color indexed="18"/>
        <rFont val="Arial"/>
        <family val="2"/>
      </rPr>
      <t>des travaux sur la digue du Large (accès interdit à la jetée du Homet et/ou digue du Large).</t>
    </r>
  </si>
  <si>
    <t>Le nettoyage et l'entretien des accès à la digue tels que définis au § 1.7.8.3 du C.C.T.P.</t>
  </si>
  <si>
    <t>La fourniture en 2 exemplaires d’un dossier de demande d’agrément de la ou des carrière(s) décrit notamment au § 4.2.8 ainsi que l’ensemble des documents d’exécution listés au § 1.5.2 du C.C.T.P.</t>
  </si>
  <si>
    <t>tonne.sem</t>
  </si>
  <si>
    <r>
      <t xml:space="preserve">    308a : surface totale</t>
    </r>
    <r>
      <rPr>
        <sz val="10"/>
        <color theme="7" tint="-0.499984740745262"/>
        <rFont val="Arial"/>
        <family val="2"/>
      </rPr>
      <t xml:space="preserve"> (par partie d'ouvrage à réaliser)</t>
    </r>
    <r>
      <rPr>
        <sz val="10"/>
        <color theme="5" tint="-0.499984740745262"/>
        <rFont val="Arial"/>
        <family val="2"/>
      </rPr>
      <t xml:space="preserve"> ≤ 100 m²</t>
    </r>
  </si>
  <si>
    <t xml:space="preserve">    308b : surface totale (par partie d'ouvrage à réaliser) &gt; 100 m²</t>
  </si>
  <si>
    <t>Fourniture et mise en œuvre d'un béton ou micro-béton BPE C35/45, de classe XS2 ou XS3</t>
  </si>
  <si>
    <t xml:space="preserve">   409a : pour une quantité inférieure ou égale à 22 m3 (par partie d'ouvrage à réaliser)</t>
  </si>
  <si>
    <t xml:space="preserve">   409b : pour une quantité supérieure à 22 m3 (par partie d'ouvrage à réaliser)</t>
  </si>
  <si>
    <t xml:space="preserve">    407a : pour une quantité inférieure ou égale à 1000 kg (par partie d'ouvrage à réaliser) </t>
  </si>
  <si>
    <t xml:space="preserve">    407b : pour une quantité supérieure  à 1000 kg (par partie d'ouvrage à réaliser) </t>
  </si>
  <si>
    <r>
      <t xml:space="preserve">    414a : pour une quantité inférieure ou égale à 300 dm</t>
    </r>
    <r>
      <rPr>
        <vertAlign val="superscript"/>
        <sz val="10"/>
        <color theme="7" tint="-0.499984740745262"/>
        <rFont val="Arial"/>
        <family val="2"/>
      </rPr>
      <t xml:space="preserve">3 </t>
    </r>
    <r>
      <rPr>
        <sz val="10"/>
        <color theme="7" tint="-0.499984740745262"/>
        <rFont val="Arial"/>
        <family val="2"/>
      </rPr>
      <t>(par partie d'ouvrage à réaliser)</t>
    </r>
    <r>
      <rPr>
        <vertAlign val="superscript"/>
        <sz val="10"/>
        <color theme="7" tint="-0.499984740745262"/>
        <rFont val="Arial"/>
        <family val="2"/>
      </rPr>
      <t xml:space="preserve"> </t>
    </r>
  </si>
  <si>
    <r>
      <t xml:space="preserve">    414b : pour une quantité supérieure à 300 dm</t>
    </r>
    <r>
      <rPr>
        <vertAlign val="superscript"/>
        <sz val="10"/>
        <color theme="7" tint="-0.499984740745262"/>
        <rFont val="Arial"/>
        <family val="2"/>
      </rPr>
      <t xml:space="preserve">3 </t>
    </r>
    <r>
      <rPr>
        <sz val="10"/>
        <color theme="7" tint="-0.499984740745262"/>
        <rFont val="Arial"/>
        <family val="2"/>
      </rPr>
      <t>(par partie d'ouvrage à réaliser)</t>
    </r>
    <r>
      <rPr>
        <vertAlign val="superscript"/>
        <sz val="10"/>
        <color theme="7" tint="-0.499984740745262"/>
        <rFont val="Arial"/>
        <family val="2"/>
      </rPr>
      <t xml:space="preserve"> </t>
    </r>
  </si>
  <si>
    <r>
      <t>Fourniture, fabrication, transport, assemblage de profilés courants (poutrelles, tubes, cornières, plats, tôles, etc.)</t>
    </r>
    <r>
      <rPr>
        <sz val="10"/>
        <color rgb="FF00B050"/>
        <rFont val="Arial"/>
        <family val="2"/>
      </rPr>
      <t xml:space="preserve"> </t>
    </r>
    <r>
      <rPr>
        <sz val="10"/>
        <color rgb="FF000099"/>
        <rFont val="Arial"/>
        <family val="2"/>
      </rPr>
      <t xml:space="preserve">et </t>
    </r>
    <r>
      <rPr>
        <sz val="10"/>
        <color indexed="18"/>
        <rFont val="Arial"/>
        <family val="2"/>
      </rPr>
      <t>pose d'éléments de structures ou d'équipements (plate-forme, abris, passerelles, escaliers, grilles, batardeaux, dentelles, supports, platines, organeaux, etc.,)</t>
    </r>
  </si>
  <si>
    <t>La pose des enrochements appartenant à la classe B1 (25-30t) telle que définie notamment aux articles 3.1.5 et 4.2.1.3 du C.C.T.P.</t>
  </si>
  <si>
    <t>La pose des enrochements appartenant à la classe B2 (20-25t) telle que définie notamment aux articles 3.1.5 et 4.2.1.3 du C.C.T.P.</t>
  </si>
  <si>
    <t>La pose des enrochements appartenant à la classe B3 (15-20t) telle que définie notamment aux articles 3.1.5 et 4.2.1.3 du C.C.T.P.</t>
  </si>
  <si>
    <t>La pose des enrochements appartenant à la classe B4 (10-15t) telle que définie notamment aux articles 3.1.5 et 4.2.1.3 du C.C.T.P.</t>
  </si>
  <si>
    <t>La pose des enrochements (6-10t) telle que définie notamment aux articles 3.1.6 et 4.2.1.4 du C.C.T.P.</t>
  </si>
  <si>
    <t>La pose des enrochements (3-6t) telle que définie notamment aux articles 3.1.6 et 4.2.1.4 du C.C.T.P.</t>
  </si>
  <si>
    <t>La pose des enrochements (1-3t) telle que définie notamment aux articles 3.1.6 et 4.2.1.4 du C.C.T.P.</t>
  </si>
  <si>
    <t>La fourniture d’enrochements (6-10t) telle que définie notamment aux articles 2.2, 3.1.1 à 3.1.4, 4.2.1.1 et 4.2.1.2 du C.C.T.P.</t>
  </si>
  <si>
    <t>La fourniture d’enrochements (3-6t) telle que définie notamment aux articles 2.2, 3.1.1 à 3.1.4, 4.2.1.1 et 4.2.1.2 du C.C.T.P.</t>
  </si>
  <si>
    <t>La fourniture d’enrochements (1-3t) telle que définie notamment aux articles 2.2, 3.1.1 à 3.1.4, 4.2.1.1 et 4.2.1.2 du C.C.T.P.</t>
  </si>
  <si>
    <t>La fourniture d’enrochements appartenant à la classe B1 (25-30t) telle que définie notamment aux articles 2.2, 3.1.1 à 3.1.4, 4.2.1.1 et 4.2.1.2 du C.C.T.P.</t>
  </si>
  <si>
    <t>La fourniture d’enrochements appartenant à la classe B2 (20-25t) telle que définie notamment aux articles 2.2, 3.1.1 à 3.1.4, 4.2.1.1 et 4.2.1.2 du C.C.T.P.</t>
  </si>
  <si>
    <t>La fourniture d’enrochements appartenant à la classe B3 (15-20t) telle que définie notamment aux articles 2.2, 3.1.1 à 3.1.4, 4.2.1.1 et 4.2.1.2 du C.C.T.P.</t>
  </si>
  <si>
    <t>La fourniture d’enrochements appartenant à la classe B4 (10-15t) telle que définie notamment aux articles 2.2, 3.1.1 à 3.1.4, 4.2.1.1 et 4.2.1.2 du C.C.T.P.</t>
  </si>
  <si>
    <t xml:space="preserve">    405a : barres haute adhérence (tout diamètre)</t>
  </si>
  <si>
    <t xml:space="preserve">    405a : barres haute adhérence galvanisé (tout diamètre)</t>
  </si>
  <si>
    <t>Récupération de blocs de maçonnerie de moins de 2 tonnes en pied de digue côté grande rade. Ce prix comprend les travaux sur les blocs nécessaire pour le grutage (exemple : fixation d'une barre de levage, élingage,…), le grattage et le nettoyage des blocs.</t>
  </si>
  <si>
    <t>Fourniture et mise en œuvre de treillis soudé y compris découpes, ligatures et calage</t>
  </si>
  <si>
    <t xml:space="preserve">Fourniture et mise en œuvre de petite quincaillerie (boulons, tiges filetées, rondelles, écrous, chevilles, etc.) </t>
  </si>
  <si>
    <t>Fourniture et pose d'une échelle en acier inoxydable 1.4404 (316 L) constituée de montants, échelons antidérapant, crosse escamotable en fer rond dépassant de 1,00 m du sol fini, fixée tous les 2,00 m par 4 chevilles inox A4 (2 unités par platine)</t>
  </si>
  <si>
    <t>Marquage horizontal et vertical de signalisation ou de balisage maritime à l'aide d'une peinture rétro réfléchissante de couleur</t>
  </si>
  <si>
    <t xml:space="preserve">    701a : de classe 3 (déchets non dangereux et inertes : terre, pierres, béton, brique, verre, etc.,)</t>
  </si>
  <si>
    <t>La dépose et l'évacuation de blocs artificiels en béton armé type dinosaure telle que définie notamment à l'article 3.1.7 du C.C.T.P. Le prix comprend les frais de matériel.</t>
  </si>
  <si>
    <r>
      <rPr>
        <sz val="10"/>
        <color rgb="FF000099"/>
        <rFont val="Arial"/>
        <family val="2"/>
      </rPr>
      <t xml:space="preserve"> L’amenée et le repli des installations de chantier de la jetée du Homet pour un bon de commande de type 1 présenté au § 1 du C.C.T.P. et tels que définis notamment aux § 1.7.1 à 1.7.4, 1.7.6 à 1.7.8 du C.C.T.P.</t>
    </r>
    <r>
      <rPr>
        <sz val="10"/>
        <color indexed="18"/>
        <rFont val="Arial"/>
        <family val="2"/>
      </rPr>
      <t/>
    </r>
  </si>
  <si>
    <t>L’amenée et le repli des installations de chantier de la digue du Large  pour un bon de commande de type 1 présenté au § 1 du C.C.T.P. et tels que définis notamment aux § 1.7.1 à 1.7.4, 1.7.6 à 1.7.8 du C.C.T.P.</t>
  </si>
  <si>
    <t>L’amenée et le repli des installations de chantier de la digue du Large pour un bon de commande de type 2 présenté au § 1 du C.C.T.P. et tels que définis notamment aux § 1.7.1 à 1.7.4, 1.7.6 à 1.7.8 du C.C.T.P.</t>
  </si>
  <si>
    <t>L’amenée et le repli des installations de chantier de la jetée du Homet pour un bon de commande de type 2 présenté au § 1 du C.C.T.P. et tels que définis notamment aux § 1.7.1 à 1.7.4, 1.7.6 à 1.7.8 du C.C.T.P.</t>
  </si>
  <si>
    <t>Mise à disposition d'un chariot télescopique d'au moins 16 mètres et 4 tonnes sur la digue du Large</t>
  </si>
  <si>
    <t>Mise en place d'un plate-forme flottante d'au moins 20 m²</t>
  </si>
  <si>
    <t>Fourniture et mise en oeuvre d'un tout-venant de carrière, nivellement et compactage</t>
  </si>
  <si>
    <t xml:space="preserve">   216a : tout venant 0/31,5</t>
  </si>
  <si>
    <t xml:space="preserve">   216b : tout venant 0/300 ou 0/500 pour couche filtrante</t>
  </si>
  <si>
    <t>Fourniture et pose d'un géotextile bicouche non tissé aiguilleté de filaments continus en polypropylène de 400 g/m², Ps = 2kN</t>
  </si>
  <si>
    <t xml:space="preserve">    705a : amenée, repli et amarrage d'une plate-forme flottante</t>
  </si>
  <si>
    <t xml:space="preserve">    705b : mise à disposition</t>
  </si>
  <si>
    <t xml:space="preserve">    706a : acheminement, montage, démontage et repli d'un échafaudage pendulaire</t>
  </si>
  <si>
    <t xml:space="preserve">    706b : location à la semaine par tonne d'échafaudage pendulaire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</si>
</sst>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  <numFmt numFmtId="166" formatCode="[$-40C]mmm\-yy;@"/>
  </numFmts>
  <fonts count="33" x14ac:knownFonts="1">
    <font>
      <sz val="11"/>
      <color theme="1"/>
      <name val="Calibri"/>
      <family val="2"/>
      <scheme val="minor"/>
    </font>
    <font>
      <b/>
      <u/>
      <sz val="16"/>
      <color indexed="16"/>
      <name val="Comic Sans MS"/>
      <family val="4"/>
    </font>
    <font>
      <b/>
      <sz val="12"/>
      <color indexed="18"/>
      <name val="Arial"/>
      <family val="2"/>
    </font>
    <font>
      <b/>
      <sz val="10"/>
      <name val="Arial"/>
      <family val="2"/>
    </font>
    <font>
      <b/>
      <sz val="11"/>
      <color indexed="60"/>
      <name val="Comic Sans MS"/>
      <family val="4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vertAlign val="superscript"/>
      <sz val="10"/>
      <color indexed="18"/>
      <name val="Arial"/>
      <family val="2"/>
    </font>
    <font>
      <sz val="10"/>
      <color rgb="FF000099"/>
      <name val="Arial"/>
      <family val="2"/>
    </font>
    <font>
      <sz val="9"/>
      <name val="Arial"/>
      <family val="2"/>
    </font>
    <font>
      <sz val="10"/>
      <color rgb="FF002060"/>
      <name val="Arial"/>
      <family val="2"/>
    </font>
    <font>
      <vertAlign val="superscript"/>
      <sz val="10"/>
      <color rgb="FF002060"/>
      <name val="Arial"/>
      <family val="2"/>
    </font>
    <font>
      <sz val="10"/>
      <color theme="5" tint="-0.499984740745262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trike/>
      <sz val="10"/>
      <color indexed="18"/>
      <name val="Arial"/>
      <family val="2"/>
    </font>
    <font>
      <strike/>
      <sz val="10"/>
      <color rgb="FFFF0000"/>
      <name val="Arial"/>
      <family val="2"/>
    </font>
    <font>
      <b/>
      <sz val="11"/>
      <color rgb="FFFF0000"/>
      <name val="Comic Sans MS"/>
      <family val="4"/>
    </font>
    <font>
      <sz val="10"/>
      <color rgb="FF996633"/>
      <name val="Arial"/>
      <family val="2"/>
    </font>
    <font>
      <strike/>
      <sz val="10"/>
      <color rgb="FF00B050"/>
      <name val="Arial"/>
      <family val="2"/>
    </font>
    <font>
      <sz val="11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0"/>
      <color rgb="FF000099"/>
      <name val="Arial"/>
      <family val="2"/>
    </font>
    <font>
      <sz val="11"/>
      <color rgb="FF000099"/>
      <name val="Calibri"/>
      <family val="2"/>
      <scheme val="minor"/>
    </font>
    <font>
      <sz val="10"/>
      <color rgb="FF00B050"/>
      <name val="Arial"/>
      <family val="2"/>
    </font>
    <font>
      <sz val="10"/>
      <color rgb="FF003399"/>
      <name val="Arial"/>
      <family val="2"/>
    </font>
    <font>
      <sz val="10"/>
      <color theme="7" tint="-0.499984740745262"/>
      <name val="Arial"/>
      <family val="2"/>
    </font>
    <font>
      <vertAlign val="superscript"/>
      <sz val="10"/>
      <color theme="7" tint="-0.499984740745262"/>
      <name val="Arial"/>
      <family val="2"/>
    </font>
    <font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0" fontId="14" fillId="0" borderId="0">
      <protection locked="0"/>
    </xf>
  </cellStyleXfs>
  <cellXfs count="271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horizontal="justify" vertical="center" wrapText="1"/>
    </xf>
    <xf numFmtId="3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top"/>
    </xf>
    <xf numFmtId="0" fontId="6" fillId="0" borderId="13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justify" vertical="top" wrapText="1"/>
    </xf>
    <xf numFmtId="0" fontId="6" fillId="0" borderId="9" xfId="0" applyFont="1" applyBorder="1" applyAlignment="1">
      <alignment vertical="top" wrapText="1"/>
    </xf>
    <xf numFmtId="0" fontId="6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horizontal="justify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6" fillId="0" borderId="21" xfId="0" applyFont="1" applyBorder="1" applyAlignment="1">
      <alignment horizontal="justify" vertical="top" wrapText="1"/>
    </xf>
    <xf numFmtId="164" fontId="3" fillId="0" borderId="4" xfId="0" applyNumberFormat="1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164" fontId="6" fillId="0" borderId="11" xfId="0" applyNumberFormat="1" applyFont="1" applyBorder="1" applyAlignment="1">
      <alignment vertical="top" wrapText="1"/>
    </xf>
    <xf numFmtId="164" fontId="4" fillId="2" borderId="7" xfId="0" applyNumberFormat="1" applyFont="1" applyFill="1" applyBorder="1" applyAlignment="1">
      <alignment vertical="center" wrapText="1"/>
    </xf>
    <xf numFmtId="0" fontId="6" fillId="3" borderId="13" xfId="0" applyFont="1" applyFill="1" applyBorder="1" applyAlignment="1">
      <alignment horizontal="justify" vertical="center" wrapText="1"/>
    </xf>
    <xf numFmtId="0" fontId="6" fillId="3" borderId="13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justify" vertical="top" wrapText="1"/>
    </xf>
    <xf numFmtId="0" fontId="12" fillId="0" borderId="13" xfId="0" applyFont="1" applyBorder="1" applyAlignment="1">
      <alignment horizontal="justify" vertical="center" wrapText="1"/>
    </xf>
    <xf numFmtId="0" fontId="6" fillId="3" borderId="9" xfId="0" applyFont="1" applyFill="1" applyBorder="1" applyAlignment="1">
      <alignment vertical="top" wrapText="1"/>
    </xf>
    <xf numFmtId="0" fontId="6" fillId="3" borderId="10" xfId="0" applyFont="1" applyFill="1" applyBorder="1" applyAlignment="1">
      <alignment vertical="top" wrapText="1"/>
    </xf>
    <xf numFmtId="0" fontId="5" fillId="3" borderId="23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left" vertical="top" wrapText="1"/>
    </xf>
    <xf numFmtId="0" fontId="8" fillId="3" borderId="19" xfId="0" applyFont="1" applyFill="1" applyBorder="1" applyAlignment="1">
      <alignment horizontal="justify" vertical="top" wrapText="1"/>
    </xf>
    <xf numFmtId="44" fontId="6" fillId="0" borderId="10" xfId="1" applyFont="1" applyBorder="1" applyAlignment="1">
      <alignment vertical="center" wrapText="1"/>
    </xf>
    <xf numFmtId="44" fontId="6" fillId="0" borderId="9" xfId="1" applyFont="1" applyBorder="1" applyAlignment="1">
      <alignment horizontal="center" vertical="center"/>
    </xf>
    <xf numFmtId="44" fontId="6" fillId="0" borderId="9" xfId="1" applyFont="1" applyBorder="1" applyAlignment="1">
      <alignment horizontal="center" vertical="top"/>
    </xf>
    <xf numFmtId="44" fontId="6" fillId="3" borderId="9" xfId="1" applyFont="1" applyFill="1" applyBorder="1" applyAlignment="1">
      <alignment horizontal="center" vertical="top"/>
    </xf>
    <xf numFmtId="4" fontId="15" fillId="0" borderId="0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44" fontId="6" fillId="3" borderId="9" xfId="1" applyFont="1" applyFill="1" applyBorder="1" applyAlignment="1">
      <alignment horizontal="center" vertical="center"/>
    </xf>
    <xf numFmtId="44" fontId="6" fillId="0" borderId="14" xfId="1" applyFont="1" applyBorder="1" applyAlignment="1">
      <alignment horizontal="center" vertical="center"/>
    </xf>
    <xf numFmtId="3" fontId="6" fillId="0" borderId="10" xfId="0" applyNumberFormat="1" applyFont="1" applyBorder="1" applyAlignment="1">
      <alignment vertical="center" wrapText="1"/>
    </xf>
    <xf numFmtId="0" fontId="10" fillId="3" borderId="10" xfId="0" applyFont="1" applyFill="1" applyBorder="1" applyAlignment="1">
      <alignment horizontal="center" vertical="center"/>
    </xf>
    <xf numFmtId="164" fontId="10" fillId="3" borderId="11" xfId="0" applyNumberFormat="1" applyFont="1" applyFill="1" applyBorder="1" applyAlignment="1">
      <alignment horizontal="center" vertical="top"/>
    </xf>
    <xf numFmtId="3" fontId="6" fillId="0" borderId="10" xfId="0" applyNumberFormat="1" applyFont="1" applyBorder="1" applyAlignment="1">
      <alignment vertical="top" wrapText="1"/>
    </xf>
    <xf numFmtId="3" fontId="6" fillId="0" borderId="9" xfId="0" applyNumberFormat="1" applyFont="1" applyBorder="1" applyAlignment="1">
      <alignment horizontal="center" vertical="top"/>
    </xf>
    <xf numFmtId="3" fontId="6" fillId="3" borderId="10" xfId="0" applyNumberFormat="1" applyFont="1" applyFill="1" applyBorder="1" applyAlignment="1">
      <alignment vertical="top" wrapText="1"/>
    </xf>
    <xf numFmtId="3" fontId="6" fillId="3" borderId="9" xfId="0" applyNumberFormat="1" applyFont="1" applyFill="1" applyBorder="1" applyAlignment="1">
      <alignment horizontal="center" vertical="center"/>
    </xf>
    <xf numFmtId="3" fontId="6" fillId="0" borderId="28" xfId="0" applyNumberFormat="1" applyFont="1" applyBorder="1" applyAlignment="1">
      <alignment horizontal="center" vertical="center"/>
    </xf>
    <xf numFmtId="44" fontId="6" fillId="0" borderId="26" xfId="1" applyFont="1" applyBorder="1" applyAlignment="1">
      <alignment horizontal="center" vertical="center"/>
    </xf>
    <xf numFmtId="44" fontId="6" fillId="0" borderId="10" xfId="1" applyFont="1" applyBorder="1" applyAlignment="1">
      <alignment vertical="top" wrapText="1"/>
    </xf>
    <xf numFmtId="44" fontId="6" fillId="3" borderId="10" xfId="1" applyFont="1" applyFill="1" applyBorder="1" applyAlignment="1">
      <alignment vertical="top" wrapText="1"/>
    </xf>
    <xf numFmtId="44" fontId="6" fillId="0" borderId="28" xfId="1" applyFont="1" applyBorder="1" applyAlignment="1">
      <alignment horizontal="center" vertical="center"/>
    </xf>
    <xf numFmtId="0" fontId="21" fillId="2" borderId="6" xfId="0" applyFont="1" applyFill="1" applyBorder="1" applyAlignment="1">
      <alignment vertical="center" wrapText="1"/>
    </xf>
    <xf numFmtId="0" fontId="21" fillId="2" borderId="7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3" fontId="16" fillId="0" borderId="0" xfId="0" applyNumberFormat="1" applyFont="1" applyAlignment="1">
      <alignment horizontal="left" wrapText="1"/>
    </xf>
    <xf numFmtId="4" fontId="22" fillId="0" borderId="13" xfId="0" applyNumberFormat="1" applyFont="1" applyBorder="1" applyAlignment="1">
      <alignment horizontal="justify" vertical="center" wrapText="1"/>
    </xf>
    <xf numFmtId="0" fontId="22" fillId="0" borderId="13" xfId="0" applyFont="1" applyBorder="1" applyAlignment="1">
      <alignment horizontal="justify" vertical="center" wrapText="1"/>
    </xf>
    <xf numFmtId="4" fontId="23" fillId="3" borderId="30" xfId="0" applyNumberFormat="1" applyFont="1" applyFill="1" applyBorder="1" applyAlignment="1">
      <alignment horizontal="center" vertical="center"/>
    </xf>
    <xf numFmtId="3" fontId="23" fillId="3" borderId="9" xfId="0" applyNumberFormat="1" applyFont="1" applyFill="1" applyBorder="1" applyAlignment="1">
      <alignment horizontal="center" vertical="center"/>
    </xf>
    <xf numFmtId="44" fontId="23" fillId="3" borderId="9" xfId="1" applyFont="1" applyFill="1" applyBorder="1" applyAlignment="1">
      <alignment horizontal="center" vertical="center"/>
    </xf>
    <xf numFmtId="164" fontId="0" fillId="0" borderId="31" xfId="0" applyNumberFormat="1" applyBorder="1"/>
    <xf numFmtId="0" fontId="5" fillId="3" borderId="8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wrapText="1"/>
    </xf>
    <xf numFmtId="0" fontId="24" fillId="0" borderId="0" xfId="0" applyFont="1" applyAlignment="1">
      <alignment vertical="center" wrapText="1"/>
    </xf>
    <xf numFmtId="0" fontId="8" fillId="3" borderId="9" xfId="0" applyFont="1" applyFill="1" applyBorder="1" applyAlignment="1">
      <alignment vertical="top" wrapText="1"/>
    </xf>
    <xf numFmtId="0" fontId="8" fillId="3" borderId="10" xfId="0" applyFont="1" applyFill="1" applyBorder="1" applyAlignment="1">
      <alignment vertical="top" wrapText="1"/>
    </xf>
    <xf numFmtId="0" fontId="8" fillId="3" borderId="11" xfId="0" applyFont="1" applyFill="1" applyBorder="1" applyAlignment="1">
      <alignment vertical="top" wrapText="1"/>
    </xf>
    <xf numFmtId="0" fontId="8" fillId="3" borderId="13" xfId="0" applyFont="1" applyFill="1" applyBorder="1" applyAlignment="1">
      <alignment horizontal="center" vertical="center"/>
    </xf>
    <xf numFmtId="0" fontId="8" fillId="3" borderId="13" xfId="0" applyNumberFormat="1" applyFont="1" applyFill="1" applyBorder="1" applyAlignment="1">
      <alignment horizontal="center" vertical="top"/>
    </xf>
    <xf numFmtId="164" fontId="8" fillId="3" borderId="13" xfId="0" applyNumberFormat="1" applyFont="1" applyFill="1" applyBorder="1" applyAlignment="1">
      <alignment horizontal="center" vertical="center"/>
    </xf>
    <xf numFmtId="4" fontId="8" fillId="3" borderId="13" xfId="0" applyNumberFormat="1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/>
    </xf>
    <xf numFmtId="0" fontId="8" fillId="3" borderId="13" xfId="0" applyNumberFormat="1" applyFont="1" applyFill="1" applyBorder="1" applyAlignment="1">
      <alignment horizontal="center" vertical="center"/>
    </xf>
    <xf numFmtId="0" fontId="8" fillId="3" borderId="21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top"/>
    </xf>
    <xf numFmtId="44" fontId="6" fillId="0" borderId="9" xfId="1" applyFont="1" applyFill="1" applyBorder="1" applyAlignment="1">
      <alignment horizontal="center" vertical="top"/>
    </xf>
    <xf numFmtId="0" fontId="8" fillId="0" borderId="13" xfId="0" applyFont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/>
    </xf>
    <xf numFmtId="164" fontId="17" fillId="0" borderId="13" xfId="0" applyNumberFormat="1" applyFont="1" applyFill="1" applyBorder="1" applyAlignment="1">
      <alignment horizontal="center" vertical="top"/>
    </xf>
    <xf numFmtId="44" fontId="20" fillId="0" borderId="9" xfId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13" xfId="0" applyNumberFormat="1" applyFont="1" applyFill="1" applyBorder="1" applyAlignment="1">
      <alignment horizontal="center" vertical="top"/>
    </xf>
    <xf numFmtId="44" fontId="8" fillId="0" borderId="9" xfId="1" applyFont="1" applyFill="1" applyBorder="1" applyAlignment="1">
      <alignment horizontal="center" vertical="center"/>
    </xf>
    <xf numFmtId="4" fontId="8" fillId="3" borderId="30" xfId="0" applyNumberFormat="1" applyFont="1" applyFill="1" applyBorder="1" applyAlignment="1">
      <alignment horizontal="center" vertical="center"/>
    </xf>
    <xf numFmtId="3" fontId="8" fillId="3" borderId="9" xfId="0" applyNumberFormat="1" applyFont="1" applyFill="1" applyBorder="1" applyAlignment="1">
      <alignment horizontal="center" vertical="center"/>
    </xf>
    <xf numFmtId="44" fontId="8" fillId="3" borderId="9" xfId="1" applyFont="1" applyFill="1" applyBorder="1" applyAlignment="1">
      <alignment horizontal="center" vertical="center"/>
    </xf>
    <xf numFmtId="164" fontId="8" fillId="3" borderId="14" xfId="0" applyNumberFormat="1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top"/>
    </xf>
    <xf numFmtId="0" fontId="8" fillId="0" borderId="9" xfId="0" applyFont="1" applyFill="1" applyBorder="1" applyAlignment="1">
      <alignment vertical="top" wrapText="1"/>
    </xf>
    <xf numFmtId="0" fontId="12" fillId="0" borderId="19" xfId="0" applyFont="1" applyBorder="1" applyAlignment="1">
      <alignment horizontal="justify" vertical="center" wrapText="1"/>
    </xf>
    <xf numFmtId="0" fontId="6" fillId="0" borderId="9" xfId="0" applyFont="1" applyFill="1" applyBorder="1" applyAlignment="1">
      <alignment vertical="center" wrapText="1"/>
    </xf>
    <xf numFmtId="0" fontId="8" fillId="0" borderId="13" xfId="0" applyFont="1" applyBorder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44" fontId="6" fillId="3" borderId="14" xfId="1" applyFont="1" applyFill="1" applyBorder="1" applyAlignment="1">
      <alignment horizontal="center" vertical="center"/>
    </xf>
    <xf numFmtId="44" fontId="6" fillId="0" borderId="18" xfId="1" applyFont="1" applyBorder="1" applyAlignment="1">
      <alignment horizontal="center" vertical="center"/>
    </xf>
    <xf numFmtId="44" fontId="6" fillId="0" borderId="11" xfId="1" applyFont="1" applyBorder="1" applyAlignment="1">
      <alignment vertical="center" wrapText="1"/>
    </xf>
    <xf numFmtId="0" fontId="10" fillId="3" borderId="11" xfId="0" applyFont="1" applyFill="1" applyBorder="1" applyAlignment="1">
      <alignment horizontal="center" vertical="center"/>
    </xf>
    <xf numFmtId="44" fontId="6" fillId="0" borderId="11" xfId="1" applyFont="1" applyBorder="1" applyAlignment="1">
      <alignment vertical="top" wrapText="1"/>
    </xf>
    <xf numFmtId="44" fontId="6" fillId="0" borderId="14" xfId="1" applyFont="1" applyBorder="1" applyAlignment="1">
      <alignment horizontal="center" vertical="top"/>
    </xf>
    <xf numFmtId="44" fontId="8" fillId="3" borderId="14" xfId="1" applyFont="1" applyFill="1" applyBorder="1" applyAlignment="1">
      <alignment horizontal="center" vertical="center"/>
    </xf>
    <xf numFmtId="44" fontId="8" fillId="0" borderId="14" xfId="1" applyFont="1" applyFill="1" applyBorder="1" applyAlignment="1">
      <alignment horizontal="center" vertical="center"/>
    </xf>
    <xf numFmtId="44" fontId="6" fillId="3" borderId="11" xfId="1" applyFont="1" applyFill="1" applyBorder="1" applyAlignment="1">
      <alignment vertical="top" wrapText="1"/>
    </xf>
    <xf numFmtId="44" fontId="6" fillId="0" borderId="22" xfId="1" applyFont="1" applyBorder="1" applyAlignment="1">
      <alignment horizontal="center" vertical="center"/>
    </xf>
    <xf numFmtId="44" fontId="6" fillId="0" borderId="14" xfId="1" applyFont="1" applyFill="1" applyBorder="1" applyAlignment="1">
      <alignment horizontal="center" vertical="top"/>
    </xf>
    <xf numFmtId="44" fontId="6" fillId="3" borderId="14" xfId="1" applyFont="1" applyFill="1" applyBorder="1" applyAlignment="1">
      <alignment horizontal="center" vertical="top"/>
    </xf>
    <xf numFmtId="165" fontId="8" fillId="3" borderId="14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164" fontId="6" fillId="0" borderId="18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/>
    </xf>
    <xf numFmtId="164" fontId="10" fillId="3" borderId="14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right" vertical="top" wrapText="1"/>
    </xf>
    <xf numFmtId="164" fontId="23" fillId="3" borderId="11" xfId="0" applyNumberFormat="1" applyFont="1" applyFill="1" applyBorder="1" applyAlignment="1">
      <alignment horizontal="right" vertical="center"/>
    </xf>
    <xf numFmtId="164" fontId="8" fillId="3" borderId="14" xfId="0" applyNumberFormat="1" applyFont="1" applyFill="1" applyBorder="1" applyAlignment="1">
      <alignment horizontal="right" vertical="center"/>
    </xf>
    <xf numFmtId="164" fontId="20" fillId="0" borderId="11" xfId="0" applyNumberFormat="1" applyFont="1" applyFill="1" applyBorder="1" applyAlignment="1">
      <alignment horizontal="right" vertical="center"/>
    </xf>
    <xf numFmtId="164" fontId="8" fillId="0" borderId="14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top" wrapText="1"/>
    </xf>
    <xf numFmtId="164" fontId="6" fillId="3" borderId="14" xfId="0" applyNumberFormat="1" applyFont="1" applyFill="1" applyBorder="1" applyAlignment="1">
      <alignment horizontal="right" vertical="top"/>
    </xf>
    <xf numFmtId="164" fontId="6" fillId="3" borderId="14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4" fontId="6" fillId="0" borderId="11" xfId="0" applyNumberFormat="1" applyFont="1" applyBorder="1" applyAlignment="1">
      <alignment horizontal="right" vertical="top" wrapText="1"/>
    </xf>
    <xf numFmtId="164" fontId="6" fillId="0" borderId="14" xfId="0" applyNumberFormat="1" applyFont="1" applyBorder="1" applyAlignment="1">
      <alignment horizontal="right" vertical="top"/>
    </xf>
    <xf numFmtId="0" fontId="6" fillId="0" borderId="11" xfId="0" applyFont="1" applyFill="1" applyBorder="1" applyAlignment="1">
      <alignment horizontal="right" vertical="top" wrapText="1"/>
    </xf>
    <xf numFmtId="164" fontId="6" fillId="0" borderId="14" xfId="0" applyNumberFormat="1" applyFont="1" applyFill="1" applyBorder="1" applyAlignment="1">
      <alignment horizontal="right" vertical="top"/>
    </xf>
    <xf numFmtId="164" fontId="6" fillId="0" borderId="22" xfId="0" applyNumberFormat="1" applyFont="1" applyBorder="1" applyAlignment="1">
      <alignment horizontal="right" vertical="center"/>
    </xf>
    <xf numFmtId="164" fontId="8" fillId="3" borderId="14" xfId="0" applyNumberFormat="1" applyFont="1" applyFill="1" applyBorder="1" applyAlignment="1">
      <alignment horizontal="right" vertical="top"/>
    </xf>
    <xf numFmtId="164" fontId="27" fillId="3" borderId="14" xfId="0" applyNumberFormat="1" applyFont="1" applyFill="1" applyBorder="1" applyAlignment="1">
      <alignment horizontal="right" vertical="center"/>
    </xf>
    <xf numFmtId="0" fontId="8" fillId="3" borderId="11" xfId="0" applyFont="1" applyFill="1" applyBorder="1" applyAlignment="1">
      <alignment horizontal="right" vertical="top" wrapText="1"/>
    </xf>
    <xf numFmtId="164" fontId="27" fillId="3" borderId="22" xfId="0" applyNumberFormat="1" applyFont="1" applyFill="1" applyBorder="1" applyAlignment="1">
      <alignment horizontal="right" vertical="center"/>
    </xf>
    <xf numFmtId="0" fontId="26" fillId="3" borderId="23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justify" vertical="center" wrapText="1"/>
    </xf>
    <xf numFmtId="0" fontId="8" fillId="3" borderId="21" xfId="0" applyFont="1" applyFill="1" applyBorder="1" applyAlignment="1">
      <alignment horizontal="center" vertical="center"/>
    </xf>
    <xf numFmtId="164" fontId="8" fillId="3" borderId="21" xfId="0" applyNumberFormat="1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justify" vertical="center" wrapText="1"/>
    </xf>
    <xf numFmtId="0" fontId="30" fillId="0" borderId="13" xfId="0" applyFont="1" applyBorder="1" applyAlignment="1">
      <alignment horizontal="justify" vertical="center" wrapText="1"/>
    </xf>
    <xf numFmtId="0" fontId="30" fillId="0" borderId="19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6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6" fillId="3" borderId="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justify" vertical="center" wrapText="1"/>
    </xf>
    <xf numFmtId="0" fontId="6" fillId="4" borderId="21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44" fontId="6" fillId="4" borderId="28" xfId="1" applyFont="1" applyFill="1" applyBorder="1" applyAlignment="1">
      <alignment horizontal="center" vertical="center"/>
    </xf>
    <xf numFmtId="4" fontId="8" fillId="3" borderId="30" xfId="0" applyNumberFormat="1" applyFont="1" applyFill="1" applyBorder="1" applyAlignment="1">
      <alignment horizontal="center" vertical="center" wrapText="1"/>
    </xf>
    <xf numFmtId="0" fontId="8" fillId="3" borderId="30" xfId="0" applyNumberFormat="1" applyFont="1" applyFill="1" applyBorder="1" applyAlignment="1">
      <alignment horizontal="center" vertical="center"/>
    </xf>
    <xf numFmtId="165" fontId="8" fillId="3" borderId="30" xfId="0" applyNumberFormat="1" applyFont="1" applyFill="1" applyBorder="1" applyAlignment="1">
      <alignment horizontal="center" vertical="center"/>
    </xf>
    <xf numFmtId="164" fontId="27" fillId="3" borderId="35" xfId="0" applyNumberFormat="1" applyFont="1" applyFill="1" applyBorder="1" applyAlignment="1">
      <alignment horizontal="right" vertical="center"/>
    </xf>
    <xf numFmtId="0" fontId="6" fillId="4" borderId="10" xfId="0" applyFont="1" applyFill="1" applyBorder="1" applyAlignment="1">
      <alignment vertical="top" wrapText="1"/>
    </xf>
    <xf numFmtId="3" fontId="6" fillId="4" borderId="10" xfId="0" applyNumberFormat="1" applyFont="1" applyFill="1" applyBorder="1" applyAlignment="1">
      <alignment vertical="top" wrapText="1"/>
    </xf>
    <xf numFmtId="44" fontId="6" fillId="4" borderId="10" xfId="1" applyFont="1" applyFill="1" applyBorder="1" applyAlignment="1">
      <alignment vertical="top" wrapText="1"/>
    </xf>
    <xf numFmtId="0" fontId="6" fillId="4" borderId="11" xfId="0" applyFont="1" applyFill="1" applyBorder="1" applyAlignment="1">
      <alignment horizontal="right" vertical="center" wrapText="1"/>
    </xf>
    <xf numFmtId="0" fontId="6" fillId="4" borderId="13" xfId="0" applyFont="1" applyFill="1" applyBorder="1" applyAlignment="1">
      <alignment horizontal="center" vertical="center"/>
    </xf>
    <xf numFmtId="3" fontId="8" fillId="4" borderId="9" xfId="0" applyNumberFormat="1" applyFont="1" applyFill="1" applyBorder="1" applyAlignment="1">
      <alignment horizontal="center" vertical="center"/>
    </xf>
    <xf numFmtId="44" fontId="6" fillId="4" borderId="9" xfId="1" applyFont="1" applyFill="1" applyBorder="1" applyAlignment="1">
      <alignment horizontal="center" vertical="center"/>
    </xf>
    <xf numFmtId="164" fontId="6" fillId="4" borderId="14" xfId="0" applyNumberFormat="1" applyFont="1" applyFill="1" applyBorder="1" applyAlignment="1">
      <alignment horizontal="right" vertical="center"/>
    </xf>
    <xf numFmtId="0" fontId="30" fillId="4" borderId="13" xfId="0" applyFont="1" applyFill="1" applyBorder="1" applyAlignment="1">
      <alignment horizontal="justify"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3" fontId="6" fillId="4" borderId="10" xfId="0" applyNumberFormat="1" applyFont="1" applyFill="1" applyBorder="1" applyAlignment="1">
      <alignment vertical="center" wrapText="1"/>
    </xf>
    <xf numFmtId="44" fontId="6" fillId="4" borderId="10" xfId="1" applyFont="1" applyFill="1" applyBorder="1" applyAlignment="1">
      <alignment vertical="center" wrapText="1"/>
    </xf>
    <xf numFmtId="0" fontId="5" fillId="4" borderId="23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justify" vertical="center" wrapText="1"/>
    </xf>
    <xf numFmtId="3" fontId="6" fillId="4" borderId="28" xfId="0" applyNumberFormat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justify" vertical="center" wrapText="1"/>
    </xf>
    <xf numFmtId="44" fontId="6" fillId="4" borderId="26" xfId="1" applyFont="1" applyFill="1" applyBorder="1" applyAlignment="1">
      <alignment horizontal="center" vertical="center"/>
    </xf>
    <xf numFmtId="164" fontId="6" fillId="4" borderId="18" xfId="0" applyNumberFormat="1" applyFont="1" applyFill="1" applyBorder="1" applyAlignment="1">
      <alignment horizontal="right" vertical="center"/>
    </xf>
    <xf numFmtId="0" fontId="5" fillId="4" borderId="1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justify" vertical="center" wrapText="1"/>
    </xf>
    <xf numFmtId="0" fontId="5" fillId="4" borderId="12" xfId="0" applyFont="1" applyFill="1" applyBorder="1" applyAlignment="1">
      <alignment horizontal="center" vertical="center"/>
    </xf>
    <xf numFmtId="44" fontId="16" fillId="0" borderId="0" xfId="1" applyFont="1" applyAlignment="1">
      <alignment vertical="center"/>
    </xf>
    <xf numFmtId="3" fontId="18" fillId="0" borderId="29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166" fontId="16" fillId="0" borderId="0" xfId="0" quotePrefix="1" applyNumberFormat="1" applyFont="1" applyFill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6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4" fontId="8" fillId="3" borderId="10" xfId="0" applyNumberFormat="1" applyFont="1" applyFill="1" applyBorder="1" applyAlignment="1">
      <alignment horizontal="center" vertical="center" wrapText="1"/>
    </xf>
    <xf numFmtId="0" fontId="8" fillId="3" borderId="10" xfId="0" applyNumberFormat="1" applyFont="1" applyFill="1" applyBorder="1" applyAlignment="1">
      <alignment horizontal="center" vertical="center"/>
    </xf>
    <xf numFmtId="165" fontId="8" fillId="3" borderId="10" xfId="0" applyNumberFormat="1" applyFont="1" applyFill="1" applyBorder="1" applyAlignment="1">
      <alignment horizontal="center" vertical="center"/>
    </xf>
    <xf numFmtId="164" fontId="27" fillId="3" borderId="11" xfId="0" applyNumberFormat="1" applyFont="1" applyFill="1" applyBorder="1" applyAlignment="1">
      <alignment horizontal="right" vertical="center"/>
    </xf>
    <xf numFmtId="0" fontId="5" fillId="4" borderId="16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justify" vertical="center" wrapText="1"/>
    </xf>
    <xf numFmtId="0" fontId="6" fillId="4" borderId="36" xfId="0" applyFont="1" applyFill="1" applyBorder="1" applyAlignment="1">
      <alignment horizontal="center" vertical="center"/>
    </xf>
    <xf numFmtId="3" fontId="6" fillId="4" borderId="36" xfId="0" applyNumberFormat="1" applyFont="1" applyFill="1" applyBorder="1" applyAlignment="1">
      <alignment horizontal="center" vertical="center"/>
    </xf>
    <xf numFmtId="44" fontId="6" fillId="4" borderId="36" xfId="1" applyFont="1" applyFill="1" applyBorder="1" applyAlignment="1">
      <alignment horizontal="center" vertical="center"/>
    </xf>
    <xf numFmtId="164" fontId="6" fillId="4" borderId="37" xfId="0" applyNumberFormat="1" applyFont="1" applyFill="1" applyBorder="1" applyAlignment="1">
      <alignment horizontal="right" vertical="center"/>
    </xf>
    <xf numFmtId="4" fontId="22" fillId="4" borderId="13" xfId="0" applyNumberFormat="1" applyFont="1" applyFill="1" applyBorder="1" applyAlignment="1">
      <alignment horizontal="justify" vertical="center" wrapText="1"/>
    </xf>
    <xf numFmtId="0" fontId="22" fillId="4" borderId="13" xfId="0" applyFont="1" applyFill="1" applyBorder="1" applyAlignment="1">
      <alignment horizontal="justify" vertical="center" wrapText="1"/>
    </xf>
    <xf numFmtId="164" fontId="9" fillId="0" borderId="0" xfId="0" applyNumberFormat="1" applyFont="1" applyAlignment="1">
      <alignment vertical="top"/>
    </xf>
    <xf numFmtId="0" fontId="6" fillId="3" borderId="9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4" fontId="6" fillId="0" borderId="10" xfId="0" applyNumberFormat="1" applyFont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3" fontId="18" fillId="0" borderId="0" xfId="0" applyNumberFormat="1" applyFont="1" applyFill="1" applyBorder="1" applyAlignment="1">
      <alignment horizontal="center" vertical="center" wrapText="1"/>
    </xf>
    <xf numFmtId="44" fontId="6" fillId="4" borderId="14" xfId="1" applyFont="1" applyFill="1" applyBorder="1" applyAlignment="1">
      <alignment horizontal="center" vertical="center"/>
    </xf>
    <xf numFmtId="44" fontId="6" fillId="4" borderId="18" xfId="1" applyFont="1" applyFill="1" applyBorder="1" applyAlignment="1">
      <alignment horizontal="center" vertical="center"/>
    </xf>
    <xf numFmtId="44" fontId="6" fillId="4" borderId="37" xfId="1" applyFont="1" applyFill="1" applyBorder="1" applyAlignment="1">
      <alignment horizontal="center" vertical="center"/>
    </xf>
    <xf numFmtId="44" fontId="6" fillId="4" borderId="22" xfId="1" applyFont="1" applyFill="1" applyBorder="1" applyAlignment="1">
      <alignment horizontal="center" vertical="center"/>
    </xf>
    <xf numFmtId="44" fontId="6" fillId="4" borderId="11" xfId="1" applyFont="1" applyFill="1" applyBorder="1" applyAlignment="1">
      <alignment vertical="top" wrapText="1"/>
    </xf>
    <xf numFmtId="0" fontId="6" fillId="4" borderId="11" xfId="0" applyFont="1" applyFill="1" applyBorder="1" applyAlignment="1">
      <alignment vertical="top" wrapText="1"/>
    </xf>
    <xf numFmtId="0" fontId="6" fillId="3" borderId="11" xfId="0" applyFont="1" applyFill="1" applyBorder="1" applyAlignment="1">
      <alignment vertical="center" wrapText="1"/>
    </xf>
    <xf numFmtId="4" fontId="6" fillId="0" borderId="11" xfId="0" applyNumberFormat="1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165" fontId="8" fillId="3" borderId="11" xfId="0" applyNumberFormat="1" applyFont="1" applyFill="1" applyBorder="1" applyAlignment="1">
      <alignment horizontal="center" vertical="center"/>
    </xf>
    <xf numFmtId="165" fontId="8" fillId="3" borderId="35" xfId="0" applyNumberFormat="1" applyFont="1" applyFill="1" applyBorder="1" applyAlignment="1">
      <alignment horizontal="center" vertical="center"/>
    </xf>
    <xf numFmtId="164" fontId="8" fillId="3" borderId="22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" fontId="6" fillId="0" borderId="9" xfId="0" applyNumberFormat="1" applyFont="1" applyBorder="1" applyAlignment="1">
      <alignment horizontal="left" vertical="top" wrapText="1"/>
    </xf>
    <xf numFmtId="4" fontId="6" fillId="0" borderId="10" xfId="0" applyNumberFormat="1" applyFont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6" fillId="3" borderId="16" xfId="0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horizontal="center" vertical="center"/>
    </xf>
    <xf numFmtId="0" fontId="26" fillId="3" borderId="12" xfId="0" applyFont="1" applyFill="1" applyBorder="1" applyAlignment="1">
      <alignment horizontal="center" vertical="center"/>
    </xf>
    <xf numFmtId="0" fontId="26" fillId="3" borderId="1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00099"/>
      <color rgb="FFFF00FF"/>
      <color rgb="FF003399"/>
      <color rgb="FFCC3300"/>
      <color rgb="FF996633"/>
      <color rgb="FF3366C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topLeftCell="A116" zoomScaleNormal="100" workbookViewId="0">
      <selection activeCell="B134" sqref="A134:XFD138"/>
    </sheetView>
  </sheetViews>
  <sheetFormatPr baseColWidth="10" defaultRowHeight="15" x14ac:dyDescent="0.25"/>
  <cols>
    <col min="1" max="1" width="7.42578125" style="15" customWidth="1"/>
    <col min="2" max="2" width="90.42578125" style="16" customWidth="1"/>
    <col min="3" max="3" width="18.85546875" style="15" customWidth="1"/>
    <col min="4" max="4" width="17.42578125" style="15" customWidth="1"/>
    <col min="5" max="5" width="10.42578125" style="197" customWidth="1"/>
    <col min="6" max="6" width="24.42578125" style="68" customWidth="1"/>
    <col min="7" max="7" width="14.85546875" style="81" bestFit="1" customWidth="1"/>
    <col min="8" max="8" width="21.28515625" customWidth="1"/>
  </cols>
  <sheetData>
    <row r="1" spans="1:8" ht="60" customHeight="1" x14ac:dyDescent="0.25">
      <c r="A1" s="264" t="s">
        <v>31</v>
      </c>
      <c r="B1" s="264"/>
      <c r="C1" s="264"/>
      <c r="D1" s="264"/>
      <c r="E1" s="205"/>
      <c r="F1" s="113"/>
    </row>
    <row r="2" spans="1:8" ht="16.5" thickBot="1" x14ac:dyDescent="0.3">
      <c r="A2" s="1"/>
      <c r="B2" s="2"/>
      <c r="C2" s="1"/>
      <c r="D2" s="1"/>
    </row>
    <row r="3" spans="1:8" ht="33.75" customHeight="1" thickBot="1" x14ac:dyDescent="0.3">
      <c r="A3" s="3" t="s">
        <v>0</v>
      </c>
      <c r="B3" s="4" t="s">
        <v>1</v>
      </c>
      <c r="C3" s="4" t="s">
        <v>2</v>
      </c>
      <c r="D3" s="114" t="s">
        <v>3</v>
      </c>
      <c r="E3" s="226"/>
    </row>
    <row r="4" spans="1:8" ht="18" x14ac:dyDescent="0.25">
      <c r="A4" s="26">
        <v>100</v>
      </c>
      <c r="B4" s="20" t="s">
        <v>40</v>
      </c>
      <c r="C4" s="21"/>
      <c r="D4" s="22"/>
    </row>
    <row r="5" spans="1:8" ht="34.5" customHeight="1" x14ac:dyDescent="0.25">
      <c r="A5" s="212">
        <f>A4+1</f>
        <v>101</v>
      </c>
      <c r="B5" s="188" t="s">
        <v>141</v>
      </c>
      <c r="C5" s="175" t="s">
        <v>18</v>
      </c>
      <c r="D5" s="227"/>
      <c r="E5" s="198"/>
      <c r="F5" s="199"/>
    </row>
    <row r="6" spans="1:8" ht="29.25" customHeight="1" x14ac:dyDescent="0.25">
      <c r="A6" s="212">
        <f t="shared" ref="A6:A14" si="0">A5+1</f>
        <v>102</v>
      </c>
      <c r="B6" s="193" t="s">
        <v>142</v>
      </c>
      <c r="C6" s="175" t="s">
        <v>18</v>
      </c>
      <c r="D6" s="227"/>
      <c r="E6" s="198"/>
    </row>
    <row r="7" spans="1:8" ht="29.25" customHeight="1" x14ac:dyDescent="0.25">
      <c r="A7" s="212">
        <v>103</v>
      </c>
      <c r="B7" s="193" t="s">
        <v>144</v>
      </c>
      <c r="C7" s="175" t="s">
        <v>18</v>
      </c>
      <c r="D7" s="227"/>
      <c r="E7" s="198"/>
    </row>
    <row r="8" spans="1:8" ht="33.75" customHeight="1" x14ac:dyDescent="0.25">
      <c r="A8" s="212">
        <v>104</v>
      </c>
      <c r="B8" s="193" t="s">
        <v>143</v>
      </c>
      <c r="C8" s="175" t="s">
        <v>18</v>
      </c>
      <c r="D8" s="227"/>
      <c r="E8" s="198"/>
    </row>
    <row r="9" spans="1:8" ht="25.5" x14ac:dyDescent="0.25">
      <c r="A9" s="212">
        <v>105</v>
      </c>
      <c r="B9" s="188" t="s">
        <v>41</v>
      </c>
      <c r="C9" s="175" t="s">
        <v>18</v>
      </c>
      <c r="D9" s="227"/>
      <c r="E9" s="198"/>
    </row>
    <row r="10" spans="1:8" ht="25.5" x14ac:dyDescent="0.25">
      <c r="A10" s="212">
        <v>106</v>
      </c>
      <c r="B10" s="188" t="s">
        <v>106</v>
      </c>
      <c r="C10" s="175" t="s">
        <v>18</v>
      </c>
      <c r="D10" s="227"/>
      <c r="E10" s="198"/>
    </row>
    <row r="11" spans="1:8" ht="17.25" customHeight="1" x14ac:dyDescent="0.25">
      <c r="A11" s="212">
        <v>107</v>
      </c>
      <c r="B11" s="188" t="s">
        <v>105</v>
      </c>
      <c r="C11" s="175" t="s">
        <v>100</v>
      </c>
      <c r="D11" s="227"/>
      <c r="E11" s="198"/>
    </row>
    <row r="12" spans="1:8" ht="25.5" x14ac:dyDescent="0.25">
      <c r="A12" s="9">
        <f>A11+1</f>
        <v>108</v>
      </c>
      <c r="B12" s="33" t="s">
        <v>42</v>
      </c>
      <c r="C12" s="34" t="s">
        <v>18</v>
      </c>
      <c r="D12" s="115"/>
      <c r="E12" s="198"/>
    </row>
    <row r="13" spans="1:8" ht="39.75" customHeight="1" x14ac:dyDescent="0.25">
      <c r="A13" s="212">
        <f t="shared" si="0"/>
        <v>109</v>
      </c>
      <c r="B13" s="188" t="s">
        <v>101</v>
      </c>
      <c r="C13" s="175" t="s">
        <v>38</v>
      </c>
      <c r="D13" s="227"/>
      <c r="E13" s="198"/>
    </row>
    <row r="14" spans="1:8" ht="38.25" x14ac:dyDescent="0.25">
      <c r="A14" s="212">
        <f t="shared" si="0"/>
        <v>110</v>
      </c>
      <c r="B14" s="188" t="s">
        <v>102</v>
      </c>
      <c r="C14" s="175" t="s">
        <v>38</v>
      </c>
      <c r="D14" s="227"/>
      <c r="E14" s="198"/>
      <c r="H14" s="82"/>
    </row>
    <row r="15" spans="1:8" ht="25.5" x14ac:dyDescent="0.25">
      <c r="A15" s="212">
        <v>111</v>
      </c>
      <c r="B15" s="188" t="s">
        <v>103</v>
      </c>
      <c r="C15" s="175" t="s">
        <v>38</v>
      </c>
      <c r="D15" s="227"/>
      <c r="E15" s="198"/>
      <c r="H15" s="82"/>
    </row>
    <row r="16" spans="1:8" ht="39" thickBot="1" x14ac:dyDescent="0.3">
      <c r="A16" s="207">
        <v>112</v>
      </c>
      <c r="B16" s="188" t="s">
        <v>104</v>
      </c>
      <c r="C16" s="175" t="s">
        <v>38</v>
      </c>
      <c r="D16" s="227"/>
      <c r="E16" s="198"/>
      <c r="H16" s="82"/>
    </row>
    <row r="17" spans="1:8" ht="18" x14ac:dyDescent="0.25">
      <c r="A17" s="128">
        <v>200</v>
      </c>
      <c r="B17" s="20" t="s">
        <v>37</v>
      </c>
      <c r="C17" s="21"/>
      <c r="D17" s="22"/>
      <c r="E17" s="198"/>
    </row>
    <row r="18" spans="1:8" ht="25.5" x14ac:dyDescent="0.25">
      <c r="A18" s="9">
        <f>A17+1</f>
        <v>201</v>
      </c>
      <c r="B18" s="10" t="s">
        <v>128</v>
      </c>
      <c r="C18" s="7" t="s">
        <v>28</v>
      </c>
      <c r="D18" s="116"/>
      <c r="E18" s="198"/>
    </row>
    <row r="19" spans="1:8" ht="25.5" x14ac:dyDescent="0.25">
      <c r="A19" s="9">
        <f t="shared" ref="A19:A28" si="1">A18+1</f>
        <v>202</v>
      </c>
      <c r="B19" s="10" t="s">
        <v>129</v>
      </c>
      <c r="C19" s="7" t="s">
        <v>28</v>
      </c>
      <c r="D19" s="116"/>
      <c r="E19" s="198"/>
    </row>
    <row r="20" spans="1:8" ht="25.5" x14ac:dyDescent="0.25">
      <c r="A20" s="9">
        <f t="shared" si="1"/>
        <v>203</v>
      </c>
      <c r="B20" s="10" t="s">
        <v>130</v>
      </c>
      <c r="C20" s="7" t="s">
        <v>28</v>
      </c>
      <c r="D20" s="116"/>
      <c r="E20" s="198"/>
    </row>
    <row r="21" spans="1:8" ht="25.5" x14ac:dyDescent="0.25">
      <c r="A21" s="9">
        <f t="shared" si="1"/>
        <v>204</v>
      </c>
      <c r="B21" s="10" t="s">
        <v>131</v>
      </c>
      <c r="C21" s="7" t="s">
        <v>28</v>
      </c>
      <c r="D21" s="116"/>
      <c r="E21" s="198"/>
    </row>
    <row r="22" spans="1:8" ht="25.5" x14ac:dyDescent="0.25">
      <c r="A22" s="212">
        <v>205</v>
      </c>
      <c r="B22" s="188" t="s">
        <v>125</v>
      </c>
      <c r="C22" s="175" t="s">
        <v>28</v>
      </c>
      <c r="D22" s="228"/>
      <c r="E22" s="198"/>
    </row>
    <row r="23" spans="1:8" ht="25.5" x14ac:dyDescent="0.25">
      <c r="A23" s="212">
        <v>206</v>
      </c>
      <c r="B23" s="188" t="s">
        <v>126</v>
      </c>
      <c r="C23" s="175" t="s">
        <v>28</v>
      </c>
      <c r="D23" s="228"/>
      <c r="E23" s="198"/>
    </row>
    <row r="24" spans="1:8" ht="25.5" x14ac:dyDescent="0.25">
      <c r="A24" s="212">
        <v>207</v>
      </c>
      <c r="B24" s="188" t="s">
        <v>127</v>
      </c>
      <c r="C24" s="175" t="s">
        <v>28</v>
      </c>
      <c r="D24" s="228"/>
      <c r="E24" s="198"/>
    </row>
    <row r="25" spans="1:8" ht="25.5" x14ac:dyDescent="0.25">
      <c r="A25" s="9">
        <v>208</v>
      </c>
      <c r="B25" s="10" t="s">
        <v>118</v>
      </c>
      <c r="C25" s="7" t="s">
        <v>28</v>
      </c>
      <c r="D25" s="116"/>
      <c r="E25" s="198"/>
    </row>
    <row r="26" spans="1:8" ht="25.5" x14ac:dyDescent="0.25">
      <c r="A26" s="9">
        <f t="shared" si="1"/>
        <v>209</v>
      </c>
      <c r="B26" s="10" t="s">
        <v>119</v>
      </c>
      <c r="C26" s="7" t="s">
        <v>28</v>
      </c>
      <c r="D26" s="116"/>
      <c r="E26" s="198"/>
    </row>
    <row r="27" spans="1:8" ht="25.5" x14ac:dyDescent="0.25">
      <c r="A27" s="9">
        <f t="shared" si="1"/>
        <v>210</v>
      </c>
      <c r="B27" s="10" t="s">
        <v>120</v>
      </c>
      <c r="C27" s="7" t="s">
        <v>28</v>
      </c>
      <c r="D27" s="116"/>
      <c r="E27" s="198"/>
    </row>
    <row r="28" spans="1:8" ht="25.5" x14ac:dyDescent="0.25">
      <c r="A28" s="9">
        <f t="shared" si="1"/>
        <v>211</v>
      </c>
      <c r="B28" s="10" t="s">
        <v>121</v>
      </c>
      <c r="C28" s="7" t="s">
        <v>28</v>
      </c>
      <c r="D28" s="116"/>
      <c r="E28" s="198"/>
    </row>
    <row r="29" spans="1:8" ht="24" customHeight="1" x14ac:dyDescent="0.25">
      <c r="A29" s="206">
        <v>212</v>
      </c>
      <c r="B29" s="188" t="s">
        <v>122</v>
      </c>
      <c r="C29" s="175" t="s">
        <v>28</v>
      </c>
      <c r="D29" s="228"/>
      <c r="E29" s="198"/>
    </row>
    <row r="30" spans="1:8" ht="26.25" customHeight="1" x14ac:dyDescent="0.25">
      <c r="A30" s="206">
        <v>213</v>
      </c>
      <c r="B30" s="188" t="s">
        <v>123</v>
      </c>
      <c r="C30" s="175" t="s">
        <v>28</v>
      </c>
      <c r="D30" s="228"/>
      <c r="E30" s="198"/>
    </row>
    <row r="31" spans="1:8" ht="28.5" customHeight="1" x14ac:dyDescent="0.25">
      <c r="A31" s="206">
        <v>214</v>
      </c>
      <c r="B31" s="188" t="s">
        <v>124</v>
      </c>
      <c r="C31" s="175" t="s">
        <v>28</v>
      </c>
      <c r="D31" s="228"/>
      <c r="E31" s="198"/>
    </row>
    <row r="32" spans="1:8" s="68" customFormat="1" ht="32.25" customHeight="1" x14ac:dyDescent="0.25">
      <c r="A32" s="212">
        <v>215</v>
      </c>
      <c r="B32" s="188" t="s">
        <v>140</v>
      </c>
      <c r="C32" s="175" t="s">
        <v>28</v>
      </c>
      <c r="D32" s="228"/>
      <c r="E32" s="198"/>
      <c r="G32" s="80"/>
      <c r="H32" s="82"/>
    </row>
    <row r="33" spans="1:8" s="68" customFormat="1" ht="19.5" customHeight="1" x14ac:dyDescent="0.25">
      <c r="A33" s="265">
        <v>216</v>
      </c>
      <c r="B33" s="213" t="s">
        <v>147</v>
      </c>
      <c r="C33" s="214"/>
      <c r="D33" s="229"/>
      <c r="E33" s="198"/>
      <c r="G33" s="80"/>
      <c r="H33" s="82"/>
    </row>
    <row r="34" spans="1:8" s="68" customFormat="1" ht="17.25" customHeight="1" x14ac:dyDescent="0.25">
      <c r="A34" s="265"/>
      <c r="B34" s="218" t="s">
        <v>148</v>
      </c>
      <c r="C34" s="175" t="s">
        <v>5</v>
      </c>
      <c r="D34" s="228"/>
      <c r="E34" s="198"/>
      <c r="G34" s="80"/>
      <c r="H34" s="82"/>
    </row>
    <row r="35" spans="1:8" s="68" customFormat="1" ht="18.75" customHeight="1" x14ac:dyDescent="0.25">
      <c r="A35" s="265"/>
      <c r="B35" s="219" t="s">
        <v>149</v>
      </c>
      <c r="C35" s="175" t="s">
        <v>5</v>
      </c>
      <c r="D35" s="228"/>
      <c r="E35" s="198"/>
      <c r="G35" s="80"/>
      <c r="H35" s="82"/>
    </row>
    <row r="36" spans="1:8" s="68" customFormat="1" ht="36.75" customHeight="1" thickBot="1" x14ac:dyDescent="0.3">
      <c r="A36" s="184">
        <v>217</v>
      </c>
      <c r="B36" s="188" t="s">
        <v>150</v>
      </c>
      <c r="C36" s="175" t="s">
        <v>9</v>
      </c>
      <c r="D36" s="228"/>
      <c r="E36" s="198"/>
      <c r="G36" s="80"/>
      <c r="H36" s="82"/>
    </row>
    <row r="37" spans="1:8" ht="18" x14ac:dyDescent="0.25">
      <c r="A37" s="128">
        <v>300</v>
      </c>
      <c r="B37" s="20" t="s">
        <v>39</v>
      </c>
      <c r="C37" s="21"/>
      <c r="D37" s="22"/>
      <c r="E37" s="198"/>
    </row>
    <row r="38" spans="1:8" x14ac:dyDescent="0.25">
      <c r="A38" s="248">
        <f>A37+1</f>
        <v>301</v>
      </c>
      <c r="B38" s="17" t="s">
        <v>4</v>
      </c>
      <c r="C38" s="5"/>
      <c r="D38" s="6"/>
      <c r="E38" s="198"/>
    </row>
    <row r="39" spans="1:8" ht="15" customHeight="1" x14ac:dyDescent="0.25">
      <c r="A39" s="249"/>
      <c r="B39" s="70" t="s">
        <v>71</v>
      </c>
      <c r="C39" s="14" t="s">
        <v>5</v>
      </c>
      <c r="D39" s="116"/>
      <c r="E39" s="198"/>
    </row>
    <row r="40" spans="1:8" x14ac:dyDescent="0.25">
      <c r="A40" s="250"/>
      <c r="B40" s="71" t="s">
        <v>72</v>
      </c>
      <c r="C40" s="7" t="s">
        <v>5</v>
      </c>
      <c r="D40" s="53"/>
      <c r="E40" s="198"/>
    </row>
    <row r="41" spans="1:8" x14ac:dyDescent="0.25">
      <c r="A41" s="248">
        <f>A38+1</f>
        <v>302</v>
      </c>
      <c r="B41" s="30" t="s">
        <v>6</v>
      </c>
      <c r="C41" s="8"/>
      <c r="D41" s="117"/>
      <c r="E41" s="198"/>
    </row>
    <row r="42" spans="1:8" x14ac:dyDescent="0.25">
      <c r="A42" s="249"/>
      <c r="B42" s="70" t="s">
        <v>53</v>
      </c>
      <c r="C42" s="7" t="s">
        <v>5</v>
      </c>
      <c r="D42" s="53"/>
      <c r="E42" s="198"/>
    </row>
    <row r="43" spans="1:8" x14ac:dyDescent="0.25">
      <c r="A43" s="250"/>
      <c r="B43" s="71" t="s">
        <v>54</v>
      </c>
      <c r="C43" s="7" t="s">
        <v>5</v>
      </c>
      <c r="D43" s="53"/>
      <c r="E43" s="198"/>
    </row>
    <row r="44" spans="1:8" ht="30" customHeight="1" x14ac:dyDescent="0.25">
      <c r="A44" s="9">
        <f>A41+1</f>
        <v>303</v>
      </c>
      <c r="B44" s="112" t="s">
        <v>86</v>
      </c>
      <c r="C44" s="7" t="s">
        <v>5</v>
      </c>
      <c r="D44" s="53"/>
      <c r="E44" s="198"/>
    </row>
    <row r="45" spans="1:8" ht="25.5" customHeight="1" x14ac:dyDescent="0.25">
      <c r="A45" s="200">
        <f>A44+1</f>
        <v>304</v>
      </c>
      <c r="B45" s="111" t="s">
        <v>85</v>
      </c>
      <c r="C45" s="11" t="s">
        <v>7</v>
      </c>
      <c r="D45" s="53"/>
      <c r="E45" s="198"/>
    </row>
    <row r="46" spans="1:8" s="81" customFormat="1" ht="25.5" x14ac:dyDescent="0.25">
      <c r="A46" s="9">
        <f>A45+1</f>
        <v>305</v>
      </c>
      <c r="B46" s="10" t="s">
        <v>8</v>
      </c>
      <c r="C46" s="7" t="s">
        <v>9</v>
      </c>
      <c r="D46" s="53"/>
      <c r="E46" s="198"/>
      <c r="F46" s="68"/>
      <c r="H46"/>
    </row>
    <row r="47" spans="1:8" s="81" customFormat="1" x14ac:dyDescent="0.25">
      <c r="A47" s="248">
        <f>A46+1</f>
        <v>306</v>
      </c>
      <c r="B47" s="30" t="s">
        <v>10</v>
      </c>
      <c r="C47" s="8"/>
      <c r="D47" s="117"/>
      <c r="E47" s="198"/>
      <c r="F47" s="68"/>
      <c r="H47"/>
    </row>
    <row r="48" spans="1:8" s="81" customFormat="1" x14ac:dyDescent="0.25">
      <c r="A48" s="249"/>
      <c r="B48" s="157" t="s">
        <v>55</v>
      </c>
      <c r="C48" s="7" t="s">
        <v>7</v>
      </c>
      <c r="D48" s="53"/>
      <c r="E48" s="198"/>
      <c r="F48" s="68"/>
      <c r="H48"/>
    </row>
    <row r="49" spans="1:8" s="81" customFormat="1" x14ac:dyDescent="0.25">
      <c r="A49" s="250"/>
      <c r="B49" s="157" t="s">
        <v>84</v>
      </c>
      <c r="C49" s="7" t="s">
        <v>7</v>
      </c>
      <c r="D49" s="53"/>
      <c r="E49" s="198"/>
      <c r="F49" s="68"/>
      <c r="H49"/>
    </row>
    <row r="50" spans="1:8" s="81" customFormat="1" x14ac:dyDescent="0.25">
      <c r="A50" s="9">
        <f>A47+1</f>
        <v>307</v>
      </c>
      <c r="B50" s="33" t="s">
        <v>30</v>
      </c>
      <c r="C50" s="7" t="s">
        <v>9</v>
      </c>
      <c r="D50" s="53"/>
      <c r="E50" s="198"/>
      <c r="F50" s="68"/>
      <c r="H50"/>
    </row>
    <row r="51" spans="1:8" s="81" customFormat="1" x14ac:dyDescent="0.25">
      <c r="A51" s="248">
        <f>A50+1</f>
        <v>308</v>
      </c>
      <c r="B51" s="30" t="s">
        <v>11</v>
      </c>
      <c r="C51" s="8"/>
      <c r="D51" s="117"/>
      <c r="E51" s="198"/>
      <c r="F51" s="68"/>
      <c r="H51"/>
    </row>
    <row r="52" spans="1:8" s="81" customFormat="1" x14ac:dyDescent="0.25">
      <c r="A52" s="249"/>
      <c r="B52" s="36" t="s">
        <v>108</v>
      </c>
      <c r="C52" s="7" t="s">
        <v>9</v>
      </c>
      <c r="D52" s="53"/>
      <c r="E52" s="198"/>
      <c r="F52" s="68"/>
      <c r="H52"/>
    </row>
    <row r="53" spans="1:8" s="81" customFormat="1" x14ac:dyDescent="0.25">
      <c r="A53" s="250"/>
      <c r="B53" s="157" t="s">
        <v>109</v>
      </c>
      <c r="C53" s="7" t="s">
        <v>9</v>
      </c>
      <c r="D53" s="53"/>
      <c r="E53" s="198"/>
      <c r="F53" s="68"/>
      <c r="H53"/>
    </row>
    <row r="54" spans="1:8" s="81" customFormat="1" ht="39" thickBot="1" x14ac:dyDescent="0.3">
      <c r="A54" s="184">
        <v>309</v>
      </c>
      <c r="B54" s="185" t="s">
        <v>134</v>
      </c>
      <c r="C54" s="164" t="s">
        <v>29</v>
      </c>
      <c r="D54" s="230"/>
      <c r="E54" s="198"/>
      <c r="F54" s="68"/>
      <c r="H54"/>
    </row>
    <row r="55" spans="1:8" s="81" customFormat="1" ht="18" x14ac:dyDescent="0.25">
      <c r="A55" s="25">
        <v>400</v>
      </c>
      <c r="B55" s="20" t="s">
        <v>89</v>
      </c>
      <c r="C55" s="21"/>
      <c r="D55" s="22"/>
      <c r="E55" s="198"/>
      <c r="F55" s="68"/>
      <c r="H55"/>
    </row>
    <row r="56" spans="1:8" s="81" customFormat="1" x14ac:dyDescent="0.25">
      <c r="A56" s="258">
        <f>A55+1</f>
        <v>401</v>
      </c>
      <c r="B56" s="17" t="s">
        <v>25</v>
      </c>
      <c r="C56" s="55"/>
      <c r="D56" s="118"/>
      <c r="E56" s="198"/>
      <c r="F56" s="68"/>
      <c r="H56"/>
    </row>
    <row r="57" spans="1:8" s="81" customFormat="1" x14ac:dyDescent="0.25">
      <c r="A57" s="259"/>
      <c r="B57" s="110" t="s">
        <v>82</v>
      </c>
      <c r="C57" s="7" t="s">
        <v>26</v>
      </c>
      <c r="D57" s="53"/>
      <c r="E57" s="198"/>
      <c r="F57" s="68"/>
      <c r="H57"/>
    </row>
    <row r="58" spans="1:8" s="81" customFormat="1" x14ac:dyDescent="0.25">
      <c r="A58" s="260"/>
      <c r="B58" s="110" t="s">
        <v>83</v>
      </c>
      <c r="C58" s="7" t="s">
        <v>26</v>
      </c>
      <c r="D58" s="53"/>
      <c r="E58" s="198"/>
      <c r="F58" s="68"/>
      <c r="H58"/>
    </row>
    <row r="59" spans="1:8" s="81" customFormat="1" ht="25.5" customHeight="1" x14ac:dyDescent="0.25">
      <c r="A59" s="200">
        <f>A56+1</f>
        <v>402</v>
      </c>
      <c r="B59" s="109" t="s">
        <v>81</v>
      </c>
      <c r="C59" s="7" t="s">
        <v>7</v>
      </c>
      <c r="D59" s="53"/>
      <c r="E59" s="198"/>
      <c r="F59" s="68"/>
      <c r="H59"/>
    </row>
    <row r="60" spans="1:8" s="68" customFormat="1" x14ac:dyDescent="0.25">
      <c r="A60" s="248">
        <f>A59+1</f>
        <v>403</v>
      </c>
      <c r="B60" s="17" t="s">
        <v>12</v>
      </c>
      <c r="C60" s="5"/>
      <c r="D60" s="119"/>
      <c r="E60" s="198"/>
      <c r="G60" s="81"/>
      <c r="H60"/>
    </row>
    <row r="61" spans="1:8" s="68" customFormat="1" x14ac:dyDescent="0.25">
      <c r="A61" s="249"/>
      <c r="B61" s="110" t="s">
        <v>56</v>
      </c>
      <c r="C61" s="12" t="s">
        <v>7</v>
      </c>
      <c r="D61" s="120"/>
      <c r="E61" s="198"/>
      <c r="G61" s="81"/>
      <c r="H61"/>
    </row>
    <row r="62" spans="1:8" s="68" customFormat="1" x14ac:dyDescent="0.25">
      <c r="A62" s="250"/>
      <c r="B62" s="110" t="s">
        <v>57</v>
      </c>
      <c r="C62" s="12" t="s">
        <v>7</v>
      </c>
      <c r="D62" s="120"/>
      <c r="E62" s="198"/>
      <c r="G62" s="81"/>
      <c r="H62"/>
    </row>
    <row r="63" spans="1:8" s="68" customFormat="1" x14ac:dyDescent="0.25">
      <c r="A63" s="248">
        <f>404</f>
        <v>404</v>
      </c>
      <c r="B63" s="17" t="s">
        <v>13</v>
      </c>
      <c r="C63" s="5"/>
      <c r="D63" s="119"/>
      <c r="E63" s="198"/>
      <c r="G63" s="81"/>
      <c r="H63"/>
    </row>
    <row r="64" spans="1:8" s="68" customFormat="1" x14ac:dyDescent="0.25">
      <c r="A64" s="249"/>
      <c r="B64" s="110" t="s">
        <v>59</v>
      </c>
      <c r="C64" s="12" t="s">
        <v>14</v>
      </c>
      <c r="D64" s="120"/>
      <c r="E64" s="198"/>
      <c r="G64" s="81"/>
      <c r="H64"/>
    </row>
    <row r="65" spans="1:8" s="68" customFormat="1" x14ac:dyDescent="0.25">
      <c r="A65" s="250"/>
      <c r="B65" s="110" t="s">
        <v>58</v>
      </c>
      <c r="C65" s="12" t="s">
        <v>14</v>
      </c>
      <c r="D65" s="120"/>
      <c r="E65" s="198"/>
      <c r="G65" s="81"/>
      <c r="H65"/>
    </row>
    <row r="66" spans="1:8" s="68" customFormat="1" ht="25.5" x14ac:dyDescent="0.25">
      <c r="A66" s="266">
        <f>A63+1</f>
        <v>405</v>
      </c>
      <c r="B66" s="160" t="s">
        <v>98</v>
      </c>
      <c r="C66" s="171"/>
      <c r="D66" s="231"/>
      <c r="E66" s="198"/>
      <c r="G66" s="81"/>
      <c r="H66"/>
    </row>
    <row r="67" spans="1:8" s="68" customFormat="1" x14ac:dyDescent="0.25">
      <c r="A67" s="267"/>
      <c r="B67" s="156" t="s">
        <v>132</v>
      </c>
      <c r="C67" s="175" t="s">
        <v>15</v>
      </c>
      <c r="D67" s="227"/>
      <c r="E67" s="198"/>
      <c r="G67" s="81"/>
      <c r="H67"/>
    </row>
    <row r="68" spans="1:8" s="68" customFormat="1" x14ac:dyDescent="0.25">
      <c r="A68" s="267"/>
      <c r="B68" s="156" t="s">
        <v>133</v>
      </c>
      <c r="C68" s="175" t="s">
        <v>15</v>
      </c>
      <c r="D68" s="227"/>
      <c r="E68" s="198"/>
      <c r="G68" s="81"/>
      <c r="H68"/>
    </row>
    <row r="69" spans="1:8" s="68" customFormat="1" x14ac:dyDescent="0.25">
      <c r="A69" s="268"/>
      <c r="B69" s="156" t="s">
        <v>99</v>
      </c>
      <c r="C69" s="175" t="s">
        <v>15</v>
      </c>
      <c r="D69" s="227"/>
      <c r="E69" s="198"/>
      <c r="G69" s="81"/>
      <c r="H69"/>
    </row>
    <row r="70" spans="1:8" s="68" customFormat="1" ht="25.5" x14ac:dyDescent="0.25">
      <c r="A70" s="201">
        <f>A66+1</f>
        <v>406</v>
      </c>
      <c r="B70" s="13" t="s">
        <v>16</v>
      </c>
      <c r="C70" s="7" t="s">
        <v>9</v>
      </c>
      <c r="D70" s="53"/>
      <c r="E70" s="198"/>
      <c r="G70" s="81"/>
      <c r="H70"/>
    </row>
    <row r="71" spans="1:8" s="68" customFormat="1" x14ac:dyDescent="0.25">
      <c r="A71" s="266">
        <v>407</v>
      </c>
      <c r="B71" s="160" t="s">
        <v>135</v>
      </c>
      <c r="C71" s="171"/>
      <c r="D71" s="232"/>
      <c r="E71" s="198"/>
      <c r="G71" s="81"/>
      <c r="H71"/>
    </row>
    <row r="72" spans="1:8" s="68" customFormat="1" x14ac:dyDescent="0.25">
      <c r="A72" s="262"/>
      <c r="B72" s="179" t="s">
        <v>113</v>
      </c>
      <c r="C72" s="175" t="s">
        <v>15</v>
      </c>
      <c r="D72" s="227"/>
      <c r="E72" s="198"/>
      <c r="G72" s="81"/>
      <c r="H72"/>
    </row>
    <row r="73" spans="1:8" s="68" customFormat="1" x14ac:dyDescent="0.25">
      <c r="A73" s="263"/>
      <c r="B73" s="179" t="s">
        <v>114</v>
      </c>
      <c r="C73" s="175" t="s">
        <v>15</v>
      </c>
      <c r="D73" s="227"/>
      <c r="E73" s="198"/>
      <c r="G73" s="81"/>
      <c r="H73"/>
    </row>
    <row r="74" spans="1:8" s="69" customFormat="1" x14ac:dyDescent="0.25">
      <c r="A74" s="261">
        <v>409</v>
      </c>
      <c r="B74" s="180" t="s">
        <v>110</v>
      </c>
      <c r="C74" s="5"/>
      <c r="D74" s="119"/>
      <c r="E74" s="198"/>
      <c r="F74" s="68"/>
      <c r="G74" s="81"/>
      <c r="H74"/>
    </row>
    <row r="75" spans="1:8" s="69" customFormat="1" x14ac:dyDescent="0.25">
      <c r="A75" s="262"/>
      <c r="B75" s="179" t="s">
        <v>111</v>
      </c>
      <c r="C75" s="175" t="s">
        <v>5</v>
      </c>
      <c r="D75" s="227"/>
      <c r="E75" s="198"/>
      <c r="F75" s="68"/>
      <c r="G75" s="81"/>
      <c r="H75"/>
    </row>
    <row r="76" spans="1:8" s="69" customFormat="1" x14ac:dyDescent="0.25">
      <c r="A76" s="263"/>
      <c r="B76" s="179" t="s">
        <v>112</v>
      </c>
      <c r="C76" s="175" t="s">
        <v>5</v>
      </c>
      <c r="D76" s="227"/>
      <c r="E76" s="198"/>
      <c r="F76" s="68"/>
      <c r="G76" s="81"/>
      <c r="H76"/>
    </row>
    <row r="77" spans="1:8" s="69" customFormat="1" x14ac:dyDescent="0.25">
      <c r="A77" s="249">
        <f>A74+1</f>
        <v>410</v>
      </c>
      <c r="B77" s="37" t="s">
        <v>69</v>
      </c>
      <c r="C77" s="5"/>
      <c r="D77" s="119"/>
      <c r="E77" s="198"/>
      <c r="F77" s="68"/>
      <c r="G77" s="81"/>
      <c r="H77"/>
    </row>
    <row r="78" spans="1:8" s="69" customFormat="1" x14ac:dyDescent="0.25">
      <c r="A78" s="249"/>
      <c r="B78" s="110" t="s">
        <v>92</v>
      </c>
      <c r="C78" s="104" t="s">
        <v>7</v>
      </c>
      <c r="D78" s="121"/>
      <c r="E78" s="198"/>
      <c r="F78" s="68"/>
      <c r="G78" s="81"/>
      <c r="H78"/>
    </row>
    <row r="79" spans="1:8" s="69" customFormat="1" x14ac:dyDescent="0.25">
      <c r="A79" s="250"/>
      <c r="B79" s="110" t="s">
        <v>93</v>
      </c>
      <c r="C79" s="104" t="s">
        <v>7</v>
      </c>
      <c r="D79" s="121"/>
      <c r="E79" s="198"/>
      <c r="F79" s="68"/>
      <c r="G79" s="81"/>
      <c r="H79"/>
    </row>
    <row r="80" spans="1:8" s="69" customFormat="1" x14ac:dyDescent="0.25">
      <c r="A80" s="249">
        <f>A77+1</f>
        <v>411</v>
      </c>
      <c r="B80" s="37" t="s">
        <v>45</v>
      </c>
      <c r="C80" s="5"/>
      <c r="D80" s="119"/>
      <c r="E80" s="198"/>
      <c r="F80" s="68"/>
      <c r="G80" s="81"/>
      <c r="H80"/>
    </row>
    <row r="81" spans="1:8" s="69" customFormat="1" x14ac:dyDescent="0.25">
      <c r="A81" s="249"/>
      <c r="B81" s="110" t="s">
        <v>94</v>
      </c>
      <c r="C81" s="101" t="s">
        <v>18</v>
      </c>
      <c r="D81" s="122"/>
      <c r="E81" s="198"/>
      <c r="F81" s="68"/>
      <c r="G81" s="81"/>
      <c r="H81"/>
    </row>
    <row r="82" spans="1:8" s="69" customFormat="1" x14ac:dyDescent="0.25">
      <c r="A82" s="250"/>
      <c r="B82" s="110" t="s">
        <v>95</v>
      </c>
      <c r="C82" s="101" t="s">
        <v>46</v>
      </c>
      <c r="D82" s="122"/>
      <c r="E82" s="198"/>
      <c r="F82" s="68"/>
      <c r="G82" s="81"/>
      <c r="H82"/>
    </row>
    <row r="83" spans="1:8" s="69" customFormat="1" x14ac:dyDescent="0.25">
      <c r="A83" s="249">
        <f>A80+1</f>
        <v>412</v>
      </c>
      <c r="B83" s="37" t="s">
        <v>44</v>
      </c>
      <c r="C83" s="38"/>
      <c r="D83" s="123"/>
      <c r="E83" s="198"/>
      <c r="F83" s="68"/>
      <c r="G83" s="81"/>
      <c r="H83"/>
    </row>
    <row r="84" spans="1:8" s="69" customFormat="1" ht="15.75" customHeight="1" x14ac:dyDescent="0.25">
      <c r="A84" s="249"/>
      <c r="B84" s="110" t="s">
        <v>73</v>
      </c>
      <c r="C84" s="96" t="s">
        <v>80</v>
      </c>
      <c r="D84" s="115"/>
      <c r="E84" s="198"/>
      <c r="F84" s="68"/>
      <c r="G84" s="81"/>
      <c r="H84"/>
    </row>
    <row r="85" spans="1:8" s="69" customFormat="1" ht="15" customHeight="1" x14ac:dyDescent="0.25">
      <c r="A85" s="250"/>
      <c r="B85" s="110" t="s">
        <v>74</v>
      </c>
      <c r="C85" s="97" t="s">
        <v>80</v>
      </c>
      <c r="D85" s="115"/>
      <c r="E85" s="198"/>
      <c r="F85" s="68"/>
      <c r="G85" s="81"/>
      <c r="H85"/>
    </row>
    <row r="86" spans="1:8" s="69" customFormat="1" x14ac:dyDescent="0.25">
      <c r="A86" s="258">
        <f>A83+1</f>
        <v>413</v>
      </c>
      <c r="B86" s="37" t="s">
        <v>27</v>
      </c>
      <c r="C86" s="38"/>
      <c r="D86" s="123"/>
      <c r="E86" s="198"/>
      <c r="F86" s="68"/>
      <c r="G86" s="81"/>
      <c r="H86"/>
    </row>
    <row r="87" spans="1:8" s="69" customFormat="1" ht="13.5" customHeight="1" x14ac:dyDescent="0.25">
      <c r="A87" s="259"/>
      <c r="B87" s="110" t="s">
        <v>96</v>
      </c>
      <c r="C87" s="96" t="s">
        <v>80</v>
      </c>
      <c r="D87" s="115"/>
      <c r="E87" s="198"/>
      <c r="F87" s="68"/>
      <c r="G87" s="81"/>
      <c r="H87"/>
    </row>
    <row r="88" spans="1:8" s="69" customFormat="1" ht="17.25" customHeight="1" x14ac:dyDescent="0.25">
      <c r="A88" s="260"/>
      <c r="B88" s="110" t="s">
        <v>97</v>
      </c>
      <c r="C88" s="97" t="s">
        <v>80</v>
      </c>
      <c r="D88" s="115"/>
      <c r="E88" s="198"/>
      <c r="F88" s="68"/>
      <c r="G88" s="81"/>
      <c r="H88"/>
    </row>
    <row r="89" spans="1:8" s="69" customFormat="1" ht="27" customHeight="1" x14ac:dyDescent="0.25">
      <c r="A89" s="258">
        <f>A86+1</f>
        <v>414</v>
      </c>
      <c r="B89" s="221" t="s">
        <v>34</v>
      </c>
      <c r="C89" s="222"/>
      <c r="D89" s="233"/>
      <c r="E89" s="198"/>
      <c r="F89" s="68"/>
      <c r="G89" s="81"/>
      <c r="H89"/>
    </row>
    <row r="90" spans="1:8" s="69" customFormat="1" x14ac:dyDescent="0.25">
      <c r="A90" s="259"/>
      <c r="B90" s="158" t="s">
        <v>115</v>
      </c>
      <c r="C90" s="7" t="s">
        <v>14</v>
      </c>
      <c r="D90" s="53"/>
      <c r="E90" s="198"/>
      <c r="F90" s="68"/>
      <c r="G90" s="81"/>
      <c r="H90"/>
    </row>
    <row r="91" spans="1:8" s="69" customFormat="1" x14ac:dyDescent="0.25">
      <c r="A91" s="260"/>
      <c r="B91" s="158" t="s">
        <v>116</v>
      </c>
      <c r="C91" s="7" t="s">
        <v>14</v>
      </c>
      <c r="D91" s="53"/>
      <c r="E91" s="198"/>
      <c r="F91" s="68"/>
      <c r="G91" s="81"/>
      <c r="H91"/>
    </row>
    <row r="92" spans="1:8" s="69" customFormat="1" ht="25.5" x14ac:dyDescent="0.25">
      <c r="A92" s="204">
        <f>A89+1</f>
        <v>415</v>
      </c>
      <c r="B92" s="13" t="s">
        <v>17</v>
      </c>
      <c r="C92" s="7" t="s">
        <v>7</v>
      </c>
      <c r="D92" s="53"/>
      <c r="E92" s="198"/>
      <c r="F92" s="68"/>
      <c r="G92" s="81"/>
      <c r="H92"/>
    </row>
    <row r="93" spans="1:8" s="69" customFormat="1" ht="26.25" thickBot="1" x14ac:dyDescent="0.3">
      <c r="A93" s="39">
        <f>A92+1</f>
        <v>416</v>
      </c>
      <c r="B93" s="19" t="s">
        <v>35</v>
      </c>
      <c r="C93" s="18" t="s">
        <v>18</v>
      </c>
      <c r="D93" s="124"/>
      <c r="E93" s="198"/>
      <c r="F93" s="68"/>
      <c r="G93" s="81"/>
      <c r="H93"/>
    </row>
    <row r="94" spans="1:8" s="69" customFormat="1" ht="18" x14ac:dyDescent="0.25">
      <c r="A94" s="25">
        <v>500</v>
      </c>
      <c r="B94" s="29" t="s">
        <v>88</v>
      </c>
      <c r="C94" s="21"/>
      <c r="D94" s="22"/>
      <c r="E94" s="198"/>
      <c r="F94" s="68"/>
      <c r="G94" s="81"/>
      <c r="H94"/>
    </row>
    <row r="95" spans="1:8" s="69" customFormat="1" ht="26.25" customHeight="1" x14ac:dyDescent="0.25">
      <c r="A95" s="248">
        <f>A94+1</f>
        <v>501</v>
      </c>
      <c r="B95" s="240" t="s">
        <v>117</v>
      </c>
      <c r="C95" s="241"/>
      <c r="D95" s="6"/>
      <c r="E95" s="198"/>
      <c r="F95" s="68"/>
      <c r="G95" s="81"/>
      <c r="H95"/>
    </row>
    <row r="96" spans="1:8" s="69" customFormat="1" x14ac:dyDescent="0.25">
      <c r="A96" s="249"/>
      <c r="B96" s="35" t="s">
        <v>60</v>
      </c>
      <c r="C96" s="12" t="s">
        <v>15</v>
      </c>
      <c r="D96" s="120"/>
      <c r="E96" s="198"/>
      <c r="F96" s="68"/>
      <c r="G96" s="81"/>
      <c r="H96"/>
    </row>
    <row r="97" spans="1:8" s="69" customFormat="1" x14ac:dyDescent="0.25">
      <c r="A97" s="249"/>
      <c r="B97" s="35" t="s">
        <v>61</v>
      </c>
      <c r="C97" s="12" t="s">
        <v>15</v>
      </c>
      <c r="D97" s="120"/>
      <c r="E97" s="198"/>
      <c r="F97" s="68"/>
      <c r="G97" s="81"/>
      <c r="H97"/>
    </row>
    <row r="98" spans="1:8" s="69" customFormat="1" x14ac:dyDescent="0.25">
      <c r="A98" s="250"/>
      <c r="B98" s="35" t="s">
        <v>62</v>
      </c>
      <c r="C98" s="12" t="s">
        <v>15</v>
      </c>
      <c r="D98" s="120"/>
      <c r="E98" s="198"/>
      <c r="F98" s="68"/>
      <c r="G98" s="81"/>
      <c r="H98"/>
    </row>
    <row r="99" spans="1:8" s="69" customFormat="1" ht="15" customHeight="1" x14ac:dyDescent="0.25">
      <c r="A99" s="248">
        <f>A95+1</f>
        <v>502</v>
      </c>
      <c r="B99" s="240" t="s">
        <v>136</v>
      </c>
      <c r="C99" s="241"/>
      <c r="D99" s="6"/>
      <c r="E99" s="198"/>
      <c r="F99" s="68"/>
      <c r="G99" s="81"/>
      <c r="H99"/>
    </row>
    <row r="100" spans="1:8" s="69" customFormat="1" x14ac:dyDescent="0.25">
      <c r="A100" s="249"/>
      <c r="B100" s="35" t="s">
        <v>63</v>
      </c>
      <c r="C100" s="12" t="s">
        <v>15</v>
      </c>
      <c r="D100" s="120"/>
      <c r="E100" s="198"/>
      <c r="F100" s="68"/>
      <c r="G100" s="81"/>
      <c r="H100"/>
    </row>
    <row r="101" spans="1:8" s="69" customFormat="1" x14ac:dyDescent="0.25">
      <c r="A101" s="249"/>
      <c r="B101" s="35" t="s">
        <v>64</v>
      </c>
      <c r="C101" s="12" t="s">
        <v>15</v>
      </c>
      <c r="D101" s="120"/>
      <c r="E101" s="198"/>
      <c r="F101" s="68"/>
      <c r="G101" s="81"/>
      <c r="H101"/>
    </row>
    <row r="102" spans="1:8" s="69" customFormat="1" x14ac:dyDescent="0.25">
      <c r="A102" s="250"/>
      <c r="B102" s="35" t="s">
        <v>70</v>
      </c>
      <c r="C102" s="12" t="s">
        <v>15</v>
      </c>
      <c r="D102" s="120"/>
      <c r="E102" s="198"/>
      <c r="F102" s="68"/>
      <c r="G102" s="81"/>
      <c r="H102"/>
    </row>
    <row r="103" spans="1:8" s="69" customFormat="1" ht="30.75" customHeight="1" x14ac:dyDescent="0.25">
      <c r="A103" s="248">
        <f>A99+1</f>
        <v>503</v>
      </c>
      <c r="B103" s="242" t="s">
        <v>19</v>
      </c>
      <c r="C103" s="243"/>
      <c r="D103" s="234"/>
      <c r="E103" s="198"/>
      <c r="F103" s="68"/>
      <c r="G103" s="81"/>
      <c r="H103"/>
    </row>
    <row r="104" spans="1:8" s="69" customFormat="1" x14ac:dyDescent="0.25">
      <c r="A104" s="249"/>
      <c r="B104" s="35" t="s">
        <v>65</v>
      </c>
      <c r="C104" s="12" t="s">
        <v>7</v>
      </c>
      <c r="D104" s="120"/>
      <c r="E104" s="198"/>
      <c r="F104" s="68"/>
      <c r="G104" s="81"/>
      <c r="H104"/>
    </row>
    <row r="105" spans="1:8" s="69" customFormat="1" x14ac:dyDescent="0.25">
      <c r="A105" s="250"/>
      <c r="B105" s="35" t="s">
        <v>66</v>
      </c>
      <c r="C105" s="12" t="s">
        <v>7</v>
      </c>
      <c r="D105" s="120"/>
      <c r="E105" s="198"/>
      <c r="F105" s="68"/>
      <c r="G105" s="81"/>
      <c r="H105"/>
    </row>
    <row r="106" spans="1:8" s="68" customFormat="1" ht="25.5" customHeight="1" x14ac:dyDescent="0.25">
      <c r="A106" s="200">
        <f>A103+1</f>
        <v>504</v>
      </c>
      <c r="B106" s="30" t="s">
        <v>137</v>
      </c>
      <c r="C106" s="7" t="s">
        <v>7</v>
      </c>
      <c r="D106" s="53"/>
      <c r="E106" s="198"/>
      <c r="G106" s="80"/>
    </row>
    <row r="107" spans="1:8" ht="25.5" customHeight="1" x14ac:dyDescent="0.25">
      <c r="A107" s="255">
        <f>A106+1</f>
        <v>505</v>
      </c>
      <c r="B107" s="244" t="s">
        <v>24</v>
      </c>
      <c r="C107" s="245"/>
      <c r="D107" s="235"/>
      <c r="E107" s="198"/>
    </row>
    <row r="108" spans="1:8" x14ac:dyDescent="0.25">
      <c r="A108" s="256"/>
      <c r="B108" s="35" t="s">
        <v>75</v>
      </c>
      <c r="C108" s="93" t="s">
        <v>7</v>
      </c>
      <c r="D108" s="125"/>
      <c r="E108" s="198"/>
    </row>
    <row r="109" spans="1:8" x14ac:dyDescent="0.25">
      <c r="A109" s="257"/>
      <c r="B109" s="35" t="s">
        <v>76</v>
      </c>
      <c r="C109" s="93" t="s">
        <v>7</v>
      </c>
      <c r="D109" s="125"/>
      <c r="E109" s="198"/>
    </row>
    <row r="110" spans="1:8" x14ac:dyDescent="0.25">
      <c r="A110" s="203">
        <f>A107+1</f>
        <v>506</v>
      </c>
      <c r="B110" s="42" t="s">
        <v>36</v>
      </c>
      <c r="C110" s="40" t="s">
        <v>15</v>
      </c>
      <c r="D110" s="126"/>
      <c r="E110" s="198"/>
    </row>
    <row r="111" spans="1:8" ht="25.5" x14ac:dyDescent="0.25">
      <c r="A111" s="9">
        <f>A110+1</f>
        <v>507</v>
      </c>
      <c r="B111" s="41" t="s">
        <v>20</v>
      </c>
      <c r="C111" s="7" t="s">
        <v>5</v>
      </c>
      <c r="D111" s="53"/>
      <c r="E111" s="198"/>
    </row>
    <row r="112" spans="1:8" ht="18.75" customHeight="1" thickBot="1" x14ac:dyDescent="0.3">
      <c r="A112" s="28">
        <f>A111+1</f>
        <v>508</v>
      </c>
      <c r="B112" s="19" t="s">
        <v>77</v>
      </c>
      <c r="C112" s="18" t="s">
        <v>15</v>
      </c>
      <c r="D112" s="124"/>
      <c r="E112" s="198"/>
    </row>
    <row r="113" spans="1:8" s="69" customFormat="1" ht="18" x14ac:dyDescent="0.25">
      <c r="A113" s="27">
        <v>600</v>
      </c>
      <c r="B113" s="20" t="s">
        <v>87</v>
      </c>
      <c r="C113" s="21"/>
      <c r="D113" s="22"/>
      <c r="E113" s="198"/>
      <c r="F113" s="68"/>
      <c r="G113" s="81"/>
      <c r="H113"/>
    </row>
    <row r="114" spans="1:8" s="69" customFormat="1" x14ac:dyDescent="0.25">
      <c r="A114" s="9">
        <f>A113+1</f>
        <v>601</v>
      </c>
      <c r="B114" s="13" t="s">
        <v>21</v>
      </c>
      <c r="C114" s="12" t="s">
        <v>9</v>
      </c>
      <c r="D114" s="120"/>
      <c r="E114" s="198"/>
      <c r="F114" s="68"/>
      <c r="G114" s="81"/>
      <c r="H114"/>
    </row>
    <row r="115" spans="1:8" s="69" customFormat="1" x14ac:dyDescent="0.25">
      <c r="A115" s="200">
        <f>A114+1</f>
        <v>602</v>
      </c>
      <c r="B115" s="13" t="s">
        <v>22</v>
      </c>
      <c r="C115" s="12" t="s">
        <v>9</v>
      </c>
      <c r="D115" s="120"/>
      <c r="E115" s="198"/>
      <c r="F115" s="68"/>
      <c r="G115" s="81"/>
      <c r="H115"/>
    </row>
    <row r="116" spans="1:8" s="69" customFormat="1" ht="30.75" customHeight="1" x14ac:dyDescent="0.25">
      <c r="A116" s="248">
        <f>A115+1</f>
        <v>603</v>
      </c>
      <c r="B116" s="246" t="s">
        <v>23</v>
      </c>
      <c r="C116" s="247"/>
      <c r="D116" s="236"/>
      <c r="E116" s="198"/>
      <c r="F116" s="68"/>
      <c r="G116" s="81"/>
      <c r="H116"/>
    </row>
    <row r="117" spans="1:8" s="69" customFormat="1" x14ac:dyDescent="0.25">
      <c r="A117" s="249"/>
      <c r="B117" s="35" t="s">
        <v>67</v>
      </c>
      <c r="C117" s="12" t="s">
        <v>9</v>
      </c>
      <c r="D117" s="120"/>
      <c r="E117" s="198"/>
      <c r="F117" s="68"/>
      <c r="G117" s="81"/>
      <c r="H117"/>
    </row>
    <row r="118" spans="1:8" s="69" customFormat="1" x14ac:dyDescent="0.25">
      <c r="A118" s="250"/>
      <c r="B118" s="35" t="s">
        <v>68</v>
      </c>
      <c r="C118" s="12" t="s">
        <v>9</v>
      </c>
      <c r="D118" s="120"/>
      <c r="E118" s="198"/>
      <c r="F118" s="68"/>
      <c r="G118" s="81"/>
      <c r="H118"/>
    </row>
    <row r="119" spans="1:8" s="69" customFormat="1" ht="26.25" thickBot="1" x14ac:dyDescent="0.3">
      <c r="A119" s="28">
        <f>A116+1</f>
        <v>604</v>
      </c>
      <c r="B119" s="23" t="s">
        <v>138</v>
      </c>
      <c r="C119" s="18" t="s">
        <v>9</v>
      </c>
      <c r="D119" s="124"/>
      <c r="E119" s="198"/>
      <c r="F119" s="68"/>
      <c r="G119" s="81"/>
      <c r="H119"/>
    </row>
    <row r="120" spans="1:8" s="69" customFormat="1" ht="18" x14ac:dyDescent="0.25">
      <c r="A120" s="27">
        <v>700</v>
      </c>
      <c r="B120" s="20" t="s">
        <v>48</v>
      </c>
      <c r="C120" s="66"/>
      <c r="D120" s="67"/>
      <c r="E120" s="198"/>
      <c r="F120" s="68"/>
      <c r="G120" s="81"/>
      <c r="H120"/>
    </row>
    <row r="121" spans="1:8" s="69" customFormat="1" x14ac:dyDescent="0.25">
      <c r="A121" s="251">
        <v>701</v>
      </c>
      <c r="B121" s="159" t="s">
        <v>47</v>
      </c>
      <c r="C121" s="84"/>
      <c r="D121" s="85"/>
      <c r="E121" s="198"/>
      <c r="F121" s="68"/>
      <c r="G121" s="81"/>
      <c r="H121"/>
    </row>
    <row r="122" spans="1:8" s="69" customFormat="1" x14ac:dyDescent="0.25">
      <c r="A122" s="251"/>
      <c r="B122" s="110" t="s">
        <v>139</v>
      </c>
      <c r="C122" s="86" t="s">
        <v>28</v>
      </c>
      <c r="D122" s="107"/>
      <c r="E122" s="198"/>
      <c r="F122" s="68"/>
      <c r="G122" s="81"/>
      <c r="H122"/>
    </row>
    <row r="123" spans="1:8" s="69" customFormat="1" x14ac:dyDescent="0.25">
      <c r="A123" s="251"/>
      <c r="B123" s="110" t="s">
        <v>78</v>
      </c>
      <c r="C123" s="86" t="s">
        <v>28</v>
      </c>
      <c r="D123" s="107"/>
      <c r="E123" s="198"/>
      <c r="F123" s="68"/>
      <c r="G123" s="81"/>
      <c r="H123"/>
    </row>
    <row r="124" spans="1:8" s="69" customFormat="1" x14ac:dyDescent="0.25">
      <c r="A124" s="202">
        <v>702</v>
      </c>
      <c r="B124" s="83" t="s">
        <v>145</v>
      </c>
      <c r="C124" s="86" t="s">
        <v>49</v>
      </c>
      <c r="D124" s="107"/>
      <c r="E124" s="198"/>
      <c r="F124" s="68"/>
      <c r="G124" s="81"/>
      <c r="H124"/>
    </row>
    <row r="125" spans="1:8" ht="25.5" x14ac:dyDescent="0.25">
      <c r="A125" s="252">
        <v>703</v>
      </c>
      <c r="B125" s="83" t="s">
        <v>50</v>
      </c>
      <c r="C125" s="84"/>
      <c r="D125" s="85"/>
      <c r="E125" s="198"/>
    </row>
    <row r="126" spans="1:8" x14ac:dyDescent="0.25">
      <c r="A126" s="253"/>
      <c r="B126" s="163" t="s">
        <v>51</v>
      </c>
      <c r="C126" s="89" t="s">
        <v>28</v>
      </c>
      <c r="D126" s="127"/>
      <c r="E126" s="198"/>
    </row>
    <row r="127" spans="1:8" x14ac:dyDescent="0.25">
      <c r="A127" s="253"/>
      <c r="B127" s="163" t="s">
        <v>52</v>
      </c>
      <c r="C127" s="89" t="s">
        <v>107</v>
      </c>
      <c r="D127" s="127"/>
      <c r="E127" s="198"/>
    </row>
    <row r="128" spans="1:8" x14ac:dyDescent="0.25">
      <c r="A128" s="252">
        <v>705</v>
      </c>
      <c r="B128" s="83" t="s">
        <v>146</v>
      </c>
      <c r="C128" s="208"/>
      <c r="D128" s="237"/>
      <c r="E128" s="198"/>
    </row>
    <row r="129" spans="1:7" x14ac:dyDescent="0.25">
      <c r="A129" s="253"/>
      <c r="B129" s="163" t="s">
        <v>151</v>
      </c>
      <c r="C129" s="89" t="s">
        <v>29</v>
      </c>
      <c r="D129" s="127"/>
      <c r="E129" s="198"/>
    </row>
    <row r="130" spans="1:7" x14ac:dyDescent="0.25">
      <c r="A130" s="254"/>
      <c r="B130" s="163" t="s">
        <v>152</v>
      </c>
      <c r="C130" s="89" t="s">
        <v>49</v>
      </c>
      <c r="D130" s="127"/>
      <c r="E130" s="198"/>
    </row>
    <row r="131" spans="1:7" x14ac:dyDescent="0.25">
      <c r="A131" s="252">
        <v>706</v>
      </c>
      <c r="B131" s="83" t="s">
        <v>79</v>
      </c>
      <c r="C131" s="84"/>
      <c r="D131" s="85"/>
      <c r="E131" s="198"/>
    </row>
    <row r="132" spans="1:7" x14ac:dyDescent="0.25">
      <c r="A132" s="253"/>
      <c r="B132" s="163" t="s">
        <v>153</v>
      </c>
      <c r="C132" s="89" t="s">
        <v>28</v>
      </c>
      <c r="D132" s="127"/>
      <c r="E132" s="198"/>
    </row>
    <row r="133" spans="1:7" ht="14.45" customHeight="1" thickBot="1" x14ac:dyDescent="0.3">
      <c r="A133" s="253"/>
      <c r="B133" s="163" t="s">
        <v>154</v>
      </c>
      <c r="C133" s="167" t="s">
        <v>107</v>
      </c>
      <c r="D133" s="238"/>
      <c r="E133" s="198"/>
    </row>
    <row r="134" spans="1:7" ht="20.25" customHeight="1" x14ac:dyDescent="0.25">
      <c r="A134" s="128">
        <v>800</v>
      </c>
      <c r="B134" s="20" t="s">
        <v>90</v>
      </c>
      <c r="C134" s="66"/>
      <c r="D134" s="67"/>
      <c r="E134" s="198"/>
    </row>
    <row r="135" spans="1:7" s="68" customFormat="1" ht="29.45" customHeight="1" thickBot="1" x14ac:dyDescent="0.3">
      <c r="A135" s="152">
        <v>801</v>
      </c>
      <c r="B135" s="153" t="s">
        <v>91</v>
      </c>
      <c r="C135" s="154" t="s">
        <v>15</v>
      </c>
      <c r="D135" s="239"/>
      <c r="E135" s="198"/>
      <c r="G135" s="80"/>
    </row>
    <row r="136" spans="1:7" x14ac:dyDescent="0.25">
      <c r="D136" s="47"/>
      <c r="F136" s="195"/>
    </row>
  </sheetData>
  <mergeCells count="31">
    <mergeCell ref="A74:A76"/>
    <mergeCell ref="A1:D1"/>
    <mergeCell ref="A33:A35"/>
    <mergeCell ref="A38:A40"/>
    <mergeCell ref="A41:A43"/>
    <mergeCell ref="A47:A49"/>
    <mergeCell ref="A51:A53"/>
    <mergeCell ref="A56:A58"/>
    <mergeCell ref="A60:A62"/>
    <mergeCell ref="A63:A65"/>
    <mergeCell ref="A66:A69"/>
    <mergeCell ref="A71:A73"/>
    <mergeCell ref="A77:A79"/>
    <mergeCell ref="A80:A82"/>
    <mergeCell ref="A83:A85"/>
    <mergeCell ref="A86:A88"/>
    <mergeCell ref="A89:A91"/>
    <mergeCell ref="B95:C95"/>
    <mergeCell ref="B103:C103"/>
    <mergeCell ref="B107:C107"/>
    <mergeCell ref="B116:C116"/>
    <mergeCell ref="B99:C99"/>
    <mergeCell ref="A116:A118"/>
    <mergeCell ref="A121:A123"/>
    <mergeCell ref="A125:A127"/>
    <mergeCell ref="A128:A130"/>
    <mergeCell ref="A131:A133"/>
    <mergeCell ref="A99:A102"/>
    <mergeCell ref="A103:A105"/>
    <mergeCell ref="A107:A109"/>
    <mergeCell ref="A95:A98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  <headerFooter>
    <oddHeader>&amp;LArrondissement maritime de la Manche et de la mer du Nord - AC pour le confortement de la digue du Large de Cherbourg&amp;RD.E. - 1.0</oddHeader>
    <oddFooter>&amp;R&amp;P / &amp;N</oddFooter>
  </headerFooter>
  <rowBreaks count="3" manualBreakCount="3">
    <brk id="16" max="16383" man="1"/>
    <brk id="93" max="16383" man="1"/>
    <brk id="1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8"/>
  <sheetViews>
    <sheetView tabSelected="1" topLeftCell="A115" zoomScaleNormal="100" workbookViewId="0">
      <selection activeCell="B142" sqref="B142"/>
    </sheetView>
  </sheetViews>
  <sheetFormatPr baseColWidth="10" defaultRowHeight="15" x14ac:dyDescent="0.25"/>
  <cols>
    <col min="1" max="1" width="7.42578125" style="15" customWidth="1"/>
    <col min="2" max="2" width="90.42578125" style="16" customWidth="1"/>
    <col min="3" max="3" width="18.85546875" style="15" customWidth="1"/>
    <col min="4" max="4" width="10.140625" style="15" customWidth="1"/>
    <col min="5" max="5" width="12.7109375" style="15" customWidth="1"/>
    <col min="6" max="6" width="13.7109375" style="15" customWidth="1"/>
    <col min="7" max="7" width="10.42578125" style="197" customWidth="1"/>
    <col min="8" max="8" width="24.42578125" style="68" customWidth="1"/>
    <col min="9" max="9" width="14.85546875" style="81" bestFit="1" customWidth="1"/>
    <col min="10" max="10" width="21.28515625" customWidth="1"/>
  </cols>
  <sheetData>
    <row r="1" spans="1:10" ht="60" customHeight="1" x14ac:dyDescent="0.25">
      <c r="A1" s="264" t="s">
        <v>31</v>
      </c>
      <c r="B1" s="264"/>
      <c r="C1" s="264"/>
      <c r="D1" s="264"/>
      <c r="E1" s="264"/>
      <c r="F1" s="264"/>
      <c r="G1" s="161"/>
      <c r="H1" s="113"/>
    </row>
    <row r="2" spans="1:10" ht="16.5" thickBot="1" x14ac:dyDescent="0.3">
      <c r="A2" s="1"/>
      <c r="B2" s="2"/>
      <c r="C2" s="1"/>
      <c r="D2" s="1"/>
      <c r="E2" s="1"/>
      <c r="F2" s="1"/>
    </row>
    <row r="3" spans="1:10" ht="33.75" customHeight="1" thickBot="1" x14ac:dyDescent="0.3">
      <c r="A3" s="3" t="s">
        <v>0</v>
      </c>
      <c r="B3" s="4" t="s">
        <v>1</v>
      </c>
      <c r="C3" s="4" t="s">
        <v>2</v>
      </c>
      <c r="D3" s="48" t="s">
        <v>43</v>
      </c>
      <c r="E3" s="48" t="s">
        <v>3</v>
      </c>
      <c r="F3" s="24" t="s">
        <v>32</v>
      </c>
      <c r="G3" s="196"/>
    </row>
    <row r="4" spans="1:10" ht="18" x14ac:dyDescent="0.25">
      <c r="A4" s="26">
        <v>100</v>
      </c>
      <c r="B4" s="20" t="s">
        <v>40</v>
      </c>
      <c r="C4" s="21"/>
      <c r="D4" s="21"/>
      <c r="E4" s="21"/>
      <c r="F4" s="22"/>
    </row>
    <row r="5" spans="1:10" ht="34.5" customHeight="1" x14ac:dyDescent="0.25">
      <c r="A5" s="191">
        <f>A4+1</f>
        <v>101</v>
      </c>
      <c r="B5" s="188" t="s">
        <v>141</v>
      </c>
      <c r="C5" s="175" t="s">
        <v>18</v>
      </c>
      <c r="D5" s="192">
        <v>2</v>
      </c>
      <c r="E5" s="177"/>
      <c r="F5" s="190">
        <f>E5*D5</f>
        <v>0</v>
      </c>
      <c r="G5" s="198"/>
      <c r="H5" s="199"/>
    </row>
    <row r="6" spans="1:10" ht="29.25" customHeight="1" x14ac:dyDescent="0.25">
      <c r="A6" s="191">
        <f t="shared" ref="A6:A14" si="0">A5+1</f>
        <v>102</v>
      </c>
      <c r="B6" s="193" t="s">
        <v>142</v>
      </c>
      <c r="C6" s="175" t="s">
        <v>18</v>
      </c>
      <c r="D6" s="192">
        <v>2</v>
      </c>
      <c r="E6" s="177"/>
      <c r="F6" s="190">
        <f t="shared" ref="F6:F15" si="1">E6*D6</f>
        <v>0</v>
      </c>
      <c r="G6" s="198"/>
    </row>
    <row r="7" spans="1:10" ht="29.25" customHeight="1" x14ac:dyDescent="0.25">
      <c r="A7" s="191">
        <v>103</v>
      </c>
      <c r="B7" s="193" t="s">
        <v>144</v>
      </c>
      <c r="C7" s="175" t="s">
        <v>18</v>
      </c>
      <c r="D7" s="192">
        <v>2</v>
      </c>
      <c r="E7" s="177"/>
      <c r="F7" s="190">
        <f t="shared" si="1"/>
        <v>0</v>
      </c>
      <c r="G7" s="198"/>
    </row>
    <row r="8" spans="1:10" ht="33.75" customHeight="1" x14ac:dyDescent="0.25">
      <c r="A8" s="191">
        <v>104</v>
      </c>
      <c r="B8" s="193" t="s">
        <v>143</v>
      </c>
      <c r="C8" s="175" t="s">
        <v>18</v>
      </c>
      <c r="D8" s="192">
        <v>2</v>
      </c>
      <c r="E8" s="177"/>
      <c r="F8" s="190">
        <f t="shared" si="1"/>
        <v>0</v>
      </c>
      <c r="G8" s="198"/>
    </row>
    <row r="9" spans="1:10" ht="25.5" x14ac:dyDescent="0.25">
      <c r="A9" s="191">
        <v>105</v>
      </c>
      <c r="B9" s="188" t="s">
        <v>41</v>
      </c>
      <c r="C9" s="175" t="s">
        <v>18</v>
      </c>
      <c r="D9" s="192">
        <v>2</v>
      </c>
      <c r="E9" s="177"/>
      <c r="F9" s="190">
        <f t="shared" si="1"/>
        <v>0</v>
      </c>
      <c r="G9" s="198"/>
    </row>
    <row r="10" spans="1:10" ht="25.5" x14ac:dyDescent="0.25">
      <c r="A10" s="191">
        <v>106</v>
      </c>
      <c r="B10" s="188" t="s">
        <v>106</v>
      </c>
      <c r="C10" s="175" t="s">
        <v>18</v>
      </c>
      <c r="D10" s="192">
        <v>2</v>
      </c>
      <c r="E10" s="177"/>
      <c r="F10" s="190">
        <f t="shared" si="1"/>
        <v>0</v>
      </c>
      <c r="G10" s="198"/>
    </row>
    <row r="11" spans="1:10" ht="17.25" customHeight="1" x14ac:dyDescent="0.25">
      <c r="A11" s="191">
        <v>107</v>
      </c>
      <c r="B11" s="188" t="s">
        <v>105</v>
      </c>
      <c r="C11" s="175" t="s">
        <v>100</v>
      </c>
      <c r="D11" s="192">
        <v>32</v>
      </c>
      <c r="E11" s="177"/>
      <c r="F11" s="190">
        <f t="shared" si="1"/>
        <v>0</v>
      </c>
      <c r="G11" s="198"/>
    </row>
    <row r="12" spans="1:10" ht="25.5" x14ac:dyDescent="0.25">
      <c r="A12" s="9">
        <f>A11+1</f>
        <v>108</v>
      </c>
      <c r="B12" s="33" t="s">
        <v>42</v>
      </c>
      <c r="C12" s="34" t="s">
        <v>18</v>
      </c>
      <c r="D12" s="49">
        <v>4</v>
      </c>
      <c r="E12" s="52"/>
      <c r="F12" s="129">
        <f t="shared" si="1"/>
        <v>0</v>
      </c>
      <c r="G12" s="198"/>
    </row>
    <row r="13" spans="1:10" ht="39.75" customHeight="1" x14ac:dyDescent="0.25">
      <c r="A13" s="191">
        <f t="shared" si="0"/>
        <v>109</v>
      </c>
      <c r="B13" s="188" t="s">
        <v>101</v>
      </c>
      <c r="C13" s="175" t="s">
        <v>38</v>
      </c>
      <c r="D13" s="192">
        <v>5</v>
      </c>
      <c r="E13" s="177"/>
      <c r="F13" s="190">
        <f t="shared" si="1"/>
        <v>0</v>
      </c>
      <c r="G13" s="198"/>
    </row>
    <row r="14" spans="1:10" ht="38.25" x14ac:dyDescent="0.25">
      <c r="A14" s="191">
        <f t="shared" si="0"/>
        <v>110</v>
      </c>
      <c r="B14" s="188" t="s">
        <v>102</v>
      </c>
      <c r="C14" s="175" t="s">
        <v>38</v>
      </c>
      <c r="D14" s="192">
        <v>10</v>
      </c>
      <c r="E14" s="177"/>
      <c r="F14" s="190">
        <f t="shared" si="1"/>
        <v>0</v>
      </c>
      <c r="G14" s="198"/>
      <c r="J14" s="82"/>
    </row>
    <row r="15" spans="1:10" ht="25.5" x14ac:dyDescent="0.25">
      <c r="A15" s="191">
        <v>111</v>
      </c>
      <c r="B15" s="188" t="s">
        <v>103</v>
      </c>
      <c r="C15" s="175" t="s">
        <v>38</v>
      </c>
      <c r="D15" s="192">
        <v>5</v>
      </c>
      <c r="E15" s="177"/>
      <c r="F15" s="190">
        <f t="shared" si="1"/>
        <v>0</v>
      </c>
      <c r="G15" s="198"/>
      <c r="J15" s="82"/>
    </row>
    <row r="16" spans="1:10" ht="39" thickBot="1" x14ac:dyDescent="0.3">
      <c r="A16" s="194">
        <v>112</v>
      </c>
      <c r="B16" s="188" t="s">
        <v>104</v>
      </c>
      <c r="C16" s="175" t="s">
        <v>38</v>
      </c>
      <c r="D16" s="192">
        <v>10</v>
      </c>
      <c r="E16" s="177"/>
      <c r="F16" s="190">
        <f>D16*E16</f>
        <v>0</v>
      </c>
      <c r="G16" s="198"/>
      <c r="J16" s="82"/>
    </row>
    <row r="17" spans="1:10" ht="18" x14ac:dyDescent="0.25">
      <c r="A17" s="128">
        <v>200</v>
      </c>
      <c r="B17" s="20" t="s">
        <v>37</v>
      </c>
      <c r="C17" s="21"/>
      <c r="D17" s="21"/>
      <c r="E17" s="21"/>
      <c r="F17" s="22"/>
      <c r="G17" s="198"/>
    </row>
    <row r="18" spans="1:10" ht="25.5" x14ac:dyDescent="0.25">
      <c r="A18" s="9">
        <f>A17+1</f>
        <v>201</v>
      </c>
      <c r="B18" s="10" t="s">
        <v>128</v>
      </c>
      <c r="C18" s="7" t="s">
        <v>28</v>
      </c>
      <c r="D18" s="51">
        <f>500*2</f>
        <v>1000</v>
      </c>
      <c r="E18" s="62"/>
      <c r="F18" s="129">
        <f>E18*D18</f>
        <v>0</v>
      </c>
      <c r="G18" s="198"/>
    </row>
    <row r="19" spans="1:10" ht="25.5" x14ac:dyDescent="0.25">
      <c r="A19" s="9">
        <f t="shared" ref="A19:A28" si="2">A18+1</f>
        <v>202</v>
      </c>
      <c r="B19" s="10" t="s">
        <v>129</v>
      </c>
      <c r="C19" s="7" t="s">
        <v>28</v>
      </c>
      <c r="D19" s="51">
        <f>1000*2</f>
        <v>2000</v>
      </c>
      <c r="E19" s="62"/>
      <c r="F19" s="129">
        <f t="shared" ref="F19:F32" si="3">E19*D19</f>
        <v>0</v>
      </c>
      <c r="G19" s="198"/>
    </row>
    <row r="20" spans="1:10" ht="25.5" x14ac:dyDescent="0.25">
      <c r="A20" s="9">
        <f t="shared" si="2"/>
        <v>203</v>
      </c>
      <c r="B20" s="10" t="s">
        <v>130</v>
      </c>
      <c r="C20" s="7" t="s">
        <v>28</v>
      </c>
      <c r="D20" s="51">
        <f>1500*2</f>
        <v>3000</v>
      </c>
      <c r="E20" s="62"/>
      <c r="F20" s="129">
        <f t="shared" si="3"/>
        <v>0</v>
      </c>
      <c r="G20" s="198"/>
    </row>
    <row r="21" spans="1:10" ht="25.5" x14ac:dyDescent="0.25">
      <c r="A21" s="9">
        <f t="shared" si="2"/>
        <v>204</v>
      </c>
      <c r="B21" s="10" t="s">
        <v>131</v>
      </c>
      <c r="C21" s="7" t="s">
        <v>28</v>
      </c>
      <c r="D21" s="51">
        <f>2000*2</f>
        <v>4000</v>
      </c>
      <c r="E21" s="62"/>
      <c r="F21" s="129">
        <f t="shared" si="3"/>
        <v>0</v>
      </c>
      <c r="G21" s="198"/>
    </row>
    <row r="22" spans="1:10" ht="25.5" x14ac:dyDescent="0.25">
      <c r="A22" s="191">
        <v>205</v>
      </c>
      <c r="B22" s="188" t="s">
        <v>125</v>
      </c>
      <c r="C22" s="175" t="s">
        <v>28</v>
      </c>
      <c r="D22" s="165">
        <v>1000</v>
      </c>
      <c r="E22" s="189"/>
      <c r="F22" s="190">
        <f t="shared" si="3"/>
        <v>0</v>
      </c>
      <c r="G22" s="198"/>
    </row>
    <row r="23" spans="1:10" ht="25.5" x14ac:dyDescent="0.25">
      <c r="A23" s="191">
        <v>206</v>
      </c>
      <c r="B23" s="188" t="s">
        <v>126</v>
      </c>
      <c r="C23" s="175" t="s">
        <v>28</v>
      </c>
      <c r="D23" s="165">
        <v>1000</v>
      </c>
      <c r="E23" s="189"/>
      <c r="F23" s="190">
        <f t="shared" si="3"/>
        <v>0</v>
      </c>
      <c r="G23" s="198"/>
    </row>
    <row r="24" spans="1:10" ht="25.5" x14ac:dyDescent="0.25">
      <c r="A24" s="191">
        <v>207</v>
      </c>
      <c r="B24" s="188" t="s">
        <v>127</v>
      </c>
      <c r="C24" s="175" t="s">
        <v>28</v>
      </c>
      <c r="D24" s="165">
        <v>1000</v>
      </c>
      <c r="E24" s="189"/>
      <c r="F24" s="190">
        <f t="shared" si="3"/>
        <v>0</v>
      </c>
      <c r="G24" s="198"/>
    </row>
    <row r="25" spans="1:10" ht="25.5" x14ac:dyDescent="0.25">
      <c r="A25" s="9">
        <v>208</v>
      </c>
      <c r="B25" s="10" t="s">
        <v>118</v>
      </c>
      <c r="C25" s="7" t="s">
        <v>28</v>
      </c>
      <c r="D25" s="51">
        <f>D18</f>
        <v>1000</v>
      </c>
      <c r="E25" s="62"/>
      <c r="F25" s="129">
        <f t="shared" si="3"/>
        <v>0</v>
      </c>
      <c r="G25" s="198"/>
    </row>
    <row r="26" spans="1:10" ht="25.5" x14ac:dyDescent="0.25">
      <c r="A26" s="9">
        <f t="shared" si="2"/>
        <v>209</v>
      </c>
      <c r="B26" s="10" t="s">
        <v>119</v>
      </c>
      <c r="C26" s="7" t="s">
        <v>28</v>
      </c>
      <c r="D26" s="51">
        <f>D19</f>
        <v>2000</v>
      </c>
      <c r="E26" s="62"/>
      <c r="F26" s="129">
        <f t="shared" si="3"/>
        <v>0</v>
      </c>
      <c r="G26" s="198"/>
    </row>
    <row r="27" spans="1:10" ht="25.5" x14ac:dyDescent="0.25">
      <c r="A27" s="9">
        <f t="shared" si="2"/>
        <v>210</v>
      </c>
      <c r="B27" s="10" t="s">
        <v>120</v>
      </c>
      <c r="C27" s="7" t="s">
        <v>28</v>
      </c>
      <c r="D27" s="51">
        <f>D20</f>
        <v>3000</v>
      </c>
      <c r="E27" s="62"/>
      <c r="F27" s="129">
        <f t="shared" si="3"/>
        <v>0</v>
      </c>
      <c r="G27" s="198"/>
    </row>
    <row r="28" spans="1:10" ht="25.5" x14ac:dyDescent="0.25">
      <c r="A28" s="9">
        <f t="shared" si="2"/>
        <v>211</v>
      </c>
      <c r="B28" s="10" t="s">
        <v>121</v>
      </c>
      <c r="C28" s="7" t="s">
        <v>28</v>
      </c>
      <c r="D28" s="51">
        <f>D21</f>
        <v>4000</v>
      </c>
      <c r="E28" s="62"/>
      <c r="F28" s="129">
        <f t="shared" si="3"/>
        <v>0</v>
      </c>
      <c r="G28" s="198"/>
    </row>
    <row r="29" spans="1:10" ht="24" customHeight="1" x14ac:dyDescent="0.25">
      <c r="A29" s="187">
        <v>212</v>
      </c>
      <c r="B29" s="188" t="s">
        <v>122</v>
      </c>
      <c r="C29" s="175" t="s">
        <v>28</v>
      </c>
      <c r="D29" s="165">
        <v>1000</v>
      </c>
      <c r="E29" s="189"/>
      <c r="F29" s="190">
        <f t="shared" si="3"/>
        <v>0</v>
      </c>
      <c r="G29" s="198"/>
    </row>
    <row r="30" spans="1:10" ht="26.25" customHeight="1" x14ac:dyDescent="0.25">
      <c r="A30" s="187">
        <v>213</v>
      </c>
      <c r="B30" s="188" t="s">
        <v>123</v>
      </c>
      <c r="C30" s="175" t="s">
        <v>28</v>
      </c>
      <c r="D30" s="165">
        <v>1000</v>
      </c>
      <c r="E30" s="189"/>
      <c r="F30" s="190">
        <f t="shared" si="3"/>
        <v>0</v>
      </c>
      <c r="G30" s="198"/>
    </row>
    <row r="31" spans="1:10" ht="28.5" customHeight="1" x14ac:dyDescent="0.25">
      <c r="A31" s="187">
        <v>214</v>
      </c>
      <c r="B31" s="188" t="s">
        <v>124</v>
      </c>
      <c r="C31" s="175" t="s">
        <v>28</v>
      </c>
      <c r="D31" s="165">
        <v>1000</v>
      </c>
      <c r="E31" s="189"/>
      <c r="F31" s="190">
        <f t="shared" si="3"/>
        <v>0</v>
      </c>
      <c r="G31" s="198"/>
    </row>
    <row r="32" spans="1:10" s="68" customFormat="1" ht="32.25" customHeight="1" x14ac:dyDescent="0.25">
      <c r="A32" s="191">
        <v>215</v>
      </c>
      <c r="B32" s="188" t="s">
        <v>140</v>
      </c>
      <c r="C32" s="175" t="s">
        <v>28</v>
      </c>
      <c r="D32" s="165">
        <v>50</v>
      </c>
      <c r="E32" s="189"/>
      <c r="F32" s="190">
        <f t="shared" si="3"/>
        <v>0</v>
      </c>
      <c r="G32" s="198"/>
      <c r="I32" s="80"/>
      <c r="J32" s="82"/>
    </row>
    <row r="33" spans="1:10" s="68" customFormat="1" ht="19.5" customHeight="1" x14ac:dyDescent="0.25">
      <c r="A33" s="265">
        <v>216</v>
      </c>
      <c r="B33" s="213" t="s">
        <v>147</v>
      </c>
      <c r="C33" s="214"/>
      <c r="D33" s="215"/>
      <c r="E33" s="216"/>
      <c r="F33" s="217"/>
      <c r="G33" s="198"/>
      <c r="I33" s="80"/>
      <c r="J33" s="82"/>
    </row>
    <row r="34" spans="1:10" s="68" customFormat="1" ht="17.25" customHeight="1" x14ac:dyDescent="0.25">
      <c r="A34" s="265"/>
      <c r="B34" s="218" t="s">
        <v>148</v>
      </c>
      <c r="C34" s="175" t="s">
        <v>5</v>
      </c>
      <c r="D34" s="165">
        <v>500</v>
      </c>
      <c r="E34" s="189"/>
      <c r="F34" s="190">
        <f>E34*D34</f>
        <v>0</v>
      </c>
      <c r="G34" s="198"/>
      <c r="I34" s="80"/>
      <c r="J34" s="82"/>
    </row>
    <row r="35" spans="1:10" s="68" customFormat="1" ht="18.75" customHeight="1" x14ac:dyDescent="0.25">
      <c r="A35" s="265"/>
      <c r="B35" s="219" t="s">
        <v>149</v>
      </c>
      <c r="C35" s="175" t="s">
        <v>5</v>
      </c>
      <c r="D35" s="165">
        <v>500</v>
      </c>
      <c r="E35" s="189"/>
      <c r="F35" s="190">
        <f>E35*D35</f>
        <v>0</v>
      </c>
      <c r="G35" s="198"/>
      <c r="I35" s="80"/>
      <c r="J35" s="82"/>
    </row>
    <row r="36" spans="1:10" s="68" customFormat="1" ht="29.25" customHeight="1" thickBot="1" x14ac:dyDescent="0.3">
      <c r="A36" s="184">
        <v>217</v>
      </c>
      <c r="B36" s="188" t="s">
        <v>150</v>
      </c>
      <c r="C36" s="175" t="s">
        <v>9</v>
      </c>
      <c r="D36" s="165">
        <v>2000</v>
      </c>
      <c r="E36" s="189"/>
      <c r="F36" s="190">
        <f>E36*D36</f>
        <v>0</v>
      </c>
      <c r="G36" s="198"/>
      <c r="I36" s="80"/>
      <c r="J36" s="82"/>
    </row>
    <row r="37" spans="1:10" ht="18" x14ac:dyDescent="0.25">
      <c r="A37" s="128">
        <v>300</v>
      </c>
      <c r="B37" s="20" t="s">
        <v>39</v>
      </c>
      <c r="C37" s="21"/>
      <c r="D37" s="21"/>
      <c r="E37" s="21"/>
      <c r="F37" s="22"/>
      <c r="G37" s="198"/>
    </row>
    <row r="38" spans="1:10" x14ac:dyDescent="0.25">
      <c r="A38" s="248">
        <f>A37+1</f>
        <v>301</v>
      </c>
      <c r="B38" s="17" t="s">
        <v>4</v>
      </c>
      <c r="C38" s="5"/>
      <c r="D38" s="5"/>
      <c r="E38" s="5"/>
      <c r="F38" s="31"/>
      <c r="G38" s="198"/>
    </row>
    <row r="39" spans="1:10" ht="15" customHeight="1" x14ac:dyDescent="0.25">
      <c r="A39" s="249"/>
      <c r="B39" s="70" t="s">
        <v>71</v>
      </c>
      <c r="C39" s="14" t="s">
        <v>5</v>
      </c>
      <c r="D39" s="51">
        <v>800</v>
      </c>
      <c r="E39" s="62"/>
      <c r="F39" s="129">
        <f>D39*E39</f>
        <v>0</v>
      </c>
      <c r="G39" s="198"/>
    </row>
    <row r="40" spans="1:10" x14ac:dyDescent="0.25">
      <c r="A40" s="250"/>
      <c r="B40" s="71" t="s">
        <v>72</v>
      </c>
      <c r="C40" s="7" t="s">
        <v>5</v>
      </c>
      <c r="D40" s="51">
        <v>200</v>
      </c>
      <c r="E40" s="44"/>
      <c r="F40" s="129">
        <f>D40*E40</f>
        <v>0</v>
      </c>
      <c r="G40" s="198"/>
    </row>
    <row r="41" spans="1:10" x14ac:dyDescent="0.25">
      <c r="A41" s="248">
        <f>A38+1</f>
        <v>302</v>
      </c>
      <c r="B41" s="30" t="s">
        <v>6</v>
      </c>
      <c r="C41" s="8"/>
      <c r="D41" s="54"/>
      <c r="E41" s="43"/>
      <c r="F41" s="130"/>
      <c r="G41" s="198"/>
    </row>
    <row r="42" spans="1:10" x14ac:dyDescent="0.25">
      <c r="A42" s="249"/>
      <c r="B42" s="70" t="s">
        <v>53</v>
      </c>
      <c r="C42" s="7" t="s">
        <v>5</v>
      </c>
      <c r="D42" s="51">
        <v>1000</v>
      </c>
      <c r="E42" s="44"/>
      <c r="F42" s="131">
        <f>D42*E42</f>
        <v>0</v>
      </c>
      <c r="G42" s="198"/>
    </row>
    <row r="43" spans="1:10" x14ac:dyDescent="0.25">
      <c r="A43" s="250"/>
      <c r="B43" s="71" t="s">
        <v>54</v>
      </c>
      <c r="C43" s="7" t="s">
        <v>5</v>
      </c>
      <c r="D43" s="51">
        <v>200</v>
      </c>
      <c r="E43" s="44"/>
      <c r="F43" s="131">
        <f>D43*E43</f>
        <v>0</v>
      </c>
      <c r="G43" s="198"/>
    </row>
    <row r="44" spans="1:10" ht="30" customHeight="1" x14ac:dyDescent="0.25">
      <c r="A44" s="9">
        <f>A41+1</f>
        <v>303</v>
      </c>
      <c r="B44" s="112" t="s">
        <v>86</v>
      </c>
      <c r="C44" s="7" t="s">
        <v>5</v>
      </c>
      <c r="D44" s="51">
        <v>300</v>
      </c>
      <c r="E44" s="44"/>
      <c r="F44" s="131">
        <f>D44*E44</f>
        <v>0</v>
      </c>
      <c r="G44" s="198"/>
    </row>
    <row r="45" spans="1:10" ht="25.5" customHeight="1" x14ac:dyDescent="0.25">
      <c r="A45" s="78">
        <f>A44+1</f>
        <v>304</v>
      </c>
      <c r="B45" s="111" t="s">
        <v>85</v>
      </c>
      <c r="C45" s="11" t="s">
        <v>7</v>
      </c>
      <c r="D45" s="50">
        <v>10000</v>
      </c>
      <c r="E45" s="44"/>
      <c r="F45" s="131">
        <f>D45*E45</f>
        <v>0</v>
      </c>
      <c r="G45" s="198"/>
    </row>
    <row r="46" spans="1:10" s="81" customFormat="1" ht="25.5" x14ac:dyDescent="0.25">
      <c r="A46" s="9">
        <f>A45+1</f>
        <v>305</v>
      </c>
      <c r="B46" s="10" t="s">
        <v>8</v>
      </c>
      <c r="C46" s="7" t="s">
        <v>9</v>
      </c>
      <c r="D46" s="50">
        <v>200</v>
      </c>
      <c r="E46" s="44"/>
      <c r="F46" s="131">
        <f>D46*E46</f>
        <v>0</v>
      </c>
      <c r="G46" s="198"/>
      <c r="H46" s="68"/>
      <c r="J46"/>
    </row>
    <row r="47" spans="1:10" s="81" customFormat="1" x14ac:dyDescent="0.25">
      <c r="A47" s="248">
        <f>A46+1</f>
        <v>306</v>
      </c>
      <c r="B47" s="30" t="s">
        <v>10</v>
      </c>
      <c r="C47" s="8"/>
      <c r="D47" s="8"/>
      <c r="E47" s="43"/>
      <c r="F47" s="130"/>
      <c r="G47" s="198"/>
      <c r="H47" s="68"/>
      <c r="J47"/>
    </row>
    <row r="48" spans="1:10" s="81" customFormat="1" x14ac:dyDescent="0.25">
      <c r="A48" s="249"/>
      <c r="B48" s="157" t="s">
        <v>55</v>
      </c>
      <c r="C48" s="7" t="s">
        <v>7</v>
      </c>
      <c r="D48" s="51">
        <v>200</v>
      </c>
      <c r="E48" s="44"/>
      <c r="F48" s="131">
        <f>D48*E48</f>
        <v>0</v>
      </c>
      <c r="G48" s="198"/>
      <c r="H48" s="68"/>
      <c r="J48"/>
    </row>
    <row r="49" spans="1:10" s="81" customFormat="1" x14ac:dyDescent="0.25">
      <c r="A49" s="250"/>
      <c r="B49" s="157" t="s">
        <v>84</v>
      </c>
      <c r="C49" s="7" t="s">
        <v>7</v>
      </c>
      <c r="D49" s="51">
        <v>2000</v>
      </c>
      <c r="E49" s="44"/>
      <c r="F49" s="131">
        <f>D49*E49</f>
        <v>0</v>
      </c>
      <c r="G49" s="198"/>
      <c r="H49" s="68"/>
      <c r="J49"/>
    </row>
    <row r="50" spans="1:10" s="81" customFormat="1" x14ac:dyDescent="0.25">
      <c r="A50" s="9">
        <f>A47+1</f>
        <v>307</v>
      </c>
      <c r="B50" s="33" t="s">
        <v>30</v>
      </c>
      <c r="C50" s="7" t="s">
        <v>9</v>
      </c>
      <c r="D50" s="51">
        <v>2500</v>
      </c>
      <c r="E50" s="44"/>
      <c r="F50" s="131">
        <f>D50*E50</f>
        <v>0</v>
      </c>
      <c r="G50" s="198"/>
      <c r="H50" s="68"/>
      <c r="J50"/>
    </row>
    <row r="51" spans="1:10" s="81" customFormat="1" x14ac:dyDescent="0.25">
      <c r="A51" s="248">
        <f>A50+1</f>
        <v>308</v>
      </c>
      <c r="B51" s="30" t="s">
        <v>11</v>
      </c>
      <c r="C51" s="8"/>
      <c r="D51" s="54"/>
      <c r="E51" s="43"/>
      <c r="F51" s="130"/>
      <c r="G51" s="198"/>
      <c r="H51" s="68"/>
      <c r="J51"/>
    </row>
    <row r="52" spans="1:10" s="81" customFormat="1" x14ac:dyDescent="0.25">
      <c r="A52" s="249"/>
      <c r="B52" s="36" t="s">
        <v>108</v>
      </c>
      <c r="C52" s="7" t="s">
        <v>9</v>
      </c>
      <c r="D52" s="51">
        <v>100</v>
      </c>
      <c r="E52" s="44"/>
      <c r="F52" s="131">
        <f>D52*E52</f>
        <v>0</v>
      </c>
      <c r="G52" s="198"/>
      <c r="H52" s="68"/>
      <c r="J52"/>
    </row>
    <row r="53" spans="1:10" s="81" customFormat="1" x14ac:dyDescent="0.25">
      <c r="A53" s="250"/>
      <c r="B53" s="157" t="s">
        <v>109</v>
      </c>
      <c r="C53" s="7" t="s">
        <v>9</v>
      </c>
      <c r="D53" s="51">
        <v>2500</v>
      </c>
      <c r="E53" s="44"/>
      <c r="F53" s="132">
        <f>D53*E53</f>
        <v>0</v>
      </c>
      <c r="G53" s="198"/>
      <c r="H53" s="68"/>
      <c r="J53"/>
    </row>
    <row r="54" spans="1:10" s="81" customFormat="1" ht="39" thickBot="1" x14ac:dyDescent="0.3">
      <c r="A54" s="184">
        <v>309</v>
      </c>
      <c r="B54" s="185" t="s">
        <v>134</v>
      </c>
      <c r="C54" s="164" t="s">
        <v>29</v>
      </c>
      <c r="D54" s="186">
        <v>100</v>
      </c>
      <c r="E54" s="166"/>
      <c r="F54" s="178">
        <f>E54*D54</f>
        <v>0</v>
      </c>
      <c r="G54" s="198"/>
      <c r="H54" s="68"/>
      <c r="J54"/>
    </row>
    <row r="55" spans="1:10" s="81" customFormat="1" ht="18" x14ac:dyDescent="0.25">
      <c r="A55" s="25">
        <v>400</v>
      </c>
      <c r="B55" s="20" t="s">
        <v>89</v>
      </c>
      <c r="C55" s="21"/>
      <c r="D55" s="21"/>
      <c r="E55" s="21"/>
      <c r="F55" s="22"/>
      <c r="G55" s="198"/>
      <c r="H55" s="68"/>
      <c r="J55"/>
    </row>
    <row r="56" spans="1:10" s="81" customFormat="1" x14ac:dyDescent="0.25">
      <c r="A56" s="258">
        <f>A55+1</f>
        <v>401</v>
      </c>
      <c r="B56" s="17" t="s">
        <v>25</v>
      </c>
      <c r="C56" s="55"/>
      <c r="D56" s="55"/>
      <c r="E56" s="55"/>
      <c r="F56" s="56"/>
      <c r="G56" s="198"/>
      <c r="H56" s="68"/>
      <c r="J56"/>
    </row>
    <row r="57" spans="1:10" s="81" customFormat="1" x14ac:dyDescent="0.25">
      <c r="A57" s="259"/>
      <c r="B57" s="110" t="s">
        <v>82</v>
      </c>
      <c r="C57" s="7" t="s">
        <v>26</v>
      </c>
      <c r="D57" s="51">
        <v>100</v>
      </c>
      <c r="E57" s="44"/>
      <c r="F57" s="132">
        <f>D57*E57</f>
        <v>0</v>
      </c>
      <c r="G57" s="198"/>
      <c r="H57" s="68"/>
      <c r="J57"/>
    </row>
    <row r="58" spans="1:10" s="81" customFormat="1" x14ac:dyDescent="0.25">
      <c r="A58" s="260"/>
      <c r="B58" s="110" t="s">
        <v>83</v>
      </c>
      <c r="C58" s="7" t="s">
        <v>26</v>
      </c>
      <c r="D58" s="51">
        <v>500</v>
      </c>
      <c r="E58" s="44"/>
      <c r="F58" s="132">
        <f>D58*E58</f>
        <v>0</v>
      </c>
      <c r="G58" s="198"/>
      <c r="H58" s="68"/>
      <c r="J58"/>
    </row>
    <row r="59" spans="1:10" s="81" customFormat="1" ht="25.5" customHeight="1" x14ac:dyDescent="0.25">
      <c r="A59" s="78">
        <f>A56+1</f>
        <v>402</v>
      </c>
      <c r="B59" s="109" t="s">
        <v>81</v>
      </c>
      <c r="C59" s="7" t="s">
        <v>7</v>
      </c>
      <c r="D59" s="51">
        <v>7000</v>
      </c>
      <c r="E59" s="44"/>
      <c r="F59" s="131">
        <f>D59*E59</f>
        <v>0</v>
      </c>
      <c r="G59" s="198"/>
      <c r="H59" s="68"/>
      <c r="J59"/>
    </row>
    <row r="60" spans="1:10" s="68" customFormat="1" x14ac:dyDescent="0.25">
      <c r="A60" s="248">
        <f>A59+1</f>
        <v>403</v>
      </c>
      <c r="B60" s="17" t="s">
        <v>12</v>
      </c>
      <c r="C60" s="5"/>
      <c r="D60" s="57"/>
      <c r="E60" s="63"/>
      <c r="F60" s="130"/>
      <c r="G60" s="198"/>
      <c r="I60" s="81"/>
      <c r="J60"/>
    </row>
    <row r="61" spans="1:10" s="68" customFormat="1" x14ac:dyDescent="0.25">
      <c r="A61" s="249"/>
      <c r="B61" s="110" t="s">
        <v>56</v>
      </c>
      <c r="C61" s="12" t="s">
        <v>7</v>
      </c>
      <c r="D61" s="108">
        <v>450</v>
      </c>
      <c r="E61" s="45"/>
      <c r="F61" s="131">
        <f>D61*E61</f>
        <v>0</v>
      </c>
      <c r="G61" s="198"/>
      <c r="I61" s="81"/>
      <c r="J61"/>
    </row>
    <row r="62" spans="1:10" s="68" customFormat="1" x14ac:dyDescent="0.25">
      <c r="A62" s="250"/>
      <c r="B62" s="110" t="s">
        <v>57</v>
      </c>
      <c r="C62" s="12" t="s">
        <v>7</v>
      </c>
      <c r="D62" s="58">
        <v>3500</v>
      </c>
      <c r="E62" s="45"/>
      <c r="F62" s="131">
        <f>D62*E62</f>
        <v>0</v>
      </c>
      <c r="G62" s="198"/>
      <c r="I62" s="81"/>
      <c r="J62"/>
    </row>
    <row r="63" spans="1:10" s="68" customFormat="1" x14ac:dyDescent="0.25">
      <c r="A63" s="248">
        <f>404</f>
        <v>404</v>
      </c>
      <c r="B63" s="17" t="s">
        <v>13</v>
      </c>
      <c r="C63" s="5"/>
      <c r="D63" s="57"/>
      <c r="E63" s="63"/>
      <c r="F63" s="133"/>
      <c r="G63" s="198"/>
      <c r="I63" s="81"/>
      <c r="J63"/>
    </row>
    <row r="64" spans="1:10" s="68" customFormat="1" x14ac:dyDescent="0.25">
      <c r="A64" s="249"/>
      <c r="B64" s="110" t="s">
        <v>59</v>
      </c>
      <c r="C64" s="12" t="s">
        <v>14</v>
      </c>
      <c r="D64" s="108">
        <v>450</v>
      </c>
      <c r="E64" s="45"/>
      <c r="F64" s="131">
        <f>D64*E64</f>
        <v>0</v>
      </c>
      <c r="G64" s="198"/>
      <c r="I64" s="81"/>
      <c r="J64"/>
    </row>
    <row r="65" spans="1:10" s="68" customFormat="1" x14ac:dyDescent="0.25">
      <c r="A65" s="250"/>
      <c r="B65" s="110" t="s">
        <v>58</v>
      </c>
      <c r="C65" s="12" t="s">
        <v>14</v>
      </c>
      <c r="D65" s="58">
        <v>3500</v>
      </c>
      <c r="E65" s="45"/>
      <c r="F65" s="131">
        <f>D65*E65</f>
        <v>0</v>
      </c>
      <c r="G65" s="198"/>
      <c r="I65" s="81"/>
      <c r="J65"/>
    </row>
    <row r="66" spans="1:10" s="68" customFormat="1" ht="25.5" x14ac:dyDescent="0.25">
      <c r="A66" s="266">
        <f>A63+1</f>
        <v>405</v>
      </c>
      <c r="B66" s="160" t="s">
        <v>98</v>
      </c>
      <c r="C66" s="171"/>
      <c r="D66" s="172"/>
      <c r="E66" s="173"/>
      <c r="F66" s="174"/>
      <c r="G66" s="198"/>
      <c r="I66" s="81"/>
      <c r="J66"/>
    </row>
    <row r="67" spans="1:10" s="68" customFormat="1" x14ac:dyDescent="0.25">
      <c r="A67" s="267"/>
      <c r="B67" s="156" t="s">
        <v>132</v>
      </c>
      <c r="C67" s="175" t="s">
        <v>15</v>
      </c>
      <c r="D67" s="176">
        <v>2000</v>
      </c>
      <c r="E67" s="177"/>
      <c r="F67" s="178">
        <f>D67*E67</f>
        <v>0</v>
      </c>
      <c r="G67" s="198"/>
      <c r="I67" s="81"/>
      <c r="J67"/>
    </row>
    <row r="68" spans="1:10" s="68" customFormat="1" x14ac:dyDescent="0.25">
      <c r="A68" s="267"/>
      <c r="B68" s="156" t="s">
        <v>133</v>
      </c>
      <c r="C68" s="175" t="s">
        <v>15</v>
      </c>
      <c r="D68" s="176">
        <v>25000</v>
      </c>
      <c r="E68" s="177"/>
      <c r="F68" s="178">
        <f>D68*E68</f>
        <v>0</v>
      </c>
      <c r="G68" s="198"/>
      <c r="I68" s="81"/>
      <c r="J68"/>
    </row>
    <row r="69" spans="1:10" s="68" customFormat="1" x14ac:dyDescent="0.25">
      <c r="A69" s="268"/>
      <c r="B69" s="156" t="s">
        <v>99</v>
      </c>
      <c r="C69" s="175" t="s">
        <v>15</v>
      </c>
      <c r="D69" s="165">
        <v>2000</v>
      </c>
      <c r="E69" s="177"/>
      <c r="F69" s="178">
        <f>D69*E69</f>
        <v>0</v>
      </c>
      <c r="G69" s="198"/>
      <c r="I69" s="81"/>
      <c r="J69"/>
    </row>
    <row r="70" spans="1:10" s="68" customFormat="1" ht="25.5" x14ac:dyDescent="0.25">
      <c r="A70" s="79">
        <f>A66+1</f>
        <v>406</v>
      </c>
      <c r="B70" s="13" t="s">
        <v>16</v>
      </c>
      <c r="C70" s="7" t="s">
        <v>9</v>
      </c>
      <c r="D70" s="51">
        <v>200</v>
      </c>
      <c r="E70" s="44"/>
      <c r="F70" s="131">
        <f>D70*E70</f>
        <v>0</v>
      </c>
      <c r="G70" s="198"/>
      <c r="I70" s="81"/>
      <c r="J70"/>
    </row>
    <row r="71" spans="1:10" s="68" customFormat="1" x14ac:dyDescent="0.25">
      <c r="A71" s="266">
        <v>407</v>
      </c>
      <c r="B71" s="160" t="s">
        <v>135</v>
      </c>
      <c r="C71" s="171"/>
      <c r="D71" s="171"/>
      <c r="E71" s="171"/>
      <c r="F71" s="174"/>
      <c r="G71" s="198"/>
      <c r="I71" s="81"/>
      <c r="J71"/>
    </row>
    <row r="72" spans="1:10" s="68" customFormat="1" x14ac:dyDescent="0.25">
      <c r="A72" s="262"/>
      <c r="B72" s="179" t="s">
        <v>113</v>
      </c>
      <c r="C72" s="175" t="s">
        <v>15</v>
      </c>
      <c r="D72" s="176">
        <v>1000</v>
      </c>
      <c r="E72" s="177"/>
      <c r="F72" s="178">
        <f>D72*E72</f>
        <v>0</v>
      </c>
      <c r="G72" s="198"/>
      <c r="I72" s="81"/>
      <c r="J72"/>
    </row>
    <row r="73" spans="1:10" s="68" customFormat="1" x14ac:dyDescent="0.25">
      <c r="A73" s="263"/>
      <c r="B73" s="179" t="s">
        <v>114</v>
      </c>
      <c r="C73" s="175" t="s">
        <v>15</v>
      </c>
      <c r="D73" s="176">
        <v>4500</v>
      </c>
      <c r="E73" s="177"/>
      <c r="F73" s="178">
        <f>D73*E73</f>
        <v>0</v>
      </c>
      <c r="G73" s="198"/>
      <c r="I73" s="81"/>
      <c r="J73"/>
    </row>
    <row r="74" spans="1:10" s="69" customFormat="1" x14ac:dyDescent="0.25">
      <c r="A74" s="261">
        <v>409</v>
      </c>
      <c r="B74" s="180" t="s">
        <v>110</v>
      </c>
      <c r="C74" s="181"/>
      <c r="D74" s="182"/>
      <c r="E74" s="183"/>
      <c r="F74" s="174"/>
      <c r="G74" s="198"/>
      <c r="H74" s="68"/>
      <c r="I74" s="81"/>
      <c r="J74"/>
    </row>
    <row r="75" spans="1:10" s="69" customFormat="1" x14ac:dyDescent="0.25">
      <c r="A75" s="262"/>
      <c r="B75" s="179" t="s">
        <v>111</v>
      </c>
      <c r="C75" s="175" t="s">
        <v>5</v>
      </c>
      <c r="D75" s="165">
        <v>85</v>
      </c>
      <c r="E75" s="177"/>
      <c r="F75" s="178">
        <f>D75*E75</f>
        <v>0</v>
      </c>
      <c r="G75" s="198"/>
      <c r="H75" s="68"/>
      <c r="I75" s="81"/>
      <c r="J75"/>
    </row>
    <row r="76" spans="1:10" s="69" customFormat="1" x14ac:dyDescent="0.25">
      <c r="A76" s="263"/>
      <c r="B76" s="179" t="s">
        <v>112</v>
      </c>
      <c r="C76" s="175" t="s">
        <v>5</v>
      </c>
      <c r="D76" s="165">
        <v>750</v>
      </c>
      <c r="E76" s="177"/>
      <c r="F76" s="178">
        <f>D76*E76</f>
        <v>0</v>
      </c>
      <c r="G76" s="198"/>
      <c r="H76" s="68"/>
      <c r="I76" s="81"/>
      <c r="J76"/>
    </row>
    <row r="77" spans="1:10" s="69" customFormat="1" x14ac:dyDescent="0.25">
      <c r="A77" s="249">
        <f>A74+1</f>
        <v>410</v>
      </c>
      <c r="B77" s="37" t="s">
        <v>69</v>
      </c>
      <c r="C77" s="72"/>
      <c r="D77" s="73"/>
      <c r="E77" s="74"/>
      <c r="F77" s="134"/>
      <c r="G77" s="198"/>
      <c r="H77" s="68"/>
      <c r="I77" s="81"/>
      <c r="J77"/>
    </row>
    <row r="78" spans="1:10" s="69" customFormat="1" x14ac:dyDescent="0.25">
      <c r="A78" s="249"/>
      <c r="B78" s="110" t="s">
        <v>92</v>
      </c>
      <c r="C78" s="104" t="s">
        <v>7</v>
      </c>
      <c r="D78" s="105">
        <v>5000</v>
      </c>
      <c r="E78" s="106"/>
      <c r="F78" s="135">
        <f>D78*E78</f>
        <v>0</v>
      </c>
      <c r="G78" s="198"/>
      <c r="H78" s="68"/>
      <c r="I78" s="81"/>
      <c r="J78"/>
    </row>
    <row r="79" spans="1:10" s="69" customFormat="1" x14ac:dyDescent="0.25">
      <c r="A79" s="250"/>
      <c r="B79" s="110" t="s">
        <v>93</v>
      </c>
      <c r="C79" s="104" t="s">
        <v>7</v>
      </c>
      <c r="D79" s="105">
        <v>1000</v>
      </c>
      <c r="E79" s="106"/>
      <c r="F79" s="135">
        <f>D79*E79</f>
        <v>0</v>
      </c>
      <c r="G79" s="198"/>
      <c r="H79" s="68"/>
      <c r="I79" s="81"/>
      <c r="J79"/>
    </row>
    <row r="80" spans="1:10" s="69" customFormat="1" x14ac:dyDescent="0.25">
      <c r="A80" s="249">
        <f>A77+1</f>
        <v>411</v>
      </c>
      <c r="B80" s="37" t="s">
        <v>45</v>
      </c>
      <c r="C80" s="98"/>
      <c r="D80" s="99"/>
      <c r="E80" s="100"/>
      <c r="F80" s="136"/>
      <c r="G80" s="198"/>
      <c r="H80" s="68"/>
      <c r="I80" s="81"/>
      <c r="J80"/>
    </row>
    <row r="81" spans="1:10" s="69" customFormat="1" x14ac:dyDescent="0.25">
      <c r="A81" s="249"/>
      <c r="B81" s="110" t="s">
        <v>94</v>
      </c>
      <c r="C81" s="101" t="s">
        <v>18</v>
      </c>
      <c r="D81" s="102">
        <v>2</v>
      </c>
      <c r="E81" s="103"/>
      <c r="F81" s="137">
        <f>D81*E81</f>
        <v>0</v>
      </c>
      <c r="G81" s="198"/>
      <c r="H81" s="68"/>
      <c r="I81" s="81"/>
      <c r="J81"/>
    </row>
    <row r="82" spans="1:10" s="69" customFormat="1" x14ac:dyDescent="0.25">
      <c r="A82" s="250"/>
      <c r="B82" s="110" t="s">
        <v>95</v>
      </c>
      <c r="C82" s="101" t="s">
        <v>46</v>
      </c>
      <c r="D82" s="102">
        <v>30</v>
      </c>
      <c r="E82" s="103"/>
      <c r="F82" s="137">
        <f>D82*E82</f>
        <v>0</v>
      </c>
      <c r="G82" s="198"/>
      <c r="H82" s="68"/>
      <c r="I82" s="81"/>
      <c r="J82"/>
    </row>
    <row r="83" spans="1:10" s="69" customFormat="1" x14ac:dyDescent="0.25">
      <c r="A83" s="249">
        <f>A80+1</f>
        <v>412</v>
      </c>
      <c r="B83" s="37" t="s">
        <v>44</v>
      </c>
      <c r="C83" s="38"/>
      <c r="D83" s="59"/>
      <c r="E83" s="64"/>
      <c r="F83" s="138"/>
      <c r="G83" s="198"/>
      <c r="H83" s="68"/>
      <c r="I83" s="81"/>
      <c r="J83"/>
    </row>
    <row r="84" spans="1:10" s="69" customFormat="1" ht="15.75" customHeight="1" x14ac:dyDescent="0.25">
      <c r="A84" s="249"/>
      <c r="B84" s="110" t="s">
        <v>73</v>
      </c>
      <c r="C84" s="96" t="s">
        <v>80</v>
      </c>
      <c r="D84" s="60">
        <v>50</v>
      </c>
      <c r="E84" s="52"/>
      <c r="F84" s="139">
        <f>D84*E84</f>
        <v>0</v>
      </c>
      <c r="G84" s="198"/>
      <c r="H84" s="68"/>
      <c r="I84" s="81"/>
      <c r="J84"/>
    </row>
    <row r="85" spans="1:10" s="69" customFormat="1" ht="15" customHeight="1" x14ac:dyDescent="0.25">
      <c r="A85" s="250"/>
      <c r="B85" s="110" t="s">
        <v>74</v>
      </c>
      <c r="C85" s="97" t="s">
        <v>80</v>
      </c>
      <c r="D85" s="60">
        <v>100</v>
      </c>
      <c r="E85" s="52"/>
      <c r="F85" s="139">
        <f>D85*E85</f>
        <v>0</v>
      </c>
      <c r="G85" s="198"/>
      <c r="H85" s="68"/>
      <c r="I85" s="81"/>
      <c r="J85"/>
    </row>
    <row r="86" spans="1:10" s="69" customFormat="1" x14ac:dyDescent="0.25">
      <c r="A86" s="258">
        <f>A83+1</f>
        <v>413</v>
      </c>
      <c r="B86" s="37" t="s">
        <v>27</v>
      </c>
      <c r="C86" s="38"/>
      <c r="D86" s="38"/>
      <c r="E86" s="64"/>
      <c r="F86" s="138"/>
      <c r="G86" s="198"/>
      <c r="H86" s="68"/>
      <c r="I86" s="81"/>
      <c r="J86"/>
    </row>
    <row r="87" spans="1:10" s="69" customFormat="1" ht="13.5" customHeight="1" x14ac:dyDescent="0.25">
      <c r="A87" s="259"/>
      <c r="B87" s="110" t="s">
        <v>96</v>
      </c>
      <c r="C87" s="96" t="s">
        <v>80</v>
      </c>
      <c r="D87" s="60">
        <v>10</v>
      </c>
      <c r="E87" s="52"/>
      <c r="F87" s="140">
        <f>D87*E87</f>
        <v>0</v>
      </c>
      <c r="G87" s="198"/>
      <c r="H87" s="68"/>
      <c r="I87" s="81"/>
      <c r="J87"/>
    </row>
    <row r="88" spans="1:10" s="69" customFormat="1" ht="17.25" customHeight="1" x14ac:dyDescent="0.25">
      <c r="A88" s="260"/>
      <c r="B88" s="110" t="s">
        <v>97</v>
      </c>
      <c r="C88" s="97" t="s">
        <v>80</v>
      </c>
      <c r="D88" s="60">
        <v>50</v>
      </c>
      <c r="E88" s="52"/>
      <c r="F88" s="140">
        <f>D88*E88</f>
        <v>0</v>
      </c>
      <c r="G88" s="198"/>
      <c r="H88" s="68"/>
      <c r="I88" s="81"/>
      <c r="J88"/>
    </row>
    <row r="89" spans="1:10" s="69" customFormat="1" ht="27" customHeight="1" x14ac:dyDescent="0.25">
      <c r="A89" s="258">
        <f>A86+1</f>
        <v>414</v>
      </c>
      <c r="B89" s="221" t="s">
        <v>34</v>
      </c>
      <c r="C89" s="222"/>
      <c r="D89" s="222"/>
      <c r="E89" s="222"/>
      <c r="F89" s="141"/>
      <c r="G89" s="198"/>
      <c r="H89" s="68"/>
      <c r="I89" s="81"/>
      <c r="J89"/>
    </row>
    <row r="90" spans="1:10" s="69" customFormat="1" x14ac:dyDescent="0.25">
      <c r="A90" s="259"/>
      <c r="B90" s="158" t="s">
        <v>115</v>
      </c>
      <c r="C90" s="7" t="s">
        <v>14</v>
      </c>
      <c r="D90" s="51">
        <v>500</v>
      </c>
      <c r="E90" s="44"/>
      <c r="F90" s="131">
        <f>D90*E90</f>
        <v>0</v>
      </c>
      <c r="G90" s="198"/>
      <c r="H90" s="68"/>
      <c r="I90" s="81"/>
      <c r="J90"/>
    </row>
    <row r="91" spans="1:10" s="69" customFormat="1" x14ac:dyDescent="0.25">
      <c r="A91" s="260"/>
      <c r="B91" s="158" t="s">
        <v>116</v>
      </c>
      <c r="C91" s="7" t="s">
        <v>14</v>
      </c>
      <c r="D91" s="51">
        <v>500</v>
      </c>
      <c r="E91" s="44"/>
      <c r="F91" s="131">
        <f>D91*E91</f>
        <v>0</v>
      </c>
      <c r="G91" s="198"/>
      <c r="H91" s="68"/>
      <c r="I91" s="81"/>
      <c r="J91"/>
    </row>
    <row r="92" spans="1:10" s="69" customFormat="1" ht="25.5" x14ac:dyDescent="0.25">
      <c r="A92" s="77">
        <f>A89+1</f>
        <v>415</v>
      </c>
      <c r="B92" s="13" t="s">
        <v>17</v>
      </c>
      <c r="C92" s="7" t="s">
        <v>7</v>
      </c>
      <c r="D92" s="51">
        <v>50</v>
      </c>
      <c r="E92" s="44"/>
      <c r="F92" s="131">
        <f>D92*E92</f>
        <v>0</v>
      </c>
      <c r="G92" s="198"/>
      <c r="H92" s="68"/>
      <c r="I92" s="81"/>
      <c r="J92"/>
    </row>
    <row r="93" spans="1:10" s="69" customFormat="1" ht="26.25" thickBot="1" x14ac:dyDescent="0.3">
      <c r="A93" s="39">
        <f>A92+1</f>
        <v>416</v>
      </c>
      <c r="B93" s="19" t="s">
        <v>35</v>
      </c>
      <c r="C93" s="18" t="s">
        <v>18</v>
      </c>
      <c r="D93" s="61">
        <v>20</v>
      </c>
      <c r="E93" s="65"/>
      <c r="F93" s="131">
        <f>D93*E93</f>
        <v>0</v>
      </c>
      <c r="G93" s="198"/>
      <c r="H93" s="68"/>
      <c r="I93" s="81"/>
      <c r="J93"/>
    </row>
    <row r="94" spans="1:10" s="69" customFormat="1" ht="18" x14ac:dyDescent="0.25">
      <c r="A94" s="25">
        <v>500</v>
      </c>
      <c r="B94" s="29" t="s">
        <v>88</v>
      </c>
      <c r="C94" s="21"/>
      <c r="D94" s="21"/>
      <c r="E94" s="21"/>
      <c r="F94" s="32"/>
      <c r="G94" s="198"/>
      <c r="H94" s="68"/>
      <c r="I94" s="81"/>
      <c r="J94"/>
    </row>
    <row r="95" spans="1:10" s="69" customFormat="1" ht="26.25" customHeight="1" x14ac:dyDescent="0.25">
      <c r="A95" s="248">
        <f>A94+1</f>
        <v>501</v>
      </c>
      <c r="B95" s="240" t="s">
        <v>117</v>
      </c>
      <c r="C95" s="241"/>
      <c r="D95" s="241"/>
      <c r="E95" s="5"/>
      <c r="F95" s="6"/>
      <c r="G95" s="198"/>
      <c r="H95" s="68"/>
      <c r="I95" s="81"/>
      <c r="J95"/>
    </row>
    <row r="96" spans="1:10" s="69" customFormat="1" x14ac:dyDescent="0.25">
      <c r="A96" s="249"/>
      <c r="B96" s="35" t="s">
        <v>60</v>
      </c>
      <c r="C96" s="12" t="s">
        <v>15</v>
      </c>
      <c r="D96" s="51">
        <v>500</v>
      </c>
      <c r="E96" s="45"/>
      <c r="F96" s="142">
        <f>D96*E96</f>
        <v>0</v>
      </c>
      <c r="G96" s="198"/>
      <c r="H96" s="68"/>
      <c r="I96" s="81"/>
      <c r="J96"/>
    </row>
    <row r="97" spans="1:10" s="69" customFormat="1" x14ac:dyDescent="0.25">
      <c r="A97" s="249"/>
      <c r="B97" s="35" t="s">
        <v>61</v>
      </c>
      <c r="C97" s="12" t="s">
        <v>15</v>
      </c>
      <c r="D97" s="51">
        <v>4000</v>
      </c>
      <c r="E97" s="45"/>
      <c r="F97" s="142">
        <f>D97*E97</f>
        <v>0</v>
      </c>
      <c r="G97" s="198"/>
      <c r="H97" s="68"/>
      <c r="I97" s="81"/>
      <c r="J97"/>
    </row>
    <row r="98" spans="1:10" s="69" customFormat="1" x14ac:dyDescent="0.25">
      <c r="A98" s="250"/>
      <c r="B98" s="35" t="s">
        <v>62</v>
      </c>
      <c r="C98" s="12" t="s">
        <v>15</v>
      </c>
      <c r="D98" s="51">
        <v>1000</v>
      </c>
      <c r="E98" s="45"/>
      <c r="F98" s="142">
        <f>D98*E98</f>
        <v>0</v>
      </c>
      <c r="G98" s="198"/>
      <c r="H98" s="68"/>
      <c r="I98" s="81"/>
      <c r="J98"/>
    </row>
    <row r="99" spans="1:10" s="69" customFormat="1" ht="15" customHeight="1" x14ac:dyDescent="0.25">
      <c r="A99" s="248">
        <f>A95+1</f>
        <v>502</v>
      </c>
      <c r="B99" s="240" t="s">
        <v>136</v>
      </c>
      <c r="C99" s="241"/>
      <c r="D99" s="241"/>
      <c r="E99" s="5"/>
      <c r="F99" s="133"/>
      <c r="G99" s="198"/>
      <c r="H99" s="68"/>
      <c r="I99" s="81"/>
      <c r="J99"/>
    </row>
    <row r="100" spans="1:10" s="69" customFormat="1" x14ac:dyDescent="0.25">
      <c r="A100" s="249"/>
      <c r="B100" s="35" t="s">
        <v>63</v>
      </c>
      <c r="C100" s="12" t="s">
        <v>15</v>
      </c>
      <c r="D100" s="51">
        <v>50</v>
      </c>
      <c r="E100" s="45"/>
      <c r="F100" s="142">
        <f>D100*E100</f>
        <v>0</v>
      </c>
      <c r="G100" s="198"/>
      <c r="H100" s="68"/>
      <c r="I100" s="81"/>
      <c r="J100"/>
    </row>
    <row r="101" spans="1:10" s="69" customFormat="1" x14ac:dyDescent="0.25">
      <c r="A101" s="249"/>
      <c r="B101" s="35" t="s">
        <v>64</v>
      </c>
      <c r="C101" s="12" t="s">
        <v>15</v>
      </c>
      <c r="D101" s="51">
        <v>250</v>
      </c>
      <c r="E101" s="45"/>
      <c r="F101" s="142">
        <f>D101*E101</f>
        <v>0</v>
      </c>
      <c r="G101" s="198"/>
      <c r="H101" s="68"/>
      <c r="I101" s="81"/>
      <c r="J101"/>
    </row>
    <row r="102" spans="1:10" s="69" customFormat="1" x14ac:dyDescent="0.25">
      <c r="A102" s="250"/>
      <c r="B102" s="35" t="s">
        <v>70</v>
      </c>
      <c r="C102" s="12" t="s">
        <v>15</v>
      </c>
      <c r="D102" s="51">
        <v>100</v>
      </c>
      <c r="E102" s="45"/>
      <c r="F102" s="142">
        <f>D102*E102</f>
        <v>0</v>
      </c>
      <c r="G102" s="198"/>
      <c r="H102" s="68"/>
      <c r="I102" s="81"/>
      <c r="J102"/>
    </row>
    <row r="103" spans="1:10" s="69" customFormat="1" ht="30.75" customHeight="1" x14ac:dyDescent="0.25">
      <c r="A103" s="248">
        <f>A99+1</f>
        <v>503</v>
      </c>
      <c r="B103" s="242" t="s">
        <v>19</v>
      </c>
      <c r="C103" s="243"/>
      <c r="D103" s="243"/>
      <c r="E103" s="223"/>
      <c r="F103" s="143"/>
      <c r="G103" s="198"/>
      <c r="H103" s="68"/>
      <c r="I103" s="81"/>
      <c r="J103"/>
    </row>
    <row r="104" spans="1:10" s="69" customFormat="1" x14ac:dyDescent="0.25">
      <c r="A104" s="249"/>
      <c r="B104" s="35" t="s">
        <v>65</v>
      </c>
      <c r="C104" s="12" t="s">
        <v>7</v>
      </c>
      <c r="D104" s="51">
        <v>200</v>
      </c>
      <c r="E104" s="45"/>
      <c r="F104" s="144">
        <f>D104*E104</f>
        <v>0</v>
      </c>
      <c r="G104" s="198"/>
      <c r="H104" s="68"/>
      <c r="I104" s="81"/>
      <c r="J104"/>
    </row>
    <row r="105" spans="1:10" s="69" customFormat="1" x14ac:dyDescent="0.25">
      <c r="A105" s="250"/>
      <c r="B105" s="35" t="s">
        <v>66</v>
      </c>
      <c r="C105" s="12" t="s">
        <v>7</v>
      </c>
      <c r="D105" s="51">
        <v>15</v>
      </c>
      <c r="E105" s="45"/>
      <c r="F105" s="144">
        <f>D105*E105</f>
        <v>0</v>
      </c>
      <c r="G105" s="198"/>
      <c r="H105" s="68"/>
      <c r="I105" s="81"/>
      <c r="J105"/>
    </row>
    <row r="106" spans="1:10" s="68" customFormat="1" ht="25.5" customHeight="1" x14ac:dyDescent="0.25">
      <c r="A106" s="78">
        <f>A103+1</f>
        <v>504</v>
      </c>
      <c r="B106" s="30" t="s">
        <v>137</v>
      </c>
      <c r="C106" s="7" t="s">
        <v>7</v>
      </c>
      <c r="D106" s="51">
        <v>50</v>
      </c>
      <c r="E106" s="44"/>
      <c r="F106" s="131">
        <f>D106*E106</f>
        <v>0</v>
      </c>
      <c r="G106" s="198"/>
      <c r="I106" s="80"/>
    </row>
    <row r="107" spans="1:10" ht="25.5" customHeight="1" x14ac:dyDescent="0.25">
      <c r="A107" s="255">
        <f>A106+1</f>
        <v>505</v>
      </c>
      <c r="B107" s="244" t="s">
        <v>24</v>
      </c>
      <c r="C107" s="245"/>
      <c r="D107" s="245"/>
      <c r="E107" s="224"/>
      <c r="F107" s="145"/>
      <c r="G107" s="198"/>
    </row>
    <row r="108" spans="1:10" x14ac:dyDescent="0.25">
      <c r="A108" s="256"/>
      <c r="B108" s="35" t="s">
        <v>75</v>
      </c>
      <c r="C108" s="93" t="s">
        <v>7</v>
      </c>
      <c r="D108" s="94">
        <v>20</v>
      </c>
      <c r="E108" s="95"/>
      <c r="F108" s="146">
        <f>E108*D108</f>
        <v>0</v>
      </c>
      <c r="G108" s="198"/>
    </row>
    <row r="109" spans="1:10" x14ac:dyDescent="0.25">
      <c r="A109" s="257"/>
      <c r="B109" s="35" t="s">
        <v>76</v>
      </c>
      <c r="C109" s="93" t="s">
        <v>7</v>
      </c>
      <c r="D109" s="94">
        <v>20</v>
      </c>
      <c r="E109" s="95"/>
      <c r="F109" s="146">
        <f>E109*D109</f>
        <v>0</v>
      </c>
      <c r="G109" s="198"/>
    </row>
    <row r="110" spans="1:10" x14ac:dyDescent="0.25">
      <c r="A110" s="76">
        <f>A107+1</f>
        <v>506</v>
      </c>
      <c r="B110" s="42" t="s">
        <v>36</v>
      </c>
      <c r="C110" s="40" t="s">
        <v>15</v>
      </c>
      <c r="D110" s="51">
        <v>100</v>
      </c>
      <c r="E110" s="46"/>
      <c r="F110" s="139">
        <f>E110*D110</f>
        <v>0</v>
      </c>
      <c r="G110" s="198"/>
    </row>
    <row r="111" spans="1:10" ht="25.5" x14ac:dyDescent="0.25">
      <c r="A111" s="9">
        <f>A110+1</f>
        <v>507</v>
      </c>
      <c r="B111" s="41" t="s">
        <v>20</v>
      </c>
      <c r="C111" s="7" t="s">
        <v>5</v>
      </c>
      <c r="D111" s="51">
        <v>10</v>
      </c>
      <c r="E111" s="44"/>
      <c r="F111" s="131">
        <f>D111*E111</f>
        <v>0</v>
      </c>
      <c r="G111" s="198"/>
    </row>
    <row r="112" spans="1:10" ht="18.75" customHeight="1" thickBot="1" x14ac:dyDescent="0.3">
      <c r="A112" s="28">
        <f>A111+1</f>
        <v>508</v>
      </c>
      <c r="B112" s="19" t="s">
        <v>77</v>
      </c>
      <c r="C112" s="18" t="s">
        <v>15</v>
      </c>
      <c r="D112" s="51">
        <v>10</v>
      </c>
      <c r="E112" s="65"/>
      <c r="F112" s="147">
        <f>D112*E112</f>
        <v>0</v>
      </c>
      <c r="G112" s="198"/>
    </row>
    <row r="113" spans="1:10" s="69" customFormat="1" ht="18" x14ac:dyDescent="0.25">
      <c r="A113" s="27">
        <v>600</v>
      </c>
      <c r="B113" s="20" t="s">
        <v>87</v>
      </c>
      <c r="C113" s="21"/>
      <c r="D113" s="21"/>
      <c r="E113" s="21"/>
      <c r="F113" s="22"/>
      <c r="G113" s="198"/>
      <c r="H113" s="68"/>
      <c r="I113" s="81"/>
      <c r="J113"/>
    </row>
    <row r="114" spans="1:10" s="69" customFormat="1" x14ac:dyDescent="0.25">
      <c r="A114" s="9">
        <f>A113+1</f>
        <v>601</v>
      </c>
      <c r="B114" s="13" t="s">
        <v>21</v>
      </c>
      <c r="C114" s="12" t="s">
        <v>9</v>
      </c>
      <c r="D114" s="51">
        <v>300</v>
      </c>
      <c r="E114" s="45"/>
      <c r="F114" s="144">
        <f>D114*E114</f>
        <v>0</v>
      </c>
      <c r="G114" s="198"/>
      <c r="H114" s="68"/>
      <c r="I114" s="81"/>
      <c r="J114"/>
    </row>
    <row r="115" spans="1:10" s="69" customFormat="1" x14ac:dyDescent="0.25">
      <c r="A115" s="78">
        <f>A114+1</f>
        <v>602</v>
      </c>
      <c r="B115" s="13" t="s">
        <v>22</v>
      </c>
      <c r="C115" s="12" t="s">
        <v>9</v>
      </c>
      <c r="D115" s="51">
        <v>50</v>
      </c>
      <c r="E115" s="45"/>
      <c r="F115" s="144">
        <f>D115*E115</f>
        <v>0</v>
      </c>
      <c r="G115" s="198"/>
      <c r="H115" s="68"/>
      <c r="I115" s="81"/>
      <c r="J115"/>
    </row>
    <row r="116" spans="1:10" s="69" customFormat="1" ht="12.75" customHeight="1" x14ac:dyDescent="0.25">
      <c r="A116" s="248">
        <f>A115+1</f>
        <v>603</v>
      </c>
      <c r="B116" s="269" t="s">
        <v>23</v>
      </c>
      <c r="C116" s="270"/>
      <c r="D116" s="270"/>
      <c r="E116" s="225"/>
      <c r="F116" s="133"/>
      <c r="G116" s="198"/>
      <c r="H116" s="68"/>
      <c r="I116" s="81"/>
      <c r="J116"/>
    </row>
    <row r="117" spans="1:10" s="69" customFormat="1" x14ac:dyDescent="0.25">
      <c r="A117" s="249"/>
      <c r="B117" s="35" t="s">
        <v>67</v>
      </c>
      <c r="C117" s="12" t="s">
        <v>9</v>
      </c>
      <c r="D117" s="51">
        <v>20</v>
      </c>
      <c r="E117" s="45"/>
      <c r="F117" s="144">
        <f>D117*E117</f>
        <v>0</v>
      </c>
      <c r="G117" s="198"/>
      <c r="H117" s="68"/>
      <c r="I117" s="81"/>
      <c r="J117"/>
    </row>
    <row r="118" spans="1:10" s="69" customFormat="1" x14ac:dyDescent="0.25">
      <c r="A118" s="250"/>
      <c r="B118" s="35" t="s">
        <v>68</v>
      </c>
      <c r="C118" s="12" t="s">
        <v>9</v>
      </c>
      <c r="D118" s="51">
        <v>100</v>
      </c>
      <c r="E118" s="45"/>
      <c r="F118" s="144">
        <f>D118*E118</f>
        <v>0</v>
      </c>
      <c r="G118" s="198"/>
      <c r="H118" s="68"/>
      <c r="I118" s="81"/>
      <c r="J118"/>
    </row>
    <row r="119" spans="1:10" s="69" customFormat="1" ht="26.25" thickBot="1" x14ac:dyDescent="0.3">
      <c r="A119" s="28">
        <f>A116+1</f>
        <v>604</v>
      </c>
      <c r="B119" s="23" t="s">
        <v>138</v>
      </c>
      <c r="C119" s="18" t="s">
        <v>9</v>
      </c>
      <c r="D119" s="51">
        <v>150</v>
      </c>
      <c r="E119" s="65"/>
      <c r="F119" s="147">
        <f>D119*E119</f>
        <v>0</v>
      </c>
      <c r="G119" s="198"/>
      <c r="H119" s="68"/>
      <c r="I119" s="81"/>
      <c r="J119"/>
    </row>
    <row r="120" spans="1:10" s="69" customFormat="1" ht="18" x14ac:dyDescent="0.25">
      <c r="A120" s="27">
        <v>700</v>
      </c>
      <c r="B120" s="20" t="s">
        <v>48</v>
      </c>
      <c r="C120" s="66"/>
      <c r="D120" s="66"/>
      <c r="E120" s="66"/>
      <c r="F120" s="67"/>
      <c r="G120" s="198"/>
      <c r="H120" s="68"/>
      <c r="I120" s="81"/>
      <c r="J120"/>
    </row>
    <row r="121" spans="1:10" s="69" customFormat="1" x14ac:dyDescent="0.25">
      <c r="A121" s="251">
        <v>701</v>
      </c>
      <c r="B121" s="159" t="s">
        <v>47</v>
      </c>
      <c r="C121" s="84"/>
      <c r="D121" s="84"/>
      <c r="E121" s="84"/>
      <c r="F121" s="85"/>
      <c r="G121" s="198"/>
      <c r="H121" s="68"/>
      <c r="I121" s="81"/>
      <c r="J121"/>
    </row>
    <row r="122" spans="1:10" s="69" customFormat="1" x14ac:dyDescent="0.25">
      <c r="A122" s="251"/>
      <c r="B122" s="110" t="s">
        <v>139</v>
      </c>
      <c r="C122" s="86" t="s">
        <v>28</v>
      </c>
      <c r="D122" s="87">
        <v>1000</v>
      </c>
      <c r="E122" s="88"/>
      <c r="F122" s="148">
        <f>D122*E122</f>
        <v>0</v>
      </c>
      <c r="G122" s="198"/>
      <c r="H122" s="68"/>
      <c r="I122" s="81"/>
      <c r="J122"/>
    </row>
    <row r="123" spans="1:10" s="69" customFormat="1" x14ac:dyDescent="0.25">
      <c r="A123" s="251"/>
      <c r="B123" s="110" t="s">
        <v>78</v>
      </c>
      <c r="C123" s="86" t="s">
        <v>28</v>
      </c>
      <c r="D123" s="87">
        <v>5</v>
      </c>
      <c r="E123" s="88"/>
      <c r="F123" s="148">
        <f>D123*E123</f>
        <v>0</v>
      </c>
      <c r="G123" s="198"/>
      <c r="H123" s="68"/>
      <c r="I123" s="81"/>
      <c r="J123"/>
    </row>
    <row r="124" spans="1:10" s="69" customFormat="1" x14ac:dyDescent="0.25">
      <c r="A124" s="162">
        <v>702</v>
      </c>
      <c r="B124" s="83" t="s">
        <v>145</v>
      </c>
      <c r="C124" s="86" t="s">
        <v>49</v>
      </c>
      <c r="D124" s="87">
        <v>300</v>
      </c>
      <c r="E124" s="88"/>
      <c r="F124" s="148">
        <f>D124*E124</f>
        <v>0</v>
      </c>
      <c r="G124" s="198"/>
      <c r="H124" s="68"/>
      <c r="I124" s="81"/>
      <c r="J124"/>
    </row>
    <row r="125" spans="1:10" ht="25.5" x14ac:dyDescent="0.25">
      <c r="A125" s="252">
        <v>703</v>
      </c>
      <c r="B125" s="83" t="s">
        <v>50</v>
      </c>
      <c r="C125" s="84"/>
      <c r="D125" s="84"/>
      <c r="E125" s="84"/>
      <c r="F125" s="150"/>
      <c r="G125" s="198"/>
    </row>
    <row r="126" spans="1:10" x14ac:dyDescent="0.25">
      <c r="A126" s="253"/>
      <c r="B126" s="163" t="s">
        <v>51</v>
      </c>
      <c r="C126" s="89" t="s">
        <v>28</v>
      </c>
      <c r="D126" s="87">
        <v>40</v>
      </c>
      <c r="E126" s="90"/>
      <c r="F126" s="149">
        <f>D126*E126</f>
        <v>0</v>
      </c>
      <c r="G126" s="198"/>
    </row>
    <row r="127" spans="1:10" x14ac:dyDescent="0.25">
      <c r="A127" s="253"/>
      <c r="B127" s="163" t="s">
        <v>52</v>
      </c>
      <c r="C127" s="89" t="s">
        <v>107</v>
      </c>
      <c r="D127" s="91">
        <v>500</v>
      </c>
      <c r="E127" s="90"/>
      <c r="F127" s="149">
        <f>D127*E127</f>
        <v>0</v>
      </c>
      <c r="G127" s="198"/>
    </row>
    <row r="128" spans="1:10" x14ac:dyDescent="0.25">
      <c r="A128" s="252">
        <v>705</v>
      </c>
      <c r="B128" s="83" t="s">
        <v>146</v>
      </c>
      <c r="C128" s="208"/>
      <c r="D128" s="209"/>
      <c r="E128" s="210"/>
      <c r="F128" s="211"/>
      <c r="G128" s="198"/>
    </row>
    <row r="129" spans="1:9" x14ac:dyDescent="0.25">
      <c r="A129" s="253"/>
      <c r="B129" s="163" t="s">
        <v>151</v>
      </c>
      <c r="C129" s="89" t="s">
        <v>29</v>
      </c>
      <c r="D129" s="87">
        <v>20</v>
      </c>
      <c r="E129" s="90"/>
      <c r="F129" s="149">
        <f>E129*D129</f>
        <v>0</v>
      </c>
      <c r="G129" s="198"/>
    </row>
    <row r="130" spans="1:9" x14ac:dyDescent="0.25">
      <c r="A130" s="254"/>
      <c r="B130" s="163" t="s">
        <v>152</v>
      </c>
      <c r="C130" s="89" t="s">
        <v>49</v>
      </c>
      <c r="D130" s="91">
        <v>150</v>
      </c>
      <c r="E130" s="90"/>
      <c r="F130" s="149">
        <f>D130*E130</f>
        <v>0</v>
      </c>
      <c r="G130" s="198"/>
    </row>
    <row r="131" spans="1:9" x14ac:dyDescent="0.25">
      <c r="A131" s="252">
        <v>706</v>
      </c>
      <c r="B131" s="83" t="s">
        <v>79</v>
      </c>
      <c r="C131" s="84"/>
      <c r="D131" s="84"/>
      <c r="E131" s="84"/>
      <c r="F131" s="150"/>
      <c r="G131" s="198"/>
    </row>
    <row r="132" spans="1:9" x14ac:dyDescent="0.25">
      <c r="A132" s="253"/>
      <c r="B132" s="163" t="s">
        <v>153</v>
      </c>
      <c r="C132" s="89" t="s">
        <v>28</v>
      </c>
      <c r="D132" s="87">
        <v>20</v>
      </c>
      <c r="E132" s="90"/>
      <c r="F132" s="149">
        <f>D132*E132</f>
        <v>0</v>
      </c>
      <c r="G132" s="198"/>
    </row>
    <row r="133" spans="1:9" ht="14.45" customHeight="1" thickBot="1" x14ac:dyDescent="0.3">
      <c r="A133" s="253"/>
      <c r="B133" s="163" t="s">
        <v>154</v>
      </c>
      <c r="C133" s="167" t="s">
        <v>107</v>
      </c>
      <c r="D133" s="168">
        <v>150</v>
      </c>
      <c r="E133" s="169"/>
      <c r="F133" s="170">
        <f>D133*E133</f>
        <v>0</v>
      </c>
      <c r="G133" s="198"/>
    </row>
    <row r="134" spans="1:9" ht="20.25" customHeight="1" x14ac:dyDescent="0.25">
      <c r="A134" s="128">
        <v>800</v>
      </c>
      <c r="B134" s="20" t="s">
        <v>90</v>
      </c>
      <c r="C134" s="66"/>
      <c r="D134" s="66"/>
      <c r="E134" s="66"/>
      <c r="F134" s="67"/>
      <c r="G134" s="198"/>
    </row>
    <row r="135" spans="1:9" s="68" customFormat="1" ht="29.45" customHeight="1" thickBot="1" x14ac:dyDescent="0.3">
      <c r="A135" s="152">
        <v>801</v>
      </c>
      <c r="B135" s="153" t="s">
        <v>91</v>
      </c>
      <c r="C135" s="154" t="s">
        <v>15</v>
      </c>
      <c r="D135" s="92">
        <v>50</v>
      </c>
      <c r="E135" s="155"/>
      <c r="F135" s="151">
        <f>D135*E135</f>
        <v>0</v>
      </c>
      <c r="G135" s="198"/>
      <c r="I135" s="80"/>
    </row>
    <row r="136" spans="1:9" ht="15.75" thickBot="1" x14ac:dyDescent="0.3">
      <c r="E136" s="47" t="s">
        <v>33</v>
      </c>
      <c r="F136" s="75">
        <f>SUM(F5:F135)</f>
        <v>0</v>
      </c>
      <c r="H136" s="195"/>
    </row>
    <row r="137" spans="1:9" x14ac:dyDescent="0.25">
      <c r="F137" s="220"/>
    </row>
    <row r="138" spans="1:9" x14ac:dyDescent="0.25">
      <c r="F138" s="220"/>
    </row>
  </sheetData>
  <mergeCells count="31">
    <mergeCell ref="A1:F1"/>
    <mergeCell ref="A56:A58"/>
    <mergeCell ref="A60:A62"/>
    <mergeCell ref="A63:A65"/>
    <mergeCell ref="A66:A69"/>
    <mergeCell ref="A38:A40"/>
    <mergeCell ref="A41:A43"/>
    <mergeCell ref="A47:A49"/>
    <mergeCell ref="A51:A53"/>
    <mergeCell ref="A95:A98"/>
    <mergeCell ref="A71:A73"/>
    <mergeCell ref="A83:A85"/>
    <mergeCell ref="A74:A76"/>
    <mergeCell ref="A77:A79"/>
    <mergeCell ref="A80:A82"/>
    <mergeCell ref="A33:A35"/>
    <mergeCell ref="B107:D107"/>
    <mergeCell ref="B116:D116"/>
    <mergeCell ref="A86:A88"/>
    <mergeCell ref="A89:A91"/>
    <mergeCell ref="B103:D103"/>
    <mergeCell ref="B95:D95"/>
    <mergeCell ref="B99:D99"/>
    <mergeCell ref="A131:A133"/>
    <mergeCell ref="A116:A118"/>
    <mergeCell ref="A121:A123"/>
    <mergeCell ref="A125:A127"/>
    <mergeCell ref="A99:A102"/>
    <mergeCell ref="A103:A105"/>
    <mergeCell ref="A107:A109"/>
    <mergeCell ref="A128:A130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headerFooter>
    <oddHeader>&amp;LArrondissement maritime de la Manche et de la mer du Nord - AC pour le confortement de la digue du Large de Cherbourg&amp;RD.E. - 1.0</oddHeader>
    <oddFooter>&amp;R&amp;P / &amp;N</oddFooter>
  </headerFooter>
  <rowBreaks count="5" manualBreakCount="5">
    <brk id="16" max="16383" man="1"/>
    <brk id="36" max="16383" man="1"/>
    <brk id="70" max="16383" man="1"/>
    <brk id="93" max="16383" man="1"/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LENOEL Yannick IDEF MINDEF</dc:creator>
  <cp:lastModifiedBy>GOUPIL Julie INGE CIVI DEFE</cp:lastModifiedBy>
  <cp:lastPrinted>2025-05-26T14:24:13Z</cp:lastPrinted>
  <dcterms:created xsi:type="dcterms:W3CDTF">2021-12-21T13:48:17Z</dcterms:created>
  <dcterms:modified xsi:type="dcterms:W3CDTF">2025-06-05T12:51:26Z</dcterms:modified>
</cp:coreProperties>
</file>