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.launay\Documents\Visiativ\MoovappsDocument\DeskTop\{7002CB3D-0D60-4A45-AA48-3193725922A3}\13\"/>
    </mc:Choice>
  </mc:AlternateContent>
  <xr:revisionPtr revIDLastSave="0" documentId="13_ncr:1_{E472894B-372C-46CB-98F7-349416D34F23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Recap" sheetId="6" r:id="rId1"/>
    <sheet name="Infra Système" sheetId="9" r:id="rId2"/>
    <sheet name="Billetterie" sheetId="3" r:id="rId3"/>
    <sheet name="Station -2" sheetId="4" r:id="rId4"/>
    <sheet name="Réseau &amp; Sécurité" sheetId="5" r:id="rId5"/>
    <sheet name="Téléphonie &amp; WiFi" sheetId="7" r:id="rId6"/>
    <sheet name="Multimedia" sheetId="8" r:id="rId7"/>
  </sheets>
  <externalReferences>
    <externalReference r:id="rId8"/>
  </externalReferences>
  <definedNames>
    <definedName name="fabricant">[1]Fabricant!$A$2:$A$38</definedName>
    <definedName name="Modele">[1]Modele!$A$2:$A$39</definedName>
    <definedName name="Type">[1]Type!$A$2:$A$41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6" i="8" l="1"/>
  <c r="C8" i="6" s="1"/>
  <c r="C10" i="5"/>
  <c r="C6" i="6" s="1"/>
  <c r="C3" i="6"/>
  <c r="C21" i="9"/>
  <c r="E6" i="3" l="1"/>
  <c r="F6" i="3" s="1"/>
  <c r="C9" i="6"/>
  <c r="B5" i="4"/>
  <c r="E25" i="3"/>
  <c r="E26" i="3"/>
  <c r="E27" i="3"/>
  <c r="E18" i="3"/>
  <c r="F18" i="3" s="1"/>
  <c r="E19" i="3"/>
  <c r="F19" i="3" s="1"/>
  <c r="E7" i="3"/>
  <c r="F7" i="3" s="1"/>
  <c r="E8" i="3"/>
  <c r="F8" i="3" s="1"/>
  <c r="E9" i="3"/>
  <c r="F9" i="3" s="1"/>
  <c r="E10" i="3"/>
  <c r="F10" i="3" s="1"/>
  <c r="E11" i="3"/>
  <c r="F11" i="3" s="1"/>
  <c r="E12" i="3"/>
  <c r="F12" i="3" s="1"/>
  <c r="E13" i="3"/>
  <c r="F13" i="3" s="1"/>
  <c r="E14" i="3"/>
  <c r="F14" i="3" s="1"/>
  <c r="E15" i="3"/>
  <c r="F15" i="3" s="1"/>
  <c r="F26" i="3"/>
  <c r="F27" i="3"/>
  <c r="E22" i="3"/>
  <c r="F22" i="3" s="1"/>
  <c r="E16" i="3" l="1"/>
  <c r="F20" i="3"/>
  <c r="E28" i="3"/>
  <c r="E20" i="3"/>
  <c r="F16" i="3"/>
  <c r="E30" i="3"/>
  <c r="F25" i="3"/>
  <c r="F28" i="3" s="1"/>
</calcChain>
</file>

<file path=xl/sharedStrings.xml><?xml version="1.0" encoding="utf-8"?>
<sst xmlns="http://schemas.openxmlformats.org/spreadsheetml/2006/main" count="224" uniqueCount="107">
  <si>
    <t>IREC S.A.S</t>
  </si>
  <si>
    <t>Qté estimée</t>
  </si>
  <si>
    <t>Prix unitaire</t>
  </si>
  <si>
    <t>Prix HT</t>
  </si>
  <si>
    <t>Prix TTC</t>
  </si>
  <si>
    <t>TOTAL</t>
  </si>
  <si>
    <t>Poste 6 Installation de la billetterie sur site</t>
  </si>
  <si>
    <t>6.1</t>
  </si>
  <si>
    <t>fourniture et mise en œuvre des postes de vente fixes</t>
  </si>
  <si>
    <t>imprimante à billet thermique</t>
  </si>
  <si>
    <t>tiroir caisse (410 x 415 x 110)</t>
  </si>
  <si>
    <t>afficheur client</t>
  </si>
  <si>
    <t>détecteur de faux billet</t>
  </si>
  <si>
    <t>lecteur de code barre (compatible 1D et 2D)</t>
  </si>
  <si>
    <t>borne RFID</t>
  </si>
  <si>
    <t>webcam</t>
  </si>
  <si>
    <t>fourniture et mise en œuvre des postes de vente mobiles</t>
  </si>
  <si>
    <t>imprimante à billets thermique</t>
  </si>
  <si>
    <t>6.2</t>
  </si>
  <si>
    <t>fourniture et mise en œuvre  des distributeurs automatiques de billet</t>
  </si>
  <si>
    <t>6.3</t>
  </si>
  <si>
    <t>fourniture du contrôle d'accès mobile et fixe sans obstacle</t>
  </si>
  <si>
    <t>PDA MC75 WiFi 2D Imager avec Batterie haute capacité</t>
  </si>
  <si>
    <t>Puit de chargement pour 4PDA </t>
  </si>
  <si>
    <t>Fût de contrôle bi-technologie avec écran de contrôle et carte de pilotage</t>
  </si>
  <si>
    <t>DAB</t>
  </si>
  <si>
    <t>Station d'étalonnage</t>
  </si>
  <si>
    <t>montant HT</t>
  </si>
  <si>
    <t>Matériel</t>
  </si>
  <si>
    <t>Station de montage</t>
  </si>
  <si>
    <t>Cabine enregistrement</t>
  </si>
  <si>
    <t>Infrastructure de stockage et de sauvegarde</t>
  </si>
  <si>
    <t>Billetterie</t>
  </si>
  <si>
    <t>Station de montage audiovisuel</t>
  </si>
  <si>
    <t>Equipements réseaux et sécurité</t>
  </si>
  <si>
    <t>Téléphonie</t>
  </si>
  <si>
    <t>Matériel audiovisuel (expo temporaires)</t>
  </si>
  <si>
    <t>Renouvellement Matériel - Pack point de vente XT5315 core</t>
  </si>
  <si>
    <t xml:space="preserve">TPE fixe ICT 250 AXIS Ingénico  + câble de liaison caisse </t>
  </si>
  <si>
    <t>imprimante à badge Datacard SD260</t>
  </si>
  <si>
    <t>Type</t>
  </si>
  <si>
    <t>Modèle</t>
  </si>
  <si>
    <t>Prix unitiare</t>
  </si>
  <si>
    <t>LH55CPPLBB/EN - UD55A synchmaster</t>
  </si>
  <si>
    <t>Ecran LCD 75"</t>
  </si>
  <si>
    <t>ME75</t>
  </si>
  <si>
    <t>Matrice HDBaseT</t>
  </si>
  <si>
    <t xml:space="preserve"> MX0808-HDBT-H2</t>
  </si>
  <si>
    <t xml:space="preserve"> MX0808-HDBT-H2L</t>
  </si>
  <si>
    <t>CrystalSky 7,85</t>
  </si>
  <si>
    <t>Videoprojecteur laser 4K</t>
  </si>
  <si>
    <t>DK8500Z</t>
  </si>
  <si>
    <t>Videoprojecteur laser FHD</t>
  </si>
  <si>
    <t xml:space="preserve">D13HD-HS </t>
  </si>
  <si>
    <t>DHD555GS</t>
  </si>
  <si>
    <t>DHD599GS</t>
  </si>
  <si>
    <t>DHD400S</t>
  </si>
  <si>
    <t>Kit Follow Focus HF</t>
  </si>
  <si>
    <t>NUCLEUS-M</t>
  </si>
  <si>
    <t>Stabilisateur boitier photo</t>
  </si>
  <si>
    <t>RONIN SC</t>
  </si>
  <si>
    <t>Videprojecteur ultrashort</t>
  </si>
  <si>
    <t>ZH420UST</t>
  </si>
  <si>
    <t>Tablette android pour drone</t>
  </si>
  <si>
    <t>pied ecran sur roulettes</t>
  </si>
  <si>
    <t>serie 700</t>
  </si>
  <si>
    <t>Trepied</t>
  </si>
  <si>
    <t xml:space="preserve">ACE </t>
  </si>
  <si>
    <t xml:space="preserve">ecran deroulant motorisé </t>
  </si>
  <si>
    <t>ORAY</t>
  </si>
  <si>
    <t>ecran  LCD 55"</t>
  </si>
  <si>
    <t>Station</t>
  </si>
  <si>
    <t>Réseau &amp; Sécurité</t>
  </si>
  <si>
    <t>Téléphonie &amp; WiFi</t>
  </si>
  <si>
    <t>Multimedia</t>
  </si>
  <si>
    <t>AFF A200</t>
  </si>
  <si>
    <t>Baie NetApp Production CCR</t>
  </si>
  <si>
    <t>Baie NetAPP SAN J4</t>
  </si>
  <si>
    <t>Eseries E2812 6x4 To</t>
  </si>
  <si>
    <t>Baie NetAPP SAN CCR</t>
  </si>
  <si>
    <t>PowerEdge R640</t>
  </si>
  <si>
    <t>Serveur Dell CCR</t>
  </si>
  <si>
    <t xml:space="preserve">Upgrade baie d'archivage </t>
  </si>
  <si>
    <t>Ajout tiroir + disque</t>
  </si>
  <si>
    <t>Infra Système</t>
  </si>
  <si>
    <t>A compléter</t>
  </si>
  <si>
    <t xml:space="preserve">DELL Server </t>
  </si>
  <si>
    <t>R660xs</t>
  </si>
  <si>
    <t>DELL Switch S4128F</t>
  </si>
  <si>
    <t>S4128F</t>
  </si>
  <si>
    <t>NETAPP Baie de stockage</t>
  </si>
  <si>
    <t>DELL Server R550</t>
  </si>
  <si>
    <t>R550</t>
  </si>
  <si>
    <t xml:space="preserve">Désignations des prestations et fournitures lot 1 : Billetterie </t>
  </si>
  <si>
    <t>C9300X-12Y-A</t>
  </si>
  <si>
    <t>C9300X-STACK-T1-50CM</t>
  </si>
  <si>
    <t>C9300X-NM-8Y</t>
  </si>
  <si>
    <t>PWR-C1-715WAC-P/2</t>
  </si>
  <si>
    <t>C9300-24UX-A</t>
  </si>
  <si>
    <t>matériels</t>
  </si>
  <si>
    <t>Quantités</t>
  </si>
  <si>
    <t>Prix total (HT)</t>
  </si>
  <si>
    <t>FORTIGATE-401F HARDWARE PLUS 5 YEAR FORTICARE PREMIUM AND FORTIGUARD UNIFIED THREAT PROTECTION (UTP)</t>
  </si>
  <si>
    <t>C9300X-12Y-E</t>
  </si>
  <si>
    <t>C9300-24U-A</t>
  </si>
  <si>
    <t>ECTEUR BRIGHTSIGN XD10352A -</t>
  </si>
  <si>
    <t>MAC MINI M4 256GoSSD 24Go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</si>
</sst>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#,##0.00\ &quot;€&quot;"/>
    <numFmt numFmtId="167" formatCode="[$-40C]General"/>
    <numFmt numFmtId="168" formatCode="_([$$-409]* #,##0.00_);_([$$-409]* \(#,##0.00\);_([$$-409]* &quot;-&quot;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Verdana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0">
    <xf numFmtId="0" fontId="0" fillId="0" borderId="0"/>
    <xf numFmtId="167" fontId="7" fillId="0" borderId="0"/>
    <xf numFmtId="0" fontId="3" fillId="0" borderId="0" applyNumberFormat="0" applyFill="0" applyBorder="0" applyAlignment="0" applyProtection="0">
      <alignment vertical="top"/>
      <protection locked="0"/>
    </xf>
    <xf numFmtId="4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168" fontId="11" fillId="0" borderId="0" applyNumberFormat="0" applyFill="0" applyBorder="0" applyAlignment="0" applyProtection="0"/>
    <xf numFmtId="0" fontId="9" fillId="0" borderId="0"/>
    <xf numFmtId="168" fontId="1" fillId="0" borderId="0"/>
  </cellStyleXfs>
  <cellXfs count="67">
    <xf numFmtId="0" fontId="0" fillId="0" borderId="0" xfId="0"/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/>
    </xf>
    <xf numFmtId="165" fontId="0" fillId="0" borderId="0" xfId="0" applyNumberFormat="1"/>
    <xf numFmtId="0" fontId="4" fillId="0" borderId="0" xfId="4" applyFont="1" applyFill="1" applyBorder="1" applyAlignment="1">
      <alignment vertical="center"/>
    </xf>
    <xf numFmtId="0" fontId="5" fillId="0" borderId="0" xfId="4" applyFont="1" applyFill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3" borderId="0" xfId="4" applyFont="1" applyFill="1" applyBorder="1" applyAlignment="1">
      <alignment vertical="center" wrapText="1"/>
    </xf>
    <xf numFmtId="0" fontId="5" fillId="3" borderId="0" xfId="4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 wrapText="1"/>
    </xf>
    <xf numFmtId="0" fontId="5" fillId="2" borderId="0" xfId="4" applyFont="1" applyFill="1" applyBorder="1" applyAlignment="1">
      <alignment horizontal="left" vertical="center" wrapText="1" indent="1"/>
    </xf>
    <xf numFmtId="0" fontId="5" fillId="0" borderId="0" xfId="4" applyFont="1" applyFill="1" applyBorder="1" applyAlignment="1">
      <alignment horizontal="center" vertical="center"/>
    </xf>
    <xf numFmtId="0" fontId="4" fillId="0" borderId="0" xfId="4" applyFont="1" applyFill="1" applyBorder="1" applyAlignment="1">
      <alignment vertical="center" wrapText="1"/>
    </xf>
    <xf numFmtId="166" fontId="4" fillId="0" borderId="0" xfId="4" applyNumberFormat="1" applyFont="1" applyFill="1" applyBorder="1" applyAlignment="1">
      <alignment vertical="center"/>
    </xf>
    <xf numFmtId="0" fontId="4" fillId="3" borderId="0" xfId="4" applyFont="1" applyFill="1" applyBorder="1" applyAlignment="1">
      <alignment horizontal="center" vertical="center" wrapText="1"/>
    </xf>
    <xf numFmtId="166" fontId="5" fillId="3" borderId="0" xfId="4" applyNumberFormat="1" applyFont="1" applyFill="1" applyBorder="1" applyAlignment="1">
      <alignment vertical="center"/>
    </xf>
    <xf numFmtId="0" fontId="5" fillId="2" borderId="0" xfId="4" applyFont="1" applyFill="1" applyBorder="1" applyAlignment="1">
      <alignment horizontal="left" vertical="center" indent="1"/>
    </xf>
    <xf numFmtId="0" fontId="5" fillId="0" borderId="0" xfId="4" applyFont="1" applyFill="1" applyBorder="1" applyAlignment="1">
      <alignment horizontal="left" vertical="center" wrapText="1" indent="1"/>
    </xf>
    <xf numFmtId="0" fontId="5" fillId="0" borderId="0" xfId="4" applyFont="1" applyFill="1" applyAlignment="1">
      <alignment horizontal="center" vertical="center"/>
    </xf>
    <xf numFmtId="0" fontId="5" fillId="3" borderId="0" xfId="4" applyFont="1" applyFill="1" applyBorder="1" applyAlignment="1">
      <alignment vertical="center" wrapText="1"/>
    </xf>
    <xf numFmtId="0" fontId="5" fillId="2" borderId="0" xfId="4" applyFont="1" applyFill="1" applyBorder="1" applyAlignment="1">
      <alignment vertical="center" wrapText="1"/>
    </xf>
    <xf numFmtId="0" fontId="5" fillId="2" borderId="0" xfId="4" applyFont="1" applyFill="1" applyBorder="1" applyAlignment="1">
      <alignment vertical="center"/>
    </xf>
    <xf numFmtId="0" fontId="4" fillId="2" borderId="0" xfId="4" applyFont="1" applyFill="1" applyBorder="1" applyAlignment="1">
      <alignment horizontal="center" vertical="center"/>
    </xf>
    <xf numFmtId="0" fontId="5" fillId="4" borderId="0" xfId="4" applyFont="1" applyFill="1" applyBorder="1" applyAlignment="1">
      <alignment horizontal="left" vertical="center" indent="1"/>
    </xf>
    <xf numFmtId="0" fontId="5" fillId="4" borderId="0" xfId="4" applyFont="1" applyFill="1" applyBorder="1" applyAlignment="1">
      <alignment horizontal="center" vertical="center"/>
    </xf>
    <xf numFmtId="44" fontId="5" fillId="4" borderId="0" xfId="3" applyFont="1" applyFill="1" applyAlignment="1">
      <alignment horizontal="right" vertical="center"/>
    </xf>
    <xf numFmtId="44" fontId="5" fillId="4" borderId="0" xfId="3" applyFont="1" applyFill="1" applyBorder="1" applyAlignment="1">
      <alignment horizontal="right" vertical="center"/>
    </xf>
    <xf numFmtId="44" fontId="5" fillId="4" borderId="0" xfId="3" applyFont="1" applyFill="1" applyBorder="1" applyAlignment="1">
      <alignment vertical="center"/>
    </xf>
    <xf numFmtId="0" fontId="5" fillId="2" borderId="0" xfId="4" applyFont="1" applyFill="1" applyAlignment="1">
      <alignment vertical="center"/>
    </xf>
    <xf numFmtId="0" fontId="5" fillId="2" borderId="0" xfId="4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left" vertical="center" indent="1"/>
    </xf>
    <xf numFmtId="0" fontId="4" fillId="0" borderId="0" xfId="4" applyFont="1" applyFill="1" applyAlignment="1">
      <alignment vertical="center"/>
    </xf>
    <xf numFmtId="166" fontId="5" fillId="2" borderId="0" xfId="4" applyNumberFormat="1" applyFont="1" applyFill="1" applyBorder="1" applyAlignment="1">
      <alignment vertical="center"/>
    </xf>
    <xf numFmtId="166" fontId="0" fillId="0" borderId="0" xfId="0" applyNumberFormat="1"/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2" applyAlignment="1" applyProtection="1"/>
    <xf numFmtId="166" fontId="5" fillId="0" borderId="0" xfId="4" applyNumberFormat="1" applyFont="1" applyFill="1" applyAlignment="1">
      <alignment vertical="center"/>
    </xf>
    <xf numFmtId="44" fontId="2" fillId="0" borderId="0" xfId="3" applyFont="1"/>
    <xf numFmtId="8" fontId="5" fillId="4" borderId="0" xfId="3" applyNumberFormat="1" applyFont="1" applyFill="1" applyAlignment="1">
      <alignment horizontal="right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8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44" fontId="8" fillId="5" borderId="1" xfId="3" applyFont="1" applyFill="1" applyBorder="1" applyAlignment="1">
      <alignment horizontal="center"/>
    </xf>
    <xf numFmtId="44" fontId="0" fillId="0" borderId="1" xfId="3" applyFont="1" applyBorder="1" applyAlignment="1">
      <alignment horizontal="center"/>
    </xf>
    <xf numFmtId="44" fontId="0" fillId="0" borderId="0" xfId="3" applyFont="1"/>
    <xf numFmtId="0" fontId="6" fillId="0" borderId="0" xfId="0" applyFont="1" applyBorder="1" applyAlignment="1">
      <alignment horizontal="center"/>
    </xf>
    <xf numFmtId="44" fontId="6" fillId="0" borderId="1" xfId="3" applyFont="1" applyBorder="1" applyAlignment="1">
      <alignment horizontal="center"/>
    </xf>
    <xf numFmtId="49" fontId="10" fillId="0" borderId="2" xfId="0" applyNumberFormat="1" applyFont="1" applyBorder="1" applyAlignment="1">
      <alignment horizontal="left" vertical="center" wrapText="1"/>
    </xf>
    <xf numFmtId="44" fontId="0" fillId="0" borderId="1" xfId="3" applyFont="1" applyBorder="1"/>
    <xf numFmtId="44" fontId="6" fillId="0" borderId="0" xfId="3" applyFont="1" applyBorder="1" applyAlignment="1">
      <alignment horizontal="center"/>
    </xf>
    <xf numFmtId="0" fontId="10" fillId="6" borderId="2" xfId="0" applyFont="1" applyFill="1" applyBorder="1" applyAlignment="1">
      <alignment horizontal="center" vertical="center"/>
    </xf>
    <xf numFmtId="166" fontId="10" fillId="4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left" vertical="center" wrapText="1"/>
    </xf>
    <xf numFmtId="0" fontId="10" fillId="6" borderId="2" xfId="0" applyFont="1" applyFill="1" applyBorder="1" applyAlignment="1">
      <alignment horizontal="center" vertical="center"/>
    </xf>
    <xf numFmtId="166" fontId="10" fillId="4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left" vertical="center" wrapText="1"/>
    </xf>
    <xf numFmtId="0" fontId="10" fillId="6" borderId="2" xfId="0" applyFont="1" applyFill="1" applyBorder="1" applyAlignment="1">
      <alignment horizontal="center" vertical="center"/>
    </xf>
    <xf numFmtId="166" fontId="10" fillId="4" borderId="2" xfId="0" applyNumberFormat="1" applyFont="1" applyFill="1" applyBorder="1" applyAlignment="1">
      <alignment horizontal="center" vertical="center"/>
    </xf>
    <xf numFmtId="0" fontId="0" fillId="0" borderId="0" xfId="0"/>
    <xf numFmtId="49" fontId="10" fillId="0" borderId="2" xfId="0" applyNumberFormat="1" applyFont="1" applyBorder="1" applyAlignment="1">
      <alignment horizontal="left" vertical="center" wrapText="1"/>
    </xf>
    <xf numFmtId="166" fontId="0" fillId="0" borderId="0" xfId="0" applyNumberFormat="1"/>
    <xf numFmtId="0" fontId="4" fillId="0" borderId="2" xfId="4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</cellXfs>
  <cellStyles count="10">
    <cellStyle name="Excel Built-in Normal" xfId="1" xr:uid="{00000000-0005-0000-0000-000000000000}"/>
    <cellStyle name="Lien hypertexte" xfId="2" builtinId="8"/>
    <cellStyle name="Lien hypertexte 2" xfId="7" xr:uid="{00000000-0005-0000-0000-000000000000}"/>
    <cellStyle name="Milliers 2" xfId="5" xr:uid="{00000000-0005-0000-0000-000034000000}"/>
    <cellStyle name="Monétaire" xfId="3" builtinId="4"/>
    <cellStyle name="Normal" xfId="0" builtinId="0"/>
    <cellStyle name="Normal 2" xfId="6" xr:uid="{00000000-0005-0000-0000-000003000000}"/>
    <cellStyle name="Normal 2 2" xfId="8" xr:uid="{00000000-0005-0000-0000-000004000000}"/>
    <cellStyle name="Normal 4" xfId="9" xr:uid="{00000000-0005-0000-0000-000005000000}"/>
    <cellStyle name="Normal 6" xfId="4" xr:uid="{00000000-0005-0000-0000-000004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HOUQ~1/AppData/Local/Temp/MicrosoftEdgeDownloads/5f8ca4f6-44b7-418d-b726-0728082f16ef/Trame%20GLPI%20Multim&#233;dia%2005_08_21(F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me"/>
      <sheetName val="Fabricant"/>
      <sheetName val="Modele"/>
      <sheetName val="Type"/>
    </sheetNames>
    <sheetDataSet>
      <sheetData sheetId="0"/>
      <sheetData sheetId="1">
        <row r="2">
          <cell r="A2" t="str">
            <v>Apple</v>
          </cell>
        </row>
        <row r="3">
          <cell r="A3" t="str">
            <v>AV Concept</v>
          </cell>
        </row>
        <row r="4">
          <cell r="A4" t="str">
            <v>AV Concept</v>
          </cell>
        </row>
        <row r="5">
          <cell r="A5" t="str">
            <v>Blackmagic</v>
          </cell>
        </row>
        <row r="6">
          <cell r="A6" t="str">
            <v>Brightsign</v>
          </cell>
        </row>
        <row r="7">
          <cell r="A7" t="str">
            <v>Canon</v>
          </cell>
        </row>
        <row r="8">
          <cell r="A8" t="str">
            <v>Christie</v>
          </cell>
        </row>
        <row r="9">
          <cell r="A9" t="str">
            <v>Christie</v>
          </cell>
        </row>
        <row r="10">
          <cell r="A10" t="str">
            <v>Christie</v>
          </cell>
        </row>
        <row r="11">
          <cell r="A11" t="str">
            <v>Convergent design</v>
          </cell>
        </row>
        <row r="12">
          <cell r="A12" t="str">
            <v>DBX</v>
          </cell>
        </row>
        <row r="13">
          <cell r="A13" t="str">
            <v>DJI</v>
          </cell>
        </row>
        <row r="14">
          <cell r="A14" t="str">
            <v>ECM</v>
          </cell>
        </row>
        <row r="15">
          <cell r="A15" t="str">
            <v>EIZO</v>
          </cell>
        </row>
        <row r="16">
          <cell r="A16" t="str">
            <v>Fohnn</v>
          </cell>
        </row>
        <row r="17">
          <cell r="A17" t="str">
            <v>Genelec</v>
          </cell>
        </row>
        <row r="18">
          <cell r="A18" t="str">
            <v>Idal</v>
          </cell>
        </row>
        <row r="19">
          <cell r="A19" t="str">
            <v>Iiyama</v>
          </cell>
        </row>
        <row r="20">
          <cell r="A20" t="str">
            <v>LG</v>
          </cell>
        </row>
        <row r="21">
          <cell r="A21" t="str">
            <v>m</v>
          </cell>
        </row>
        <row r="22">
          <cell r="A22" t="str">
            <v>Meyer audio</v>
          </cell>
        </row>
        <row r="23">
          <cell r="A23" t="str">
            <v>Meyer audio</v>
          </cell>
        </row>
        <row r="24">
          <cell r="A24" t="str">
            <v>Meyer audio</v>
          </cell>
        </row>
        <row r="25">
          <cell r="A25" t="str">
            <v>Miller</v>
          </cell>
        </row>
        <row r="26">
          <cell r="A26" t="str">
            <v>Panphonics</v>
          </cell>
        </row>
        <row r="27">
          <cell r="A27" t="str">
            <v>Panphonics</v>
          </cell>
        </row>
        <row r="28">
          <cell r="A28" t="str">
            <v>Planar</v>
          </cell>
        </row>
        <row r="29">
          <cell r="A29" t="str">
            <v>Projection Design</v>
          </cell>
        </row>
        <row r="30">
          <cell r="A30" t="str">
            <v>Projection Design</v>
          </cell>
        </row>
        <row r="31">
          <cell r="A31" t="str">
            <v>Projection Design</v>
          </cell>
        </row>
        <row r="32">
          <cell r="A32" t="str">
            <v>Projection Design</v>
          </cell>
        </row>
        <row r="33">
          <cell r="A33" t="str">
            <v>Projection Design</v>
          </cell>
        </row>
        <row r="34">
          <cell r="A34" t="str">
            <v>Projection Design</v>
          </cell>
        </row>
        <row r="35">
          <cell r="A35" t="str">
            <v>Projection Design</v>
          </cell>
        </row>
        <row r="36">
          <cell r="A36" t="str">
            <v>Projection Design</v>
          </cell>
        </row>
        <row r="37">
          <cell r="A37" t="str">
            <v>RED</v>
          </cell>
        </row>
        <row r="38">
          <cell r="A38" t="str">
            <v>RSF</v>
          </cell>
        </row>
      </sheetData>
      <sheetData sheetId="2">
        <row r="2">
          <cell r="A2" t="str">
            <v>XPC</v>
          </cell>
        </row>
        <row r="3">
          <cell r="A3" t="str">
            <v>XD1030</v>
          </cell>
        </row>
        <row r="4">
          <cell r="A4" t="str">
            <v>XD1030</v>
          </cell>
        </row>
        <row r="5">
          <cell r="A5" t="str">
            <v>VG2239m</v>
          </cell>
        </row>
        <row r="6">
          <cell r="A6" t="str">
            <v>UD55A</v>
          </cell>
        </row>
        <row r="7">
          <cell r="A7" t="str">
            <v>T2735MSC</v>
          </cell>
        </row>
        <row r="8">
          <cell r="A8" t="str">
            <v>Sound shower</v>
          </cell>
        </row>
        <row r="9">
          <cell r="A9" t="str">
            <v>SA202</v>
          </cell>
        </row>
        <row r="10">
          <cell r="A10" t="str">
            <v>RS400i</v>
          </cell>
        </row>
        <row r="11">
          <cell r="A11" t="str">
            <v>Rig camera</v>
          </cell>
        </row>
        <row r="12">
          <cell r="A12" t="str">
            <v>Raven</v>
          </cell>
        </row>
        <row r="13">
          <cell r="A13" t="str">
            <v>PT2285</v>
          </cell>
        </row>
        <row r="14">
          <cell r="A14" t="str">
            <v>Odyssey</v>
          </cell>
        </row>
        <row r="15">
          <cell r="A15" t="str">
            <v>MUBMM10</v>
          </cell>
        </row>
        <row r="16">
          <cell r="A16" t="str">
            <v>MM4XP</v>
          </cell>
        </row>
        <row r="17">
          <cell r="A17" t="str">
            <v>MM10ACX</v>
          </cell>
        </row>
        <row r="18">
          <cell r="A18" t="str">
            <v>MicroAmp4</v>
          </cell>
        </row>
        <row r="19">
          <cell r="A19" t="str">
            <v>ME75</v>
          </cell>
        </row>
        <row r="20">
          <cell r="A20" t="str">
            <v>ME55</v>
          </cell>
        </row>
        <row r="21">
          <cell r="A21" t="str">
            <v>ME40</v>
          </cell>
        </row>
        <row r="22">
          <cell r="A22" t="str">
            <v>ME32</v>
          </cell>
        </row>
        <row r="23">
          <cell r="A23" t="str">
            <v>MA20BT</v>
          </cell>
        </row>
        <row r="24">
          <cell r="A24" t="str">
            <v>LX-MU500</v>
          </cell>
        </row>
        <row r="25">
          <cell r="A25" t="str">
            <v>L17W1-XP25L0</v>
          </cell>
        </row>
        <row r="26">
          <cell r="A26" t="str">
            <v>Inspire 1</v>
          </cell>
        </row>
        <row r="27">
          <cell r="A27" t="str">
            <v>HD1020</v>
          </cell>
        </row>
        <row r="28">
          <cell r="A28" t="str">
            <v>HD 201</v>
          </cell>
        </row>
        <row r="29">
          <cell r="A29" t="str">
            <v>GS728TPP</v>
          </cell>
        </row>
        <row r="30">
          <cell r="A30" t="str">
            <v>Freesound</v>
          </cell>
        </row>
        <row r="31">
          <cell r="A31" t="str">
            <v>FP6020i</v>
          </cell>
        </row>
        <row r="32">
          <cell r="A32" t="str">
            <v>F32 SX+</v>
          </cell>
        </row>
        <row r="33">
          <cell r="A33" t="str">
            <v>F32 1080</v>
          </cell>
        </row>
        <row r="34">
          <cell r="A34" t="str">
            <v>F22</v>
          </cell>
        </row>
        <row r="35">
          <cell r="A35" t="str">
            <v>EV2730Q</v>
          </cell>
        </row>
        <row r="36">
          <cell r="A36" t="str">
            <v>EN33</v>
          </cell>
        </row>
        <row r="37">
          <cell r="A37" t="str">
            <v>EN14</v>
          </cell>
        </row>
        <row r="38">
          <cell r="A38" t="str">
            <v>EN13</v>
          </cell>
        </row>
        <row r="39">
          <cell r="A39" t="str">
            <v>EN12</v>
          </cell>
        </row>
      </sheetData>
      <sheetData sheetId="3">
        <row r="2">
          <cell r="A2" t="str">
            <v>Amplificateur</v>
          </cell>
        </row>
        <row r="3">
          <cell r="A3" t="str">
            <v>Amplificateur barrette</v>
          </cell>
        </row>
        <row r="4">
          <cell r="A4" t="str">
            <v>Amplificateur dalle sonore</v>
          </cell>
        </row>
        <row r="5">
          <cell r="A5" t="str">
            <v>Casque pavillons fermŽs</v>
          </cell>
        </row>
        <row r="6">
          <cell r="A6" t="str">
            <v>Casque sans contact</v>
          </cell>
        </row>
        <row r="7">
          <cell r="A7" t="str">
            <v>Douche sonore cloche passive</v>
          </cell>
        </row>
        <row r="8">
          <cell r="A8" t="str">
            <v>Douche sonore dalle passive</v>
          </cell>
        </row>
        <row r="9">
          <cell r="A9" t="str">
            <v>Drone</v>
          </cell>
        </row>
        <row r="10">
          <cell r="A10" t="str">
            <v>Ecran LCD  17"</v>
          </cell>
        </row>
        <row r="11">
          <cell r="A11" t="str">
            <v>Ecran LCD 22"</v>
          </cell>
        </row>
        <row r="12">
          <cell r="A12" t="str">
            <v>Ecran LCD 27" carré</v>
          </cell>
        </row>
        <row r="13">
          <cell r="A13" t="str">
            <v>Ecran LCD 32"</v>
          </cell>
        </row>
        <row r="14">
          <cell r="A14" t="str">
            <v>Ecran LCD 40"</v>
          </cell>
        </row>
        <row r="15">
          <cell r="A15" t="str">
            <v xml:space="preserve">Ecran LCD 49" </v>
          </cell>
        </row>
        <row r="16">
          <cell r="A16" t="str">
            <v>Ecran LCD 55"</v>
          </cell>
        </row>
        <row r="17">
          <cell r="A17" t="str">
            <v>Ecran LCD 55"</v>
          </cell>
        </row>
        <row r="18">
          <cell r="A18" t="str">
            <v>Ecran LCD 75"</v>
          </cell>
        </row>
        <row r="19">
          <cell r="A19" t="str">
            <v>Ecran LCD tactile 22"</v>
          </cell>
        </row>
        <row r="20">
          <cell r="A20" t="str">
            <v>Ecran LCD tactile 27"</v>
          </cell>
        </row>
        <row r="21">
          <cell r="A21" t="str">
            <v>Enceinte active compacte</v>
          </cell>
        </row>
        <row r="22">
          <cell r="A22" t="str">
            <v>Enceinte passive barrette</v>
          </cell>
        </row>
        <row r="23">
          <cell r="A23" t="str">
            <v>Enceinte passive ceramique accrochable</v>
          </cell>
        </row>
        <row r="24">
          <cell r="A24" t="str">
            <v>Focale Videoprojecteur</v>
          </cell>
        </row>
        <row r="25">
          <cell r="A25" t="str">
            <v>Focale Videoprojecteur</v>
          </cell>
        </row>
        <row r="26">
          <cell r="A26" t="str">
            <v>Focale Videoprojecteur</v>
          </cell>
        </row>
        <row r="27">
          <cell r="A27" t="str">
            <v>Focale Videoprojecteur</v>
          </cell>
        </row>
        <row r="28">
          <cell r="A28" t="str">
            <v>Focale Videoprojecteur</v>
          </cell>
        </row>
        <row r="29">
          <cell r="A29" t="str">
            <v>Focale Videoprojecteur</v>
          </cell>
        </row>
        <row r="30">
          <cell r="A30" t="str">
            <v>Focale Videoprojecteur</v>
          </cell>
        </row>
        <row r="31">
          <cell r="A31" t="str">
            <v>Matrice HDBaseT</v>
          </cell>
        </row>
        <row r="32">
          <cell r="A32" t="str">
            <v>Mini PC</v>
          </cell>
        </row>
        <row r="33">
          <cell r="A33" t="str">
            <v>Objectif cinema prime</v>
          </cell>
        </row>
        <row r="34">
          <cell r="A34" t="str">
            <v>Player multimedia FHD</v>
          </cell>
        </row>
        <row r="35">
          <cell r="A35" t="str">
            <v>Preampli casque</v>
          </cell>
        </row>
        <row r="36">
          <cell r="A36" t="str">
            <v>Processeur audio numerique compact</v>
          </cell>
        </row>
        <row r="37">
          <cell r="A37" t="str">
            <v>Recorder DMX</v>
          </cell>
        </row>
        <row r="38">
          <cell r="A38" t="str">
            <v>Serveur PC multisortie</v>
          </cell>
        </row>
        <row r="39">
          <cell r="A39" t="str">
            <v>Subwoofer</v>
          </cell>
        </row>
        <row r="40">
          <cell r="A40" t="str">
            <v>Support enceinte active compacte</v>
          </cell>
        </row>
        <row r="41">
          <cell r="A41" t="str">
            <v>Switch 24 ports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9"/>
  <sheetViews>
    <sheetView tabSelected="1" workbookViewId="0">
      <selection activeCell="C10" sqref="C10"/>
    </sheetView>
  </sheetViews>
  <sheetFormatPr baseColWidth="10" defaultRowHeight="15" x14ac:dyDescent="0.25"/>
  <cols>
    <col min="1" max="1" width="21.85546875" customWidth="1"/>
    <col min="2" max="2" width="40.28515625" style="3" bestFit="1" customWidth="1"/>
    <col min="3" max="3" width="11.42578125" style="3"/>
  </cols>
  <sheetData>
    <row r="3" spans="1:3" x14ac:dyDescent="0.25">
      <c r="A3" s="36" t="s">
        <v>84</v>
      </c>
      <c r="B3" s="3" t="s">
        <v>31</v>
      </c>
      <c r="C3" s="3">
        <f>'Infra Système'!C21</f>
        <v>270500</v>
      </c>
    </row>
    <row r="4" spans="1:3" x14ac:dyDescent="0.25">
      <c r="A4" s="36" t="s">
        <v>32</v>
      </c>
      <c r="B4" s="3" t="s">
        <v>32</v>
      </c>
      <c r="C4" s="3">
        <v>172743.91999999998</v>
      </c>
    </row>
    <row r="5" spans="1:3" x14ac:dyDescent="0.25">
      <c r="A5" s="36" t="s">
        <v>71</v>
      </c>
      <c r="B5" s="3" t="s">
        <v>33</v>
      </c>
      <c r="C5" s="33">
        <v>47795.69</v>
      </c>
    </row>
    <row r="6" spans="1:3" x14ac:dyDescent="0.25">
      <c r="A6" s="36" t="s">
        <v>72</v>
      </c>
      <c r="B6" s="3" t="s">
        <v>34</v>
      </c>
      <c r="C6" s="3">
        <f>'Réseau &amp; Sécurité'!C10</f>
        <v>135215.64000000001</v>
      </c>
    </row>
    <row r="7" spans="1:3" x14ac:dyDescent="0.25">
      <c r="A7" s="36" t="s">
        <v>73</v>
      </c>
      <c r="B7" s="3" t="s">
        <v>35</v>
      </c>
    </row>
    <row r="8" spans="1:3" x14ac:dyDescent="0.25">
      <c r="A8" s="36" t="s">
        <v>74</v>
      </c>
      <c r="B8" s="3" t="s">
        <v>36</v>
      </c>
      <c r="C8" s="3">
        <f>Multimedia!C66</f>
        <v>335240.89</v>
      </c>
    </row>
    <row r="9" spans="1:3" x14ac:dyDescent="0.25">
      <c r="C9" s="3">
        <f>SUM(C3:C8)</f>
        <v>961496.14</v>
      </c>
    </row>
  </sheetData>
  <hyperlinks>
    <hyperlink ref="A3" location="'Infra Système'!A1" display="Infra Système" xr:uid="{00000000-0004-0000-0000-000000000000}"/>
    <hyperlink ref="A4" location="Billetterie!A1" display="Billetterie" xr:uid="{00000000-0004-0000-0000-000001000000}"/>
    <hyperlink ref="A5" location="'Station -2'!A1" display="Station" xr:uid="{00000000-0004-0000-0000-000002000000}"/>
    <hyperlink ref="A7" location="'Téléphonie &amp; WiFi'!A1" display="Téléphonie &amp; WiFi" xr:uid="{00000000-0004-0000-0000-000003000000}"/>
    <hyperlink ref="A8" location="Multimedia!A1" display="Multimedia" xr:uid="{00000000-0004-0000-0000-000004000000}"/>
    <hyperlink ref="A6" location="'Réseau &amp; Sécurité'!A1" display="Réseau &amp; Sécurité" xr:uid="{00000000-0004-0000-0000-000005000000}"/>
  </hyperlink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1"/>
  <sheetViews>
    <sheetView workbookViewId="0">
      <selection activeCell="C3" sqref="C3"/>
    </sheetView>
  </sheetViews>
  <sheetFormatPr baseColWidth="10" defaultRowHeight="15" x14ac:dyDescent="0.25"/>
  <cols>
    <col min="1" max="1" width="26.140625" customWidth="1"/>
    <col min="2" max="2" width="35.7109375" customWidth="1"/>
    <col min="3" max="3" width="17.42578125" style="48" customWidth="1"/>
  </cols>
  <sheetData>
    <row r="1" spans="1:3" x14ac:dyDescent="0.25">
      <c r="A1" s="42" t="s">
        <v>40</v>
      </c>
      <c r="B1" s="42" t="s">
        <v>41</v>
      </c>
      <c r="C1" s="46" t="s">
        <v>2</v>
      </c>
    </row>
    <row r="2" spans="1:3" x14ac:dyDescent="0.25">
      <c r="A2" s="43" t="s">
        <v>86</v>
      </c>
      <c r="B2" s="43" t="s">
        <v>87</v>
      </c>
      <c r="C2" s="47">
        <v>10050</v>
      </c>
    </row>
    <row r="3" spans="1:3" x14ac:dyDescent="0.25">
      <c r="A3" s="43" t="s">
        <v>76</v>
      </c>
      <c r="B3" s="43" t="s">
        <v>75</v>
      </c>
      <c r="C3" s="47">
        <v>55508</v>
      </c>
    </row>
    <row r="4" spans="1:3" x14ac:dyDescent="0.25">
      <c r="A4" s="43" t="s">
        <v>77</v>
      </c>
      <c r="B4" s="43" t="s">
        <v>78</v>
      </c>
      <c r="C4" s="47">
        <v>5470</v>
      </c>
    </row>
    <row r="5" spans="1:3" x14ac:dyDescent="0.25">
      <c r="A5" s="43" t="s">
        <v>79</v>
      </c>
      <c r="B5" s="43" t="s">
        <v>78</v>
      </c>
      <c r="C5" s="47">
        <v>5470</v>
      </c>
    </row>
    <row r="6" spans="1:3" x14ac:dyDescent="0.25">
      <c r="A6" s="44" t="s">
        <v>91</v>
      </c>
      <c r="B6" s="44" t="s">
        <v>92</v>
      </c>
      <c r="C6" s="47">
        <v>6950</v>
      </c>
    </row>
    <row r="7" spans="1:3" x14ac:dyDescent="0.25">
      <c r="A7" s="44" t="s">
        <v>91</v>
      </c>
      <c r="B7" s="44" t="s">
        <v>92</v>
      </c>
      <c r="C7" s="47">
        <v>6950</v>
      </c>
    </row>
    <row r="8" spans="1:3" x14ac:dyDescent="0.25">
      <c r="A8" s="44" t="s">
        <v>81</v>
      </c>
      <c r="B8" s="44" t="s">
        <v>80</v>
      </c>
      <c r="C8" s="47">
        <v>11126</v>
      </c>
    </row>
    <row r="9" spans="1:3" x14ac:dyDescent="0.25">
      <c r="A9" s="44" t="s">
        <v>81</v>
      </c>
      <c r="B9" s="44" t="s">
        <v>80</v>
      </c>
      <c r="C9" s="47">
        <v>11126</v>
      </c>
    </row>
    <row r="10" spans="1:3" x14ac:dyDescent="0.25">
      <c r="A10" s="44" t="s">
        <v>88</v>
      </c>
      <c r="B10" s="44" t="s">
        <v>89</v>
      </c>
      <c r="C10" s="47">
        <v>11450</v>
      </c>
    </row>
    <row r="11" spans="1:3" x14ac:dyDescent="0.25">
      <c r="A11" s="44" t="s">
        <v>88</v>
      </c>
      <c r="B11" s="44" t="s">
        <v>89</v>
      </c>
      <c r="C11" s="47">
        <v>11450</v>
      </c>
    </row>
    <row r="12" spans="1:3" x14ac:dyDescent="0.25">
      <c r="A12" s="44" t="s">
        <v>88</v>
      </c>
      <c r="B12" s="44" t="s">
        <v>89</v>
      </c>
      <c r="C12" s="47">
        <v>11450</v>
      </c>
    </row>
    <row r="13" spans="1:3" x14ac:dyDescent="0.25">
      <c r="A13" s="44" t="s">
        <v>88</v>
      </c>
      <c r="B13" s="44" t="s">
        <v>89</v>
      </c>
      <c r="C13" s="47">
        <v>11450</v>
      </c>
    </row>
    <row r="14" spans="1:3" x14ac:dyDescent="0.25">
      <c r="A14" s="44" t="s">
        <v>90</v>
      </c>
      <c r="B14" s="44"/>
      <c r="C14" s="47">
        <v>31700</v>
      </c>
    </row>
    <row r="15" spans="1:3" x14ac:dyDescent="0.25">
      <c r="A15" s="44" t="s">
        <v>90</v>
      </c>
      <c r="B15" s="44"/>
      <c r="C15" s="47">
        <v>31700</v>
      </c>
    </row>
    <row r="16" spans="1:3" x14ac:dyDescent="0.25">
      <c r="A16" s="44" t="s">
        <v>82</v>
      </c>
      <c r="B16" s="44" t="s">
        <v>83</v>
      </c>
      <c r="C16" s="47">
        <v>18500</v>
      </c>
    </row>
    <row r="17" spans="1:3" x14ac:dyDescent="0.25">
      <c r="A17" s="45"/>
      <c r="B17" s="45"/>
    </row>
    <row r="18" spans="1:3" x14ac:dyDescent="0.25">
      <c r="A18" s="43" t="s">
        <v>86</v>
      </c>
      <c r="B18" s="43" t="s">
        <v>87</v>
      </c>
      <c r="C18" s="47">
        <v>10050</v>
      </c>
    </row>
    <row r="19" spans="1:3" x14ac:dyDescent="0.25">
      <c r="A19" s="43" t="s">
        <v>86</v>
      </c>
      <c r="B19" s="43" t="s">
        <v>87</v>
      </c>
      <c r="C19" s="47">
        <v>10050</v>
      </c>
    </row>
    <row r="20" spans="1:3" x14ac:dyDescent="0.25">
      <c r="A20" s="43" t="s">
        <v>86</v>
      </c>
      <c r="B20" s="43" t="s">
        <v>87</v>
      </c>
      <c r="C20" s="47">
        <v>10050</v>
      </c>
    </row>
    <row r="21" spans="1:3" x14ac:dyDescent="0.25">
      <c r="C21" s="47">
        <f>SUM(C2:C20)</f>
        <v>270500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0"/>
  <sheetViews>
    <sheetView workbookViewId="0">
      <selection activeCell="C3" sqref="C3"/>
    </sheetView>
  </sheetViews>
  <sheetFormatPr baseColWidth="10" defaultRowHeight="15" x14ac:dyDescent="0.25"/>
  <cols>
    <col min="1" max="1" width="17.5703125" style="5" customWidth="1"/>
    <col min="2" max="2" width="60.85546875" style="5" customWidth="1"/>
    <col min="3" max="3" width="12.140625" style="5" customWidth="1"/>
    <col min="4" max="4" width="12.5703125" style="5" customWidth="1"/>
    <col min="5" max="5" width="12.42578125" style="5" customWidth="1"/>
    <col min="6" max="6" width="13.85546875" style="5" customWidth="1"/>
    <col min="7" max="7" width="7.85546875" bestFit="1" customWidth="1"/>
    <col min="8" max="10" width="7.5703125" bestFit="1" customWidth="1"/>
  </cols>
  <sheetData>
    <row r="1" spans="1:6" x14ac:dyDescent="0.25">
      <c r="A1" s="4" t="s">
        <v>93</v>
      </c>
      <c r="D1" s="65" t="s">
        <v>0</v>
      </c>
      <c r="E1" s="65"/>
      <c r="F1" s="65"/>
    </row>
    <row r="2" spans="1:6" x14ac:dyDescent="0.25">
      <c r="A2" s="66"/>
      <c r="B2" s="66"/>
      <c r="C2" s="6" t="s">
        <v>1</v>
      </c>
      <c r="D2" s="6" t="s">
        <v>2</v>
      </c>
      <c r="E2" s="6" t="s">
        <v>3</v>
      </c>
      <c r="F2" s="6" t="s">
        <v>4</v>
      </c>
    </row>
    <row r="3" spans="1:6" x14ac:dyDescent="0.25">
      <c r="A3" s="4"/>
      <c r="B3" s="17"/>
      <c r="C3" s="11"/>
      <c r="D3" s="18"/>
      <c r="E3" s="6"/>
      <c r="F3" s="6"/>
    </row>
    <row r="4" spans="1:6" x14ac:dyDescent="0.25">
      <c r="A4" s="14"/>
      <c r="B4" s="7" t="s">
        <v>6</v>
      </c>
      <c r="C4" s="19"/>
      <c r="D4" s="8"/>
      <c r="E4" s="15"/>
      <c r="F4" s="15"/>
    </row>
    <row r="5" spans="1:6" x14ac:dyDescent="0.25">
      <c r="A5" s="9" t="s">
        <v>7</v>
      </c>
      <c r="B5" s="10" t="s">
        <v>8</v>
      </c>
      <c r="C5" s="20"/>
      <c r="D5" s="21"/>
      <c r="E5" s="22"/>
      <c r="F5" s="22"/>
    </row>
    <row r="6" spans="1:6" x14ac:dyDescent="0.25">
      <c r="A6" s="6"/>
      <c r="B6" s="23" t="s">
        <v>37</v>
      </c>
      <c r="C6" s="24">
        <v>12</v>
      </c>
      <c r="D6" s="39">
        <v>1656</v>
      </c>
      <c r="E6" s="26">
        <f>SUM(C6*D6)</f>
        <v>19872</v>
      </c>
      <c r="F6" s="27">
        <f>SUM(E6*1.12)</f>
        <v>22256.640000000003</v>
      </c>
    </row>
    <row r="7" spans="1:6" x14ac:dyDescent="0.25">
      <c r="A7" s="6"/>
      <c r="B7" s="23" t="s">
        <v>9</v>
      </c>
      <c r="C7" s="24">
        <v>16</v>
      </c>
      <c r="D7" s="25">
        <v>1875</v>
      </c>
      <c r="E7" s="26">
        <f t="shared" ref="E7:E15" si="0">SUM(C7*D7)</f>
        <v>30000</v>
      </c>
      <c r="F7" s="27">
        <f t="shared" ref="F7:F15" si="1">SUM(E7*1.196)</f>
        <v>35880</v>
      </c>
    </row>
    <row r="8" spans="1:6" x14ac:dyDescent="0.25">
      <c r="A8" s="6"/>
      <c r="B8" s="23" t="s">
        <v>38</v>
      </c>
      <c r="C8" s="24">
        <v>12</v>
      </c>
      <c r="D8" s="25">
        <v>340</v>
      </c>
      <c r="E8" s="26">
        <f t="shared" si="0"/>
        <v>4080</v>
      </c>
      <c r="F8" s="27">
        <f t="shared" si="1"/>
        <v>4879.6799999999994</v>
      </c>
    </row>
    <row r="9" spans="1:6" x14ac:dyDescent="0.25">
      <c r="A9" s="6"/>
      <c r="B9" s="23" t="s">
        <v>10</v>
      </c>
      <c r="C9" s="24">
        <v>12</v>
      </c>
      <c r="D9" s="25">
        <v>53</v>
      </c>
      <c r="E9" s="26">
        <f t="shared" si="0"/>
        <v>636</v>
      </c>
      <c r="F9" s="27">
        <f t="shared" si="1"/>
        <v>760.65599999999995</v>
      </c>
    </row>
    <row r="10" spans="1:6" x14ac:dyDescent="0.25">
      <c r="A10" s="6"/>
      <c r="B10" s="23" t="s">
        <v>11</v>
      </c>
      <c r="C10" s="24">
        <v>12</v>
      </c>
      <c r="D10" s="25">
        <v>120</v>
      </c>
      <c r="E10" s="26">
        <f t="shared" si="0"/>
        <v>1440</v>
      </c>
      <c r="F10" s="27">
        <f t="shared" si="1"/>
        <v>1722.24</v>
      </c>
    </row>
    <row r="11" spans="1:6" x14ac:dyDescent="0.25">
      <c r="A11" s="6"/>
      <c r="B11" s="23" t="s">
        <v>12</v>
      </c>
      <c r="C11" s="24">
        <v>5</v>
      </c>
      <c r="D11" s="25">
        <v>293</v>
      </c>
      <c r="E11" s="26">
        <f t="shared" si="0"/>
        <v>1465</v>
      </c>
      <c r="F11" s="27">
        <f t="shared" si="1"/>
        <v>1752.1399999999999</v>
      </c>
    </row>
    <row r="12" spans="1:6" x14ac:dyDescent="0.25">
      <c r="A12" s="6"/>
      <c r="B12" s="23" t="s">
        <v>13</v>
      </c>
      <c r="C12" s="24">
        <v>12</v>
      </c>
      <c r="D12" s="25">
        <v>152</v>
      </c>
      <c r="E12" s="26">
        <f t="shared" si="0"/>
        <v>1824</v>
      </c>
      <c r="F12" s="27">
        <f t="shared" si="1"/>
        <v>2181.5039999999999</v>
      </c>
    </row>
    <row r="13" spans="1:6" x14ac:dyDescent="0.25">
      <c r="A13" s="6"/>
      <c r="B13" s="23" t="s">
        <v>14</v>
      </c>
      <c r="C13" s="24">
        <v>12</v>
      </c>
      <c r="D13" s="25">
        <v>297</v>
      </c>
      <c r="E13" s="26">
        <f t="shared" si="0"/>
        <v>3564</v>
      </c>
      <c r="F13" s="27">
        <f t="shared" si="1"/>
        <v>4262.5439999999999</v>
      </c>
    </row>
    <row r="14" spans="1:6" x14ac:dyDescent="0.25">
      <c r="A14" s="6"/>
      <c r="B14" s="23" t="s">
        <v>39</v>
      </c>
      <c r="C14" s="24">
        <v>4</v>
      </c>
      <c r="D14" s="25">
        <v>1209</v>
      </c>
      <c r="E14" s="26">
        <f t="shared" si="0"/>
        <v>4836</v>
      </c>
      <c r="F14" s="27">
        <f t="shared" si="1"/>
        <v>5783.8559999999998</v>
      </c>
    </row>
    <row r="15" spans="1:6" x14ac:dyDescent="0.25">
      <c r="A15" s="6"/>
      <c r="B15" s="23" t="s">
        <v>15</v>
      </c>
      <c r="C15" s="24">
        <v>12</v>
      </c>
      <c r="D15" s="25">
        <v>104</v>
      </c>
      <c r="E15" s="26">
        <f t="shared" si="0"/>
        <v>1248</v>
      </c>
      <c r="F15" s="27">
        <f t="shared" si="1"/>
        <v>1492.6079999999999</v>
      </c>
    </row>
    <row r="16" spans="1:6" x14ac:dyDescent="0.25">
      <c r="A16" s="4" t="s">
        <v>5</v>
      </c>
      <c r="B16" s="12"/>
      <c r="C16" s="12"/>
      <c r="D16" s="6"/>
      <c r="E16" s="13">
        <f>SUM(E6:E15)</f>
        <v>68965</v>
      </c>
      <c r="F16" s="13">
        <f>SUM(F6:F15)</f>
        <v>80971.867999999988</v>
      </c>
    </row>
    <row r="17" spans="1:6" x14ac:dyDescent="0.25">
      <c r="A17" s="9"/>
      <c r="B17" s="10" t="s">
        <v>16</v>
      </c>
      <c r="C17" s="21"/>
      <c r="D17" s="28"/>
      <c r="E17" s="22"/>
      <c r="F17" s="22"/>
    </row>
    <row r="18" spans="1:6" x14ac:dyDescent="0.25">
      <c r="A18" s="6"/>
      <c r="B18" s="23" t="s">
        <v>17</v>
      </c>
      <c r="C18" s="24">
        <v>16</v>
      </c>
      <c r="D18" s="25">
        <v>1875</v>
      </c>
      <c r="E18" s="26">
        <f>SUM(C18*D18)</f>
        <v>30000</v>
      </c>
      <c r="F18" s="27">
        <f>SUM(E18*1.196)</f>
        <v>35880</v>
      </c>
    </row>
    <row r="19" spans="1:6" x14ac:dyDescent="0.25">
      <c r="A19" s="6"/>
      <c r="B19" s="23" t="s">
        <v>10</v>
      </c>
      <c r="C19" s="24">
        <v>12</v>
      </c>
      <c r="D19" s="25">
        <v>53</v>
      </c>
      <c r="E19" s="26">
        <f>SUM(C19*D19)</f>
        <v>636</v>
      </c>
      <c r="F19" s="27">
        <f>SUM(E19*1.196)</f>
        <v>760.65599999999995</v>
      </c>
    </row>
    <row r="20" spans="1:6" x14ac:dyDescent="0.25">
      <c r="A20" s="4" t="s">
        <v>5</v>
      </c>
      <c r="B20" s="12"/>
      <c r="C20" s="12"/>
      <c r="D20" s="6"/>
      <c r="E20" s="13">
        <f>SUM(E18:E19)</f>
        <v>30636</v>
      </c>
      <c r="F20" s="13">
        <f>SUM(F18:F19)</f>
        <v>36640.656000000003</v>
      </c>
    </row>
    <row r="21" spans="1:6" x14ac:dyDescent="0.25">
      <c r="A21" s="9" t="s">
        <v>18</v>
      </c>
      <c r="B21" s="10" t="s">
        <v>19</v>
      </c>
      <c r="C21" s="29"/>
      <c r="D21" s="28"/>
      <c r="E21" s="22"/>
      <c r="F21" s="22"/>
    </row>
    <row r="22" spans="1:6" x14ac:dyDescent="0.25">
      <c r="A22" s="6"/>
      <c r="B22" s="23" t="s">
        <v>25</v>
      </c>
      <c r="C22" s="24">
        <v>3</v>
      </c>
      <c r="D22" s="25">
        <v>9161</v>
      </c>
      <c r="E22" s="26">
        <f>SUM(C22*D22)</f>
        <v>27483</v>
      </c>
      <c r="F22" s="27">
        <f>SUM(E22*1.196)</f>
        <v>32869.667999999998</v>
      </c>
    </row>
    <row r="23" spans="1:6" x14ac:dyDescent="0.25">
      <c r="A23" s="4" t="s">
        <v>5</v>
      </c>
      <c r="B23" s="12"/>
      <c r="C23" s="12"/>
      <c r="D23" s="6"/>
      <c r="E23" s="13">
        <v>27483</v>
      </c>
      <c r="F23" s="13">
        <v>32869.667999999998</v>
      </c>
    </row>
    <row r="24" spans="1:6" x14ac:dyDescent="0.25">
      <c r="A24" s="9" t="s">
        <v>20</v>
      </c>
      <c r="B24" s="10" t="s">
        <v>21</v>
      </c>
      <c r="C24" s="29"/>
      <c r="D24" s="28"/>
      <c r="E24" s="22"/>
      <c r="F24" s="22"/>
    </row>
    <row r="25" spans="1:6" x14ac:dyDescent="0.25">
      <c r="A25" s="6"/>
      <c r="B25" s="23" t="s">
        <v>22</v>
      </c>
      <c r="C25" s="24">
        <v>12</v>
      </c>
      <c r="D25" s="25">
        <v>2562</v>
      </c>
      <c r="E25" s="26">
        <f>SUM(C25*D25)</f>
        <v>30744</v>
      </c>
      <c r="F25" s="27">
        <f>SUM(E25*1.196)</f>
        <v>36769.824000000001</v>
      </c>
    </row>
    <row r="26" spans="1:6" x14ac:dyDescent="0.25">
      <c r="A26" s="6"/>
      <c r="B26" s="23" t="s">
        <v>23</v>
      </c>
      <c r="C26" s="24">
        <v>2</v>
      </c>
      <c r="D26" s="25">
        <v>314</v>
      </c>
      <c r="E26" s="26">
        <f>SUM(C26*D26)</f>
        <v>628</v>
      </c>
      <c r="F26" s="27">
        <f>SUM(E26*1.196)</f>
        <v>751.08799999999997</v>
      </c>
    </row>
    <row r="27" spans="1:6" x14ac:dyDescent="0.25">
      <c r="A27" s="6"/>
      <c r="B27" s="23" t="s">
        <v>24</v>
      </c>
      <c r="C27" s="24">
        <v>4</v>
      </c>
      <c r="D27" s="25">
        <v>3571.98</v>
      </c>
      <c r="E27" s="26">
        <f>SUM(C27*D27)</f>
        <v>14287.92</v>
      </c>
      <c r="F27" s="27">
        <f>SUM(E27*1.196)</f>
        <v>17088.352319999998</v>
      </c>
    </row>
    <row r="28" spans="1:6" x14ac:dyDescent="0.25">
      <c r="A28" s="4" t="s">
        <v>5</v>
      </c>
      <c r="B28" s="30"/>
      <c r="C28" s="6"/>
      <c r="D28" s="31"/>
      <c r="E28" s="13">
        <f>SUM(E25:E27)</f>
        <v>45659.92</v>
      </c>
      <c r="F28" s="13">
        <f>SUM(F25:F27)</f>
        <v>54609.264320000002</v>
      </c>
    </row>
    <row r="29" spans="1:6" x14ac:dyDescent="0.25">
      <c r="A29" s="4"/>
      <c r="B29" s="16"/>
      <c r="C29" s="29"/>
      <c r="D29" s="28"/>
      <c r="E29" s="32"/>
      <c r="F29" s="32"/>
    </row>
    <row r="30" spans="1:6" x14ac:dyDescent="0.25">
      <c r="E30" s="37">
        <f>SUM(E28,E23,E20,E16)</f>
        <v>172743.91999999998</v>
      </c>
    </row>
  </sheetData>
  <mergeCells count="2">
    <mergeCell ref="D1:F1"/>
    <mergeCell ref="A2:B2"/>
  </mergeCells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5"/>
  <sheetViews>
    <sheetView workbookViewId="0">
      <selection activeCell="C3" sqref="C3"/>
    </sheetView>
  </sheetViews>
  <sheetFormatPr baseColWidth="10" defaultRowHeight="15" x14ac:dyDescent="0.25"/>
  <cols>
    <col min="1" max="1" width="21.7109375" bestFit="1" customWidth="1"/>
    <col min="2" max="2" width="11.42578125" style="33"/>
  </cols>
  <sheetData>
    <row r="1" spans="1:3" x14ac:dyDescent="0.25">
      <c r="A1" t="s">
        <v>28</v>
      </c>
      <c r="B1" s="33" t="s">
        <v>27</v>
      </c>
    </row>
    <row r="2" spans="1:3" x14ac:dyDescent="0.25">
      <c r="A2" t="s">
        <v>26</v>
      </c>
      <c r="B2" s="33">
        <v>21765.83</v>
      </c>
      <c r="C2" s="35"/>
    </row>
    <row r="3" spans="1:3" x14ac:dyDescent="0.25">
      <c r="A3" t="s">
        <v>29</v>
      </c>
      <c r="B3" s="33">
        <v>14510.56</v>
      </c>
    </row>
    <row r="4" spans="1:3" x14ac:dyDescent="0.25">
      <c r="A4" t="s">
        <v>30</v>
      </c>
      <c r="B4" s="33">
        <v>11519.3</v>
      </c>
    </row>
    <row r="5" spans="1:3" x14ac:dyDescent="0.25">
      <c r="B5" s="33">
        <f>SUM(B2:B4)</f>
        <v>47795.69</v>
      </c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"/>
  <sheetViews>
    <sheetView workbookViewId="0">
      <selection activeCell="C3" sqref="C3"/>
    </sheetView>
  </sheetViews>
  <sheetFormatPr baseColWidth="10" defaultRowHeight="15" x14ac:dyDescent="0.25"/>
  <cols>
    <col min="1" max="1" width="86.140625" style="1" customWidth="1"/>
    <col min="2" max="2" width="14.28515625" style="2" bestFit="1" customWidth="1"/>
    <col min="3" max="3" width="11.140625" bestFit="1" customWidth="1"/>
    <col min="4" max="4" width="10.42578125" style="3" bestFit="1" customWidth="1"/>
    <col min="5" max="5" width="10.42578125" style="34" bestFit="1" customWidth="1"/>
    <col min="6" max="6" width="10.42578125" style="3" bestFit="1" customWidth="1"/>
    <col min="7" max="7" width="7.85546875" style="35" bestFit="1" customWidth="1"/>
    <col min="8" max="8" width="7.85546875" bestFit="1" customWidth="1"/>
  </cols>
  <sheetData>
    <row r="1" spans="1:3" x14ac:dyDescent="0.25">
      <c r="A1" s="1" t="s">
        <v>99</v>
      </c>
      <c r="B1" s="2" t="s">
        <v>100</v>
      </c>
      <c r="C1" t="s">
        <v>101</v>
      </c>
    </row>
    <row r="2" spans="1:3" x14ac:dyDescent="0.25">
      <c r="A2" s="51" t="s">
        <v>94</v>
      </c>
      <c r="B2" s="54">
        <v>2</v>
      </c>
      <c r="C2" s="55">
        <v>16763.88</v>
      </c>
    </row>
    <row r="3" spans="1:3" x14ac:dyDescent="0.25">
      <c r="A3" s="51" t="s">
        <v>95</v>
      </c>
      <c r="B3" s="54">
        <v>4</v>
      </c>
      <c r="C3" s="55">
        <v>176.36</v>
      </c>
    </row>
    <row r="4" spans="1:3" x14ac:dyDescent="0.25">
      <c r="A4" s="51" t="s">
        <v>96</v>
      </c>
      <c r="B4" s="54">
        <v>4</v>
      </c>
      <c r="C4" s="55">
        <v>4497.3999999999996</v>
      </c>
    </row>
    <row r="5" spans="1:3" x14ac:dyDescent="0.25">
      <c r="A5" s="51" t="s">
        <v>97</v>
      </c>
      <c r="B5" s="54">
        <v>4</v>
      </c>
      <c r="C5" s="55">
        <v>2204.6</v>
      </c>
    </row>
    <row r="6" spans="1:3" x14ac:dyDescent="0.25">
      <c r="A6" s="51" t="s">
        <v>98</v>
      </c>
      <c r="B6" s="54">
        <v>2</v>
      </c>
      <c r="C6" s="55">
        <v>12919.78</v>
      </c>
    </row>
    <row r="7" spans="1:3" ht="25.5" x14ac:dyDescent="0.25">
      <c r="A7" s="56" t="s">
        <v>102</v>
      </c>
      <c r="B7" s="57">
        <v>2</v>
      </c>
      <c r="C7" s="58">
        <v>73396.7</v>
      </c>
    </row>
    <row r="8" spans="1:3" x14ac:dyDescent="0.25">
      <c r="A8" s="59" t="s">
        <v>103</v>
      </c>
      <c r="B8" s="60">
        <v>2</v>
      </c>
      <c r="C8" s="61">
        <v>15701.24</v>
      </c>
    </row>
    <row r="9" spans="1:3" x14ac:dyDescent="0.25">
      <c r="A9" s="63" t="s">
        <v>104</v>
      </c>
      <c r="B9" s="60">
        <v>2</v>
      </c>
      <c r="C9" s="61">
        <v>9555.68</v>
      </c>
    </row>
    <row r="10" spans="1:3" x14ac:dyDescent="0.25">
      <c r="C10" s="64">
        <f>SUM(C2:C9)</f>
        <v>135215.64000000001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"/>
  <sheetViews>
    <sheetView zoomScaleNormal="100" workbookViewId="0">
      <selection activeCell="C3" sqref="C3"/>
    </sheetView>
  </sheetViews>
  <sheetFormatPr baseColWidth="10" defaultRowHeight="15" x14ac:dyDescent="0.25"/>
  <cols>
    <col min="1" max="1" width="79.140625" style="1" customWidth="1"/>
    <col min="2" max="2" width="23.42578125" style="2" bestFit="1" customWidth="1"/>
    <col min="3" max="3" width="6.42578125" style="35" customWidth="1"/>
    <col min="4" max="4" width="18.85546875" style="34" bestFit="1" customWidth="1"/>
    <col min="5" max="5" width="17.140625" style="34" bestFit="1" customWidth="1"/>
  </cols>
  <sheetData>
    <row r="1" spans="1:1" x14ac:dyDescent="0.25">
      <c r="A1" s="1" t="s">
        <v>85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7"/>
  <sheetViews>
    <sheetView topLeftCell="A86" workbookViewId="0">
      <selection activeCell="G60" sqref="G60"/>
    </sheetView>
  </sheetViews>
  <sheetFormatPr baseColWidth="10" defaultRowHeight="15" x14ac:dyDescent="0.25"/>
  <cols>
    <col min="1" max="1" width="39.28515625" bestFit="1" customWidth="1"/>
    <col min="2" max="2" width="25.85546875" customWidth="1"/>
    <col min="3" max="3" width="19" style="48" bestFit="1" customWidth="1"/>
    <col min="4" max="4" width="10.85546875" style="38" bestFit="1" customWidth="1"/>
    <col min="5" max="5" width="11.42578125" style="33"/>
    <col min="6" max="12" width="5.28515625" customWidth="1"/>
  </cols>
  <sheetData>
    <row r="1" spans="1:5" x14ac:dyDescent="0.25">
      <c r="A1" s="42" t="s">
        <v>40</v>
      </c>
      <c r="B1" s="42" t="s">
        <v>41</v>
      </c>
      <c r="C1" s="46" t="s">
        <v>42</v>
      </c>
      <c r="D1"/>
      <c r="E1"/>
    </row>
    <row r="2" spans="1:5" x14ac:dyDescent="0.25">
      <c r="A2" s="45" t="s">
        <v>105</v>
      </c>
      <c r="B2" s="45"/>
      <c r="C2" s="52">
        <v>659</v>
      </c>
    </row>
    <row r="3" spans="1:5" x14ac:dyDescent="0.25">
      <c r="A3" s="45" t="s">
        <v>105</v>
      </c>
      <c r="B3" s="45"/>
      <c r="C3" s="52">
        <v>659</v>
      </c>
    </row>
    <row r="4" spans="1:5" x14ac:dyDescent="0.25">
      <c r="A4" s="45" t="s">
        <v>105</v>
      </c>
      <c r="B4" s="45"/>
      <c r="C4" s="52">
        <v>659</v>
      </c>
    </row>
    <row r="5" spans="1:5" x14ac:dyDescent="0.25">
      <c r="A5" s="40" t="s">
        <v>66</v>
      </c>
      <c r="B5" s="40" t="s">
        <v>67</v>
      </c>
      <c r="C5" s="50">
        <v>699</v>
      </c>
    </row>
    <row r="6" spans="1:5" x14ac:dyDescent="0.25">
      <c r="A6" s="40" t="s">
        <v>64</v>
      </c>
      <c r="B6" s="40" t="s">
        <v>65</v>
      </c>
      <c r="C6" s="50">
        <v>727</v>
      </c>
    </row>
    <row r="7" spans="1:5" x14ac:dyDescent="0.25">
      <c r="A7" s="45" t="s">
        <v>106</v>
      </c>
      <c r="B7" s="45"/>
      <c r="C7" s="52">
        <v>789.89</v>
      </c>
    </row>
    <row r="8" spans="1:5" x14ac:dyDescent="0.25">
      <c r="A8" s="40" t="s">
        <v>59</v>
      </c>
      <c r="B8" s="40" t="s">
        <v>60</v>
      </c>
      <c r="C8" s="50">
        <v>800</v>
      </c>
    </row>
    <row r="9" spans="1:5" x14ac:dyDescent="0.25">
      <c r="A9" s="40" t="s">
        <v>68</v>
      </c>
      <c r="B9" s="40" t="s">
        <v>69</v>
      </c>
      <c r="C9" s="50">
        <v>1419</v>
      </c>
    </row>
    <row r="10" spans="1:5" x14ac:dyDescent="0.25">
      <c r="A10" s="40" t="s">
        <v>57</v>
      </c>
      <c r="B10" s="40" t="s">
        <v>58</v>
      </c>
      <c r="C10" s="50">
        <v>1453</v>
      </c>
    </row>
    <row r="11" spans="1:5" x14ac:dyDescent="0.25">
      <c r="A11" s="40" t="s">
        <v>61</v>
      </c>
      <c r="B11" s="40" t="s">
        <v>62</v>
      </c>
      <c r="C11" s="50">
        <v>2950</v>
      </c>
    </row>
    <row r="12" spans="1:5" x14ac:dyDescent="0.25">
      <c r="A12" s="40" t="s">
        <v>61</v>
      </c>
      <c r="B12" s="40" t="s">
        <v>62</v>
      </c>
      <c r="C12" s="50">
        <v>2950</v>
      </c>
    </row>
    <row r="13" spans="1:5" x14ac:dyDescent="0.25">
      <c r="A13" s="40" t="s">
        <v>52</v>
      </c>
      <c r="B13" s="40" t="s">
        <v>54</v>
      </c>
      <c r="C13" s="50">
        <v>4803</v>
      </c>
    </row>
    <row r="14" spans="1:5" x14ac:dyDescent="0.25">
      <c r="A14" s="40" t="s">
        <v>52</v>
      </c>
      <c r="B14" s="40" t="s">
        <v>55</v>
      </c>
      <c r="C14" s="50">
        <v>4803</v>
      </c>
    </row>
    <row r="15" spans="1:5" x14ac:dyDescent="0.25">
      <c r="A15" s="40" t="s">
        <v>52</v>
      </c>
      <c r="B15" s="40" t="s">
        <v>55</v>
      </c>
      <c r="C15" s="50">
        <v>4803</v>
      </c>
    </row>
    <row r="16" spans="1:5" x14ac:dyDescent="0.25">
      <c r="A16" s="40" t="s">
        <v>52</v>
      </c>
      <c r="B16" s="40" t="s">
        <v>55</v>
      </c>
      <c r="C16" s="50">
        <v>4803</v>
      </c>
    </row>
    <row r="17" spans="1:3" x14ac:dyDescent="0.25">
      <c r="A17" s="40" t="s">
        <v>52</v>
      </c>
      <c r="B17" s="40" t="s">
        <v>55</v>
      </c>
      <c r="C17" s="50">
        <v>4803</v>
      </c>
    </row>
    <row r="18" spans="1:3" x14ac:dyDescent="0.25">
      <c r="A18" s="40" t="s">
        <v>52</v>
      </c>
      <c r="B18" s="40" t="s">
        <v>55</v>
      </c>
      <c r="C18" s="50">
        <v>4803</v>
      </c>
    </row>
    <row r="19" spans="1:3" x14ac:dyDescent="0.25">
      <c r="A19" s="40" t="s">
        <v>52</v>
      </c>
      <c r="B19" s="40" t="s">
        <v>55</v>
      </c>
      <c r="C19" s="50">
        <v>4803</v>
      </c>
    </row>
    <row r="20" spans="1:3" x14ac:dyDescent="0.25">
      <c r="A20" s="40" t="s">
        <v>52</v>
      </c>
      <c r="B20" s="40" t="s">
        <v>55</v>
      </c>
      <c r="C20" s="50">
        <v>4803</v>
      </c>
    </row>
    <row r="21" spans="1:3" x14ac:dyDescent="0.25">
      <c r="A21" s="40" t="s">
        <v>52</v>
      </c>
      <c r="B21" s="40" t="s">
        <v>55</v>
      </c>
      <c r="C21" s="50">
        <v>4803</v>
      </c>
    </row>
    <row r="22" spans="1:3" x14ac:dyDescent="0.25">
      <c r="A22" s="40" t="s">
        <v>52</v>
      </c>
      <c r="B22" s="40" t="s">
        <v>55</v>
      </c>
      <c r="C22" s="50">
        <v>4803</v>
      </c>
    </row>
    <row r="23" spans="1:3" x14ac:dyDescent="0.25">
      <c r="A23" s="40" t="s">
        <v>52</v>
      </c>
      <c r="B23" s="40" t="s">
        <v>55</v>
      </c>
      <c r="C23" s="50">
        <v>4803</v>
      </c>
    </row>
    <row r="24" spans="1:3" x14ac:dyDescent="0.25">
      <c r="A24" s="40" t="s">
        <v>52</v>
      </c>
      <c r="B24" s="40" t="s">
        <v>55</v>
      </c>
      <c r="C24" s="50">
        <v>4803</v>
      </c>
    </row>
    <row r="25" spans="1:3" x14ac:dyDescent="0.25">
      <c r="A25" s="40" t="s">
        <v>52</v>
      </c>
      <c r="B25" s="40" t="s">
        <v>55</v>
      </c>
      <c r="C25" s="50">
        <v>4803</v>
      </c>
    </row>
    <row r="26" spans="1:3" x14ac:dyDescent="0.25">
      <c r="A26" s="40" t="s">
        <v>52</v>
      </c>
      <c r="B26" s="40" t="s">
        <v>55</v>
      </c>
      <c r="C26" s="50">
        <v>4803</v>
      </c>
    </row>
    <row r="27" spans="1:3" x14ac:dyDescent="0.25">
      <c r="A27" s="40" t="s">
        <v>52</v>
      </c>
      <c r="B27" s="40" t="s">
        <v>55</v>
      </c>
      <c r="C27" s="50">
        <v>4803</v>
      </c>
    </row>
    <row r="28" spans="1:3" x14ac:dyDescent="0.25">
      <c r="A28" s="40" t="s">
        <v>52</v>
      </c>
      <c r="B28" s="40" t="s">
        <v>55</v>
      </c>
      <c r="C28" s="50">
        <v>4803</v>
      </c>
    </row>
    <row r="29" spans="1:3" x14ac:dyDescent="0.25">
      <c r="A29" s="40" t="s">
        <v>52</v>
      </c>
      <c r="B29" s="40" t="s">
        <v>55</v>
      </c>
      <c r="C29" s="50">
        <v>4803</v>
      </c>
    </row>
    <row r="30" spans="1:3" x14ac:dyDescent="0.25">
      <c r="A30" s="40" t="s">
        <v>52</v>
      </c>
      <c r="B30" s="40" t="s">
        <v>55</v>
      </c>
      <c r="C30" s="50">
        <v>4803</v>
      </c>
    </row>
    <row r="31" spans="1:3" x14ac:dyDescent="0.25">
      <c r="A31" s="40" t="s">
        <v>52</v>
      </c>
      <c r="B31" s="40" t="s">
        <v>55</v>
      </c>
      <c r="C31" s="50">
        <v>4803</v>
      </c>
    </row>
    <row r="32" spans="1:3" x14ac:dyDescent="0.25">
      <c r="A32" s="40" t="s">
        <v>52</v>
      </c>
      <c r="B32" s="40" t="s">
        <v>55</v>
      </c>
      <c r="C32" s="50">
        <v>4803</v>
      </c>
    </row>
    <row r="33" spans="1:3" x14ac:dyDescent="0.25">
      <c r="A33" s="40" t="s">
        <v>52</v>
      </c>
      <c r="B33" s="40" t="s">
        <v>55</v>
      </c>
      <c r="C33" s="50">
        <v>4803</v>
      </c>
    </row>
    <row r="34" spans="1:3" x14ac:dyDescent="0.25">
      <c r="A34" s="40" t="s">
        <v>52</v>
      </c>
      <c r="B34" s="40" t="s">
        <v>55</v>
      </c>
      <c r="C34" s="50">
        <v>4803</v>
      </c>
    </row>
    <row r="35" spans="1:3" x14ac:dyDescent="0.25">
      <c r="A35" s="40" t="s">
        <v>52</v>
      </c>
      <c r="B35" s="40" t="s">
        <v>55</v>
      </c>
      <c r="C35" s="50">
        <v>4803</v>
      </c>
    </row>
    <row r="36" spans="1:3" x14ac:dyDescent="0.25">
      <c r="A36" s="40" t="s">
        <v>52</v>
      </c>
      <c r="B36" s="40" t="s">
        <v>56</v>
      </c>
      <c r="C36" s="50">
        <v>4803</v>
      </c>
    </row>
    <row r="37" spans="1:3" x14ac:dyDescent="0.25">
      <c r="A37" s="40" t="s">
        <v>52</v>
      </c>
      <c r="B37" s="40" t="s">
        <v>56</v>
      </c>
      <c r="C37" s="50">
        <v>4803</v>
      </c>
    </row>
    <row r="38" spans="1:3" x14ac:dyDescent="0.25">
      <c r="A38" s="40" t="s">
        <v>52</v>
      </c>
      <c r="B38" s="40" t="s">
        <v>56</v>
      </c>
      <c r="C38" s="50">
        <v>4803</v>
      </c>
    </row>
    <row r="39" spans="1:3" x14ac:dyDescent="0.25">
      <c r="A39" s="40" t="s">
        <v>46</v>
      </c>
      <c r="B39" s="40" t="s">
        <v>47</v>
      </c>
      <c r="C39" s="50">
        <v>4895</v>
      </c>
    </row>
    <row r="40" spans="1:3" x14ac:dyDescent="0.25">
      <c r="A40" s="40" t="s">
        <v>46</v>
      </c>
      <c r="B40" s="40" t="s">
        <v>48</v>
      </c>
      <c r="C40" s="50">
        <v>4895</v>
      </c>
    </row>
    <row r="41" spans="1:3" x14ac:dyDescent="0.25">
      <c r="A41" s="40" t="s">
        <v>46</v>
      </c>
      <c r="B41" s="40" t="s">
        <v>48</v>
      </c>
      <c r="C41" s="50">
        <v>4895</v>
      </c>
    </row>
    <row r="42" spans="1:3" x14ac:dyDescent="0.25">
      <c r="A42" s="41" t="s">
        <v>70</v>
      </c>
      <c r="B42" s="41" t="s">
        <v>43</v>
      </c>
      <c r="C42" s="50">
        <v>5161</v>
      </c>
    </row>
    <row r="43" spans="1:3" x14ac:dyDescent="0.25">
      <c r="A43" s="41" t="s">
        <v>70</v>
      </c>
      <c r="B43" s="41" t="s">
        <v>43</v>
      </c>
      <c r="C43" s="50">
        <v>5161</v>
      </c>
    </row>
    <row r="44" spans="1:3" x14ac:dyDescent="0.25">
      <c r="A44" s="41" t="s">
        <v>70</v>
      </c>
      <c r="B44" s="41" t="s">
        <v>43</v>
      </c>
      <c r="C44" s="50">
        <v>5161</v>
      </c>
    </row>
    <row r="45" spans="1:3" x14ac:dyDescent="0.25">
      <c r="A45" s="41" t="s">
        <v>70</v>
      </c>
      <c r="B45" s="41" t="s">
        <v>43</v>
      </c>
      <c r="C45" s="50">
        <v>5161</v>
      </c>
    </row>
    <row r="46" spans="1:3" x14ac:dyDescent="0.25">
      <c r="A46" s="41" t="s">
        <v>70</v>
      </c>
      <c r="B46" s="41" t="s">
        <v>43</v>
      </c>
      <c r="C46" s="50">
        <v>5161</v>
      </c>
    </row>
    <row r="47" spans="1:3" x14ac:dyDescent="0.25">
      <c r="A47" s="41" t="s">
        <v>70</v>
      </c>
      <c r="B47" s="41" t="s">
        <v>43</v>
      </c>
      <c r="C47" s="50">
        <v>5161</v>
      </c>
    </row>
    <row r="48" spans="1:3" x14ac:dyDescent="0.25">
      <c r="A48" s="41" t="s">
        <v>70</v>
      </c>
      <c r="B48" s="41" t="s">
        <v>43</v>
      </c>
      <c r="C48" s="50">
        <v>5161</v>
      </c>
    </row>
    <row r="49" spans="1:3" x14ac:dyDescent="0.25">
      <c r="A49" s="41" t="s">
        <v>70</v>
      </c>
      <c r="B49" s="41" t="s">
        <v>43</v>
      </c>
      <c r="C49" s="50">
        <v>5161</v>
      </c>
    </row>
    <row r="50" spans="1:3" x14ac:dyDescent="0.25">
      <c r="A50" s="41" t="s">
        <v>70</v>
      </c>
      <c r="B50" s="41" t="s">
        <v>43</v>
      </c>
      <c r="C50" s="50">
        <v>5161</v>
      </c>
    </row>
    <row r="51" spans="1:3" x14ac:dyDescent="0.25">
      <c r="A51" s="41" t="s">
        <v>70</v>
      </c>
      <c r="B51" s="41" t="s">
        <v>43</v>
      </c>
      <c r="C51" s="50">
        <v>5161</v>
      </c>
    </row>
    <row r="52" spans="1:3" x14ac:dyDescent="0.25">
      <c r="A52" s="41" t="s">
        <v>70</v>
      </c>
      <c r="B52" s="41" t="s">
        <v>43</v>
      </c>
      <c r="C52" s="50">
        <v>5161</v>
      </c>
    </row>
    <row r="53" spans="1:3" x14ac:dyDescent="0.25">
      <c r="A53" s="40" t="s">
        <v>70</v>
      </c>
      <c r="B53" s="40"/>
      <c r="C53" s="50">
        <v>5161</v>
      </c>
    </row>
    <row r="54" spans="1:3" x14ac:dyDescent="0.25">
      <c r="A54" s="40" t="s">
        <v>70</v>
      </c>
      <c r="B54" s="40"/>
      <c r="C54" s="50">
        <v>5161</v>
      </c>
    </row>
    <row r="55" spans="1:3" x14ac:dyDescent="0.25">
      <c r="A55" s="40" t="s">
        <v>70</v>
      </c>
      <c r="B55" s="40"/>
      <c r="C55" s="50">
        <v>5161</v>
      </c>
    </row>
    <row r="56" spans="1:3" x14ac:dyDescent="0.25">
      <c r="A56" s="40" t="s">
        <v>44</v>
      </c>
      <c r="B56" s="40" t="s">
        <v>45</v>
      </c>
      <c r="C56" s="50">
        <v>6535</v>
      </c>
    </row>
    <row r="57" spans="1:3" x14ac:dyDescent="0.25">
      <c r="A57" s="40" t="s">
        <v>44</v>
      </c>
      <c r="B57" s="40" t="s">
        <v>45</v>
      </c>
      <c r="C57" s="50">
        <v>6535</v>
      </c>
    </row>
    <row r="58" spans="1:3" x14ac:dyDescent="0.25">
      <c r="A58" s="40" t="s">
        <v>44</v>
      </c>
      <c r="B58" s="40" t="s">
        <v>45</v>
      </c>
      <c r="C58" s="50">
        <v>6535</v>
      </c>
    </row>
    <row r="59" spans="1:3" x14ac:dyDescent="0.25">
      <c r="A59" s="40" t="s">
        <v>44</v>
      </c>
      <c r="B59" s="40" t="s">
        <v>45</v>
      </c>
      <c r="C59" s="50">
        <v>6535</v>
      </c>
    </row>
    <row r="60" spans="1:3" x14ac:dyDescent="0.25">
      <c r="A60" s="40" t="s">
        <v>44</v>
      </c>
      <c r="B60" s="40" t="s">
        <v>45</v>
      </c>
      <c r="C60" s="50">
        <v>6535</v>
      </c>
    </row>
    <row r="61" spans="1:3" x14ac:dyDescent="0.25">
      <c r="A61" s="40" t="s">
        <v>44</v>
      </c>
      <c r="B61" s="40" t="s">
        <v>45</v>
      </c>
      <c r="C61" s="50">
        <v>6535</v>
      </c>
    </row>
    <row r="62" spans="1:3" x14ac:dyDescent="0.25">
      <c r="A62" s="40" t="s">
        <v>44</v>
      </c>
      <c r="B62" s="40" t="s">
        <v>45</v>
      </c>
      <c r="C62" s="50">
        <v>6535</v>
      </c>
    </row>
    <row r="63" spans="1:3" x14ac:dyDescent="0.25">
      <c r="A63" s="40" t="s">
        <v>63</v>
      </c>
      <c r="B63" s="40" t="s">
        <v>49</v>
      </c>
      <c r="C63" s="50">
        <v>16700</v>
      </c>
    </row>
    <row r="64" spans="1:3" x14ac:dyDescent="0.25">
      <c r="A64" s="40" t="s">
        <v>50</v>
      </c>
      <c r="B64" s="40" t="s">
        <v>51</v>
      </c>
      <c r="C64" s="50">
        <v>20880</v>
      </c>
    </row>
    <row r="65" spans="1:3" x14ac:dyDescent="0.25">
      <c r="A65" s="40" t="s">
        <v>52</v>
      </c>
      <c r="B65" s="40" t="s">
        <v>53</v>
      </c>
      <c r="C65" s="50">
        <v>26334</v>
      </c>
    </row>
    <row r="66" spans="1:3" x14ac:dyDescent="0.25">
      <c r="A66" s="49"/>
      <c r="B66" s="49"/>
      <c r="C66" s="53">
        <f>SUM(C2:C65)</f>
        <v>335240.89</v>
      </c>
    </row>
    <row r="86" spans="1:5" s="62" customFormat="1" x14ac:dyDescent="0.25">
      <c r="A86"/>
      <c r="B86"/>
      <c r="C86" s="48"/>
      <c r="D86" s="38"/>
      <c r="E86" s="64"/>
    </row>
    <row r="87" spans="1:5" s="62" customFormat="1" x14ac:dyDescent="0.25">
      <c r="A87"/>
      <c r="B87"/>
      <c r="C87" s="48"/>
      <c r="D87" s="38"/>
      <c r="E87" s="64"/>
    </row>
  </sheetData>
  <sortState xmlns:xlrd2="http://schemas.microsoft.com/office/spreadsheetml/2017/richdata2" ref="A2:N724">
    <sortCondition ref="C2:C72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Recap</vt:lpstr>
      <vt:lpstr>Infra Système</vt:lpstr>
      <vt:lpstr>Billetterie</vt:lpstr>
      <vt:lpstr>Station -2</vt:lpstr>
      <vt:lpstr>Réseau &amp; Sécurité</vt:lpstr>
      <vt:lpstr>Téléphonie &amp; WiFi</vt:lpstr>
      <vt:lpstr>Multimedia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Presle</dc:creator>
  <cp:lastModifiedBy>Christophe LAUNAY</cp:lastModifiedBy>
  <cp:lastPrinted>2011-09-21T10:29:59Z</cp:lastPrinted>
  <dcterms:created xsi:type="dcterms:W3CDTF">2011-08-02T09:33:48Z</dcterms:created>
  <dcterms:modified xsi:type="dcterms:W3CDTF">2025-03-14T15:24:18Z</dcterms:modified>
</cp:coreProperties>
</file>