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lm1-dsp-stra\partages$\Services\DAI\1-ADMINISTRATIF-BUDGET-FINANCES\1-DOSSIERS MARCHES\2022\METZ  - Parloirs\10 RELANCE LOT 09\00 Avant notification\01 DCE\"/>
    </mc:Choice>
  </mc:AlternateContent>
  <xr:revisionPtr revIDLastSave="0" documentId="13_ncr:1_{94809AA9-F91B-44A4-8253-0754CB7AF00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" r:id="rId1"/>
  </sheets>
  <definedNames>
    <definedName name="_xlnm.Print_Titles" localSheetId="0">DPGF!$1:$11</definedName>
    <definedName name="_xlnm.Print_Area" localSheetId="0">DPGF!$A$1:$F$271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8" i="1" l="1"/>
  <c r="F257" i="1"/>
  <c r="F256" i="1"/>
  <c r="F251" i="1"/>
  <c r="F249" i="1"/>
  <c r="F248" i="1"/>
  <c r="F247" i="1"/>
  <c r="F246" i="1"/>
  <c r="F245" i="1"/>
  <c r="F244" i="1"/>
  <c r="F242" i="1"/>
  <c r="F240" i="1"/>
  <c r="F239" i="1"/>
  <c r="F238" i="1"/>
  <c r="F237" i="1"/>
  <c r="F236" i="1"/>
  <c r="F235" i="1"/>
  <c r="F234" i="1"/>
  <c r="F233" i="1"/>
  <c r="F253" i="1"/>
  <c r="F212" i="1"/>
  <c r="F203" i="1"/>
  <c r="F202" i="1"/>
  <c r="F194" i="1"/>
  <c r="F184" i="1"/>
  <c r="F175" i="1"/>
  <c r="F161" i="1"/>
  <c r="F147" i="1"/>
  <c r="F133" i="1"/>
  <c r="F132" i="1"/>
  <c r="F126" i="1"/>
  <c r="F103" i="1"/>
  <c r="F100" i="1"/>
  <c r="F98" i="1"/>
  <c r="F80" i="1"/>
  <c r="F67" i="1"/>
  <c r="F44" i="1"/>
  <c r="F211" i="1"/>
  <c r="F210" i="1"/>
  <c r="F209" i="1"/>
  <c r="F208" i="1"/>
  <c r="F206" i="1"/>
  <c r="F205" i="1"/>
  <c r="F201" i="1"/>
  <c r="F198" i="1"/>
  <c r="F197" i="1"/>
  <c r="F196" i="1"/>
  <c r="F193" i="1"/>
  <c r="F192" i="1"/>
  <c r="F189" i="1"/>
  <c r="F188" i="1"/>
  <c r="F187" i="1"/>
  <c r="F186" i="1"/>
  <c r="F183" i="1"/>
  <c r="F182" i="1"/>
  <c r="F180" i="1"/>
  <c r="F179" i="1"/>
  <c r="F174" i="1"/>
  <c r="F173" i="1"/>
  <c r="F171" i="1"/>
  <c r="F170" i="1"/>
  <c r="F169" i="1"/>
  <c r="F167" i="1"/>
  <c r="F166" i="1"/>
  <c r="F165" i="1"/>
  <c r="F160" i="1"/>
  <c r="F158" i="1"/>
  <c r="F156" i="1"/>
  <c r="F154" i="1"/>
  <c r="F151" i="1"/>
  <c r="F150" i="1"/>
  <c r="F149" i="1"/>
  <c r="F146" i="1"/>
  <c r="F145" i="1"/>
  <c r="F144" i="1"/>
  <c r="F143" i="1"/>
  <c r="F142" i="1"/>
  <c r="F141" i="1"/>
  <c r="F139" i="1"/>
  <c r="F138" i="1"/>
  <c r="F137" i="1"/>
  <c r="F136" i="1"/>
  <c r="F131" i="1"/>
  <c r="F130" i="1"/>
  <c r="F128" i="1"/>
  <c r="F124" i="1"/>
  <c r="F116" i="1"/>
  <c r="F115" i="1"/>
  <c r="F107" i="1"/>
  <c r="F106" i="1"/>
  <c r="F105" i="1"/>
  <c r="F102" i="1"/>
  <c r="F96" i="1"/>
  <c r="F95" i="1"/>
  <c r="F94" i="1"/>
  <c r="F93" i="1"/>
  <c r="F92" i="1"/>
  <c r="F91" i="1"/>
  <c r="F90" i="1"/>
  <c r="F89" i="1"/>
  <c r="F88" i="1"/>
  <c r="F87" i="1"/>
  <c r="F86" i="1"/>
  <c r="F85" i="1"/>
  <c r="F79" i="1"/>
  <c r="F78" i="1"/>
  <c r="F77" i="1"/>
  <c r="F76" i="1"/>
  <c r="F75" i="1"/>
  <c r="F74" i="1"/>
  <c r="F73" i="1"/>
  <c r="F72" i="1"/>
  <c r="F66" i="1"/>
  <c r="F65" i="1"/>
  <c r="F64" i="1"/>
  <c r="F63" i="1"/>
  <c r="F62" i="1"/>
  <c r="F61" i="1"/>
  <c r="F60" i="1"/>
  <c r="F58" i="1"/>
  <c r="F57" i="1"/>
  <c r="F56" i="1"/>
  <c r="F53" i="1"/>
  <c r="F43" i="1"/>
  <c r="F42" i="1"/>
  <c r="F41" i="1"/>
  <c r="F40" i="1"/>
  <c r="F39" i="1"/>
  <c r="F38" i="1"/>
  <c r="F37" i="1"/>
  <c r="F34" i="1"/>
  <c r="F27" i="1"/>
  <c r="F26" i="1"/>
  <c r="F29" i="1" s="1"/>
</calcChain>
</file>

<file path=xl/sharedStrings.xml><?xml version="1.0" encoding="utf-8"?>
<sst xmlns="http://schemas.openxmlformats.org/spreadsheetml/2006/main" count="412" uniqueCount="209">
  <si>
    <t>CADRE de DECOMPOSITION du PRIX GLOBAL et FORFAITAIRE</t>
  </si>
  <si>
    <t xml:space="preserve">ENTREPRISE </t>
  </si>
  <si>
    <t xml:space="preserve"> Adresse </t>
  </si>
  <si>
    <t>:</t>
  </si>
  <si>
    <t xml:space="preserve"> Tél</t>
  </si>
  <si>
    <t xml:space="preserve"> Fax </t>
  </si>
  <si>
    <t>U</t>
  </si>
  <si>
    <t>No</t>
  </si>
  <si>
    <t>Article</t>
  </si>
  <si>
    <t>Unité</t>
  </si>
  <si>
    <t>Qte</t>
  </si>
  <si>
    <t>Prix Vente U</t>
  </si>
  <si>
    <t>Prix Total</t>
  </si>
  <si>
    <t xml:space="preserve">I </t>
  </si>
  <si>
    <t>GENERALITE</t>
  </si>
  <si>
    <t>-</t>
  </si>
  <si>
    <t>II</t>
  </si>
  <si>
    <t>ml</t>
  </si>
  <si>
    <t>ens</t>
  </si>
  <si>
    <t>PM</t>
  </si>
  <si>
    <t>Formation des utilisateurs</t>
  </si>
  <si>
    <t>Travaux divers - DOE</t>
  </si>
  <si>
    <t>RECAPITULATIF</t>
  </si>
  <si>
    <t>H.T</t>
  </si>
  <si>
    <t>TOTAL T.T.C.</t>
  </si>
  <si>
    <t>Lot N° : 09 - ELECTRICITE - COURANTS FAIBLES</t>
  </si>
  <si>
    <t>MINISTERE DE LA JUSTICE</t>
  </si>
  <si>
    <t>DIRECTION INTERRÉGIONALE DES SERVICES PÉNITENTIAIRES EST-STRASBOURG
CREATION D’UN PARLOIR A LA MAISON D’ARRET DE METZ QUEULEU</t>
  </si>
  <si>
    <t>III</t>
  </si>
  <si>
    <t>SPECIFICATION TECHNIQUE DETAILLEES</t>
  </si>
  <si>
    <t>PRESCRIPTIONS TECHNIQUES GENERALES</t>
  </si>
  <si>
    <t>COURANTS FORTS</t>
  </si>
  <si>
    <t>3.1.1</t>
  </si>
  <si>
    <t xml:space="preserve">                                 Total 3.1.1</t>
  </si>
  <si>
    <t>3.1.2</t>
  </si>
  <si>
    <t>Alimentation provisoire de chantier avec sous compteur selon spécifications du CCTP</t>
  </si>
  <si>
    <t>Armoire de chantier selon spécifications du CCTP</t>
  </si>
  <si>
    <t>Eclairage de chantier selon spécifications du CCTP</t>
  </si>
  <si>
    <t>Eclairage de sécurité de chantier selon spécifications du CCTP</t>
  </si>
  <si>
    <t>Alimentation du sanitaire de chantier selon spécifications du CCTP</t>
  </si>
  <si>
    <t>Alimentation du bureau de chantier selon spécifications du CCTP</t>
  </si>
  <si>
    <t>3.1.3</t>
  </si>
  <si>
    <t>3.1.2.1</t>
  </si>
  <si>
    <t>Prise de terre</t>
  </si>
  <si>
    <t>Raccordements sur la prise de terre</t>
  </si>
  <si>
    <t>Barrette de mesure avec repérage</t>
  </si>
  <si>
    <t>3.1.2.2</t>
  </si>
  <si>
    <t>Liaison équipotentiel</t>
  </si>
  <si>
    <t>Interconnexion des canalisations de chauffage</t>
  </si>
  <si>
    <t>Interconnexion des canalisations d’eau</t>
  </si>
  <si>
    <t>Interconnexion des gaines de ventilation</t>
  </si>
  <si>
    <t>Interconnexion des faux-plafonds métalliques</t>
  </si>
  <si>
    <t>Interconnexion Baie informatique</t>
  </si>
  <si>
    <t>Interconnexion des chemins de câbles</t>
  </si>
  <si>
    <t>Accessoires divers de pose et de raccordement y compris toutes sujétions</t>
  </si>
  <si>
    <t>Alimentation du bâtiment</t>
  </si>
  <si>
    <t>3.2.1</t>
  </si>
  <si>
    <t>3.2.2</t>
  </si>
  <si>
    <t xml:space="preserve">Chemins de câbles </t>
  </si>
  <si>
    <t>Fourniture et pose de chemins de câbles en :</t>
  </si>
  <si>
    <t>* 200 x 50 - Acier Courants forts</t>
  </si>
  <si>
    <t>* 100x 50 - Acier Courants faibles</t>
  </si>
  <si>
    <t>Accessoires divers de pose et de fixation</t>
  </si>
  <si>
    <t>3.2.4</t>
  </si>
  <si>
    <t>Tableaux de distribution</t>
  </si>
  <si>
    <t>Goulotte PVC en partie supérieure et en partie inférieure des tableaux</t>
  </si>
  <si>
    <t>3.2.5</t>
  </si>
  <si>
    <t>Boîtier coupure Générale</t>
  </si>
  <si>
    <t>Câblage et raccordement</t>
  </si>
  <si>
    <t>Total poste 3.2</t>
  </si>
  <si>
    <t>3.3</t>
  </si>
  <si>
    <t>Distribution intérieure</t>
  </si>
  <si>
    <t>Eclairage des locaux</t>
  </si>
  <si>
    <t>Luminaires selon spécification du CCTP</t>
  </si>
  <si>
    <t xml:space="preserve"> *Repère 1</t>
  </si>
  <si>
    <t xml:space="preserve"> *Repère 2</t>
  </si>
  <si>
    <t xml:space="preserve"> *Repère 3</t>
  </si>
  <si>
    <t xml:space="preserve"> *Repère 4</t>
  </si>
  <si>
    <t xml:space="preserve"> *Repère 5</t>
  </si>
  <si>
    <t>Inter VAV</t>
  </si>
  <si>
    <t>Détecteur de présence</t>
  </si>
  <si>
    <t>Câblage</t>
  </si>
  <si>
    <t>Prises de courant et alimentations diverses</t>
  </si>
  <si>
    <t xml:space="preserve">PC 2 x  16 A + T </t>
  </si>
  <si>
    <t>Câblage et raccordements</t>
  </si>
  <si>
    <t>Alimentation des équipements suivants, compris câble depuis le TGBT</t>
  </si>
  <si>
    <t>Baie Informatique, 3 x 2.5²</t>
  </si>
  <si>
    <t>Canalisation</t>
  </si>
  <si>
    <t>Conduits cintrables selon CCTP</t>
  </si>
  <si>
    <t>Bloc de secours de balisage compris câblage et raccordement</t>
  </si>
  <si>
    <t>Télécommande de mise au repos compris câblage et raccordement</t>
  </si>
  <si>
    <r>
      <t>Arrêt d’urgence général</t>
    </r>
    <r>
      <rPr>
        <sz val="12"/>
        <rFont val="Times New Roman"/>
        <family val="1"/>
      </rPr>
      <t xml:space="preserve"> :</t>
    </r>
  </si>
  <si>
    <t>3.1.3.1</t>
  </si>
  <si>
    <t>Alimentation depuis le TGBT selon spécifications du CCTP</t>
  </si>
  <si>
    <t>3.1.3.2</t>
  </si>
  <si>
    <t>3.1.3.3</t>
  </si>
  <si>
    <t>TGBT suivant spécifications du CCTP</t>
  </si>
  <si>
    <t>Total poste 3.1.3</t>
  </si>
  <si>
    <t>3.1.4</t>
  </si>
  <si>
    <t>3.1.4.2</t>
  </si>
  <si>
    <t>3.1.7</t>
  </si>
  <si>
    <t>3.1.6</t>
  </si>
  <si>
    <t>3.1.5</t>
  </si>
  <si>
    <t>Eclairage extérieur</t>
  </si>
  <si>
    <t>Projecteur selon spécifications du CCTP</t>
  </si>
  <si>
    <t>Inter SA depuis bureaux gardiens</t>
  </si>
  <si>
    <t>3.1.8</t>
  </si>
  <si>
    <t>Total poste 3.1.4</t>
  </si>
  <si>
    <t>Total poste 3.1.5</t>
  </si>
  <si>
    <t>Total poste 3.1.6</t>
  </si>
  <si>
    <t>Total poste 3.1.7</t>
  </si>
  <si>
    <t>Total poste 3.1.8</t>
  </si>
  <si>
    <t>Total poste 3.1</t>
  </si>
  <si>
    <t>COURANTS FAIBLES</t>
  </si>
  <si>
    <t>Sécurité incendie</t>
  </si>
  <si>
    <t>Sous station : 3 x 2.5²</t>
  </si>
  <si>
    <t>Pré câblage informatique</t>
  </si>
  <si>
    <t>Accessoires divers de pose et de repérage</t>
  </si>
  <si>
    <t>Raccordement sur l'arrivée France Télécom</t>
  </si>
  <si>
    <t>Distribution capillaire et postes de travail</t>
  </si>
  <si>
    <t>Fourniture, pose et raccordement de :</t>
  </si>
  <si>
    <t>Prises RJ 45</t>
  </si>
  <si>
    <t>Câblage y compris raccordement sur le répartiteur général</t>
  </si>
  <si>
    <t>Etiquette logotype</t>
  </si>
  <si>
    <t>Assistance auprès des utilisateurs pour mise en service des installations informatiques et téléphoniques</t>
  </si>
  <si>
    <t>Procédure de contrôle</t>
  </si>
  <si>
    <t>Procédure de test et de contrôle avec consignation des résultats sur des bordereaux de recette suivant CCTP</t>
  </si>
  <si>
    <t>Programmation mise en service</t>
  </si>
  <si>
    <t>Dépose des installations existantes</t>
  </si>
  <si>
    <t>Traitement et évacuation des matériels non réutilisés</t>
  </si>
  <si>
    <t>Remise en service remise PL</t>
  </si>
  <si>
    <t>Fourniture CONSUEL</t>
  </si>
  <si>
    <t>Etablissement des plans et schémas de façonnage</t>
  </si>
  <si>
    <t xml:space="preserve">Remise du Dossier des Ouvrages Exécutés (D.O.E.) </t>
  </si>
  <si>
    <t>3.2.3</t>
  </si>
  <si>
    <t>Interphonie box</t>
  </si>
  <si>
    <t xml:space="preserve">Ensemble d'interphonie selon spécifications du CCTP : </t>
  </si>
  <si>
    <t xml:space="preserve"> * Portier MAYLIS Interphone parloir </t>
  </si>
  <si>
    <t xml:space="preserve"> * Poste surveillant parloir</t>
  </si>
  <si>
    <t xml:space="preserve"> * Centrale d'interphonie</t>
  </si>
  <si>
    <t xml:space="preserve">Parloirs détenus : </t>
  </si>
  <si>
    <t xml:space="preserve">Parloirs avocats : </t>
  </si>
  <si>
    <t>Système d'alarme anti agression</t>
  </si>
  <si>
    <t>3.2.6</t>
  </si>
  <si>
    <t>Total poste 3.3</t>
  </si>
  <si>
    <t>T.V.A. 20 %</t>
  </si>
  <si>
    <t>Total 3.1</t>
  </si>
  <si>
    <t>Total 3.2</t>
  </si>
  <si>
    <t>Réseau de terre</t>
  </si>
  <si>
    <t xml:space="preserve">  * disjoncteur de protection 4 x 100 A</t>
  </si>
  <si>
    <t xml:space="preserve">  * câble U1000 RO2V : 5 x 16²</t>
  </si>
  <si>
    <t xml:space="preserve">                                 Total 3.1.2</t>
  </si>
  <si>
    <t>Ballons ECS :1er étage, 3 x 2.5²</t>
  </si>
  <si>
    <t>Ballons ECS : rez de chaussée, 3 x 2.5²</t>
  </si>
  <si>
    <t>Gâche électriques portes motorisées vers PCI,  3 x 1.5²</t>
  </si>
  <si>
    <t>Déclencheur manuel à bris de glace</t>
  </si>
  <si>
    <t>Avertisseur sonore conforme à la NFS 32 001</t>
  </si>
  <si>
    <t>Avertisseur visuel conforme à la NFS 32 001</t>
  </si>
  <si>
    <t xml:space="preserve">                                 Total 3.2.1</t>
  </si>
  <si>
    <t xml:space="preserve">                                 Total 3.2.2</t>
  </si>
  <si>
    <t xml:space="preserve">                                 Total 3.2.3</t>
  </si>
  <si>
    <t xml:space="preserve">                                 Total 3.2.4</t>
  </si>
  <si>
    <t xml:space="preserve">                                 Total 3.2.5</t>
  </si>
  <si>
    <t>Dispositif d’appel d’urgence selon spécifications du CCTP :</t>
  </si>
  <si>
    <t xml:space="preserve">  * Bouton d'appel</t>
  </si>
  <si>
    <t xml:space="preserve">  * Boitier d'alerte</t>
  </si>
  <si>
    <t>Renvoi d'alarme</t>
  </si>
  <si>
    <t>Gâche électriques portes motorisées étage,  3 x 1.5²</t>
  </si>
  <si>
    <t>Interphonie, 3 x 1.5²</t>
  </si>
  <si>
    <t>Câbles : PM prévu dans poste 3.1.7</t>
  </si>
  <si>
    <t>Boite d'encastrement selon CCTP</t>
  </si>
  <si>
    <t>CTA double flux, 5 x 4²</t>
  </si>
  <si>
    <t>Unité extérieure climatisation, 5 x 2.5²</t>
  </si>
  <si>
    <t>Unité intérieure climatisation, 3 x 2.5²</t>
  </si>
  <si>
    <t>Climatiseur baie informatique, 3 x 1.5²</t>
  </si>
  <si>
    <t>Centrale d'alarme technique selon spécifications du CCTP</t>
  </si>
  <si>
    <t>Alimentation selon spécifications du CCTP</t>
  </si>
  <si>
    <t>Coffret PVC selon spécifications du CCTP</t>
  </si>
  <si>
    <t>Contact de feuillure selon spécifications du CCTP</t>
  </si>
  <si>
    <t>Liaison au PCI selon spécification du CCTP</t>
  </si>
  <si>
    <t>Raccordement alimentation selon spécifications du CCTP</t>
  </si>
  <si>
    <t>Installation électrique provisoire de chantier</t>
  </si>
  <si>
    <t>Infrastructure basse tension</t>
  </si>
  <si>
    <t>Gâche électriques portes motorisées rez de chaussée,  3 x 1.5²</t>
  </si>
  <si>
    <t xml:space="preserve">                                 Total 3.2.6</t>
  </si>
  <si>
    <t>Désenfumage</t>
  </si>
  <si>
    <t>Alimentation secourue selon spécifications du CCTP</t>
  </si>
  <si>
    <t>tableau de signalisation selon spécifications du CCTP</t>
  </si>
  <si>
    <t>Commandes de désenfumage selon spécifications du CCTP</t>
  </si>
  <si>
    <t>Liaison aux ouvrants selon spécification du CCTP</t>
  </si>
  <si>
    <t>Liaison aux contacts de position selon spécification du CCTP</t>
  </si>
  <si>
    <t>Eclairage de secours</t>
  </si>
  <si>
    <t>Projecteur cheminement selon spécifications du CCTP</t>
  </si>
  <si>
    <t>Maintien des installations actuelles et déplacements éventuels</t>
  </si>
  <si>
    <t>Replis des installations de chantier</t>
  </si>
  <si>
    <t>Contrôle de la prise de terre et renforcement si nécessaire</t>
  </si>
  <si>
    <t>Hublot passerelle selon spécifications du CCTP</t>
  </si>
  <si>
    <t>Inter SA depuis bureaux gardiens et détecteurs</t>
  </si>
  <si>
    <t>Etanche LED Stationnement</t>
  </si>
  <si>
    <t>Commande permanent depuis lumandar</t>
  </si>
  <si>
    <t>Ascenseur, 5 x 10²</t>
  </si>
  <si>
    <t>Pompe bouclage</t>
  </si>
  <si>
    <t>Pompe relevage</t>
  </si>
  <si>
    <t>Carte mère FC20</t>
  </si>
  <si>
    <t>Programmation et mise en service</t>
  </si>
  <si>
    <t>Détecteur automatique d'incendie</t>
  </si>
  <si>
    <t>Fourniture, pose et raccordement d'une baie 42u compris panneaux de brassage avec équipements suivants CCTP</t>
  </si>
  <si>
    <t>Percement, rebouchage, enduisage et peinture des cloisons</t>
  </si>
  <si>
    <t>PC 2 x  16 A + T ondulée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</si>
</sst>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00"/>
    <numFmt numFmtId="166" formatCode="#,##0.00\ _€"/>
  </numFmts>
  <fonts count="29" x14ac:knownFonts="1">
    <font>
      <sz val="8"/>
      <name val="Times New Roman"/>
      <family val="1"/>
    </font>
    <font>
      <sz val="12"/>
      <name val="Helv"/>
    </font>
    <font>
      <sz val="10"/>
      <name val="Helv"/>
    </font>
    <font>
      <sz val="9"/>
      <name val="Helv"/>
    </font>
    <font>
      <b/>
      <sz val="12"/>
      <name val="Helv"/>
    </font>
    <font>
      <b/>
      <u/>
      <sz val="10"/>
      <name val="Helv"/>
    </font>
    <font>
      <b/>
      <i/>
      <sz val="10"/>
      <name val="Arial Black"/>
      <family val="2"/>
    </font>
    <font>
      <sz val="10"/>
      <name val="Times New Roman"/>
      <family val="1"/>
    </font>
    <font>
      <b/>
      <sz val="10"/>
      <name val="Helv"/>
    </font>
    <font>
      <b/>
      <sz val="9"/>
      <name val="Arial Black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i/>
      <sz val="12"/>
      <name val="Times New Roman"/>
      <family val="1"/>
    </font>
    <font>
      <i/>
      <u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b/>
      <u/>
      <sz val="13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sz val="14"/>
      <name val="Times New Roman"/>
      <family val="1"/>
    </font>
    <font>
      <sz val="8"/>
      <name val="Arial Black"/>
      <family val="2"/>
    </font>
    <font>
      <b/>
      <sz val="8"/>
      <name val="Arial Black"/>
      <family val="2"/>
    </font>
    <font>
      <b/>
      <i/>
      <sz val="12"/>
      <name val="Times New Roman"/>
      <family val="1"/>
    </font>
    <font>
      <u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3" fillId="0" borderId="0"/>
    <xf numFmtId="164" fontId="20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3" fontId="11" fillId="0" borderId="8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top"/>
    </xf>
    <xf numFmtId="0" fontId="10" fillId="0" borderId="0" xfId="0" applyFont="1"/>
    <xf numFmtId="0" fontId="14" fillId="0" borderId="9" xfId="0" applyFont="1" applyBorder="1" applyAlignment="1">
      <alignment horizontal="center"/>
    </xf>
    <xf numFmtId="0" fontId="15" fillId="0" borderId="9" xfId="0" applyFont="1" applyBorder="1" applyAlignment="1">
      <alignment wrapText="1"/>
    </xf>
    <xf numFmtId="0" fontId="16" fillId="0" borderId="9" xfId="0" applyFont="1" applyBorder="1" applyAlignment="1">
      <alignment horizontal="center"/>
    </xf>
    <xf numFmtId="3" fontId="13" fillId="0" borderId="9" xfId="0" applyNumberFormat="1" applyFont="1" applyBorder="1" applyAlignment="1">
      <alignment horizontal="center" vertical="center"/>
    </xf>
    <xf numFmtId="3" fontId="13" fillId="0" borderId="9" xfId="0" applyNumberFormat="1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3" fontId="7" fillId="0" borderId="0" xfId="0" applyNumberFormat="1" applyFont="1" applyAlignment="1">
      <alignment horizontal="center" vertical="top"/>
    </xf>
    <xf numFmtId="0" fontId="17" fillId="0" borderId="9" xfId="0" applyFont="1" applyBorder="1" applyAlignment="1">
      <alignment wrapText="1"/>
    </xf>
    <xf numFmtId="4" fontId="13" fillId="0" borderId="9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Continuous" wrapText="1"/>
    </xf>
    <xf numFmtId="0" fontId="3" fillId="0" borderId="0" xfId="0" applyFont="1" applyAlignment="1">
      <alignment wrapText="1"/>
    </xf>
    <xf numFmtId="14" fontId="3" fillId="0" borderId="0" xfId="0" applyNumberFormat="1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3" fontId="12" fillId="0" borderId="8" xfId="0" applyNumberFormat="1" applyFont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left" vertical="top" wrapText="1"/>
    </xf>
    <xf numFmtId="3" fontId="16" fillId="0" borderId="9" xfId="0" applyNumberFormat="1" applyFont="1" applyBorder="1" applyAlignment="1">
      <alignment horizontal="right" vertical="top" wrapText="1"/>
    </xf>
    <xf numFmtId="3" fontId="0" fillId="0" borderId="0" xfId="0" applyNumberFormat="1" applyAlignment="1">
      <alignment horizontal="left" vertical="top" wrapText="1"/>
    </xf>
    <xf numFmtId="0" fontId="1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Continuous" vertical="center"/>
    </xf>
    <xf numFmtId="4" fontId="7" fillId="0" borderId="9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centerContinuous" vertical="center"/>
    </xf>
    <xf numFmtId="4" fontId="8" fillId="0" borderId="0" xfId="0" applyNumberFormat="1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0" fontId="16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vertical="center" wrapText="1"/>
    </xf>
    <xf numFmtId="0" fontId="18" fillId="0" borderId="9" xfId="0" applyFont="1" applyBorder="1" applyAlignment="1">
      <alignment horizontal="center" vertical="top" wrapText="1"/>
    </xf>
    <xf numFmtId="0" fontId="19" fillId="0" borderId="11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center" vertical="center" wrapText="1"/>
    </xf>
    <xf numFmtId="0" fontId="19" fillId="0" borderId="9" xfId="0" applyFont="1" applyBorder="1"/>
    <xf numFmtId="4" fontId="19" fillId="0" borderId="9" xfId="0" applyNumberFormat="1" applyFont="1" applyBorder="1"/>
    <xf numFmtId="0" fontId="19" fillId="0" borderId="0" xfId="0" applyFont="1"/>
    <xf numFmtId="0" fontId="14" fillId="0" borderId="9" xfId="0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right" vertical="center"/>
    </xf>
    <xf numFmtId="4" fontId="13" fillId="0" borderId="9" xfId="0" applyNumberFormat="1" applyFont="1" applyBorder="1" applyAlignment="1">
      <alignment horizontal="right" vertical="top"/>
    </xf>
    <xf numFmtId="0" fontId="13" fillId="0" borderId="0" xfId="0" applyFont="1"/>
    <xf numFmtId="164" fontId="13" fillId="0" borderId="9" xfId="0" applyNumberFormat="1" applyFont="1" applyBorder="1" applyAlignment="1">
      <alignment vertical="center" wrapText="1"/>
    </xf>
    <xf numFmtId="0" fontId="14" fillId="0" borderId="9" xfId="0" applyFont="1" applyBorder="1" applyAlignment="1">
      <alignment horizontal="right" wrapText="1"/>
    </xf>
    <xf numFmtId="164" fontId="13" fillId="0" borderId="10" xfId="0" applyNumberFormat="1" applyFont="1" applyBorder="1" applyAlignment="1">
      <alignment vertical="center" wrapText="1"/>
    </xf>
    <xf numFmtId="0" fontId="16" fillId="0" borderId="12" xfId="0" applyFont="1" applyBorder="1" applyAlignment="1">
      <alignment horizontal="center"/>
    </xf>
    <xf numFmtId="0" fontId="14" fillId="0" borderId="12" xfId="0" applyFont="1" applyBorder="1" applyAlignment="1">
      <alignment horizontal="right" wrapText="1"/>
    </xf>
    <xf numFmtId="0" fontId="13" fillId="0" borderId="12" xfId="0" applyFont="1" applyBorder="1" applyAlignment="1">
      <alignment horizontal="center" vertical="center"/>
    </xf>
    <xf numFmtId="3" fontId="13" fillId="0" borderId="12" xfId="0" applyNumberFormat="1" applyFont="1" applyBorder="1" applyAlignment="1">
      <alignment horizontal="center" vertical="center"/>
    </xf>
    <xf numFmtId="4" fontId="13" fillId="0" borderId="12" xfId="0" applyNumberFormat="1" applyFont="1" applyBorder="1" applyAlignment="1">
      <alignment horizontal="right" vertical="center"/>
    </xf>
    <xf numFmtId="164" fontId="13" fillId="0" borderId="12" xfId="0" applyNumberFormat="1" applyFont="1" applyBorder="1" applyAlignment="1">
      <alignment vertical="center" wrapText="1"/>
    </xf>
    <xf numFmtId="3" fontId="13" fillId="0" borderId="9" xfId="0" applyNumberFormat="1" applyFont="1" applyBorder="1" applyAlignment="1">
      <alignment horizontal="center" vertical="top"/>
    </xf>
    <xf numFmtId="0" fontId="21" fillId="0" borderId="9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vertical="center" wrapText="1"/>
    </xf>
    <xf numFmtId="3" fontId="14" fillId="0" borderId="9" xfId="0" applyNumberFormat="1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wrapText="1"/>
    </xf>
    <xf numFmtId="0" fontId="14" fillId="0" borderId="9" xfId="0" applyFont="1" applyBorder="1" applyAlignment="1">
      <alignment wrapText="1"/>
    </xf>
    <xf numFmtId="165" fontId="23" fillId="0" borderId="3" xfId="0" applyNumberFormat="1" applyFont="1" applyBorder="1" applyAlignment="1">
      <alignment horizontal="center" vertical="center"/>
    </xf>
    <xf numFmtId="164" fontId="24" fillId="0" borderId="15" xfId="2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3" fontId="22" fillId="0" borderId="16" xfId="0" applyNumberFormat="1" applyFont="1" applyBorder="1" applyAlignment="1">
      <alignment horizontal="left" vertical="center"/>
    </xf>
    <xf numFmtId="0" fontId="24" fillId="0" borderId="17" xfId="0" applyFont="1" applyBorder="1" applyAlignment="1">
      <alignment horizontal="center" vertical="center"/>
    </xf>
    <xf numFmtId="164" fontId="24" fillId="0" borderId="9" xfId="2" applyFont="1" applyBorder="1" applyAlignment="1">
      <alignment vertical="center" wrapText="1"/>
    </xf>
    <xf numFmtId="3" fontId="22" fillId="0" borderId="18" xfId="0" applyNumberFormat="1" applyFont="1" applyBorder="1" applyAlignment="1">
      <alignment horizontal="left" vertical="center"/>
    </xf>
    <xf numFmtId="0" fontId="24" fillId="0" borderId="19" xfId="0" applyFont="1" applyBorder="1" applyAlignment="1">
      <alignment horizontal="center" vertical="center"/>
    </xf>
    <xf numFmtId="164" fontId="24" fillId="0" borderId="20" xfId="2" applyFont="1" applyBorder="1" applyAlignment="1">
      <alignment vertical="center" wrapText="1"/>
    </xf>
    <xf numFmtId="0" fontId="22" fillId="0" borderId="21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right" vertical="center"/>
    </xf>
    <xf numFmtId="0" fontId="17" fillId="0" borderId="9" xfId="0" applyFont="1" applyBorder="1" applyAlignment="1">
      <alignment horizontal="left"/>
    </xf>
    <xf numFmtId="4" fontId="13" fillId="0" borderId="9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6" fontId="13" fillId="0" borderId="9" xfId="0" applyNumberFormat="1" applyFont="1" applyBorder="1" applyAlignment="1">
      <alignment horizontal="right"/>
    </xf>
    <xf numFmtId="0" fontId="13" fillId="0" borderId="9" xfId="0" applyFont="1" applyBorder="1" applyAlignment="1">
      <alignment vertical="top" wrapText="1"/>
    </xf>
    <xf numFmtId="49" fontId="14" fillId="0" borderId="9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28" fillId="0" borderId="9" xfId="0" applyFont="1" applyBorder="1" applyAlignment="1">
      <alignment vertical="top" wrapText="1"/>
    </xf>
    <xf numFmtId="0" fontId="14" fillId="0" borderId="9" xfId="0" applyFont="1" applyBorder="1" applyAlignment="1">
      <alignment horizontal="right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0" borderId="11" xfId="0" applyFont="1" applyBorder="1" applyAlignment="1">
      <alignment vertical="top" wrapText="1"/>
    </xf>
    <xf numFmtId="0" fontId="14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vertical="center" wrapText="1"/>
    </xf>
    <xf numFmtId="0" fontId="13" fillId="0" borderId="9" xfId="0" quotePrefix="1" applyFont="1" applyBorder="1" applyAlignment="1">
      <alignment vertical="center" wrapText="1"/>
    </xf>
    <xf numFmtId="0" fontId="28" fillId="0" borderId="9" xfId="0" applyFont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4" fillId="0" borderId="11" xfId="0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vertical="center" wrapText="1"/>
    </xf>
    <xf numFmtId="4" fontId="13" fillId="0" borderId="10" xfId="0" applyNumberFormat="1" applyFont="1" applyBorder="1" applyAlignment="1">
      <alignment vertical="center" wrapText="1"/>
    </xf>
    <xf numFmtId="0" fontId="14" fillId="0" borderId="9" xfId="0" applyFont="1" applyBorder="1" applyAlignment="1">
      <alignment horizontal="right" vertical="center"/>
    </xf>
    <xf numFmtId="4" fontId="13" fillId="0" borderId="9" xfId="0" applyNumberFormat="1" applyFont="1" applyBorder="1" applyAlignment="1">
      <alignment vertical="top" wrapText="1"/>
    </xf>
    <xf numFmtId="4" fontId="13" fillId="0" borderId="1" xfId="0" applyNumberFormat="1" applyFont="1" applyBorder="1" applyAlignment="1">
      <alignment vertical="top" wrapText="1"/>
    </xf>
    <xf numFmtId="0" fontId="13" fillId="0" borderId="0" xfId="0" applyFont="1" applyAlignment="1">
      <alignment horizontal="right" vertical="top" wrapText="1"/>
    </xf>
    <xf numFmtId="0" fontId="27" fillId="0" borderId="9" xfId="0" applyFont="1" applyBorder="1" applyAlignment="1">
      <alignment horizontal="right" vertical="center"/>
    </xf>
    <xf numFmtId="0" fontId="27" fillId="0" borderId="9" xfId="0" applyFont="1" applyBorder="1" applyAlignment="1">
      <alignment horizontal="center"/>
    </xf>
    <xf numFmtId="1" fontId="13" fillId="0" borderId="9" xfId="0" applyNumberFormat="1" applyFont="1" applyBorder="1" applyAlignment="1">
      <alignment horizontal="center" vertical="center"/>
    </xf>
    <xf numFmtId="4" fontId="14" fillId="0" borderId="9" xfId="0" applyNumberFormat="1" applyFont="1" applyBorder="1" applyAlignment="1">
      <alignment horizontal="right" vertical="center"/>
    </xf>
    <xf numFmtId="0" fontId="15" fillId="0" borderId="9" xfId="0" applyFont="1" applyBorder="1" applyAlignment="1">
      <alignment horizontal="left" vertical="center" wrapText="1"/>
    </xf>
    <xf numFmtId="4" fontId="13" fillId="0" borderId="8" xfId="0" applyNumberFormat="1" applyFont="1" applyBorder="1" applyAlignment="1">
      <alignment vertical="center" wrapText="1"/>
    </xf>
    <xf numFmtId="4" fontId="13" fillId="0" borderId="9" xfId="0" applyNumberFormat="1" applyFont="1" applyBorder="1" applyAlignment="1">
      <alignment vertical="center" wrapText="1"/>
    </xf>
    <xf numFmtId="0" fontId="13" fillId="0" borderId="9" xfId="0" applyFont="1" applyBorder="1" applyAlignment="1">
      <alignment horizontal="left" vertical="center" wrapText="1"/>
    </xf>
    <xf numFmtId="4" fontId="13" fillId="0" borderId="11" xfId="0" applyNumberFormat="1" applyFont="1" applyBorder="1" applyAlignment="1">
      <alignment vertical="top" wrapText="1"/>
    </xf>
    <xf numFmtId="0" fontId="16" fillId="0" borderId="9" xfId="0" applyFont="1" applyBorder="1" applyAlignment="1">
      <alignment horizontal="right" vertical="center"/>
    </xf>
    <xf numFmtId="0" fontId="17" fillId="0" borderId="0" xfId="0" applyFont="1" applyAlignment="1">
      <alignment vertical="top" wrapText="1"/>
    </xf>
    <xf numFmtId="4" fontId="14" fillId="0" borderId="9" xfId="0" quotePrefix="1" applyNumberFormat="1" applyFont="1" applyBorder="1" applyAlignment="1">
      <alignment horizontal="center" vertical="center"/>
    </xf>
    <xf numFmtId="4" fontId="14" fillId="0" borderId="9" xfId="0" applyNumberFormat="1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left" vertical="center"/>
    </xf>
    <xf numFmtId="3" fontId="17" fillId="0" borderId="9" xfId="0" applyNumberFormat="1" applyFont="1" applyBorder="1" applyAlignment="1">
      <alignment horizontal="left" vertical="center" wrapText="1"/>
    </xf>
    <xf numFmtId="0" fontId="13" fillId="0" borderId="0" xfId="0" applyFont="1" applyAlignment="1">
      <alignment vertical="top" wrapText="1"/>
    </xf>
    <xf numFmtId="4" fontId="13" fillId="0" borderId="11" xfId="0" applyNumberFormat="1" applyFont="1" applyBorder="1" applyAlignment="1">
      <alignment horizontal="right" vertical="top"/>
    </xf>
    <xf numFmtId="3" fontId="16" fillId="0" borderId="9" xfId="0" applyNumberFormat="1" applyFont="1" applyBorder="1" applyAlignment="1">
      <alignment horizontal="left" vertical="top" wrapText="1"/>
    </xf>
    <xf numFmtId="0" fontId="16" fillId="0" borderId="9" xfId="0" applyFont="1" applyBorder="1" applyAlignment="1">
      <alignment horizontal="right" vertical="center" wrapText="1"/>
    </xf>
    <xf numFmtId="4" fontId="13" fillId="0" borderId="9" xfId="0" applyNumberFormat="1" applyFont="1" applyBorder="1"/>
    <xf numFmtId="4" fontId="7" fillId="0" borderId="23" xfId="0" applyNumberFormat="1" applyFont="1" applyBorder="1" applyAlignment="1">
      <alignment horizontal="right" vertical="center"/>
    </xf>
    <xf numFmtId="0" fontId="13" fillId="0" borderId="0" xfId="0" applyFont="1" applyAlignment="1">
      <alignment horizontal="justify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24" xfId="0" applyFont="1" applyBorder="1" applyAlignment="1">
      <alignment vertical="top" wrapText="1"/>
    </xf>
    <xf numFmtId="4" fontId="13" fillId="0" borderId="7" xfId="0" applyNumberFormat="1" applyFont="1" applyBorder="1" applyAlignment="1">
      <alignment vertical="top" wrapText="1"/>
    </xf>
    <xf numFmtId="3" fontId="13" fillId="0" borderId="24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24" xfId="0" applyFont="1" applyBorder="1" applyAlignment="1">
      <alignment horizontal="center" vertical="center" wrapText="1"/>
    </xf>
    <xf numFmtId="0" fontId="19" fillId="0" borderId="24" xfId="0" applyFont="1" applyBorder="1"/>
    <xf numFmtId="4" fontId="19" fillId="0" borderId="24" xfId="0" applyNumberFormat="1" applyFont="1" applyBorder="1"/>
    <xf numFmtId="4" fontId="7" fillId="0" borderId="20" xfId="0" applyNumberFormat="1" applyFont="1" applyBorder="1" applyAlignment="1">
      <alignment horizontal="right" vertical="center"/>
    </xf>
    <xf numFmtId="0" fontId="17" fillId="0" borderId="12" xfId="0" applyFont="1" applyBorder="1" applyAlignment="1">
      <alignment wrapText="1"/>
    </xf>
    <xf numFmtId="4" fontId="13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 wrapText="1"/>
    </xf>
    <xf numFmtId="0" fontId="13" fillId="0" borderId="3" xfId="0" applyFont="1" applyBorder="1" applyAlignment="1">
      <alignment horizontal="justify" vertical="center" wrapText="1"/>
    </xf>
    <xf numFmtId="0" fontId="27" fillId="0" borderId="24" xfId="0" applyFont="1" applyBorder="1" applyAlignment="1">
      <alignment horizontal="right" vertical="center"/>
    </xf>
    <xf numFmtId="0" fontId="13" fillId="2" borderId="24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top" wrapText="1"/>
    </xf>
    <xf numFmtId="0" fontId="27" fillId="0" borderId="12" xfId="0" applyFont="1" applyBorder="1" applyAlignment="1">
      <alignment horizontal="right" vertical="center"/>
    </xf>
    <xf numFmtId="0" fontId="13" fillId="0" borderId="12" xfId="0" applyFont="1" applyBorder="1" applyAlignment="1">
      <alignment vertical="top" wrapText="1"/>
    </xf>
    <xf numFmtId="0" fontId="13" fillId="0" borderId="12" xfId="0" applyFont="1" applyBorder="1" applyAlignment="1">
      <alignment horizontal="center" vertical="top" wrapText="1"/>
    </xf>
    <xf numFmtId="3" fontId="13" fillId="0" borderId="24" xfId="0" applyNumberFormat="1" applyFont="1" applyBorder="1" applyAlignment="1">
      <alignment horizontal="left" vertical="center" wrapText="1"/>
    </xf>
    <xf numFmtId="1" fontId="13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3" fillId="0" borderId="24" xfId="0" applyFont="1" applyBorder="1" applyAlignment="1">
      <alignment horizontal="center"/>
    </xf>
    <xf numFmtId="4" fontId="13" fillId="0" borderId="5" xfId="0" applyNumberFormat="1" applyFont="1" applyBorder="1" applyAlignment="1">
      <alignment horizontal="right" vertical="top"/>
    </xf>
    <xf numFmtId="164" fontId="13" fillId="0" borderId="25" xfId="0" applyNumberFormat="1" applyFont="1" applyBorder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49" fontId="14" fillId="0" borderId="24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right" vertical="center" wrapText="1"/>
    </xf>
    <xf numFmtId="4" fontId="13" fillId="0" borderId="7" xfId="0" applyNumberFormat="1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24" fillId="0" borderId="0" xfId="2" applyFont="1" applyBorder="1" applyAlignment="1">
      <alignment vertical="center" wrapText="1"/>
    </xf>
    <xf numFmtId="49" fontId="16" fillId="0" borderId="12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4" fontId="13" fillId="0" borderId="24" xfId="0" applyNumberFormat="1" applyFont="1" applyBorder="1" applyAlignment="1">
      <alignment horizontal="center" vertical="top"/>
    </xf>
    <xf numFmtId="3" fontId="16" fillId="0" borderId="24" xfId="0" applyNumberFormat="1" applyFont="1" applyBorder="1" applyAlignment="1">
      <alignment horizontal="right" vertical="top" wrapText="1"/>
    </xf>
    <xf numFmtId="4" fontId="13" fillId="0" borderId="24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right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3" fontId="22" fillId="0" borderId="13" xfId="0" applyNumberFormat="1" applyFont="1" applyBorder="1" applyAlignment="1">
      <alignment horizontal="left" vertical="center"/>
    </xf>
    <xf numFmtId="3" fontId="22" fillId="0" borderId="14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25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3">
    <cellStyle name="Millier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28575</xdr:rowOff>
    </xdr:from>
    <xdr:to>
      <xdr:col>1</xdr:col>
      <xdr:colOff>2828925</xdr:colOff>
      <xdr:row>9</xdr:row>
      <xdr:rowOff>9525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9050" y="276225"/>
          <a:ext cx="3457575" cy="15811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1"/>
  <sheetViews>
    <sheetView tabSelected="1" showWhiteSpace="0" view="pageBreakPreview" topLeftCell="A230" zoomScaleNormal="100" zoomScaleSheetLayoutView="100" workbookViewId="0">
      <selection activeCell="F258" sqref="F258"/>
    </sheetView>
  </sheetViews>
  <sheetFormatPr baseColWidth="10" defaultRowHeight="12.75" customHeight="1" outlineLevelRow="1" x14ac:dyDescent="0.2"/>
  <cols>
    <col min="1" max="1" width="11.33203125" style="18" customWidth="1"/>
    <col min="2" max="2" width="63.6640625" style="34" customWidth="1"/>
    <col min="3" max="3" width="7.83203125" style="25" customWidth="1"/>
    <col min="4" max="4" width="6.1640625" style="25" customWidth="1"/>
    <col min="5" max="5" width="16.5" style="38" customWidth="1"/>
    <col min="6" max="6" width="22" style="38" customWidth="1"/>
  </cols>
  <sheetData>
    <row r="1" spans="1:6" ht="15.75" x14ac:dyDescent="0.25">
      <c r="A1" s="193" t="s">
        <v>0</v>
      </c>
      <c r="B1" s="193"/>
      <c r="C1" s="193"/>
      <c r="D1" s="193"/>
      <c r="E1" s="193"/>
      <c r="F1" s="193"/>
    </row>
    <row r="2" spans="1:6" ht="3.95" customHeight="1" outlineLevel="1" x14ac:dyDescent="0.25">
      <c r="A2" s="1"/>
      <c r="B2" s="26"/>
      <c r="C2" s="21"/>
      <c r="D2" s="22"/>
      <c r="E2" s="36"/>
      <c r="F2" s="39"/>
    </row>
    <row r="3" spans="1:6" ht="12.75" customHeight="1" x14ac:dyDescent="0.2">
      <c r="A3" s="194" t="s">
        <v>1</v>
      </c>
      <c r="B3" s="195"/>
      <c r="C3" s="198" t="s">
        <v>26</v>
      </c>
      <c r="D3" s="199"/>
      <c r="E3" s="199"/>
      <c r="F3" s="200"/>
    </row>
    <row r="4" spans="1:6" ht="8.25" customHeight="1" x14ac:dyDescent="0.2">
      <c r="A4" s="196"/>
      <c r="B4" s="197"/>
      <c r="C4" s="201"/>
      <c r="D4" s="202"/>
      <c r="E4" s="202"/>
      <c r="F4" s="203"/>
    </row>
    <row r="5" spans="1:6" ht="28.9" customHeight="1" x14ac:dyDescent="0.2">
      <c r="A5" s="1"/>
      <c r="B5" s="27"/>
      <c r="C5" s="204" t="s">
        <v>27</v>
      </c>
      <c r="D5" s="205"/>
      <c r="E5" s="205"/>
      <c r="F5" s="206"/>
    </row>
    <row r="6" spans="1:6" ht="38.450000000000003" customHeight="1" x14ac:dyDescent="0.2">
      <c r="A6" s="2" t="s">
        <v>2</v>
      </c>
      <c r="B6" s="28" t="s">
        <v>3</v>
      </c>
      <c r="C6" s="207"/>
      <c r="D6" s="208"/>
      <c r="E6" s="208"/>
      <c r="F6" s="209"/>
    </row>
    <row r="7" spans="1:6" x14ac:dyDescent="0.2">
      <c r="A7" s="2"/>
      <c r="B7" s="27"/>
      <c r="C7" s="23"/>
      <c r="D7" s="24"/>
      <c r="E7" s="23"/>
      <c r="F7" s="40"/>
    </row>
    <row r="8" spans="1:6" ht="18.95" customHeight="1" x14ac:dyDescent="0.2">
      <c r="A8" s="2" t="s">
        <v>4</v>
      </c>
      <c r="B8" s="28" t="s">
        <v>3</v>
      </c>
      <c r="C8" s="210" t="s">
        <v>25</v>
      </c>
      <c r="D8" s="211"/>
      <c r="E8" s="211"/>
      <c r="F8" s="212"/>
    </row>
    <row r="9" spans="1:6" ht="15" customHeight="1" x14ac:dyDescent="0.2">
      <c r="A9" s="3" t="s">
        <v>5</v>
      </c>
      <c r="B9" s="29" t="s">
        <v>3</v>
      </c>
      <c r="C9" s="213"/>
      <c r="D9" s="214"/>
      <c r="E9" s="214"/>
      <c r="F9" s="215"/>
    </row>
    <row r="10" spans="1:6" ht="9.9499999999999993" customHeight="1" x14ac:dyDescent="0.2">
      <c r="A10" s="4"/>
      <c r="B10" s="30"/>
      <c r="C10" s="23"/>
      <c r="D10" s="24"/>
      <c r="E10" s="23"/>
      <c r="F10" s="41"/>
    </row>
    <row r="11" spans="1:6" ht="21.75" customHeight="1" x14ac:dyDescent="0.2">
      <c r="A11" s="5" t="s">
        <v>7</v>
      </c>
      <c r="B11" s="31" t="s">
        <v>8</v>
      </c>
      <c r="C11" s="6" t="s">
        <v>9</v>
      </c>
      <c r="D11" s="6" t="s">
        <v>10</v>
      </c>
      <c r="E11" s="7" t="s">
        <v>11</v>
      </c>
      <c r="F11" s="8" t="s">
        <v>12</v>
      </c>
    </row>
    <row r="12" spans="1:6" s="56" customFormat="1" ht="15.75" customHeight="1" x14ac:dyDescent="0.25">
      <c r="A12" s="69" t="s">
        <v>13</v>
      </c>
      <c r="B12" s="70" t="s">
        <v>14</v>
      </c>
      <c r="C12" s="69"/>
      <c r="D12" s="69" t="s">
        <v>19</v>
      </c>
      <c r="E12" s="127" t="s">
        <v>15</v>
      </c>
      <c r="F12" s="127" t="s">
        <v>15</v>
      </c>
    </row>
    <row r="13" spans="1:6" s="56" customFormat="1" ht="9" customHeight="1" x14ac:dyDescent="0.25">
      <c r="A13" s="69"/>
      <c r="B13" s="70"/>
      <c r="C13" s="69"/>
      <c r="D13" s="69"/>
      <c r="E13" s="128"/>
      <c r="F13" s="128"/>
    </row>
    <row r="14" spans="1:6" s="56" customFormat="1" ht="15.75" customHeight="1" x14ac:dyDescent="0.25">
      <c r="A14" s="69" t="s">
        <v>16</v>
      </c>
      <c r="B14" s="129" t="s">
        <v>30</v>
      </c>
      <c r="C14" s="69"/>
      <c r="D14" s="69" t="s">
        <v>19</v>
      </c>
      <c r="E14" s="128"/>
      <c r="F14" s="128"/>
    </row>
    <row r="15" spans="1:6" s="56" customFormat="1" ht="15.75" customHeight="1" x14ac:dyDescent="0.25">
      <c r="A15" s="69"/>
      <c r="B15" s="70"/>
      <c r="C15" s="69"/>
      <c r="D15" s="69"/>
      <c r="E15" s="128"/>
      <c r="F15" s="128"/>
    </row>
    <row r="16" spans="1:6" s="56" customFormat="1" ht="15.75" customHeight="1" x14ac:dyDescent="0.25">
      <c r="A16" s="69" t="s">
        <v>28</v>
      </c>
      <c r="B16" s="129" t="s">
        <v>29</v>
      </c>
      <c r="C16" s="69"/>
      <c r="D16" s="69"/>
      <c r="E16" s="128"/>
      <c r="F16" s="128"/>
    </row>
    <row r="17" spans="1:6" s="56" customFormat="1" ht="7.9" customHeight="1" x14ac:dyDescent="0.25">
      <c r="A17" s="9"/>
      <c r="B17" s="32"/>
      <c r="C17" s="14"/>
      <c r="D17" s="14"/>
      <c r="E17" s="54"/>
      <c r="F17" s="119"/>
    </row>
    <row r="18" spans="1:6" s="10" customFormat="1" ht="15.75" x14ac:dyDescent="0.25">
      <c r="A18" s="11">
        <v>3.1</v>
      </c>
      <c r="B18" s="12" t="s">
        <v>31</v>
      </c>
      <c r="C18" s="20"/>
      <c r="D18" s="14"/>
      <c r="E18" s="37"/>
      <c r="F18" s="42"/>
    </row>
    <row r="19" spans="1:6" s="10" customFormat="1" ht="15.75" x14ac:dyDescent="0.25">
      <c r="A19" s="13" t="s">
        <v>32</v>
      </c>
      <c r="B19" s="84" t="s">
        <v>181</v>
      </c>
      <c r="C19" s="20"/>
      <c r="D19" s="14"/>
      <c r="E19" s="37"/>
      <c r="F19" s="42"/>
    </row>
    <row r="20" spans="1:6" s="10" customFormat="1" ht="31.5" x14ac:dyDescent="0.25">
      <c r="A20" s="13"/>
      <c r="B20" s="85" t="s">
        <v>35</v>
      </c>
      <c r="C20" s="14" t="s">
        <v>18</v>
      </c>
      <c r="D20" s="14" t="s">
        <v>19</v>
      </c>
      <c r="E20" s="37"/>
      <c r="F20" s="37"/>
    </row>
    <row r="21" spans="1:6" s="10" customFormat="1" ht="15.75" x14ac:dyDescent="0.25">
      <c r="A21" s="13"/>
      <c r="B21" s="85" t="s">
        <v>36</v>
      </c>
      <c r="C21" s="14" t="s">
        <v>6</v>
      </c>
      <c r="D21" s="14" t="s">
        <v>19</v>
      </c>
      <c r="E21" s="37"/>
      <c r="F21" s="37"/>
    </row>
    <row r="22" spans="1:6" s="10" customFormat="1" ht="15.75" x14ac:dyDescent="0.25">
      <c r="A22" s="13"/>
      <c r="B22" s="85" t="s">
        <v>37</v>
      </c>
      <c r="C22" s="14" t="s">
        <v>18</v>
      </c>
      <c r="D22" s="14" t="s">
        <v>19</v>
      </c>
      <c r="E22" s="37"/>
      <c r="F22" s="37"/>
    </row>
    <row r="23" spans="1:6" s="10" customFormat="1" ht="31.5" x14ac:dyDescent="0.25">
      <c r="A23" s="13"/>
      <c r="B23" s="85" t="s">
        <v>38</v>
      </c>
      <c r="C23" s="14" t="s">
        <v>18</v>
      </c>
      <c r="D23" s="14" t="s">
        <v>19</v>
      </c>
      <c r="E23" s="37"/>
      <c r="F23" s="37"/>
    </row>
    <row r="24" spans="1:6" s="10" customFormat="1" ht="31.5" x14ac:dyDescent="0.25">
      <c r="A24" s="13"/>
      <c r="B24" s="85" t="s">
        <v>39</v>
      </c>
      <c r="C24" s="14" t="s">
        <v>18</v>
      </c>
      <c r="D24" s="14" t="s">
        <v>19</v>
      </c>
      <c r="E24" s="37"/>
      <c r="F24" s="37"/>
    </row>
    <row r="25" spans="1:6" s="10" customFormat="1" ht="31.5" x14ac:dyDescent="0.25">
      <c r="A25" s="13"/>
      <c r="B25" s="85" t="s">
        <v>40</v>
      </c>
      <c r="C25" s="14" t="s">
        <v>18</v>
      </c>
      <c r="D25" s="14" t="s">
        <v>19</v>
      </c>
      <c r="E25" s="37"/>
      <c r="F25" s="37"/>
    </row>
    <row r="26" spans="1:6" s="10" customFormat="1" ht="15.75" x14ac:dyDescent="0.25">
      <c r="A26" s="13"/>
      <c r="B26" s="85" t="s">
        <v>193</v>
      </c>
      <c r="C26" s="14" t="s">
        <v>18</v>
      </c>
      <c r="D26" s="14">
        <v>1</v>
      </c>
      <c r="E26" s="37"/>
      <c r="F26" s="37">
        <f>D26*E26</f>
        <v>0</v>
      </c>
    </row>
    <row r="27" spans="1:6" s="10" customFormat="1" ht="15.75" x14ac:dyDescent="0.25">
      <c r="A27" s="13"/>
      <c r="B27" s="85" t="s">
        <v>194</v>
      </c>
      <c r="C27" s="14" t="s">
        <v>18</v>
      </c>
      <c r="D27" s="14">
        <v>1</v>
      </c>
      <c r="E27" s="37"/>
      <c r="F27" s="37">
        <f>D27*E27</f>
        <v>0</v>
      </c>
    </row>
    <row r="28" spans="1:6" s="10" customFormat="1" ht="16.5" thickBot="1" x14ac:dyDescent="0.3">
      <c r="A28" s="13"/>
      <c r="B28" s="85"/>
      <c r="C28" s="14"/>
      <c r="D28" s="14"/>
      <c r="E28" s="37"/>
      <c r="F28" s="37"/>
    </row>
    <row r="29" spans="1:6" s="10" customFormat="1" ht="15.75" customHeight="1" thickBot="1" x14ac:dyDescent="0.25">
      <c r="A29" s="9"/>
      <c r="B29" s="33" t="s">
        <v>33</v>
      </c>
      <c r="C29" s="20"/>
      <c r="D29" s="14"/>
      <c r="E29" s="37"/>
      <c r="F29" s="44">
        <f>SUM(F26:F27)</f>
        <v>0</v>
      </c>
    </row>
    <row r="30" spans="1:6" s="10" customFormat="1" ht="15.75" customHeight="1" x14ac:dyDescent="0.2">
      <c r="A30" s="87" t="s">
        <v>34</v>
      </c>
      <c r="B30" s="133" t="s">
        <v>148</v>
      </c>
      <c r="C30" s="20"/>
      <c r="D30" s="14"/>
      <c r="E30" s="37"/>
      <c r="F30" s="37"/>
    </row>
    <row r="31" spans="1:6" s="56" customFormat="1" ht="15.75" x14ac:dyDescent="0.25">
      <c r="A31" s="87" t="s">
        <v>42</v>
      </c>
      <c r="B31" s="86" t="s">
        <v>43</v>
      </c>
      <c r="C31" s="35"/>
      <c r="D31" s="35"/>
      <c r="E31" s="89"/>
      <c r="F31" s="89"/>
    </row>
    <row r="32" spans="1:6" s="56" customFormat="1" ht="15.75" x14ac:dyDescent="0.25">
      <c r="A32" s="87"/>
      <c r="B32" s="90" t="s">
        <v>44</v>
      </c>
      <c r="C32" s="35" t="s">
        <v>18</v>
      </c>
      <c r="D32" s="35" t="s">
        <v>19</v>
      </c>
      <c r="E32" s="89"/>
      <c r="F32" s="89"/>
    </row>
    <row r="33" spans="1:6" s="56" customFormat="1" ht="19.5" customHeight="1" x14ac:dyDescent="0.25">
      <c r="A33" s="88"/>
      <c r="B33" s="90" t="s">
        <v>45</v>
      </c>
      <c r="C33" s="35" t="s">
        <v>18</v>
      </c>
      <c r="D33" s="35" t="s">
        <v>19</v>
      </c>
      <c r="E33" s="89"/>
      <c r="F33" s="89"/>
    </row>
    <row r="34" spans="1:6" s="56" customFormat="1" ht="19.5" customHeight="1" x14ac:dyDescent="0.25">
      <c r="A34" s="88"/>
      <c r="B34" s="90" t="s">
        <v>195</v>
      </c>
      <c r="C34" s="35" t="s">
        <v>18</v>
      </c>
      <c r="D34" s="35">
        <v>1</v>
      </c>
      <c r="E34" s="89"/>
      <c r="F34" s="37">
        <f>D34*E34</f>
        <v>0</v>
      </c>
    </row>
    <row r="35" spans="1:6" s="56" customFormat="1" ht="15.75" x14ac:dyDescent="0.25">
      <c r="A35" s="88"/>
      <c r="B35" s="90"/>
      <c r="C35" s="35"/>
      <c r="D35" s="35"/>
      <c r="E35" s="89"/>
      <c r="F35" s="89"/>
    </row>
    <row r="36" spans="1:6" s="56" customFormat="1" ht="15.75" x14ac:dyDescent="0.25">
      <c r="A36" s="87" t="s">
        <v>46</v>
      </c>
      <c r="B36" s="86" t="s">
        <v>47</v>
      </c>
      <c r="C36" s="35"/>
      <c r="D36" s="35"/>
      <c r="E36" s="89"/>
      <c r="F36" s="89"/>
    </row>
    <row r="37" spans="1:6" s="56" customFormat="1" ht="15.75" x14ac:dyDescent="0.25">
      <c r="A37" s="88"/>
      <c r="B37" s="90" t="s">
        <v>48</v>
      </c>
      <c r="C37" s="35" t="s">
        <v>18</v>
      </c>
      <c r="D37" s="35">
        <v>1</v>
      </c>
      <c r="E37" s="89"/>
      <c r="F37" s="37">
        <f t="shared" ref="F37:F42" si="0">D37*E37</f>
        <v>0</v>
      </c>
    </row>
    <row r="38" spans="1:6" s="56" customFormat="1" ht="15.75" x14ac:dyDescent="0.25">
      <c r="A38" s="88"/>
      <c r="B38" s="90" t="s">
        <v>49</v>
      </c>
      <c r="C38" s="35" t="s">
        <v>18</v>
      </c>
      <c r="D38" s="35">
        <v>1</v>
      </c>
      <c r="E38" s="89"/>
      <c r="F38" s="37">
        <f t="shared" si="0"/>
        <v>0</v>
      </c>
    </row>
    <row r="39" spans="1:6" s="56" customFormat="1" ht="15.75" x14ac:dyDescent="0.25">
      <c r="A39" s="88"/>
      <c r="B39" s="90" t="s">
        <v>50</v>
      </c>
      <c r="C39" s="35" t="s">
        <v>18</v>
      </c>
      <c r="D39" s="35">
        <v>1</v>
      </c>
      <c r="E39" s="89"/>
      <c r="F39" s="37">
        <f t="shared" si="0"/>
        <v>0</v>
      </c>
    </row>
    <row r="40" spans="1:6" s="56" customFormat="1" ht="15.75" x14ac:dyDescent="0.25">
      <c r="A40" s="88"/>
      <c r="B40" s="90" t="s">
        <v>51</v>
      </c>
      <c r="C40" s="35" t="s">
        <v>18</v>
      </c>
      <c r="D40" s="35">
        <v>1</v>
      </c>
      <c r="E40" s="89"/>
      <c r="F40" s="37">
        <f t="shared" si="0"/>
        <v>0</v>
      </c>
    </row>
    <row r="41" spans="1:6" s="56" customFormat="1" ht="15.75" x14ac:dyDescent="0.25">
      <c r="A41" s="88"/>
      <c r="B41" s="90" t="s">
        <v>52</v>
      </c>
      <c r="C41" s="35" t="s">
        <v>18</v>
      </c>
      <c r="D41" s="35">
        <v>1</v>
      </c>
      <c r="E41" s="89"/>
      <c r="F41" s="37">
        <f t="shared" si="0"/>
        <v>0</v>
      </c>
    </row>
    <row r="42" spans="1:6" s="56" customFormat="1" ht="15.75" x14ac:dyDescent="0.25">
      <c r="A42" s="88"/>
      <c r="B42" s="90" t="s">
        <v>53</v>
      </c>
      <c r="C42" s="35" t="s">
        <v>18</v>
      </c>
      <c r="D42" s="35">
        <v>1</v>
      </c>
      <c r="E42" s="89"/>
      <c r="F42" s="37">
        <f t="shared" si="0"/>
        <v>0</v>
      </c>
    </row>
    <row r="43" spans="1:6" s="56" customFormat="1" ht="36" customHeight="1" thickBot="1" x14ac:dyDescent="0.3">
      <c r="A43" s="88"/>
      <c r="B43" s="90" t="s">
        <v>54</v>
      </c>
      <c r="C43" s="35" t="s">
        <v>18</v>
      </c>
      <c r="D43" s="35">
        <v>1</v>
      </c>
      <c r="E43" s="89"/>
      <c r="F43" s="37">
        <f>D43*E43</f>
        <v>0</v>
      </c>
    </row>
    <row r="44" spans="1:6" s="10" customFormat="1" ht="15.75" customHeight="1" x14ac:dyDescent="0.2">
      <c r="A44" s="9"/>
      <c r="B44" s="33" t="s">
        <v>151</v>
      </c>
      <c r="C44" s="20"/>
      <c r="D44" s="14"/>
      <c r="E44" s="37"/>
      <c r="F44" s="153">
        <f>SUM(F34:F43)</f>
        <v>0</v>
      </c>
    </row>
    <row r="45" spans="1:6" s="10" customFormat="1" ht="15.75" customHeight="1" x14ac:dyDescent="0.2">
      <c r="A45" s="9"/>
      <c r="B45" s="33"/>
      <c r="C45" s="20"/>
      <c r="D45" s="14"/>
      <c r="E45" s="37"/>
      <c r="F45" s="37"/>
    </row>
    <row r="46" spans="1:6" s="10" customFormat="1" ht="15.75" customHeight="1" x14ac:dyDescent="0.2">
      <c r="A46" s="9"/>
      <c r="B46" s="33"/>
      <c r="C46" s="20"/>
      <c r="D46" s="14"/>
      <c r="E46" s="37"/>
      <c r="F46" s="37"/>
    </row>
    <row r="47" spans="1:6" s="10" customFormat="1" ht="15.75" customHeight="1" x14ac:dyDescent="0.2">
      <c r="A47" s="181"/>
      <c r="B47" s="182"/>
      <c r="C47" s="183"/>
      <c r="D47" s="147"/>
      <c r="E47" s="184"/>
      <c r="F47" s="184"/>
    </row>
    <row r="48" spans="1:6" s="10" customFormat="1" ht="15.75" x14ac:dyDescent="0.25">
      <c r="A48" s="60" t="s">
        <v>41</v>
      </c>
      <c r="B48" s="154" t="s">
        <v>182</v>
      </c>
      <c r="C48" s="155"/>
      <c r="D48" s="63"/>
      <c r="E48" s="156"/>
      <c r="F48" s="156"/>
    </row>
    <row r="49" spans="1:6" s="97" customFormat="1" ht="15.75" x14ac:dyDescent="0.2">
      <c r="A49" s="92" t="s">
        <v>92</v>
      </c>
      <c r="B49" s="103" t="s">
        <v>55</v>
      </c>
      <c r="C49" s="35"/>
      <c r="D49" s="35"/>
      <c r="E49" s="46"/>
      <c r="F49" s="96"/>
    </row>
    <row r="50" spans="1:6" s="97" customFormat="1" ht="30.75" customHeight="1" x14ac:dyDescent="0.2">
      <c r="A50" s="92"/>
      <c r="B50" s="90" t="s">
        <v>93</v>
      </c>
      <c r="C50" s="35"/>
      <c r="D50" s="35"/>
      <c r="E50" s="46"/>
      <c r="F50" s="96"/>
    </row>
    <row r="51" spans="1:6" s="97" customFormat="1" ht="15.75" x14ac:dyDescent="0.2">
      <c r="A51" s="92"/>
      <c r="B51" s="98" t="s">
        <v>149</v>
      </c>
      <c r="C51" s="35" t="s">
        <v>6</v>
      </c>
      <c r="D51" s="35" t="s">
        <v>19</v>
      </c>
      <c r="E51" s="46"/>
      <c r="F51" s="96"/>
    </row>
    <row r="52" spans="1:6" s="97" customFormat="1" ht="15.75" x14ac:dyDescent="0.2">
      <c r="A52" s="92"/>
      <c r="B52" s="98" t="s">
        <v>150</v>
      </c>
      <c r="C52" s="35" t="s">
        <v>17</v>
      </c>
      <c r="D52" s="35" t="s">
        <v>19</v>
      </c>
      <c r="E52" s="46"/>
      <c r="F52" s="96"/>
    </row>
    <row r="53" spans="1:6" s="97" customFormat="1" ht="31.5" x14ac:dyDescent="0.2">
      <c r="A53" s="92"/>
      <c r="B53" s="106" t="s">
        <v>54</v>
      </c>
      <c r="C53" s="35" t="s">
        <v>18</v>
      </c>
      <c r="D53" s="35">
        <v>1</v>
      </c>
      <c r="E53" s="46"/>
      <c r="F53" s="37">
        <f>D53*E53</f>
        <v>0</v>
      </c>
    </row>
    <row r="54" spans="1:6" s="97" customFormat="1" ht="15.75" x14ac:dyDescent="0.2">
      <c r="A54" s="88" t="s">
        <v>94</v>
      </c>
      <c r="B54" s="105" t="s">
        <v>58</v>
      </c>
      <c r="C54" s="35"/>
      <c r="D54" s="35"/>
      <c r="E54" s="46"/>
      <c r="F54" s="96"/>
    </row>
    <row r="55" spans="1:6" s="97" customFormat="1" ht="15.75" x14ac:dyDescent="0.2">
      <c r="A55" s="88"/>
      <c r="B55" s="98" t="s">
        <v>59</v>
      </c>
      <c r="C55" s="35"/>
      <c r="D55" s="35"/>
      <c r="E55" s="46"/>
      <c r="F55" s="96"/>
    </row>
    <row r="56" spans="1:6" s="97" customFormat="1" ht="15.75" x14ac:dyDescent="0.2">
      <c r="A56" s="88"/>
      <c r="B56" s="98" t="s">
        <v>60</v>
      </c>
      <c r="C56" s="35" t="s">
        <v>18</v>
      </c>
      <c r="D56" s="35">
        <v>1</v>
      </c>
      <c r="E56" s="46"/>
      <c r="F56" s="37">
        <f t="shared" ref="F56:F58" si="1">D56*E56</f>
        <v>0</v>
      </c>
    </row>
    <row r="57" spans="1:6" s="97" customFormat="1" ht="15.75" x14ac:dyDescent="0.2">
      <c r="A57" s="88"/>
      <c r="B57" s="98" t="s">
        <v>61</v>
      </c>
      <c r="C57" s="35" t="s">
        <v>18</v>
      </c>
      <c r="D57" s="35">
        <v>1</v>
      </c>
      <c r="E57" s="46"/>
      <c r="F57" s="37">
        <f t="shared" si="1"/>
        <v>0</v>
      </c>
    </row>
    <row r="58" spans="1:6" s="97" customFormat="1" ht="15.75" x14ac:dyDescent="0.2">
      <c r="A58" s="99"/>
      <c r="B58" s="98" t="s">
        <v>62</v>
      </c>
      <c r="C58" s="35" t="s">
        <v>18</v>
      </c>
      <c r="D58" s="35">
        <v>1</v>
      </c>
      <c r="E58" s="46"/>
      <c r="F58" s="37">
        <f t="shared" si="1"/>
        <v>0</v>
      </c>
    </row>
    <row r="59" spans="1:6" s="97" customFormat="1" ht="15.75" x14ac:dyDescent="0.2">
      <c r="A59" s="92" t="s">
        <v>95</v>
      </c>
      <c r="B59" s="104" t="s">
        <v>64</v>
      </c>
      <c r="C59" s="35"/>
      <c r="D59" s="35"/>
      <c r="E59" s="46"/>
      <c r="F59" s="96"/>
    </row>
    <row r="60" spans="1:6" s="97" customFormat="1" ht="15.75" x14ac:dyDescent="0.2">
      <c r="A60" s="88"/>
      <c r="B60" s="98" t="s">
        <v>96</v>
      </c>
      <c r="C60" s="35" t="s">
        <v>18</v>
      </c>
      <c r="D60" s="35">
        <v>1</v>
      </c>
      <c r="E60" s="46"/>
      <c r="F60" s="37">
        <f t="shared" ref="F60:F66" si="2">D60*E60</f>
        <v>0</v>
      </c>
    </row>
    <row r="61" spans="1:6" s="97" customFormat="1" ht="31.5" x14ac:dyDescent="0.2">
      <c r="A61" s="88"/>
      <c r="B61" s="98" t="s">
        <v>65</v>
      </c>
      <c r="C61" s="35" t="s">
        <v>18</v>
      </c>
      <c r="D61" s="35">
        <v>1</v>
      </c>
      <c r="E61" s="46"/>
      <c r="F61" s="37">
        <f t="shared" si="2"/>
        <v>0</v>
      </c>
    </row>
    <row r="62" spans="1:6" s="97" customFormat="1" ht="33.75" customHeight="1" x14ac:dyDescent="0.2">
      <c r="A62" s="88"/>
      <c r="B62" s="98" t="s">
        <v>54</v>
      </c>
      <c r="C62" s="35" t="s">
        <v>18</v>
      </c>
      <c r="D62" s="35">
        <v>1</v>
      </c>
      <c r="E62" s="46"/>
      <c r="F62" s="37">
        <f t="shared" si="2"/>
        <v>0</v>
      </c>
    </row>
    <row r="63" spans="1:6" s="97" customFormat="1" ht="15.75" x14ac:dyDescent="0.2">
      <c r="A63" s="99"/>
      <c r="B63" s="93" t="s">
        <v>91</v>
      </c>
      <c r="C63" s="100"/>
      <c r="D63" s="35"/>
      <c r="E63" s="46"/>
      <c r="F63" s="37">
        <f t="shared" si="2"/>
        <v>0</v>
      </c>
    </row>
    <row r="64" spans="1:6" s="97" customFormat="1" ht="15.75" x14ac:dyDescent="0.2">
      <c r="A64" s="99"/>
      <c r="B64" s="90" t="s">
        <v>67</v>
      </c>
      <c r="C64" s="100" t="s">
        <v>6</v>
      </c>
      <c r="D64" s="35">
        <v>1</v>
      </c>
      <c r="E64" s="46"/>
      <c r="F64" s="37">
        <f t="shared" si="2"/>
        <v>0</v>
      </c>
    </row>
    <row r="65" spans="1:6" s="97" customFormat="1" ht="15.75" x14ac:dyDescent="0.2">
      <c r="A65" s="99"/>
      <c r="B65" s="90" t="s">
        <v>68</v>
      </c>
      <c r="C65" s="100" t="s">
        <v>18</v>
      </c>
      <c r="D65" s="35">
        <v>1</v>
      </c>
      <c r="E65" s="46"/>
      <c r="F65" s="37">
        <f t="shared" si="2"/>
        <v>0</v>
      </c>
    </row>
    <row r="66" spans="1:6" s="97" customFormat="1" ht="33" customHeight="1" x14ac:dyDescent="0.2">
      <c r="A66" s="88"/>
      <c r="B66" s="90" t="s">
        <v>54</v>
      </c>
      <c r="C66" s="100" t="s">
        <v>18</v>
      </c>
      <c r="D66" s="35">
        <v>1</v>
      </c>
      <c r="E66" s="46"/>
      <c r="F66" s="37">
        <f t="shared" si="2"/>
        <v>0</v>
      </c>
    </row>
    <row r="67" spans="1:6" s="97" customFormat="1" ht="15.75" x14ac:dyDescent="0.2">
      <c r="A67" s="91"/>
      <c r="B67" s="134" t="s">
        <v>97</v>
      </c>
      <c r="C67" s="35"/>
      <c r="D67" s="35"/>
      <c r="E67" s="46"/>
      <c r="F67" s="101">
        <f>SUM(F53:F66)</f>
        <v>0</v>
      </c>
    </row>
    <row r="68" spans="1:6" s="97" customFormat="1" ht="15.75" x14ac:dyDescent="0.2">
      <c r="A68" s="91"/>
      <c r="B68" s="134"/>
      <c r="C68" s="35"/>
      <c r="D68" s="35"/>
      <c r="E68" s="46"/>
      <c r="F68" s="157"/>
    </row>
    <row r="69" spans="1:6" s="97" customFormat="1" ht="15.75" x14ac:dyDescent="0.2">
      <c r="A69" s="95" t="s">
        <v>98</v>
      </c>
      <c r="B69" s="107" t="s">
        <v>71</v>
      </c>
      <c r="C69" s="35"/>
      <c r="D69" s="35"/>
      <c r="E69" s="46"/>
      <c r="F69" s="96"/>
    </row>
    <row r="70" spans="1:6" s="97" customFormat="1" ht="15.75" x14ac:dyDescent="0.2">
      <c r="A70" s="92" t="s">
        <v>99</v>
      </c>
      <c r="B70" s="103" t="s">
        <v>72</v>
      </c>
      <c r="C70" s="35"/>
      <c r="D70" s="35"/>
      <c r="E70" s="46"/>
      <c r="F70" s="96"/>
    </row>
    <row r="71" spans="1:6" s="97" customFormat="1" ht="15.4" customHeight="1" x14ac:dyDescent="0.2">
      <c r="A71" s="95"/>
      <c r="B71" s="46" t="s">
        <v>73</v>
      </c>
      <c r="C71" s="35"/>
      <c r="D71" s="35"/>
      <c r="E71" s="46"/>
      <c r="F71" s="96"/>
    </row>
    <row r="72" spans="1:6" s="97" customFormat="1" ht="15.4" customHeight="1" x14ac:dyDescent="0.2">
      <c r="A72" s="92"/>
      <c r="B72" s="102" t="s">
        <v>74</v>
      </c>
      <c r="C72" s="35" t="s">
        <v>6</v>
      </c>
      <c r="D72" s="35">
        <v>11</v>
      </c>
      <c r="E72" s="46"/>
      <c r="F72" s="37">
        <f t="shared" ref="F72:F78" si="3">D72*E72</f>
        <v>0</v>
      </c>
    </row>
    <row r="73" spans="1:6" s="97" customFormat="1" ht="15.4" customHeight="1" x14ac:dyDescent="0.2">
      <c r="A73" s="92"/>
      <c r="B73" s="102" t="s">
        <v>75</v>
      </c>
      <c r="C73" s="35" t="s">
        <v>6</v>
      </c>
      <c r="D73" s="35">
        <v>152</v>
      </c>
      <c r="E73" s="46"/>
      <c r="F73" s="37">
        <f t="shared" si="3"/>
        <v>0</v>
      </c>
    </row>
    <row r="74" spans="1:6" s="97" customFormat="1" ht="15.4" customHeight="1" x14ac:dyDescent="0.2">
      <c r="A74" s="92"/>
      <c r="B74" s="102" t="s">
        <v>76</v>
      </c>
      <c r="C74" s="35" t="s">
        <v>6</v>
      </c>
      <c r="D74" s="35">
        <v>25</v>
      </c>
      <c r="E74" s="46"/>
      <c r="F74" s="37">
        <f t="shared" si="3"/>
        <v>0</v>
      </c>
    </row>
    <row r="75" spans="1:6" s="97" customFormat="1" ht="15.4" customHeight="1" x14ac:dyDescent="0.2">
      <c r="A75" s="92"/>
      <c r="B75" s="102" t="s">
        <v>77</v>
      </c>
      <c r="C75" s="35" t="s">
        <v>6</v>
      </c>
      <c r="D75" s="35">
        <v>17</v>
      </c>
      <c r="E75" s="46"/>
      <c r="F75" s="37">
        <f t="shared" si="3"/>
        <v>0</v>
      </c>
    </row>
    <row r="76" spans="1:6" s="97" customFormat="1" ht="15.4" customHeight="1" x14ac:dyDescent="0.2">
      <c r="A76" s="92"/>
      <c r="B76" s="102" t="s">
        <v>78</v>
      </c>
      <c r="C76" s="35" t="s">
        <v>6</v>
      </c>
      <c r="D76" s="35">
        <v>4</v>
      </c>
      <c r="E76" s="46"/>
      <c r="F76" s="37">
        <f t="shared" si="3"/>
        <v>0</v>
      </c>
    </row>
    <row r="77" spans="1:6" s="97" customFormat="1" ht="15.4" customHeight="1" x14ac:dyDescent="0.2">
      <c r="A77" s="95"/>
      <c r="B77" s="46" t="s">
        <v>79</v>
      </c>
      <c r="C77" s="35" t="s">
        <v>6</v>
      </c>
      <c r="D77" s="35">
        <v>13</v>
      </c>
      <c r="E77" s="46"/>
      <c r="F77" s="37">
        <f t="shared" si="3"/>
        <v>0</v>
      </c>
    </row>
    <row r="78" spans="1:6" s="97" customFormat="1" ht="15.4" customHeight="1" x14ac:dyDescent="0.2">
      <c r="A78" s="95"/>
      <c r="B78" s="46" t="s">
        <v>80</v>
      </c>
      <c r="C78" s="35" t="s">
        <v>6</v>
      </c>
      <c r="D78" s="35">
        <v>10</v>
      </c>
      <c r="E78" s="46"/>
      <c r="F78" s="37">
        <f t="shared" si="3"/>
        <v>0</v>
      </c>
    </row>
    <row r="79" spans="1:6" s="97" customFormat="1" ht="15.4" customHeight="1" x14ac:dyDescent="0.2">
      <c r="A79" s="92"/>
      <c r="B79" s="46" t="s">
        <v>81</v>
      </c>
      <c r="C79" s="35" t="s">
        <v>18</v>
      </c>
      <c r="D79" s="35">
        <v>1</v>
      </c>
      <c r="E79" s="46"/>
      <c r="F79" s="37">
        <f>D79*E79</f>
        <v>0</v>
      </c>
    </row>
    <row r="80" spans="1:6" s="97" customFormat="1" ht="15.75" x14ac:dyDescent="0.2">
      <c r="A80" s="91"/>
      <c r="B80" s="134" t="s">
        <v>107</v>
      </c>
      <c r="C80" s="35"/>
      <c r="D80" s="35"/>
      <c r="E80" s="46"/>
      <c r="F80" s="101">
        <f>SUM(F72:F79)</f>
        <v>0</v>
      </c>
    </row>
    <row r="81" spans="1:6" s="97" customFormat="1" ht="15.75" x14ac:dyDescent="0.2">
      <c r="A81" s="91"/>
      <c r="B81" s="171"/>
      <c r="C81" s="35"/>
      <c r="D81" s="35"/>
      <c r="E81" s="46"/>
      <c r="F81" s="157"/>
    </row>
    <row r="82" spans="1:6" s="97" customFormat="1" ht="15.75" x14ac:dyDescent="0.2">
      <c r="A82" s="91"/>
      <c r="B82" s="171"/>
      <c r="C82" s="35"/>
      <c r="D82" s="35"/>
      <c r="E82" s="46"/>
      <c r="F82" s="157"/>
    </row>
    <row r="83" spans="1:6" s="97" customFormat="1" ht="15.75" x14ac:dyDescent="0.2">
      <c r="A83" s="172"/>
      <c r="B83" s="173"/>
      <c r="C83" s="139"/>
      <c r="D83" s="139"/>
      <c r="E83" s="140"/>
      <c r="F83" s="174"/>
    </row>
    <row r="84" spans="1:6" s="97" customFormat="1" ht="15.75" x14ac:dyDescent="0.2">
      <c r="A84" s="179" t="s">
        <v>102</v>
      </c>
      <c r="B84" s="180" t="s">
        <v>103</v>
      </c>
      <c r="C84" s="142"/>
      <c r="D84" s="142"/>
      <c r="E84" s="143"/>
      <c r="F84" s="144"/>
    </row>
    <row r="85" spans="1:6" s="97" customFormat="1" ht="15.75" x14ac:dyDescent="0.2">
      <c r="A85" s="95"/>
      <c r="B85" s="97" t="s">
        <v>104</v>
      </c>
      <c r="C85" s="35" t="s">
        <v>6</v>
      </c>
      <c r="D85" s="35">
        <v>17</v>
      </c>
      <c r="E85" s="46"/>
      <c r="F85" s="37">
        <f t="shared" ref="F85:F96" si="4">D85*E85</f>
        <v>0</v>
      </c>
    </row>
    <row r="86" spans="1:6" s="97" customFormat="1" ht="15.75" x14ac:dyDescent="0.2">
      <c r="A86" s="95"/>
      <c r="B86" s="46" t="s">
        <v>81</v>
      </c>
      <c r="C86" s="35" t="s">
        <v>18</v>
      </c>
      <c r="D86" s="35">
        <v>1</v>
      </c>
      <c r="E86" s="46"/>
      <c r="F86" s="37">
        <f t="shared" si="4"/>
        <v>0</v>
      </c>
    </row>
    <row r="87" spans="1:6" s="97" customFormat="1" ht="15.75" x14ac:dyDescent="0.2">
      <c r="A87" s="95"/>
      <c r="B87" s="46" t="s">
        <v>105</v>
      </c>
      <c r="C87" s="35" t="s">
        <v>6</v>
      </c>
      <c r="D87" s="35">
        <v>2</v>
      </c>
      <c r="E87" s="46"/>
      <c r="F87" s="37">
        <f t="shared" si="4"/>
        <v>0</v>
      </c>
    </row>
    <row r="88" spans="1:6" s="97" customFormat="1" ht="15.75" x14ac:dyDescent="0.2">
      <c r="A88" s="95"/>
      <c r="B88" s="97" t="s">
        <v>192</v>
      </c>
      <c r="C88" s="35" t="s">
        <v>6</v>
      </c>
      <c r="D88" s="35">
        <v>5</v>
      </c>
      <c r="E88" s="46"/>
      <c r="F88" s="37">
        <f t="shared" si="4"/>
        <v>0</v>
      </c>
    </row>
    <row r="89" spans="1:6" s="97" customFormat="1" ht="15.75" x14ac:dyDescent="0.2">
      <c r="A89" s="95"/>
      <c r="B89" s="46" t="s">
        <v>81</v>
      </c>
      <c r="C89" s="35" t="s">
        <v>18</v>
      </c>
      <c r="D89" s="35">
        <v>1</v>
      </c>
      <c r="E89" s="46"/>
      <c r="F89" s="37">
        <f t="shared" si="4"/>
        <v>0</v>
      </c>
    </row>
    <row r="90" spans="1:6" s="97" customFormat="1" ht="15.75" x14ac:dyDescent="0.2">
      <c r="A90" s="95"/>
      <c r="B90" s="46" t="s">
        <v>105</v>
      </c>
      <c r="C90" s="35" t="s">
        <v>6</v>
      </c>
      <c r="D90" s="35">
        <v>2</v>
      </c>
      <c r="E90" s="46"/>
      <c r="F90" s="37">
        <f t="shared" si="4"/>
        <v>0</v>
      </c>
    </row>
    <row r="91" spans="1:6" s="97" customFormat="1" ht="15.75" x14ac:dyDescent="0.2">
      <c r="A91" s="95"/>
      <c r="B91" s="97" t="s">
        <v>196</v>
      </c>
      <c r="C91" s="35" t="s">
        <v>6</v>
      </c>
      <c r="D91" s="35">
        <v>8</v>
      </c>
      <c r="E91" s="46"/>
      <c r="F91" s="37">
        <f t="shared" si="4"/>
        <v>0</v>
      </c>
    </row>
    <row r="92" spans="1:6" s="97" customFormat="1" ht="15.75" x14ac:dyDescent="0.2">
      <c r="A92" s="95"/>
      <c r="B92" s="46" t="s">
        <v>81</v>
      </c>
      <c r="C92" s="35" t="s">
        <v>18</v>
      </c>
      <c r="D92" s="35">
        <v>1</v>
      </c>
      <c r="E92" s="46"/>
      <c r="F92" s="37">
        <f t="shared" si="4"/>
        <v>0</v>
      </c>
    </row>
    <row r="93" spans="1:6" s="97" customFormat="1" ht="15.75" x14ac:dyDescent="0.2">
      <c r="A93" s="95"/>
      <c r="B93" s="46" t="s">
        <v>197</v>
      </c>
      <c r="C93" s="35" t="s">
        <v>18</v>
      </c>
      <c r="D93" s="35">
        <v>1</v>
      </c>
      <c r="E93" s="46"/>
      <c r="F93" s="37">
        <f t="shared" si="4"/>
        <v>0</v>
      </c>
    </row>
    <row r="94" spans="1:6" s="97" customFormat="1" ht="15.75" x14ac:dyDescent="0.2">
      <c r="A94" s="95"/>
      <c r="B94" s="46" t="s">
        <v>198</v>
      </c>
      <c r="C94" s="35" t="s">
        <v>6</v>
      </c>
      <c r="D94" s="35">
        <v>4</v>
      </c>
      <c r="E94" s="46"/>
      <c r="F94" s="37">
        <f t="shared" si="4"/>
        <v>0</v>
      </c>
    </row>
    <row r="95" spans="1:6" s="97" customFormat="1" ht="15.75" x14ac:dyDescent="0.2">
      <c r="A95" s="95"/>
      <c r="B95" s="46" t="s">
        <v>81</v>
      </c>
      <c r="C95" s="35" t="s">
        <v>18</v>
      </c>
      <c r="D95" s="35">
        <v>1</v>
      </c>
      <c r="E95" s="46"/>
      <c r="F95" s="37">
        <f t="shared" si="4"/>
        <v>0</v>
      </c>
    </row>
    <row r="96" spans="1:6" s="97" customFormat="1" ht="15.75" x14ac:dyDescent="0.2">
      <c r="A96" s="95"/>
      <c r="B96" s="46" t="s">
        <v>199</v>
      </c>
      <c r="C96" s="35" t="s">
        <v>18</v>
      </c>
      <c r="D96" s="35">
        <v>1</v>
      </c>
      <c r="E96" s="46"/>
      <c r="F96" s="37">
        <f t="shared" si="4"/>
        <v>0</v>
      </c>
    </row>
    <row r="97" spans="1:6" s="97" customFormat="1" ht="15.75" x14ac:dyDescent="0.2">
      <c r="A97" s="95"/>
      <c r="B97" s="46"/>
      <c r="C97" s="35"/>
      <c r="D97" s="35"/>
      <c r="E97" s="46"/>
      <c r="F97" s="96"/>
    </row>
    <row r="98" spans="1:6" s="97" customFormat="1" ht="15.75" x14ac:dyDescent="0.2">
      <c r="A98" s="91"/>
      <c r="B98" s="134" t="s">
        <v>108</v>
      </c>
      <c r="C98" s="35"/>
      <c r="D98" s="35"/>
      <c r="E98" s="46"/>
      <c r="F98" s="101">
        <f>SUM(F85:F97)</f>
        <v>0</v>
      </c>
    </row>
    <row r="99" spans="1:6" s="97" customFormat="1" ht="15.75" x14ac:dyDescent="0.2">
      <c r="A99" s="95" t="s">
        <v>101</v>
      </c>
      <c r="B99" s="108" t="s">
        <v>191</v>
      </c>
      <c r="C99" s="35"/>
      <c r="D99" s="35"/>
      <c r="E99" s="46"/>
      <c r="F99" s="96"/>
    </row>
    <row r="100" spans="1:6" s="97" customFormat="1" ht="31.5" x14ac:dyDescent="0.2">
      <c r="A100" s="92"/>
      <c r="B100" s="90" t="s">
        <v>89</v>
      </c>
      <c r="C100" s="35" t="s">
        <v>6</v>
      </c>
      <c r="D100" s="35">
        <v>41</v>
      </c>
      <c r="E100" s="46"/>
      <c r="F100" s="37">
        <f>D100*E100</f>
        <v>0</v>
      </c>
    </row>
    <row r="101" spans="1:6" s="97" customFormat="1" ht="15.75" x14ac:dyDescent="0.2">
      <c r="A101" s="92"/>
      <c r="B101" s="90"/>
      <c r="C101" s="35"/>
      <c r="D101" s="35"/>
      <c r="E101" s="46"/>
      <c r="F101" s="96"/>
    </row>
    <row r="102" spans="1:6" s="97" customFormat="1" ht="31.5" x14ac:dyDescent="0.2">
      <c r="A102" s="92"/>
      <c r="B102" s="90" t="s">
        <v>90</v>
      </c>
      <c r="C102" s="35" t="s">
        <v>18</v>
      </c>
      <c r="D102" s="35">
        <v>1</v>
      </c>
      <c r="E102" s="46"/>
      <c r="F102" s="37">
        <f>D102*E102</f>
        <v>0</v>
      </c>
    </row>
    <row r="103" spans="1:6" s="97" customFormat="1" ht="15.75" x14ac:dyDescent="0.2">
      <c r="A103" s="91"/>
      <c r="B103" s="134" t="s">
        <v>109</v>
      </c>
      <c r="C103" s="35"/>
      <c r="D103" s="35"/>
      <c r="E103" s="46"/>
      <c r="F103" s="101">
        <f>SUM(F99:F102)</f>
        <v>0</v>
      </c>
    </row>
    <row r="104" spans="1:6" s="97" customFormat="1" ht="15.75" x14ac:dyDescent="0.2">
      <c r="A104" s="95" t="s">
        <v>100</v>
      </c>
      <c r="B104" s="108" t="s">
        <v>82</v>
      </c>
      <c r="C104" s="35"/>
      <c r="D104" s="35"/>
      <c r="E104" s="46"/>
      <c r="F104" s="96"/>
    </row>
    <row r="105" spans="1:6" s="97" customFormat="1" ht="15.75" x14ac:dyDescent="0.2">
      <c r="A105" s="95"/>
      <c r="B105" s="90" t="s">
        <v>83</v>
      </c>
      <c r="C105" s="35" t="s">
        <v>6</v>
      </c>
      <c r="D105" s="35">
        <v>70</v>
      </c>
      <c r="E105" s="46"/>
      <c r="F105" s="37">
        <f t="shared" ref="F105:F107" si="5">D105*E105</f>
        <v>0</v>
      </c>
    </row>
    <row r="106" spans="1:6" s="97" customFormat="1" ht="15.75" x14ac:dyDescent="0.2">
      <c r="A106" s="92"/>
      <c r="B106" s="90" t="s">
        <v>208</v>
      </c>
      <c r="C106" s="35" t="s">
        <v>6</v>
      </c>
      <c r="D106" s="35">
        <v>18</v>
      </c>
      <c r="E106" s="46"/>
      <c r="F106" s="37">
        <f t="shared" si="5"/>
        <v>0</v>
      </c>
    </row>
    <row r="107" spans="1:6" s="97" customFormat="1" ht="15.75" x14ac:dyDescent="0.2">
      <c r="A107" s="92"/>
      <c r="B107" s="90" t="s">
        <v>84</v>
      </c>
      <c r="C107" s="35" t="s">
        <v>18</v>
      </c>
      <c r="D107" s="35">
        <v>1</v>
      </c>
      <c r="E107" s="46"/>
      <c r="F107" s="37">
        <f t="shared" si="5"/>
        <v>0</v>
      </c>
    </row>
    <row r="108" spans="1:6" s="97" customFormat="1" ht="31.5" x14ac:dyDescent="0.2">
      <c r="A108" s="92"/>
      <c r="B108" s="93" t="s">
        <v>85</v>
      </c>
      <c r="C108" s="35"/>
      <c r="D108" s="35"/>
      <c r="E108" s="46"/>
      <c r="F108" s="96"/>
    </row>
    <row r="109" spans="1:6" s="97" customFormat="1" ht="15.75" x14ac:dyDescent="0.2">
      <c r="A109" s="92"/>
      <c r="B109" s="137" t="s">
        <v>152</v>
      </c>
      <c r="C109" s="35" t="s">
        <v>17</v>
      </c>
      <c r="D109" s="35" t="s">
        <v>19</v>
      </c>
      <c r="E109" s="46"/>
      <c r="F109" s="96"/>
    </row>
    <row r="110" spans="1:6" s="97" customFormat="1" ht="15.75" x14ac:dyDescent="0.2">
      <c r="A110" s="92"/>
      <c r="B110" s="137" t="s">
        <v>153</v>
      </c>
      <c r="C110" s="35" t="s">
        <v>17</v>
      </c>
      <c r="D110" s="35" t="s">
        <v>19</v>
      </c>
      <c r="E110" s="46"/>
      <c r="F110" s="96"/>
    </row>
    <row r="111" spans="1:6" s="97" customFormat="1" ht="31.5" x14ac:dyDescent="0.2">
      <c r="A111" s="92"/>
      <c r="B111" s="137" t="s">
        <v>183</v>
      </c>
      <c r="C111" s="35" t="s">
        <v>17</v>
      </c>
      <c r="D111" s="35" t="s">
        <v>19</v>
      </c>
      <c r="E111" s="46"/>
      <c r="F111" s="96"/>
    </row>
    <row r="112" spans="1:6" s="97" customFormat="1" ht="15.75" x14ac:dyDescent="0.2">
      <c r="A112" s="92"/>
      <c r="B112" s="137" t="s">
        <v>167</v>
      </c>
      <c r="C112" s="35" t="s">
        <v>17</v>
      </c>
      <c r="D112" s="35" t="s">
        <v>19</v>
      </c>
      <c r="E112" s="46"/>
      <c r="F112" s="96"/>
    </row>
    <row r="113" spans="1:6" s="97" customFormat="1" ht="15.75" x14ac:dyDescent="0.2">
      <c r="A113" s="92"/>
      <c r="B113" s="137" t="s">
        <v>154</v>
      </c>
      <c r="C113" s="35" t="s">
        <v>17</v>
      </c>
      <c r="D113" s="35" t="s">
        <v>19</v>
      </c>
      <c r="E113" s="46"/>
      <c r="F113" s="96"/>
    </row>
    <row r="114" spans="1:6" s="97" customFormat="1" ht="15.75" x14ac:dyDescent="0.2">
      <c r="A114" s="92"/>
      <c r="B114" s="137" t="s">
        <v>86</v>
      </c>
      <c r="C114" s="35" t="s">
        <v>17</v>
      </c>
      <c r="D114" s="35" t="s">
        <v>19</v>
      </c>
      <c r="E114" s="46"/>
      <c r="F114" s="96"/>
    </row>
    <row r="115" spans="1:6" s="97" customFormat="1" ht="15.75" x14ac:dyDescent="0.2">
      <c r="A115" s="92"/>
      <c r="B115" s="137" t="s">
        <v>201</v>
      </c>
      <c r="C115" s="35" t="s">
        <v>18</v>
      </c>
      <c r="D115" s="35">
        <v>1</v>
      </c>
      <c r="E115" s="46"/>
      <c r="F115" s="37">
        <f t="shared" ref="F115:F116" si="6">D115*E115</f>
        <v>0</v>
      </c>
    </row>
    <row r="116" spans="1:6" s="97" customFormat="1" ht="15.75" x14ac:dyDescent="0.2">
      <c r="A116" s="92"/>
      <c r="B116" s="137" t="s">
        <v>202</v>
      </c>
      <c r="C116" s="35" t="s">
        <v>18</v>
      </c>
      <c r="D116" s="35">
        <v>1</v>
      </c>
      <c r="E116" s="46"/>
      <c r="F116" s="37">
        <f t="shared" si="6"/>
        <v>0</v>
      </c>
    </row>
    <row r="117" spans="1:6" s="97" customFormat="1" ht="15.75" x14ac:dyDescent="0.2">
      <c r="A117" s="92"/>
      <c r="B117" s="137" t="s">
        <v>168</v>
      </c>
      <c r="C117" s="35" t="s">
        <v>17</v>
      </c>
      <c r="D117" s="35" t="s">
        <v>19</v>
      </c>
      <c r="E117" s="46"/>
      <c r="F117" s="96"/>
    </row>
    <row r="118" spans="1:6" s="97" customFormat="1" ht="15.75" x14ac:dyDescent="0.2">
      <c r="A118" s="92"/>
      <c r="B118" s="137" t="s">
        <v>200</v>
      </c>
      <c r="C118" s="35" t="s">
        <v>17</v>
      </c>
      <c r="D118" s="35" t="s">
        <v>19</v>
      </c>
      <c r="E118" s="46"/>
      <c r="F118" s="96"/>
    </row>
    <row r="119" spans="1:6" s="97" customFormat="1" ht="15.75" x14ac:dyDescent="0.2">
      <c r="A119" s="92"/>
      <c r="B119" s="137" t="s">
        <v>115</v>
      </c>
      <c r="C119" s="35" t="s">
        <v>17</v>
      </c>
      <c r="D119" s="35" t="s">
        <v>19</v>
      </c>
      <c r="E119" s="46"/>
      <c r="F119" s="96"/>
    </row>
    <row r="120" spans="1:6" s="97" customFormat="1" ht="15.75" x14ac:dyDescent="0.2">
      <c r="A120" s="92"/>
      <c r="B120" s="137"/>
      <c r="C120" s="35"/>
      <c r="D120" s="35"/>
      <c r="E120" s="46"/>
      <c r="F120" s="96"/>
    </row>
    <row r="121" spans="1:6" s="97" customFormat="1" ht="15.75" x14ac:dyDescent="0.2">
      <c r="A121" s="141"/>
      <c r="B121" s="158" t="s">
        <v>171</v>
      </c>
      <c r="C121" s="142" t="s">
        <v>17</v>
      </c>
      <c r="D121" s="142" t="s">
        <v>19</v>
      </c>
      <c r="E121" s="143"/>
      <c r="F121" s="144"/>
    </row>
    <row r="122" spans="1:6" s="97" customFormat="1" ht="15.75" x14ac:dyDescent="0.2">
      <c r="A122" s="92"/>
      <c r="B122" s="137" t="s">
        <v>172</v>
      </c>
      <c r="C122" s="35" t="s">
        <v>17</v>
      </c>
      <c r="D122" s="35" t="s">
        <v>19</v>
      </c>
      <c r="E122" s="46"/>
      <c r="F122" s="96"/>
    </row>
    <row r="123" spans="1:6" s="97" customFormat="1" ht="15.75" x14ac:dyDescent="0.2">
      <c r="A123" s="92"/>
      <c r="B123" s="137" t="s">
        <v>173</v>
      </c>
      <c r="C123" s="35" t="s">
        <v>17</v>
      </c>
      <c r="D123" s="35" t="s">
        <v>19</v>
      </c>
      <c r="E123" s="46"/>
      <c r="F123" s="96"/>
    </row>
    <row r="124" spans="1:6" s="97" customFormat="1" ht="15.75" x14ac:dyDescent="0.2">
      <c r="A124" s="92"/>
      <c r="B124" s="137" t="s">
        <v>174</v>
      </c>
      <c r="C124" s="35" t="s">
        <v>18</v>
      </c>
      <c r="D124" s="35">
        <v>1</v>
      </c>
      <c r="E124" s="46"/>
      <c r="F124" s="37">
        <f>D124*E124</f>
        <v>0</v>
      </c>
    </row>
    <row r="125" spans="1:6" s="97" customFormat="1" ht="15.75" x14ac:dyDescent="0.2">
      <c r="A125" s="92"/>
      <c r="B125" s="137"/>
      <c r="C125" s="35"/>
      <c r="D125" s="35"/>
      <c r="E125" s="46"/>
      <c r="F125" s="96"/>
    </row>
    <row r="126" spans="1:6" s="97" customFormat="1" ht="15.75" x14ac:dyDescent="0.2">
      <c r="A126" s="91"/>
      <c r="B126" s="134" t="s">
        <v>110</v>
      </c>
      <c r="C126" s="35"/>
      <c r="D126" s="35"/>
      <c r="E126" s="46"/>
      <c r="F126" s="101">
        <f>SUM(F105:F125)</f>
        <v>0</v>
      </c>
    </row>
    <row r="127" spans="1:6" s="97" customFormat="1" ht="15.75" x14ac:dyDescent="0.2">
      <c r="A127" s="95" t="s">
        <v>106</v>
      </c>
      <c r="B127" s="108" t="s">
        <v>87</v>
      </c>
      <c r="C127" s="35"/>
      <c r="D127" s="35"/>
      <c r="E127" s="46"/>
      <c r="F127" s="96"/>
    </row>
    <row r="128" spans="1:6" s="97" customFormat="1" ht="15.75" x14ac:dyDescent="0.2">
      <c r="A128" s="92"/>
      <c r="B128" s="90" t="s">
        <v>88</v>
      </c>
      <c r="C128" s="35" t="s">
        <v>18</v>
      </c>
      <c r="D128" s="35">
        <v>1</v>
      </c>
      <c r="E128" s="46"/>
      <c r="F128" s="37">
        <f>D128*E128</f>
        <v>0</v>
      </c>
    </row>
    <row r="129" spans="1:8" s="97" customFormat="1" ht="15.75" x14ac:dyDescent="0.2">
      <c r="A129" s="92"/>
      <c r="B129" s="97" t="s">
        <v>169</v>
      </c>
      <c r="C129" s="35"/>
      <c r="D129" s="35" t="s">
        <v>19</v>
      </c>
      <c r="E129" s="46"/>
      <c r="F129" s="96"/>
    </row>
    <row r="130" spans="1:8" s="97" customFormat="1" ht="15.75" x14ac:dyDescent="0.2">
      <c r="A130" s="92"/>
      <c r="B130" s="97" t="s">
        <v>170</v>
      </c>
      <c r="C130" s="35" t="s">
        <v>18</v>
      </c>
      <c r="D130" s="35">
        <v>1</v>
      </c>
      <c r="E130" s="46"/>
      <c r="F130" s="37">
        <f t="shared" ref="F130:F131" si="7">D130*E130</f>
        <v>0</v>
      </c>
    </row>
    <row r="131" spans="1:8" s="97" customFormat="1" ht="15.75" x14ac:dyDescent="0.2">
      <c r="A131" s="92"/>
      <c r="B131" s="97" t="s">
        <v>207</v>
      </c>
      <c r="C131" s="35" t="s">
        <v>18</v>
      </c>
      <c r="D131" s="35">
        <v>1</v>
      </c>
      <c r="E131" s="46"/>
      <c r="F131" s="37">
        <f t="shared" si="7"/>
        <v>0</v>
      </c>
    </row>
    <row r="132" spans="1:8" s="97" customFormat="1" ht="16.149999999999999" customHeight="1" thickBot="1" x14ac:dyDescent="0.25">
      <c r="A132" s="91"/>
      <c r="B132" s="134" t="s">
        <v>111</v>
      </c>
      <c r="C132" s="35"/>
      <c r="D132" s="35"/>
      <c r="E132" s="46"/>
      <c r="F132" s="110">
        <f>SUM(F128:F131)</f>
        <v>0</v>
      </c>
    </row>
    <row r="133" spans="1:8" s="97" customFormat="1" ht="16.5" thickBot="1" x14ac:dyDescent="0.25">
      <c r="A133" s="91"/>
      <c r="B133" s="109" t="s">
        <v>112</v>
      </c>
      <c r="C133" s="35"/>
      <c r="D133" s="35"/>
      <c r="E133" s="46"/>
      <c r="F133" s="59">
        <f>F132+F126+F103+F98+F80+F67+F44+F29</f>
        <v>0</v>
      </c>
    </row>
    <row r="134" spans="1:8" s="10" customFormat="1" ht="15.75" x14ac:dyDescent="0.25">
      <c r="A134" s="11">
        <v>3.2</v>
      </c>
      <c r="B134" s="12" t="s">
        <v>113</v>
      </c>
      <c r="C134" s="20"/>
      <c r="D134" s="14"/>
      <c r="E134" s="37"/>
      <c r="F134" s="42"/>
    </row>
    <row r="135" spans="1:8" s="10" customFormat="1" ht="15.75" x14ac:dyDescent="0.25">
      <c r="A135" s="13" t="s">
        <v>56</v>
      </c>
      <c r="B135" s="84" t="s">
        <v>114</v>
      </c>
      <c r="C135" s="20"/>
      <c r="D135" s="14"/>
      <c r="E135" s="37"/>
      <c r="F135" s="42"/>
    </row>
    <row r="136" spans="1:8" s="97" customFormat="1" ht="15.75" x14ac:dyDescent="0.2">
      <c r="A136" s="112"/>
      <c r="B136" s="90" t="s">
        <v>203</v>
      </c>
      <c r="C136" s="35" t="s">
        <v>6</v>
      </c>
      <c r="D136" s="35">
        <v>1</v>
      </c>
      <c r="E136" s="113"/>
      <c r="F136" s="37">
        <f t="shared" ref="F136:F139" si="8">D136*E136</f>
        <v>0</v>
      </c>
      <c r="H136" s="115"/>
    </row>
    <row r="137" spans="1:8" s="97" customFormat="1" ht="15.75" x14ac:dyDescent="0.2">
      <c r="A137" s="112"/>
      <c r="B137" s="90" t="s">
        <v>68</v>
      </c>
      <c r="C137" s="35" t="s">
        <v>18</v>
      </c>
      <c r="D137" s="35">
        <v>1</v>
      </c>
      <c r="E137" s="113"/>
      <c r="F137" s="37">
        <f t="shared" si="8"/>
        <v>0</v>
      </c>
      <c r="H137" s="115"/>
    </row>
    <row r="138" spans="1:8" s="97" customFormat="1" ht="16.5" customHeight="1" x14ac:dyDescent="0.2">
      <c r="A138" s="112"/>
      <c r="B138" s="90" t="s">
        <v>155</v>
      </c>
      <c r="C138" s="35" t="s">
        <v>6</v>
      </c>
      <c r="D138" s="35">
        <v>6</v>
      </c>
      <c r="E138" s="113"/>
      <c r="F138" s="37">
        <f t="shared" si="8"/>
        <v>0</v>
      </c>
      <c r="H138" s="115"/>
    </row>
    <row r="139" spans="1:8" s="97" customFormat="1" ht="16.5" customHeight="1" x14ac:dyDescent="0.2">
      <c r="A139" s="112"/>
      <c r="B139" s="90" t="s">
        <v>68</v>
      </c>
      <c r="C139" s="35" t="s">
        <v>18</v>
      </c>
      <c r="D139" s="35">
        <v>1</v>
      </c>
      <c r="E139" s="113"/>
      <c r="F139" s="37">
        <f t="shared" si="8"/>
        <v>0</v>
      </c>
      <c r="H139" s="115"/>
    </row>
    <row r="140" spans="1:8" s="97" customFormat="1" ht="9.75" customHeight="1" x14ac:dyDescent="0.2">
      <c r="A140" s="112"/>
      <c r="B140" s="90"/>
      <c r="C140" s="35"/>
      <c r="D140" s="35"/>
      <c r="E140" s="113"/>
      <c r="F140" s="114"/>
      <c r="H140" s="115"/>
    </row>
    <row r="141" spans="1:8" s="56" customFormat="1" ht="13.5" customHeight="1" x14ac:dyDescent="0.25">
      <c r="A141" s="35"/>
      <c r="B141" s="90" t="s">
        <v>156</v>
      </c>
      <c r="C141" s="35" t="s">
        <v>6</v>
      </c>
      <c r="D141" s="35">
        <v>4</v>
      </c>
      <c r="E141" s="135"/>
      <c r="F141" s="37">
        <f t="shared" ref="F141:F146" si="9">D141*E141</f>
        <v>0</v>
      </c>
    </row>
    <row r="142" spans="1:8" s="97" customFormat="1" ht="15.75" x14ac:dyDescent="0.2">
      <c r="A142" s="112"/>
      <c r="B142" s="90" t="s">
        <v>157</v>
      </c>
      <c r="C142" s="35" t="s">
        <v>6</v>
      </c>
      <c r="D142" s="35">
        <v>6</v>
      </c>
      <c r="E142" s="113"/>
      <c r="F142" s="37">
        <f t="shared" si="9"/>
        <v>0</v>
      </c>
      <c r="H142" s="115"/>
    </row>
    <row r="143" spans="1:8" s="97" customFormat="1" ht="20.25" customHeight="1" x14ac:dyDescent="0.2">
      <c r="A143" s="112"/>
      <c r="B143" s="90" t="s">
        <v>68</v>
      </c>
      <c r="C143" s="35" t="s">
        <v>18</v>
      </c>
      <c r="D143" s="35">
        <v>1</v>
      </c>
      <c r="E143" s="113"/>
      <c r="F143" s="37">
        <f t="shared" si="9"/>
        <v>0</v>
      </c>
      <c r="H143" s="115"/>
    </row>
    <row r="144" spans="1:8" s="97" customFormat="1" ht="20.25" customHeight="1" x14ac:dyDescent="0.2">
      <c r="A144" s="112"/>
      <c r="B144" s="90" t="s">
        <v>205</v>
      </c>
      <c r="C144" s="35" t="s">
        <v>6</v>
      </c>
      <c r="D144" s="35">
        <v>15</v>
      </c>
      <c r="E144" s="113"/>
      <c r="F144" s="37">
        <f t="shared" si="9"/>
        <v>0</v>
      </c>
      <c r="H144" s="115"/>
    </row>
    <row r="145" spans="1:8" s="97" customFormat="1" ht="20.25" customHeight="1" x14ac:dyDescent="0.2">
      <c r="A145" s="112"/>
      <c r="B145" s="90" t="s">
        <v>68</v>
      </c>
      <c r="C145" s="35" t="s">
        <v>18</v>
      </c>
      <c r="D145" s="35">
        <v>1</v>
      </c>
      <c r="E145" s="113"/>
      <c r="F145" s="37">
        <f t="shared" si="9"/>
        <v>0</v>
      </c>
      <c r="H145" s="115"/>
    </row>
    <row r="146" spans="1:8" s="97" customFormat="1" ht="15.75" x14ac:dyDescent="0.2">
      <c r="A146" s="112"/>
      <c r="B146" s="90" t="s">
        <v>204</v>
      </c>
      <c r="C146" s="35" t="s">
        <v>18</v>
      </c>
      <c r="D146" s="35">
        <v>1</v>
      </c>
      <c r="E146" s="113"/>
      <c r="F146" s="37">
        <f t="shared" si="9"/>
        <v>0</v>
      </c>
      <c r="H146" s="115"/>
    </row>
    <row r="147" spans="1:8" s="10" customFormat="1" ht="15.75" customHeight="1" x14ac:dyDescent="0.2">
      <c r="A147" s="9"/>
      <c r="B147" s="33" t="s">
        <v>158</v>
      </c>
      <c r="C147" s="20"/>
      <c r="D147" s="14"/>
      <c r="E147" s="37"/>
      <c r="F147" s="43">
        <f>SUM(F136:F146)</f>
        <v>0</v>
      </c>
    </row>
    <row r="148" spans="1:8" s="97" customFormat="1" ht="15.75" x14ac:dyDescent="0.2">
      <c r="A148" s="125" t="s">
        <v>57</v>
      </c>
      <c r="B148" s="126" t="s">
        <v>116</v>
      </c>
      <c r="C148" s="35"/>
      <c r="D148" s="35"/>
      <c r="E148" s="113"/>
      <c r="F148" s="114"/>
      <c r="H148" s="115"/>
    </row>
    <row r="149" spans="1:8" s="97" customFormat="1" ht="53.25" customHeight="1" x14ac:dyDescent="0.2">
      <c r="A149" s="116"/>
      <c r="B149" s="90" t="s">
        <v>206</v>
      </c>
      <c r="C149" s="35" t="s">
        <v>18</v>
      </c>
      <c r="D149" s="35">
        <v>1</v>
      </c>
      <c r="E149" s="88"/>
      <c r="F149" s="37">
        <f t="shared" ref="F149:F151" si="10">D149*E149</f>
        <v>0</v>
      </c>
      <c r="H149" s="115"/>
    </row>
    <row r="150" spans="1:8" s="97" customFormat="1" ht="15.75" x14ac:dyDescent="0.2">
      <c r="A150" s="116"/>
      <c r="B150" s="90" t="s">
        <v>117</v>
      </c>
      <c r="C150" s="35" t="s">
        <v>18</v>
      </c>
      <c r="D150" s="35">
        <v>1</v>
      </c>
      <c r="E150" s="88"/>
      <c r="F150" s="37">
        <f t="shared" si="10"/>
        <v>0</v>
      </c>
      <c r="H150" s="115"/>
    </row>
    <row r="151" spans="1:8" s="97" customFormat="1" ht="15.75" x14ac:dyDescent="0.2">
      <c r="A151" s="116"/>
      <c r="B151" s="90" t="s">
        <v>118</v>
      </c>
      <c r="C151" s="35" t="s">
        <v>18</v>
      </c>
      <c r="D151" s="35">
        <v>1</v>
      </c>
      <c r="E151" s="88"/>
      <c r="F151" s="37">
        <f t="shared" si="10"/>
        <v>0</v>
      </c>
      <c r="H151" s="115"/>
    </row>
    <row r="152" spans="1:8" s="97" customFormat="1" ht="15.75" x14ac:dyDescent="0.2">
      <c r="A152" s="116"/>
      <c r="B152" s="93" t="s">
        <v>119</v>
      </c>
      <c r="C152" s="35"/>
      <c r="D152" s="35"/>
      <c r="E152" s="88"/>
      <c r="F152" s="114"/>
      <c r="H152" s="115"/>
    </row>
    <row r="153" spans="1:8" s="97" customFormat="1" ht="15.75" x14ac:dyDescent="0.2">
      <c r="A153" s="116"/>
      <c r="B153" s="90" t="s">
        <v>120</v>
      </c>
      <c r="C153" s="35"/>
      <c r="D153" s="35"/>
      <c r="E153" s="88"/>
      <c r="F153" s="114"/>
      <c r="H153" s="115"/>
    </row>
    <row r="154" spans="1:8" s="97" customFormat="1" ht="15.75" x14ac:dyDescent="0.2">
      <c r="A154" s="116"/>
      <c r="B154" s="90" t="s">
        <v>121</v>
      </c>
      <c r="C154" s="35" t="s">
        <v>6</v>
      </c>
      <c r="D154" s="138">
        <v>42</v>
      </c>
      <c r="E154" s="88"/>
      <c r="F154" s="37">
        <f>D154*E154</f>
        <v>0</v>
      </c>
      <c r="H154" s="115"/>
    </row>
    <row r="155" spans="1:8" s="97" customFormat="1" ht="15.75" x14ac:dyDescent="0.2">
      <c r="A155" s="116"/>
      <c r="B155" s="90" t="s">
        <v>122</v>
      </c>
      <c r="C155" s="35" t="s">
        <v>18</v>
      </c>
      <c r="D155" s="138" t="s">
        <v>19</v>
      </c>
      <c r="E155" s="88"/>
      <c r="F155" s="114"/>
      <c r="H155" s="115"/>
    </row>
    <row r="156" spans="1:8" s="97" customFormat="1" ht="15.75" x14ac:dyDescent="0.2">
      <c r="A156" s="116"/>
      <c r="B156" s="90" t="s">
        <v>123</v>
      </c>
      <c r="C156" s="35" t="s">
        <v>6</v>
      </c>
      <c r="D156" s="138">
        <v>42</v>
      </c>
      <c r="E156" s="88"/>
      <c r="F156" s="37">
        <f>D156*E156</f>
        <v>0</v>
      </c>
      <c r="H156" s="115"/>
    </row>
    <row r="157" spans="1:8" s="97" customFormat="1" ht="21" customHeight="1" x14ac:dyDescent="0.2">
      <c r="A157" s="159"/>
      <c r="B157" s="145"/>
      <c r="C157" s="139"/>
      <c r="D157" s="160"/>
      <c r="E157" s="161"/>
      <c r="F157" s="146"/>
      <c r="H157" s="115"/>
    </row>
    <row r="158" spans="1:8" s="97" customFormat="1" ht="31.5" x14ac:dyDescent="0.2">
      <c r="A158" s="162"/>
      <c r="B158" s="163" t="s">
        <v>124</v>
      </c>
      <c r="C158" s="142" t="s">
        <v>18</v>
      </c>
      <c r="D158" s="142">
        <v>1</v>
      </c>
      <c r="E158" s="164"/>
      <c r="F158" s="37">
        <f>D158*E158</f>
        <v>0</v>
      </c>
      <c r="H158" s="115"/>
    </row>
    <row r="159" spans="1:8" s="97" customFormat="1" ht="15.75" x14ac:dyDescent="0.2">
      <c r="A159" s="116"/>
      <c r="B159" s="93" t="s">
        <v>125</v>
      </c>
      <c r="C159" s="35"/>
      <c r="D159" s="35"/>
      <c r="E159" s="88"/>
      <c r="F159" s="114"/>
      <c r="H159" s="115"/>
    </row>
    <row r="160" spans="1:8" s="97" customFormat="1" ht="51" customHeight="1" x14ac:dyDescent="0.2">
      <c r="A160" s="116"/>
      <c r="B160" s="90" t="s">
        <v>126</v>
      </c>
      <c r="C160" s="35" t="s">
        <v>18</v>
      </c>
      <c r="D160" s="35">
        <v>1</v>
      </c>
      <c r="E160" s="88"/>
      <c r="F160" s="37">
        <f>D160*E160</f>
        <v>0</v>
      </c>
      <c r="H160" s="115"/>
    </row>
    <row r="161" spans="1:8" s="10" customFormat="1" ht="15.75" customHeight="1" x14ac:dyDescent="0.2">
      <c r="A161" s="9"/>
      <c r="B161" s="33" t="s">
        <v>159</v>
      </c>
      <c r="C161" s="20"/>
      <c r="D161" s="14"/>
      <c r="E161" s="37"/>
      <c r="F161" s="43">
        <f>SUM(F149:F160)</f>
        <v>0</v>
      </c>
    </row>
    <row r="162" spans="1:8" s="97" customFormat="1" ht="15.75" x14ac:dyDescent="0.2">
      <c r="A162" s="125" t="s">
        <v>134</v>
      </c>
      <c r="B162" s="126" t="s">
        <v>135</v>
      </c>
      <c r="C162" s="35"/>
      <c r="D162" s="35"/>
      <c r="E162" s="113"/>
      <c r="F162" s="114"/>
      <c r="H162" s="115"/>
    </row>
    <row r="163" spans="1:8" s="97" customFormat="1" ht="35.25" customHeight="1" x14ac:dyDescent="0.2">
      <c r="A163" s="125"/>
      <c r="B163" s="131" t="s">
        <v>136</v>
      </c>
      <c r="C163" s="35"/>
      <c r="D163" s="35"/>
      <c r="E163" s="113"/>
      <c r="F163" s="114"/>
      <c r="H163" s="115"/>
    </row>
    <row r="164" spans="1:8" s="97" customFormat="1" ht="15.75" x14ac:dyDescent="0.2">
      <c r="A164" s="125"/>
      <c r="B164" s="126" t="s">
        <v>140</v>
      </c>
      <c r="C164" s="35"/>
      <c r="D164" s="35"/>
      <c r="E164" s="113"/>
      <c r="F164" s="114"/>
      <c r="H164" s="115"/>
    </row>
    <row r="165" spans="1:8" s="97" customFormat="1" ht="15.75" x14ac:dyDescent="0.2">
      <c r="A165" s="125"/>
      <c r="B165" s="102" t="s">
        <v>137</v>
      </c>
      <c r="C165" s="35" t="s">
        <v>6</v>
      </c>
      <c r="D165" s="35">
        <v>23</v>
      </c>
      <c r="E165" s="113"/>
      <c r="F165" s="37">
        <f t="shared" ref="F165:F167" si="11">D165*E165</f>
        <v>0</v>
      </c>
      <c r="H165" s="115"/>
    </row>
    <row r="166" spans="1:8" s="97" customFormat="1" ht="15.75" x14ac:dyDescent="0.2">
      <c r="A166" s="125"/>
      <c r="B166" s="102" t="s">
        <v>138</v>
      </c>
      <c r="C166" s="35" t="s">
        <v>6</v>
      </c>
      <c r="D166" s="35">
        <v>1</v>
      </c>
      <c r="E166" s="113"/>
      <c r="F166" s="37">
        <f t="shared" si="11"/>
        <v>0</v>
      </c>
      <c r="H166" s="115"/>
    </row>
    <row r="167" spans="1:8" s="97" customFormat="1" ht="15.75" x14ac:dyDescent="0.2">
      <c r="A167" s="125"/>
      <c r="B167" s="102" t="s">
        <v>139</v>
      </c>
      <c r="C167" s="35" t="s">
        <v>6</v>
      </c>
      <c r="D167" s="35">
        <v>1</v>
      </c>
      <c r="E167" s="113"/>
      <c r="F167" s="37">
        <f t="shared" si="11"/>
        <v>0</v>
      </c>
      <c r="H167" s="115"/>
    </row>
    <row r="168" spans="1:8" s="97" customFormat="1" ht="15.75" x14ac:dyDescent="0.2">
      <c r="A168" s="125"/>
      <c r="B168" s="126" t="s">
        <v>141</v>
      </c>
      <c r="C168" s="35"/>
      <c r="D168" s="35"/>
      <c r="E168" s="113"/>
      <c r="F168" s="114"/>
      <c r="H168" s="115"/>
    </row>
    <row r="169" spans="1:8" s="97" customFormat="1" ht="15.75" x14ac:dyDescent="0.2">
      <c r="A169" s="125"/>
      <c r="B169" s="102" t="s">
        <v>137</v>
      </c>
      <c r="C169" s="35" t="s">
        <v>6</v>
      </c>
      <c r="D169" s="35">
        <v>11</v>
      </c>
      <c r="E169" s="113"/>
      <c r="F169" s="37">
        <f t="shared" ref="F169:F171" si="12">D169*E169</f>
        <v>0</v>
      </c>
      <c r="H169" s="115"/>
    </row>
    <row r="170" spans="1:8" s="97" customFormat="1" ht="15.75" x14ac:dyDescent="0.2">
      <c r="A170" s="125"/>
      <c r="B170" s="102" t="s">
        <v>138</v>
      </c>
      <c r="C170" s="35" t="s">
        <v>6</v>
      </c>
      <c r="D170" s="35">
        <v>1</v>
      </c>
      <c r="E170" s="113"/>
      <c r="F170" s="37">
        <f t="shared" si="12"/>
        <v>0</v>
      </c>
      <c r="H170" s="115"/>
    </row>
    <row r="171" spans="1:8" s="97" customFormat="1" ht="15.75" x14ac:dyDescent="0.2">
      <c r="A171" s="125"/>
      <c r="B171" s="102" t="s">
        <v>139</v>
      </c>
      <c r="C171" s="35" t="s">
        <v>6</v>
      </c>
      <c r="D171" s="35">
        <v>1</v>
      </c>
      <c r="E171" s="113"/>
      <c r="F171" s="37">
        <f t="shared" si="12"/>
        <v>0</v>
      </c>
      <c r="H171" s="115"/>
    </row>
    <row r="172" spans="1:8" s="56" customFormat="1" ht="15.75" x14ac:dyDescent="0.25">
      <c r="A172" s="117"/>
      <c r="B172" s="15" t="s">
        <v>68</v>
      </c>
      <c r="C172" s="14" t="s">
        <v>18</v>
      </c>
      <c r="D172" s="118" t="s">
        <v>19</v>
      </c>
      <c r="E172" s="55"/>
      <c r="F172" s="119"/>
    </row>
    <row r="173" spans="1:8" s="56" customFormat="1" ht="15.75" x14ac:dyDescent="0.25">
      <c r="A173" s="117"/>
      <c r="B173" s="15" t="s">
        <v>127</v>
      </c>
      <c r="C173" s="14" t="s">
        <v>18</v>
      </c>
      <c r="D173" s="118">
        <v>1</v>
      </c>
      <c r="E173" s="55"/>
      <c r="F173" s="37">
        <f t="shared" ref="F173:F174" si="13">D173*E173</f>
        <v>0</v>
      </c>
    </row>
    <row r="174" spans="1:8" s="56" customFormat="1" ht="15.75" x14ac:dyDescent="0.25">
      <c r="A174" s="117"/>
      <c r="B174" s="15" t="s">
        <v>20</v>
      </c>
      <c r="C174" s="14" t="s">
        <v>18</v>
      </c>
      <c r="D174" s="118">
        <v>1</v>
      </c>
      <c r="E174" s="55"/>
      <c r="F174" s="37">
        <f t="shared" si="13"/>
        <v>0</v>
      </c>
    </row>
    <row r="175" spans="1:8" s="10" customFormat="1" ht="15.75" customHeight="1" x14ac:dyDescent="0.2">
      <c r="A175" s="9"/>
      <c r="B175" s="33" t="s">
        <v>160</v>
      </c>
      <c r="C175" s="20"/>
      <c r="D175" s="14"/>
      <c r="E175" s="37"/>
      <c r="F175" s="43">
        <f>SUM(F165:F174)</f>
        <v>0</v>
      </c>
    </row>
    <row r="176" spans="1:8" s="10" customFormat="1" ht="15.75" customHeight="1" x14ac:dyDescent="0.2">
      <c r="A176" s="9"/>
      <c r="B176" s="33"/>
      <c r="C176" s="20"/>
      <c r="D176" s="14"/>
      <c r="E176" s="37"/>
      <c r="F176" s="156"/>
    </row>
    <row r="177" spans="1:6" s="56" customFormat="1" ht="15.75" x14ac:dyDescent="0.25">
      <c r="A177" s="13" t="s">
        <v>63</v>
      </c>
      <c r="B177" s="130" t="s">
        <v>142</v>
      </c>
      <c r="C177" s="14"/>
      <c r="D177" s="118"/>
      <c r="E177" s="55"/>
      <c r="F177" s="119"/>
    </row>
    <row r="178" spans="1:6" s="56" customFormat="1" ht="30.75" customHeight="1" x14ac:dyDescent="0.25">
      <c r="A178" s="17"/>
      <c r="B178" s="15" t="s">
        <v>163</v>
      </c>
      <c r="C178" s="14"/>
      <c r="D178" s="118"/>
      <c r="E178" s="132"/>
      <c r="F178" s="119"/>
    </row>
    <row r="179" spans="1:6" s="56" customFormat="1" ht="15.75" x14ac:dyDescent="0.25">
      <c r="A179" s="17"/>
      <c r="B179" s="15" t="s">
        <v>164</v>
      </c>
      <c r="C179" s="14" t="s">
        <v>6</v>
      </c>
      <c r="D179" s="118">
        <v>11</v>
      </c>
      <c r="E179" s="132"/>
      <c r="F179" s="37">
        <f t="shared" ref="F179:F180" si="14">D179*E179</f>
        <v>0</v>
      </c>
    </row>
    <row r="180" spans="1:6" s="56" customFormat="1" ht="15.75" x14ac:dyDescent="0.25">
      <c r="A180" s="17"/>
      <c r="B180" s="15" t="s">
        <v>165</v>
      </c>
      <c r="C180" s="14" t="s">
        <v>6</v>
      </c>
      <c r="D180" s="118">
        <v>1</v>
      </c>
      <c r="E180" s="132"/>
      <c r="F180" s="37">
        <f t="shared" si="14"/>
        <v>0</v>
      </c>
    </row>
    <row r="181" spans="1:6" s="56" customFormat="1" ht="15.75" x14ac:dyDescent="0.25">
      <c r="A181" s="117"/>
      <c r="B181" s="15" t="s">
        <v>68</v>
      </c>
      <c r="C181" s="14" t="s">
        <v>18</v>
      </c>
      <c r="D181" s="118" t="s">
        <v>19</v>
      </c>
      <c r="E181" s="55"/>
      <c r="F181" s="119"/>
    </row>
    <row r="182" spans="1:6" s="56" customFormat="1" ht="15.75" x14ac:dyDescent="0.25">
      <c r="A182" s="117"/>
      <c r="B182" s="15" t="s">
        <v>127</v>
      </c>
      <c r="C182" s="14" t="s">
        <v>18</v>
      </c>
      <c r="D182" s="118">
        <v>1</v>
      </c>
      <c r="E182" s="55"/>
      <c r="F182" s="37">
        <f t="shared" ref="F182:F183" si="15">D182*E182</f>
        <v>0</v>
      </c>
    </row>
    <row r="183" spans="1:6" s="56" customFormat="1" ht="15.75" x14ac:dyDescent="0.25">
      <c r="A183" s="117"/>
      <c r="B183" s="15" t="s">
        <v>20</v>
      </c>
      <c r="C183" s="14" t="s">
        <v>18</v>
      </c>
      <c r="D183" s="118">
        <v>1</v>
      </c>
      <c r="E183" s="55"/>
      <c r="F183" s="37">
        <f t="shared" si="15"/>
        <v>0</v>
      </c>
    </row>
    <row r="184" spans="1:6" s="10" customFormat="1" ht="15.75" customHeight="1" x14ac:dyDescent="0.2">
      <c r="A184" s="9"/>
      <c r="B184" s="33" t="s">
        <v>161</v>
      </c>
      <c r="C184" s="20"/>
      <c r="D184" s="14"/>
      <c r="E184" s="37"/>
      <c r="F184" s="43">
        <f>SUM(F179:F183)</f>
        <v>0</v>
      </c>
    </row>
    <row r="185" spans="1:6" s="56" customFormat="1" ht="15.75" x14ac:dyDescent="0.25">
      <c r="A185" s="13" t="s">
        <v>66</v>
      </c>
      <c r="B185" s="130" t="s">
        <v>166</v>
      </c>
      <c r="C185" s="14"/>
      <c r="D185" s="118"/>
      <c r="E185" s="55"/>
      <c r="F185" s="119"/>
    </row>
    <row r="186" spans="1:6" s="56" customFormat="1" ht="30.75" customHeight="1" x14ac:dyDescent="0.25">
      <c r="A186" s="17"/>
      <c r="B186" s="15" t="s">
        <v>175</v>
      </c>
      <c r="C186" s="14" t="s">
        <v>6</v>
      </c>
      <c r="D186" s="118">
        <v>1</v>
      </c>
      <c r="E186" s="132"/>
      <c r="F186" s="37">
        <f t="shared" ref="F186:F189" si="16">D186*E186</f>
        <v>0</v>
      </c>
    </row>
    <row r="187" spans="1:6" s="56" customFormat="1" ht="15.75" x14ac:dyDescent="0.25">
      <c r="A187" s="17"/>
      <c r="B187" s="15" t="s">
        <v>176</v>
      </c>
      <c r="C187" s="14" t="s">
        <v>6</v>
      </c>
      <c r="D187" s="118">
        <v>1</v>
      </c>
      <c r="E187" s="132"/>
      <c r="F187" s="37">
        <f t="shared" si="16"/>
        <v>0</v>
      </c>
    </row>
    <row r="188" spans="1:6" s="56" customFormat="1" ht="15.75" x14ac:dyDescent="0.25">
      <c r="A188" s="17"/>
      <c r="B188" s="15" t="s">
        <v>177</v>
      </c>
      <c r="C188" s="14" t="s">
        <v>6</v>
      </c>
      <c r="D188" s="118">
        <v>1</v>
      </c>
      <c r="E188" s="132"/>
      <c r="F188" s="37">
        <f t="shared" si="16"/>
        <v>0</v>
      </c>
    </row>
    <row r="189" spans="1:6" s="56" customFormat="1" ht="15.75" x14ac:dyDescent="0.25">
      <c r="A189" s="17"/>
      <c r="B189" s="15" t="s">
        <v>178</v>
      </c>
      <c r="C189" s="14" t="s">
        <v>6</v>
      </c>
      <c r="D189" s="118">
        <v>1</v>
      </c>
      <c r="E189" s="132"/>
      <c r="F189" s="37">
        <f t="shared" si="16"/>
        <v>0</v>
      </c>
    </row>
    <row r="190" spans="1:6" s="56" customFormat="1" ht="15.75" x14ac:dyDescent="0.25">
      <c r="A190" s="17"/>
      <c r="B190" s="15"/>
      <c r="C190" s="14"/>
      <c r="D190" s="118"/>
      <c r="E190" s="132"/>
      <c r="F190" s="119"/>
    </row>
    <row r="191" spans="1:6" s="56" customFormat="1" ht="15.75" x14ac:dyDescent="0.25">
      <c r="A191" s="168"/>
      <c r="B191" s="165"/>
      <c r="C191" s="147"/>
      <c r="D191" s="166"/>
      <c r="E191" s="169"/>
      <c r="F191" s="167"/>
    </row>
    <row r="192" spans="1:6" s="56" customFormat="1" ht="15.75" x14ac:dyDescent="0.25">
      <c r="A192" s="17"/>
      <c r="B192" s="15" t="s">
        <v>179</v>
      </c>
      <c r="C192" s="14" t="s">
        <v>17</v>
      </c>
      <c r="D192" s="118">
        <v>120</v>
      </c>
      <c r="E192" s="132"/>
      <c r="F192" s="37">
        <f t="shared" ref="F192:F193" si="17">D192*E192</f>
        <v>0</v>
      </c>
    </row>
    <row r="193" spans="1:6" s="56" customFormat="1" ht="31.5" customHeight="1" x14ac:dyDescent="0.25">
      <c r="A193" s="17"/>
      <c r="B193" s="15" t="s">
        <v>180</v>
      </c>
      <c r="C193" s="14" t="s">
        <v>18</v>
      </c>
      <c r="D193" s="118">
        <v>1</v>
      </c>
      <c r="E193" s="132"/>
      <c r="F193" s="37">
        <f t="shared" si="17"/>
        <v>0</v>
      </c>
    </row>
    <row r="194" spans="1:6" s="10" customFormat="1" ht="15.75" customHeight="1" thickBot="1" x14ac:dyDescent="0.25">
      <c r="A194" s="9"/>
      <c r="B194" s="33" t="s">
        <v>162</v>
      </c>
      <c r="C194" s="20"/>
      <c r="D194" s="14"/>
      <c r="E194" s="37"/>
      <c r="F194" s="136">
        <f>SUM(F186:F193)</f>
        <v>0</v>
      </c>
    </row>
    <row r="195" spans="1:6" s="56" customFormat="1" ht="15.75" x14ac:dyDescent="0.25">
      <c r="A195" s="13" t="s">
        <v>143</v>
      </c>
      <c r="B195" s="130" t="s">
        <v>185</v>
      </c>
      <c r="C195" s="14"/>
      <c r="D195" s="118"/>
      <c r="E195" s="55"/>
      <c r="F195" s="119"/>
    </row>
    <row r="196" spans="1:6" s="56" customFormat="1" ht="30.75" customHeight="1" x14ac:dyDescent="0.25">
      <c r="A196" s="17"/>
      <c r="B196" s="15" t="s">
        <v>186</v>
      </c>
      <c r="C196" s="14" t="s">
        <v>6</v>
      </c>
      <c r="D196" s="118">
        <v>1</v>
      </c>
      <c r="E196" s="132"/>
      <c r="F196" s="37">
        <f t="shared" ref="F196:F198" si="18">D196*E196</f>
        <v>0</v>
      </c>
    </row>
    <row r="197" spans="1:6" s="56" customFormat="1" ht="15.75" x14ac:dyDescent="0.25">
      <c r="A197" s="17"/>
      <c r="B197" s="15" t="s">
        <v>187</v>
      </c>
      <c r="C197" s="14" t="s">
        <v>6</v>
      </c>
      <c r="D197" s="118">
        <v>2</v>
      </c>
      <c r="E197" s="132"/>
      <c r="F197" s="37">
        <f t="shared" si="18"/>
        <v>0</v>
      </c>
    </row>
    <row r="198" spans="1:6" s="56" customFormat="1" ht="15.75" x14ac:dyDescent="0.25">
      <c r="A198" s="17"/>
      <c r="B198" s="15" t="s">
        <v>188</v>
      </c>
      <c r="C198" s="14" t="s">
        <v>6</v>
      </c>
      <c r="D198" s="118">
        <v>2</v>
      </c>
      <c r="E198" s="132"/>
      <c r="F198" s="37">
        <f t="shared" si="18"/>
        <v>0</v>
      </c>
    </row>
    <row r="199" spans="1:6" s="56" customFormat="1" ht="15.75" x14ac:dyDescent="0.25">
      <c r="A199" s="17"/>
      <c r="B199" s="15" t="s">
        <v>189</v>
      </c>
      <c r="C199" s="14" t="s">
        <v>17</v>
      </c>
      <c r="D199" s="118" t="s">
        <v>19</v>
      </c>
      <c r="E199" s="132"/>
      <c r="F199" s="119"/>
    </row>
    <row r="200" spans="1:6" s="56" customFormat="1" ht="31.5" x14ac:dyDescent="0.25">
      <c r="A200" s="17"/>
      <c r="B200" s="15" t="s">
        <v>190</v>
      </c>
      <c r="C200" s="14" t="s">
        <v>17</v>
      </c>
      <c r="D200" s="118" t="s">
        <v>19</v>
      </c>
      <c r="E200" s="132"/>
      <c r="F200" s="119"/>
    </row>
    <row r="201" spans="1:6" s="56" customFormat="1" ht="31.5" customHeight="1" x14ac:dyDescent="0.25">
      <c r="A201" s="17"/>
      <c r="B201" s="15" t="s">
        <v>180</v>
      </c>
      <c r="C201" s="14" t="s">
        <v>18</v>
      </c>
      <c r="D201" s="118">
        <v>1</v>
      </c>
      <c r="E201" s="132"/>
      <c r="F201" s="37">
        <f>D201*E201</f>
        <v>0</v>
      </c>
    </row>
    <row r="202" spans="1:6" s="10" customFormat="1" ht="15.75" customHeight="1" thickBot="1" x14ac:dyDescent="0.25">
      <c r="A202" s="9"/>
      <c r="B202" s="33" t="s">
        <v>184</v>
      </c>
      <c r="C202" s="20"/>
      <c r="D202" s="14"/>
      <c r="E202" s="37"/>
      <c r="F202" s="136">
        <f>SUM(F196:F201)</f>
        <v>0</v>
      </c>
    </row>
    <row r="203" spans="1:6" s="97" customFormat="1" ht="15.75" customHeight="1" thickBot="1" x14ac:dyDescent="0.25">
      <c r="A203" s="91"/>
      <c r="B203" s="94" t="s">
        <v>69</v>
      </c>
      <c r="C203" s="35"/>
      <c r="D203" s="35"/>
      <c r="E203" s="106"/>
      <c r="F203" s="111">
        <f>F202+F194+F184+F175+F161+F147</f>
        <v>0</v>
      </c>
    </row>
    <row r="204" spans="1:6" s="97" customFormat="1" ht="15.75" x14ac:dyDescent="0.2">
      <c r="A204" s="91" t="s">
        <v>70</v>
      </c>
      <c r="B204" s="120" t="s">
        <v>21</v>
      </c>
      <c r="C204" s="35"/>
      <c r="D204" s="35"/>
      <c r="E204" s="106"/>
      <c r="F204" s="46"/>
    </row>
    <row r="205" spans="1:6" s="97" customFormat="1" ht="15.75" x14ac:dyDescent="0.2">
      <c r="A205" s="91"/>
      <c r="B205" s="123" t="s">
        <v>128</v>
      </c>
      <c r="C205" s="35" t="s">
        <v>18</v>
      </c>
      <c r="D205" s="35">
        <v>1</v>
      </c>
      <c r="E205" s="106"/>
      <c r="F205" s="37">
        <f t="shared" ref="F205:F206" si="19">D205*E205</f>
        <v>0</v>
      </c>
    </row>
    <row r="206" spans="1:6" s="97" customFormat="1" ht="15.75" x14ac:dyDescent="0.2">
      <c r="A206" s="91"/>
      <c r="B206" s="123" t="s">
        <v>129</v>
      </c>
      <c r="C206" s="35" t="s">
        <v>18</v>
      </c>
      <c r="D206" s="35">
        <v>1</v>
      </c>
      <c r="E206" s="106"/>
      <c r="F206" s="37">
        <f t="shared" si="19"/>
        <v>0</v>
      </c>
    </row>
    <row r="207" spans="1:6" s="97" customFormat="1" ht="15.75" x14ac:dyDescent="0.2">
      <c r="A207" s="91"/>
      <c r="B207" s="123"/>
      <c r="C207" s="35"/>
      <c r="D207" s="35"/>
      <c r="E207" s="106"/>
      <c r="F207" s="46"/>
    </row>
    <row r="208" spans="1:6" s="97" customFormat="1" ht="15.75" x14ac:dyDescent="0.2">
      <c r="A208" s="91"/>
      <c r="B208" s="123" t="s">
        <v>130</v>
      </c>
      <c r="C208" s="35" t="s">
        <v>18</v>
      </c>
      <c r="D208" s="35">
        <v>1</v>
      </c>
      <c r="E208" s="106"/>
      <c r="F208" s="37">
        <f t="shared" ref="F208:F211" si="20">D208*E208</f>
        <v>0</v>
      </c>
    </row>
    <row r="209" spans="1:6" s="97" customFormat="1" ht="15.75" x14ac:dyDescent="0.2">
      <c r="A209" s="91"/>
      <c r="B209" s="123" t="s">
        <v>131</v>
      </c>
      <c r="C209" s="35" t="s">
        <v>18</v>
      </c>
      <c r="D209" s="35">
        <v>1</v>
      </c>
      <c r="E209" s="106"/>
      <c r="F209" s="37">
        <f t="shared" si="20"/>
        <v>0</v>
      </c>
    </row>
    <row r="210" spans="1:6" s="97" customFormat="1" ht="15.75" customHeight="1" x14ac:dyDescent="0.2">
      <c r="A210" s="91"/>
      <c r="B210" s="90" t="s">
        <v>132</v>
      </c>
      <c r="C210" s="35" t="s">
        <v>18</v>
      </c>
      <c r="D210" s="35">
        <v>1</v>
      </c>
      <c r="E210" s="124"/>
      <c r="F210" s="37">
        <f t="shared" si="20"/>
        <v>0</v>
      </c>
    </row>
    <row r="211" spans="1:6" s="97" customFormat="1" ht="15.75" customHeight="1" x14ac:dyDescent="0.2">
      <c r="A211" s="91"/>
      <c r="B211" s="90" t="s">
        <v>133</v>
      </c>
      <c r="C211" s="35" t="s">
        <v>18</v>
      </c>
      <c r="D211" s="35">
        <v>1</v>
      </c>
      <c r="E211" s="124"/>
      <c r="F211" s="37">
        <f t="shared" si="20"/>
        <v>0</v>
      </c>
    </row>
    <row r="212" spans="1:6" s="97" customFormat="1" ht="15.75" customHeight="1" x14ac:dyDescent="0.2">
      <c r="A212" s="91"/>
      <c r="B212" s="94" t="s">
        <v>144</v>
      </c>
      <c r="C212" s="35"/>
      <c r="D212" s="35"/>
      <c r="E212" s="106"/>
      <c r="F212" s="121">
        <f>SUM(F205:F211)</f>
        <v>0</v>
      </c>
    </row>
    <row r="213" spans="1:6" s="97" customFormat="1" ht="18.75" customHeight="1" x14ac:dyDescent="0.2">
      <c r="A213" s="91"/>
      <c r="B213" s="94"/>
      <c r="C213" s="35"/>
      <c r="D213" s="35"/>
      <c r="E213" s="106"/>
      <c r="F213" s="122"/>
    </row>
    <row r="214" spans="1:6" s="52" customFormat="1" ht="16.149999999999999" customHeight="1" x14ac:dyDescent="0.25">
      <c r="A214" s="47"/>
      <c r="B214" s="48"/>
      <c r="C214" s="49"/>
      <c r="D214" s="49"/>
      <c r="E214" s="50"/>
      <c r="F214" s="51"/>
    </row>
    <row r="215" spans="1:6" s="52" customFormat="1" ht="16.149999999999999" customHeight="1" x14ac:dyDescent="0.25">
      <c r="A215" s="47"/>
      <c r="B215" s="48"/>
      <c r="C215" s="49"/>
      <c r="D215" s="49"/>
      <c r="E215" s="50"/>
      <c r="F215" s="51"/>
    </row>
    <row r="216" spans="1:6" s="52" customFormat="1" ht="16.149999999999999" customHeight="1" x14ac:dyDescent="0.25">
      <c r="A216" s="47"/>
      <c r="B216" s="48"/>
      <c r="C216" s="49"/>
      <c r="D216" s="49"/>
      <c r="E216" s="50"/>
      <c r="F216" s="51"/>
    </row>
    <row r="217" spans="1:6" s="52" customFormat="1" ht="16.149999999999999" customHeight="1" x14ac:dyDescent="0.25">
      <c r="A217" s="47"/>
      <c r="B217" s="48"/>
      <c r="C217" s="49"/>
      <c r="D217" s="49"/>
      <c r="E217" s="50"/>
      <c r="F217" s="51"/>
    </row>
    <row r="218" spans="1:6" s="52" customFormat="1" ht="16.149999999999999" customHeight="1" x14ac:dyDescent="0.25">
      <c r="A218" s="47"/>
      <c r="B218" s="48"/>
      <c r="C218" s="49"/>
      <c r="D218" s="49"/>
      <c r="E218" s="50"/>
      <c r="F218" s="51"/>
    </row>
    <row r="219" spans="1:6" s="52" customFormat="1" ht="16.149999999999999" customHeight="1" x14ac:dyDescent="0.25">
      <c r="A219" s="47"/>
      <c r="B219" s="48"/>
      <c r="C219" s="49"/>
      <c r="D219" s="49"/>
      <c r="E219" s="50"/>
      <c r="F219" s="51"/>
    </row>
    <row r="220" spans="1:6" s="52" customFormat="1" ht="16.149999999999999" customHeight="1" x14ac:dyDescent="0.25">
      <c r="A220" s="47"/>
      <c r="B220" s="48"/>
      <c r="C220" s="49"/>
      <c r="D220" s="49"/>
      <c r="E220" s="50"/>
      <c r="F220" s="51"/>
    </row>
    <row r="221" spans="1:6" s="52" customFormat="1" ht="16.149999999999999" customHeight="1" x14ac:dyDescent="0.25">
      <c r="A221" s="47"/>
      <c r="B221" s="48"/>
      <c r="C221" s="49"/>
      <c r="D221" s="49"/>
      <c r="E221" s="50"/>
      <c r="F221" s="51"/>
    </row>
    <row r="222" spans="1:6" s="52" customFormat="1" ht="16.149999999999999" customHeight="1" x14ac:dyDescent="0.25">
      <c r="A222" s="47"/>
      <c r="B222" s="48"/>
      <c r="C222" s="49"/>
      <c r="D222" s="49"/>
      <c r="E222" s="50"/>
      <c r="F222" s="51"/>
    </row>
    <row r="223" spans="1:6" s="52" customFormat="1" ht="16.149999999999999" customHeight="1" x14ac:dyDescent="0.25">
      <c r="A223" s="47"/>
      <c r="B223" s="48"/>
      <c r="C223" s="49"/>
      <c r="D223" s="49"/>
      <c r="E223" s="50"/>
      <c r="F223" s="51"/>
    </row>
    <row r="224" spans="1:6" s="52" customFormat="1" ht="16.149999999999999" customHeight="1" x14ac:dyDescent="0.25">
      <c r="A224" s="47"/>
      <c r="B224" s="48"/>
      <c r="C224" s="49"/>
      <c r="D224" s="49"/>
      <c r="E224" s="50"/>
      <c r="F224" s="51"/>
    </row>
    <row r="225" spans="1:6" s="52" customFormat="1" ht="16.149999999999999" customHeight="1" x14ac:dyDescent="0.25">
      <c r="A225" s="47"/>
      <c r="B225" s="48"/>
      <c r="C225" s="49"/>
      <c r="D225" s="49"/>
      <c r="E225" s="50"/>
      <c r="F225" s="51"/>
    </row>
    <row r="226" spans="1:6" s="52" customFormat="1" ht="16.149999999999999" customHeight="1" x14ac:dyDescent="0.25">
      <c r="A226" s="47"/>
      <c r="B226" s="48"/>
      <c r="C226" s="49"/>
      <c r="D226" s="49"/>
      <c r="E226" s="50"/>
      <c r="F226" s="51"/>
    </row>
    <row r="227" spans="1:6" s="52" customFormat="1" ht="16.149999999999999" customHeight="1" x14ac:dyDescent="0.25">
      <c r="A227" s="148"/>
      <c r="B227" s="149"/>
      <c r="C227" s="150"/>
      <c r="D227" s="150"/>
      <c r="E227" s="151"/>
      <c r="F227" s="152"/>
    </row>
    <row r="228" spans="1:6" ht="13.15" customHeight="1" x14ac:dyDescent="0.25">
      <c r="A228" s="60"/>
      <c r="B228" s="61"/>
      <c r="C228" s="62"/>
      <c r="D228" s="63"/>
      <c r="E228" s="64"/>
      <c r="F228" s="65"/>
    </row>
    <row r="229" spans="1:6" ht="15.6" customHeight="1" x14ac:dyDescent="0.2">
      <c r="A229" s="66"/>
      <c r="B229" s="67" t="s">
        <v>22</v>
      </c>
      <c r="C229" s="16"/>
      <c r="D229" s="14"/>
      <c r="E229" s="37"/>
      <c r="F229" s="68"/>
    </row>
    <row r="230" spans="1:6" ht="11.45" customHeight="1" x14ac:dyDescent="0.2">
      <c r="A230" s="69"/>
      <c r="B230" s="70"/>
      <c r="C230" s="20"/>
      <c r="D230" s="14"/>
      <c r="E230" s="54"/>
      <c r="F230" s="57"/>
    </row>
    <row r="231" spans="1:6" ht="15.6" customHeight="1" x14ac:dyDescent="0.25">
      <c r="A231" s="53">
        <v>3.1</v>
      </c>
      <c r="B231" s="12" t="s">
        <v>31</v>
      </c>
      <c r="C231" s="14"/>
      <c r="D231" s="14"/>
      <c r="E231" s="54"/>
      <c r="F231" s="57"/>
    </row>
    <row r="232" spans="1:6" ht="7.5" customHeight="1" x14ac:dyDescent="0.25">
      <c r="A232" s="53"/>
      <c r="B232" s="71"/>
      <c r="C232" s="14"/>
      <c r="D232" s="14"/>
      <c r="E232" s="54"/>
      <c r="F232" s="57"/>
    </row>
    <row r="233" spans="1:6" ht="15.6" customHeight="1" x14ac:dyDescent="0.25">
      <c r="A233" s="45" t="s">
        <v>32</v>
      </c>
      <c r="B233" s="84" t="s">
        <v>181</v>
      </c>
      <c r="C233" s="14"/>
      <c r="D233" s="14"/>
      <c r="E233" s="83"/>
      <c r="F233" s="57">
        <f>F29</f>
        <v>0</v>
      </c>
    </row>
    <row r="234" spans="1:6" ht="15.6" customHeight="1" x14ac:dyDescent="0.2">
      <c r="A234" s="45" t="s">
        <v>34</v>
      </c>
      <c r="B234" s="133" t="s">
        <v>148</v>
      </c>
      <c r="C234" s="14"/>
      <c r="D234" s="14"/>
      <c r="E234" s="83"/>
      <c r="F234" s="57">
        <f>F44</f>
        <v>0</v>
      </c>
    </row>
    <row r="235" spans="1:6" ht="15.6" customHeight="1" x14ac:dyDescent="0.25">
      <c r="A235" s="45" t="s">
        <v>41</v>
      </c>
      <c r="B235" s="19" t="s">
        <v>182</v>
      </c>
      <c r="C235" s="14"/>
      <c r="D235" s="14"/>
      <c r="E235" s="83"/>
      <c r="F235" s="57">
        <f>F67</f>
        <v>0</v>
      </c>
    </row>
    <row r="236" spans="1:6" ht="15.6" customHeight="1" x14ac:dyDescent="0.2">
      <c r="A236" s="45" t="s">
        <v>98</v>
      </c>
      <c r="B236" s="107" t="s">
        <v>71</v>
      </c>
      <c r="C236" s="14"/>
      <c r="D236" s="14"/>
      <c r="E236" s="83"/>
      <c r="F236" s="57">
        <f>F80</f>
        <v>0</v>
      </c>
    </row>
    <row r="237" spans="1:6" ht="15.6" customHeight="1" x14ac:dyDescent="0.2">
      <c r="A237" s="45" t="s">
        <v>102</v>
      </c>
      <c r="B237" s="108" t="s">
        <v>103</v>
      </c>
      <c r="C237" s="14"/>
      <c r="D237" s="14"/>
      <c r="E237" s="83"/>
      <c r="F237" s="57">
        <f>F98</f>
        <v>0</v>
      </c>
    </row>
    <row r="238" spans="1:6" ht="15.6" customHeight="1" x14ac:dyDescent="0.2">
      <c r="A238" s="45" t="s">
        <v>101</v>
      </c>
      <c r="B238" s="108" t="s">
        <v>103</v>
      </c>
      <c r="C238" s="14"/>
      <c r="D238" s="14"/>
      <c r="E238" s="83"/>
      <c r="F238" s="57">
        <f>F103</f>
        <v>0</v>
      </c>
    </row>
    <row r="239" spans="1:6" ht="15.6" customHeight="1" x14ac:dyDescent="0.2">
      <c r="A239" s="45" t="s">
        <v>100</v>
      </c>
      <c r="B239" s="108" t="s">
        <v>82</v>
      </c>
      <c r="C239" s="14"/>
      <c r="D239" s="14"/>
      <c r="E239" s="83"/>
      <c r="F239" s="57">
        <f>F126</f>
        <v>0</v>
      </c>
    </row>
    <row r="240" spans="1:6" ht="15.6" customHeight="1" x14ac:dyDescent="0.2">
      <c r="A240" s="45" t="s">
        <v>106</v>
      </c>
      <c r="B240" s="108" t="s">
        <v>87</v>
      </c>
      <c r="C240" s="14"/>
      <c r="D240" s="14"/>
      <c r="E240" s="83"/>
      <c r="F240" s="57">
        <f>F132</f>
        <v>0</v>
      </c>
    </row>
    <row r="241" spans="1:6" ht="11.25" customHeight="1" thickBot="1" x14ac:dyDescent="0.3">
      <c r="A241" s="53"/>
      <c r="B241" s="72"/>
      <c r="C241" s="14"/>
      <c r="D241" s="14"/>
      <c r="E241" s="54"/>
      <c r="F241" s="57"/>
    </row>
    <row r="242" spans="1:6" ht="15.6" customHeight="1" thickBot="1" x14ac:dyDescent="0.3">
      <c r="A242" s="53"/>
      <c r="B242" s="58" t="s">
        <v>146</v>
      </c>
      <c r="C242" s="14"/>
      <c r="D242" s="14"/>
      <c r="E242" s="54"/>
      <c r="F242" s="59">
        <f>SUM(F233:F241)</f>
        <v>0</v>
      </c>
    </row>
    <row r="243" spans="1:6" ht="15.6" customHeight="1" x14ac:dyDescent="0.25">
      <c r="A243" s="53">
        <v>3.2</v>
      </c>
      <c r="B243" s="12" t="s">
        <v>113</v>
      </c>
      <c r="C243" s="14"/>
      <c r="D243" s="14"/>
      <c r="E243" s="54"/>
      <c r="F243" s="170"/>
    </row>
    <row r="244" spans="1:6" ht="15.6" customHeight="1" x14ac:dyDescent="0.25">
      <c r="A244" s="45" t="s">
        <v>56</v>
      </c>
      <c r="B244" s="84" t="s">
        <v>114</v>
      </c>
      <c r="C244" s="14"/>
      <c r="D244" s="14"/>
      <c r="E244" s="83"/>
      <c r="F244" s="57">
        <f>F147</f>
        <v>0</v>
      </c>
    </row>
    <row r="245" spans="1:6" ht="15.6" customHeight="1" x14ac:dyDescent="0.2">
      <c r="A245" s="45" t="s">
        <v>57</v>
      </c>
      <c r="B245" s="126" t="s">
        <v>116</v>
      </c>
      <c r="C245" s="14"/>
      <c r="D245" s="14"/>
      <c r="E245" s="83"/>
      <c r="F245" s="57">
        <f>F161</f>
        <v>0</v>
      </c>
    </row>
    <row r="246" spans="1:6" ht="15.6" customHeight="1" x14ac:dyDescent="0.2">
      <c r="A246" s="45" t="s">
        <v>134</v>
      </c>
      <c r="B246" s="126" t="s">
        <v>135</v>
      </c>
      <c r="C246" s="14"/>
      <c r="D246" s="14"/>
      <c r="E246" s="83"/>
      <c r="F246" s="57">
        <f>F175</f>
        <v>0</v>
      </c>
    </row>
    <row r="247" spans="1:6" ht="15.6" customHeight="1" x14ac:dyDescent="0.2">
      <c r="A247" s="45" t="s">
        <v>63</v>
      </c>
      <c r="B247" s="130" t="s">
        <v>142</v>
      </c>
      <c r="C247" s="14"/>
      <c r="D247" s="14"/>
      <c r="E247" s="83"/>
      <c r="F247" s="57">
        <f>F184</f>
        <v>0</v>
      </c>
    </row>
    <row r="248" spans="1:6" ht="15.6" customHeight="1" x14ac:dyDescent="0.2">
      <c r="A248" s="45" t="s">
        <v>66</v>
      </c>
      <c r="B248" s="130" t="s">
        <v>166</v>
      </c>
      <c r="C248" s="14"/>
      <c r="D248" s="14"/>
      <c r="E248" s="83"/>
      <c r="F248" s="57">
        <f>F194</f>
        <v>0</v>
      </c>
    </row>
    <row r="249" spans="1:6" ht="15.6" customHeight="1" x14ac:dyDescent="0.2">
      <c r="A249" s="45" t="s">
        <v>143</v>
      </c>
      <c r="B249" s="130" t="s">
        <v>185</v>
      </c>
      <c r="C249" s="14"/>
      <c r="D249" s="14"/>
      <c r="E249" s="83"/>
      <c r="F249" s="57">
        <f>F202</f>
        <v>0</v>
      </c>
    </row>
    <row r="250" spans="1:6" ht="9" customHeight="1" thickBot="1" x14ac:dyDescent="0.3">
      <c r="A250" s="53"/>
      <c r="B250" s="72"/>
      <c r="C250" s="14"/>
      <c r="D250" s="14"/>
      <c r="E250" s="54"/>
      <c r="F250" s="57"/>
    </row>
    <row r="251" spans="1:6" ht="15.6" customHeight="1" thickBot="1" x14ac:dyDescent="0.3">
      <c r="A251" s="53"/>
      <c r="B251" s="58" t="s">
        <v>147</v>
      </c>
      <c r="C251" s="14"/>
      <c r="D251" s="14"/>
      <c r="E251" s="54"/>
      <c r="F251" s="59">
        <f>SUM(F244:F249)</f>
        <v>0</v>
      </c>
    </row>
    <row r="252" spans="1:6" ht="15.6" customHeight="1" thickBot="1" x14ac:dyDescent="0.3">
      <c r="A252" s="53"/>
      <c r="B252" s="72"/>
      <c r="C252" s="14"/>
      <c r="D252" s="14"/>
      <c r="E252" s="54"/>
      <c r="F252" s="57"/>
    </row>
    <row r="253" spans="1:6" ht="15.6" customHeight="1" thickBot="1" x14ac:dyDescent="0.25">
      <c r="A253" s="53">
        <v>3.3</v>
      </c>
      <c r="B253" s="120" t="s">
        <v>21</v>
      </c>
      <c r="C253" s="14"/>
      <c r="D253" s="14"/>
      <c r="E253" s="54"/>
      <c r="F253" s="59">
        <f>F212</f>
        <v>0</v>
      </c>
    </row>
    <row r="254" spans="1:6" ht="15.6" customHeight="1" x14ac:dyDescent="0.25">
      <c r="A254" s="53"/>
      <c r="B254" s="72"/>
      <c r="C254" s="14"/>
      <c r="D254" s="14"/>
      <c r="E254" s="54"/>
      <c r="F254" s="57"/>
    </row>
    <row r="255" spans="1:6" ht="15.6" customHeight="1" thickBot="1" x14ac:dyDescent="0.3">
      <c r="A255" s="53"/>
      <c r="B255" s="71"/>
      <c r="C255" s="16"/>
      <c r="D255" s="14"/>
      <c r="E255" s="54"/>
      <c r="F255" s="57"/>
    </row>
    <row r="256" spans="1:6" ht="18" customHeight="1" x14ac:dyDescent="0.2">
      <c r="A256" s="185"/>
      <c r="B256" s="186"/>
      <c r="C256" s="73"/>
      <c r="D256" s="191" t="s">
        <v>23</v>
      </c>
      <c r="E256" s="192"/>
      <c r="F256" s="74">
        <f>F242+F251+F253</f>
        <v>0</v>
      </c>
    </row>
    <row r="257" spans="1:6" ht="18" customHeight="1" thickBot="1" x14ac:dyDescent="0.25">
      <c r="A257" s="187"/>
      <c r="B257" s="188"/>
      <c r="C257" s="75"/>
      <c r="D257" s="76" t="s">
        <v>145</v>
      </c>
      <c r="E257" s="77"/>
      <c r="F257" s="78">
        <f>ROUND(F256,2)</f>
        <v>0</v>
      </c>
    </row>
    <row r="258" spans="1:6" ht="18" customHeight="1" x14ac:dyDescent="0.2">
      <c r="A258" s="189"/>
      <c r="B258" s="190"/>
      <c r="C258" s="82"/>
      <c r="D258" s="79" t="s">
        <v>24</v>
      </c>
      <c r="E258" s="80"/>
      <c r="F258" s="81">
        <f>F256+F257</f>
        <v>0</v>
      </c>
    </row>
    <row r="259" spans="1:6" ht="18" customHeight="1" x14ac:dyDescent="0.2">
      <c r="A259" s="175"/>
      <c r="B259" s="175"/>
      <c r="C259" s="75"/>
      <c r="D259" s="176"/>
      <c r="E259" s="177"/>
      <c r="F259" s="178"/>
    </row>
    <row r="260" spans="1:6" ht="18" customHeight="1" x14ac:dyDescent="0.2">
      <c r="A260" s="175"/>
      <c r="B260" s="175"/>
      <c r="C260" s="75"/>
      <c r="D260" s="176"/>
      <c r="E260" s="177"/>
      <c r="F260" s="178"/>
    </row>
    <row r="261" spans="1:6" ht="18" customHeight="1" x14ac:dyDescent="0.2">
      <c r="A261" s="175"/>
      <c r="B261" s="175"/>
      <c r="C261" s="75"/>
      <c r="D261" s="176"/>
      <c r="E261" s="177"/>
      <c r="F261" s="178"/>
    </row>
  </sheetData>
  <mergeCells count="7">
    <mergeCell ref="A256:B258"/>
    <mergeCell ref="D256:E256"/>
    <mergeCell ref="A1:F1"/>
    <mergeCell ref="A3:B4"/>
    <mergeCell ref="C3:F4"/>
    <mergeCell ref="C5:F6"/>
    <mergeCell ref="C8:F9"/>
  </mergeCells>
  <pageMargins left="0.59055118110236227" right="0.39370078740157483" top="0.62992125984251968" bottom="0.35433070866141736" header="0.19685039370078741" footer="0.19685039370078741"/>
  <pageSetup paperSize="9" orientation="portrait" useFirstPageNumber="1" verticalDpi="4294967293" r:id="rId1"/>
  <headerFooter alignWithMargins="0">
    <oddHeader>&amp;LI2EF
88000 EPINAL &amp;C &amp;R&amp;P/&amp;N</oddHeader>
    <oddFooter>&amp;RDPGF Lot n° 9 : Electricité - Courants Faibles - Création d’un parloir à la prison de Metz Queuleu IndB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direction1 d1. direction1</dc:creator>
  <cp:lastModifiedBy>GOEPPERT Christine</cp:lastModifiedBy>
  <cp:lastPrinted>2025-05-06T14:58:24Z</cp:lastPrinted>
  <dcterms:created xsi:type="dcterms:W3CDTF">2016-02-23T08:17:38Z</dcterms:created>
  <dcterms:modified xsi:type="dcterms:W3CDTF">2025-05-26T07:29:25Z</dcterms:modified>
</cp:coreProperties>
</file>