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827"/>
  <workbookPr/>
  <mc:AlternateContent xmlns:mc="http://schemas.openxmlformats.org/markup-compatibility/2006">
    <mc:Choice Requires="x15">
      <x15ac:absPath xmlns:x15ac="http://schemas.microsoft.com/office/spreadsheetml/2010/11/ac" url="J:\ACP-Commande-Publique\Contrats\2025\25S06 - Gestion des abonnements\1. DCE\Démat\"/>
    </mc:Choice>
  </mc:AlternateContent>
  <xr:revisionPtr revIDLastSave="0" documentId="13_ncr:1_{60B62ABC-4547-4B71-846B-9C7163FF0BA8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BPU" sheetId="1" r:id="rId1"/>
    <sheet name="DQE" sheetId="2" r:id="rId2"/>
  </sheets>
  <definedNames>
    <definedName name="_xlnm.Print_Titles" localSheetId="0">BPU!$4:$5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55" i="2" l="1"/>
  <c r="G8" i="2"/>
  <c r="G9" i="2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G51" i="2"/>
  <c r="G52" i="2"/>
  <c r="G53" i="2"/>
  <c r="G54" i="2"/>
  <c r="G7" i="2"/>
  <c r="F55" i="2"/>
  <c r="I8" i="2" l="1"/>
  <c r="I9" i="2" s="1"/>
  <c r="I10" i="2" s="1"/>
  <c r="I11" i="2" s="1"/>
  <c r="I12" i="2" s="1"/>
  <c r="I13" i="2" s="1"/>
  <c r="I14" i="2" s="1"/>
  <c r="I15" i="2" s="1"/>
  <c r="I16" i="2" s="1"/>
  <c r="I17" i="2" s="1"/>
  <c r="I18" i="2" s="1"/>
  <c r="I19" i="2" s="1"/>
  <c r="I20" i="2" s="1"/>
  <c r="I21" i="2" s="1"/>
  <c r="I22" i="2" s="1"/>
  <c r="I23" i="2" s="1"/>
  <c r="I24" i="2" s="1"/>
  <c r="I25" i="2" s="1"/>
  <c r="I26" i="2" s="1"/>
  <c r="I27" i="2" s="1"/>
  <c r="I28" i="2" s="1"/>
  <c r="I29" i="2" s="1"/>
  <c r="I30" i="2" s="1"/>
  <c r="I31" i="2" s="1"/>
  <c r="I32" i="2" s="1"/>
  <c r="I33" i="2" s="1"/>
  <c r="I34" i="2" s="1"/>
  <c r="I35" i="2" s="1"/>
  <c r="I36" i="2" s="1"/>
  <c r="I37" i="2" s="1"/>
  <c r="I38" i="2" s="1"/>
  <c r="I39" i="2" s="1"/>
  <c r="I40" i="2" s="1"/>
  <c r="I41" i="2" s="1"/>
  <c r="I42" i="2" s="1"/>
  <c r="I43" i="2" s="1"/>
  <c r="I44" i="2" s="1"/>
  <c r="I45" i="2" s="1"/>
  <c r="I46" i="2" s="1"/>
  <c r="I47" i="2" s="1"/>
  <c r="I48" i="2" s="1"/>
  <c r="I49" i="2" s="1"/>
  <c r="I50" i="2" s="1"/>
  <c r="I51" i="2" s="1"/>
  <c r="I52" i="2" s="1"/>
  <c r="I53" i="2" s="1"/>
  <c r="I54" i="2" s="1"/>
  <c r="A8" i="2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7" i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G51" i="1"/>
</calcChain>
</file>

<file path=xl/sharedStrings.xml><?xml version="1.0" encoding="utf-8"?>
<sst xmlns="http://schemas.openxmlformats.org/spreadsheetml/2006/main" count="394" uniqueCount="134">
  <si>
    <t>Papier + Online</t>
  </si>
  <si>
    <t>Online + Papier + e-mail</t>
  </si>
  <si>
    <t>Papier</t>
  </si>
  <si>
    <t>Online</t>
  </si>
  <si>
    <t>Courrier électronique</t>
  </si>
  <si>
    <t>Online 1 accès</t>
  </si>
  <si>
    <t>N°ISSN</t>
  </si>
  <si>
    <t>EDITEUR</t>
  </si>
  <si>
    <t>SUPPORT</t>
  </si>
  <si>
    <t>PRIX PUBLIC D'ABONNEMENT DES EDITEURS H.T.</t>
  </si>
  <si>
    <t>% REMISE SUR PRIX PUBLIC EDITEUR</t>
  </si>
  <si>
    <t>% FRAIS DE GESTION</t>
  </si>
  <si>
    <t>PRIX NET FOURNISSEUR HT A REPORTER SUR LE DQE</t>
  </si>
  <si>
    <t>Année de référence tarifaire 2025</t>
  </si>
  <si>
    <t xml:space="preserve">ACHATPUBLIC.COM (PACK ACHETEUR)                   </t>
  </si>
  <si>
    <t xml:space="preserve">          </t>
  </si>
  <si>
    <t xml:space="preserve">ARCHIMAG (INC.ONLINE)(L'ESSENTIEL)(10N°)(REN)     </t>
  </si>
  <si>
    <t xml:space="preserve">2260-166X </t>
  </si>
  <si>
    <t xml:space="preserve">ARGUS DE L'ASSURANCE (INC.ONLINE + HS)(ARG)       </t>
  </si>
  <si>
    <t xml:space="preserve">1626-4428 </t>
  </si>
  <si>
    <t xml:space="preserve">DALLOZ.FR (PUBLIC/AFFAIRES/IP-IT/IMMO)(3 ACCES)   </t>
  </si>
  <si>
    <t xml:space="preserve">DICTIONNAIRE PERMANENT COMMANDE PUBLIQUE (MAJ)    </t>
  </si>
  <si>
    <t xml:space="preserve">DROIT MARITIME FRANCAIS (PAP+ONLINE)(ESSENTIELLE) </t>
  </si>
  <si>
    <t xml:space="preserve">0012-642X </t>
  </si>
  <si>
    <t xml:space="preserve">ECHOS (LES)(100% NUMERIQUE)(PREMIUM ENTREPRISES)  </t>
  </si>
  <si>
    <t xml:space="preserve">2270-5279 </t>
  </si>
  <si>
    <t xml:space="preserve">ECHOS JUDICIAIRES GIRONDINS (INC.ONLINE)          </t>
  </si>
  <si>
    <t xml:space="preserve">ELNET ENVIRONNEMENT &amp; NUISANCES (MAJ)             </t>
  </si>
  <si>
    <t xml:space="preserve">ELNET SECURITE &amp; CONDITIONS TRAVAIL (MAJ)         </t>
  </si>
  <si>
    <t xml:space="preserve">ELNET SOCIAL (MAJ+APPEL EXPERT)                   </t>
  </si>
  <si>
    <t>ENVIRONNEMENT MAG+HYDRO +MAT.ENV.(PAP+PDF)(INTEGRA</t>
  </si>
  <si>
    <t xml:space="preserve">1163-2720 </t>
  </si>
  <si>
    <t xml:space="preserve">ESTUARIEN (L')                                    </t>
  </si>
  <si>
    <t xml:space="preserve">1635-0820 </t>
  </si>
  <si>
    <t xml:space="preserve">FEUILLET RAPIDE FISCAL ET SOCIAL (INC.ONLINE)     </t>
  </si>
  <si>
    <t xml:space="preserve">0150-5467 </t>
  </si>
  <si>
    <t>FICHES PRATIQUES FORMATION CONTINUE (PAPIER+ONLINE</t>
  </si>
  <si>
    <t xml:space="preserve">1166-0600 </t>
  </si>
  <si>
    <t xml:space="preserve">FIGARO (LE)(PREMIUM)(ONLINE)(1 ACCES)             </t>
  </si>
  <si>
    <t xml:space="preserve">0182-5852 </t>
  </si>
  <si>
    <t xml:space="preserve">FORMULAIRE SOCIAL (ONLINE)                        </t>
  </si>
  <si>
    <t>GAZETTE DES COMMUNES (PAPIER+ONLINE)(PACK PRO)(GAZ</t>
  </si>
  <si>
    <t xml:space="preserve">0769-3508 </t>
  </si>
  <si>
    <t xml:space="preserve">GENIA-L FOR SEARCH (ONLINE)(3 ACCES)              </t>
  </si>
  <si>
    <t xml:space="preserve">GUIDE FAMILIAL (OUVRAGE BROCHE + MAJ ONLINE)(REN) </t>
  </si>
  <si>
    <t xml:space="preserve">0766-7760 </t>
  </si>
  <si>
    <t>HYGIENE &amp; SECURITE DU TRAVAIL (PAS D'INTERMEDIAIRE</t>
  </si>
  <si>
    <t xml:space="preserve">1776-9272 </t>
  </si>
  <si>
    <t xml:space="preserve">INFFO FORMATION (ANC.INFFO FLASH)(INC.ONLINE)     </t>
  </si>
  <si>
    <t xml:space="preserve">2103-3390 </t>
  </si>
  <si>
    <t xml:space="preserve">J. MARINE MARCHANDE (PAPIER+ONLINE)               </t>
  </si>
  <si>
    <t xml:space="preserve">J. MEDOC (DU) (PAPIER + ONLINE)                   </t>
  </si>
  <si>
    <t xml:space="preserve">LAMY DROIT PUBLIC DES AFFAIRES (REN)              </t>
  </si>
  <si>
    <t xml:space="preserve">LETTRE FERROVIAIRE (LA) (ABT.ONLINE)(1 LECTEUR)   </t>
  </si>
  <si>
    <t xml:space="preserve">2260-4774 </t>
  </si>
  <si>
    <t xml:space="preserve">LIBERATION (ABT.ONLINE)                           </t>
  </si>
  <si>
    <t xml:space="preserve">LLOYD'S LIST (ONLINE)                             </t>
  </si>
  <si>
    <t xml:space="preserve">MARIN (LE) (ONLINE)(+DOSSIERS&amp; HS PAP)(INTEGRALE) </t>
  </si>
  <si>
    <t xml:space="preserve">MONDE.FR (LE) ELECTRONIQUE (FORM.PREMIUM)(REN)    </t>
  </si>
  <si>
    <t xml:space="preserve">1950-6244 </t>
  </si>
  <si>
    <t>MONITEUR TRAVAUX PUBLICS BATIMENT(INC.ONLINE &amp; HS)</t>
  </si>
  <si>
    <t xml:space="preserve">0026-9700 </t>
  </si>
  <si>
    <t xml:space="preserve">NAVIGATION (PARIS)                                </t>
  </si>
  <si>
    <t xml:space="preserve">0028-1530 </t>
  </si>
  <si>
    <t xml:space="preserve">NAVIGATION PORTS &amp; INTERMODAL.(NPI)100% WEB (REN) </t>
  </si>
  <si>
    <t xml:space="preserve">NOUVEL OBS (LE)(ABT ONLINE)(1 ACCES)(REN)         </t>
  </si>
  <si>
    <t xml:space="preserve">RECYCLAGE ET VALORISATION                         </t>
  </si>
  <si>
    <t xml:space="preserve">1762-9020 </t>
  </si>
  <si>
    <t xml:space="preserve">RF COMPTABLE (PAPIER+ONLINE)(ESSENTIEL)T40A (REN) </t>
  </si>
  <si>
    <t xml:space="preserve">0396-3640 </t>
  </si>
  <si>
    <t xml:space="preserve">RF PAYE (PAPIER+ONLINE)(L'INTEGRAL)T15RD1 (REN)   </t>
  </si>
  <si>
    <t xml:space="preserve">1240-4640 </t>
  </si>
  <si>
    <t xml:space="preserve">SOCIAL PRATIQUE (REN) (INC. MEMO SOCIAL/ONLINE)   </t>
  </si>
  <si>
    <t xml:space="preserve">0769-055X </t>
  </si>
  <si>
    <t xml:space="preserve">SUD OUEST (ED.22A GIRONDE RIVE DROITE) (6 JOURS)  </t>
  </si>
  <si>
    <t xml:space="preserve">0299-0288 </t>
  </si>
  <si>
    <t>SUD OUEST (ED.BORDEAUX CENTRE)(22B)P/COURRIER 6JRS</t>
  </si>
  <si>
    <t xml:space="preserve">TRAVAIL ET SECURITE (PAS D'INTERMEDIAIRE)         </t>
  </si>
  <si>
    <t xml:space="preserve">0373-1944 </t>
  </si>
  <si>
    <t xml:space="preserve">VIE SOCIALE                                       </t>
  </si>
  <si>
    <t xml:space="preserve">0042-5605 </t>
  </si>
  <si>
    <t>COBAZ (Normes AFNOR)</t>
  </si>
  <si>
    <t>MER ET MARINE</t>
  </si>
  <si>
    <t>GUIDE PERMANENT DE LA PAYE</t>
  </si>
  <si>
    <t>RUE89 BORDEAUX</t>
  </si>
  <si>
    <t>PLACECO</t>
  </si>
  <si>
    <t>SUD OUEST NUMERIQUE</t>
  </si>
  <si>
    <t>idp archimag</t>
  </si>
  <si>
    <t>Infopro digital</t>
  </si>
  <si>
    <t>Afnor</t>
  </si>
  <si>
    <t>Editions Dalloz</t>
  </si>
  <si>
    <t>Editions législatives admin</t>
  </si>
  <si>
    <t>Les Echos</t>
  </si>
  <si>
    <t>Wolters kluver</t>
  </si>
  <si>
    <t>Echos judiciaires Girondins</t>
  </si>
  <si>
    <t>Cayola media</t>
  </si>
  <si>
    <t>Conservatoire de l'Estuaire</t>
  </si>
  <si>
    <t>Editions Francis Lefebvre</t>
  </si>
  <si>
    <t>Centre Inffo département diffusion</t>
  </si>
  <si>
    <t>Le Figaro Abonnement</t>
  </si>
  <si>
    <t>Groupe Moniteur la Gazette</t>
  </si>
  <si>
    <t xml:space="preserve">Editions Législatives </t>
  </si>
  <si>
    <t>INRS</t>
  </si>
  <si>
    <t>INFO6TM</t>
  </si>
  <si>
    <t>Le journal du Médoc</t>
  </si>
  <si>
    <t>Editions Laurent CHARLIER</t>
  </si>
  <si>
    <t>Libération</t>
  </si>
  <si>
    <t>Maritime Insights and intel ltd</t>
  </si>
  <si>
    <t>INFOMER</t>
  </si>
  <si>
    <t>LE TELEGRAMME</t>
  </si>
  <si>
    <t>LE MONDE</t>
  </si>
  <si>
    <t>GROUPE Moniteur</t>
  </si>
  <si>
    <t>Institut Français de Navigation</t>
  </si>
  <si>
    <t>Le Nouvel Observateur</t>
  </si>
  <si>
    <t>Groupe Sud Ouest</t>
  </si>
  <si>
    <t>Industrie Minérale</t>
  </si>
  <si>
    <t>Groupe Revue Fiduciaire</t>
  </si>
  <si>
    <t>Sud Ouest</t>
  </si>
  <si>
    <t>Achat public.com</t>
  </si>
  <si>
    <t>PRESSE ET EDITION SUD OUEST</t>
  </si>
  <si>
    <t>Editions RS CRM ART</t>
  </si>
  <si>
    <t>A</t>
  </si>
  <si>
    <t>Le</t>
  </si>
  <si>
    <t>Nom du signataire et cachet de la société</t>
  </si>
  <si>
    <t>N° de prix</t>
  </si>
  <si>
    <t>TITRES DES JOURNAUX ET PERIODIQUES</t>
  </si>
  <si>
    <t>Quantité</t>
  </si>
  <si>
    <t>PRIX NET FOURNISSEUR H.T. REPORTE DU BPU</t>
  </si>
  <si>
    <t>TAUX TVA</t>
  </si>
  <si>
    <t>J. MARINE MARCHANDE PAPIER + ONLINE</t>
  </si>
  <si>
    <t>TOTAL ANNUEL</t>
  </si>
  <si>
    <t>Gestion des abonnements 
Détail Quantitatif Estimatif</t>
  </si>
  <si>
    <t xml:space="preserve">Gestion des abonnements 
Bordereau de prix unitaires </t>
  </si>
  <si>
    <t>Seule la colonne H (TVA) doit être complétée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</si>
</sst>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_-* #,##0.00\ [$€-40C]_-;\-* #,##0.00\ [$€-40C]_-;_-* &quot;-&quot;??\ [$€-40C]_-;_-@_-"/>
  </numFmts>
  <fonts count="14" x14ac:knownFonts="1">
    <font>
      <sz val="11"/>
      <color rgb="FF00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4"/>
      <color rgb="FF000000"/>
      <name val="Calibri"/>
      <family val="2"/>
      <scheme val="minor"/>
    </font>
    <font>
      <b/>
      <sz val="14"/>
      <color rgb="FF000000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11"/>
      <color rgb="FF000000"/>
      <name val="Arial"/>
      <family val="2"/>
    </font>
    <font>
      <b/>
      <sz val="10"/>
      <color rgb="FF000000"/>
      <name val="Arial"/>
      <family val="2"/>
    </font>
    <font>
      <sz val="11"/>
      <color rgb="FF000000"/>
      <name val="Calibri"/>
      <family val="2"/>
      <scheme val="minor"/>
    </font>
    <font>
      <sz val="10"/>
      <color rgb="FF000000"/>
      <name val="Arial"/>
      <family val="2"/>
    </font>
    <font>
      <b/>
      <sz val="16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98D0"/>
        <bgColor indexed="64"/>
      </patternFill>
    </fill>
    <fill>
      <patternFill patternType="solid">
        <fgColor theme="9" tint="0.39997558519241921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3">
    <xf numFmtId="0" fontId="0" fillId="0" borderId="0"/>
    <xf numFmtId="44" fontId="11" fillId="0" borderId="0" applyFont="0" applyFill="0" applyBorder="0" applyAlignment="0" applyProtection="0"/>
    <xf numFmtId="9" fontId="11" fillId="0" borderId="0" applyFont="0" applyFill="0" applyBorder="0" applyAlignment="0" applyProtection="0"/>
  </cellStyleXfs>
  <cellXfs count="84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5" fillId="0" borderId="0" xfId="0" applyFont="1"/>
    <xf numFmtId="0" fontId="0" fillId="0" borderId="0" xfId="0" applyAlignment="1">
      <alignment horizontal="center"/>
    </xf>
    <xf numFmtId="0" fontId="9" fillId="0" borderId="0" xfId="0" applyFont="1"/>
    <xf numFmtId="0" fontId="9" fillId="0" borderId="1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6" fillId="0" borderId="0" xfId="0" applyFont="1"/>
    <xf numFmtId="0" fontId="0" fillId="0" borderId="0" xfId="0" applyAlignment="1">
      <alignment horizontal="center" vertical="center"/>
    </xf>
    <xf numFmtId="0" fontId="12" fillId="0" borderId="0" xfId="0" applyFont="1"/>
    <xf numFmtId="0" fontId="7" fillId="2" borderId="1" xfId="0" applyFont="1" applyFill="1" applyBorder="1" applyAlignment="1">
      <alignment horizontal="center" vertical="center"/>
    </xf>
    <xf numFmtId="0" fontId="9" fillId="0" borderId="0" xfId="0" applyFont="1" applyAlignment="1">
      <alignment horizontal="center"/>
    </xf>
    <xf numFmtId="0" fontId="10" fillId="3" borderId="4" xfId="0" applyFont="1" applyFill="1" applyBorder="1" applyAlignment="1">
      <alignment horizontal="center" vertical="center"/>
    </xf>
    <xf numFmtId="0" fontId="10" fillId="3" borderId="4" xfId="0" applyFont="1" applyFill="1" applyBorder="1" applyAlignment="1">
      <alignment horizontal="center" vertical="center" wrapText="1"/>
    </xf>
    <xf numFmtId="0" fontId="10" fillId="4" borderId="4" xfId="0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vertical="center"/>
    </xf>
    <xf numFmtId="0" fontId="9" fillId="2" borderId="0" xfId="0" applyFont="1" applyFill="1" applyAlignment="1">
      <alignment vertical="center"/>
    </xf>
    <xf numFmtId="0" fontId="7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5" fillId="0" borderId="0" xfId="0" applyFont="1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7" fillId="2" borderId="1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vertical="center"/>
    </xf>
    <xf numFmtId="0" fontId="5" fillId="2" borderId="0" xfId="0" applyFont="1" applyFill="1" applyAlignment="1">
      <alignment vertical="center"/>
    </xf>
    <xf numFmtId="0" fontId="8" fillId="0" borderId="1" xfId="0" applyFont="1" applyBorder="1" applyAlignment="1">
      <alignment horizontal="center" vertical="center"/>
    </xf>
    <xf numFmtId="0" fontId="3" fillId="2" borderId="1" xfId="0" applyFont="1" applyFill="1" applyBorder="1" applyAlignment="1">
      <alignment vertical="center"/>
    </xf>
    <xf numFmtId="0" fontId="0" fillId="2" borderId="0" xfId="0" applyFill="1" applyAlignment="1">
      <alignment vertical="center"/>
    </xf>
    <xf numFmtId="0" fontId="0" fillId="2" borderId="1" xfId="0" applyFill="1" applyBorder="1" applyAlignment="1">
      <alignment vertical="center"/>
    </xf>
    <xf numFmtId="0" fontId="0" fillId="0" borderId="1" xfId="0" applyBorder="1" applyAlignment="1">
      <alignment vertical="center"/>
    </xf>
    <xf numFmtId="164" fontId="9" fillId="0" borderId="1" xfId="0" applyNumberFormat="1" applyFont="1" applyBorder="1" applyAlignment="1">
      <alignment horizontal="center" vertical="center" wrapText="1"/>
    </xf>
    <xf numFmtId="164" fontId="9" fillId="0" borderId="1" xfId="0" applyNumberFormat="1" applyFont="1" applyBorder="1" applyAlignment="1">
      <alignment vertical="center" wrapText="1"/>
    </xf>
    <xf numFmtId="164" fontId="9" fillId="0" borderId="1" xfId="0" applyNumberFormat="1" applyFont="1" applyBorder="1" applyAlignment="1">
      <alignment vertical="center"/>
    </xf>
    <xf numFmtId="164" fontId="9" fillId="2" borderId="1" xfId="0" applyNumberFormat="1" applyFont="1" applyFill="1" applyBorder="1" applyAlignment="1">
      <alignment vertical="center"/>
    </xf>
    <xf numFmtId="44" fontId="5" fillId="0" borderId="1" xfId="1" applyFont="1" applyBorder="1" applyAlignment="1">
      <alignment horizontal="left" vertical="center" wrapText="1"/>
    </xf>
    <xf numFmtId="44" fontId="5" fillId="0" borderId="1" xfId="1" applyFont="1" applyBorder="1" applyAlignment="1">
      <alignment horizontal="left" vertical="center"/>
    </xf>
    <xf numFmtId="44" fontId="5" fillId="2" borderId="1" xfId="1" applyFont="1" applyFill="1" applyBorder="1" applyAlignment="1">
      <alignment horizontal="left" vertical="center"/>
    </xf>
    <xf numFmtId="44" fontId="3" fillId="2" borderId="1" xfId="1" applyFont="1" applyFill="1" applyBorder="1" applyAlignment="1">
      <alignment horizontal="left" vertical="center"/>
    </xf>
    <xf numFmtId="0" fontId="1" fillId="0" borderId="0" xfId="0" applyFont="1"/>
    <xf numFmtId="0" fontId="9" fillId="2" borderId="16" xfId="0" applyFont="1" applyFill="1" applyBorder="1" applyAlignment="1">
      <alignment horizontal="center" vertical="center"/>
    </xf>
    <xf numFmtId="0" fontId="7" fillId="2" borderId="16" xfId="0" applyFont="1" applyFill="1" applyBorder="1" applyAlignment="1">
      <alignment vertical="center"/>
    </xf>
    <xf numFmtId="0" fontId="7" fillId="2" borderId="16" xfId="0" applyFont="1" applyFill="1" applyBorder="1" applyAlignment="1">
      <alignment horizontal="center" vertical="center"/>
    </xf>
    <xf numFmtId="44" fontId="9" fillId="2" borderId="16" xfId="1" applyFont="1" applyFill="1" applyBorder="1" applyAlignment="1" applyProtection="1">
      <alignment horizontal="center" vertical="center"/>
    </xf>
    <xf numFmtId="0" fontId="7" fillId="2" borderId="1" xfId="0" applyFont="1" applyFill="1" applyBorder="1" applyAlignment="1">
      <alignment vertical="center"/>
    </xf>
    <xf numFmtId="0" fontId="8" fillId="2" borderId="1" xfId="0" applyFont="1" applyFill="1" applyBorder="1" applyAlignment="1">
      <alignment horizontal="center" vertical="center"/>
    </xf>
    <xf numFmtId="0" fontId="9" fillId="2" borderId="3" xfId="0" applyFont="1" applyFill="1" applyBorder="1" applyAlignment="1">
      <alignment horizontal="center" vertical="center"/>
    </xf>
    <xf numFmtId="0" fontId="10" fillId="4" borderId="1" xfId="0" applyFont="1" applyFill="1" applyBorder="1" applyAlignment="1">
      <alignment horizontal="center" vertical="center"/>
    </xf>
    <xf numFmtId="44" fontId="10" fillId="4" borderId="1" xfId="1" applyFont="1" applyFill="1" applyBorder="1" applyAlignment="1" applyProtection="1">
      <alignment horizontal="center" vertical="center"/>
    </xf>
    <xf numFmtId="9" fontId="9" fillId="2" borderId="16" xfId="2" applyFont="1" applyFill="1" applyBorder="1" applyAlignment="1" applyProtection="1">
      <alignment horizontal="center" vertical="center"/>
      <protection locked="0"/>
    </xf>
    <xf numFmtId="9" fontId="9" fillId="2" borderId="1" xfId="2" applyFont="1" applyFill="1" applyBorder="1" applyAlignment="1" applyProtection="1">
      <alignment horizontal="center" vertical="center"/>
      <protection locked="0"/>
    </xf>
    <xf numFmtId="9" fontId="9" fillId="2" borderId="2" xfId="2" applyFont="1" applyFill="1" applyBorder="1" applyAlignment="1" applyProtection="1">
      <alignment horizontal="center" vertical="center"/>
      <protection locked="0"/>
    </xf>
    <xf numFmtId="0" fontId="0" fillId="0" borderId="13" xfId="0" applyBorder="1" applyAlignment="1">
      <alignment horizontal="center" wrapText="1"/>
    </xf>
    <xf numFmtId="0" fontId="0" fillId="0" borderId="14" xfId="0" applyBorder="1" applyAlignment="1">
      <alignment horizontal="center" wrapText="1"/>
    </xf>
    <xf numFmtId="0" fontId="0" fillId="0" borderId="15" xfId="0" applyBorder="1" applyAlignment="1">
      <alignment horizontal="center" wrapText="1"/>
    </xf>
    <xf numFmtId="0" fontId="13" fillId="3" borderId="5" xfId="0" applyFont="1" applyFill="1" applyBorder="1" applyAlignment="1">
      <alignment horizontal="center" vertical="center" wrapText="1"/>
    </xf>
    <xf numFmtId="0" fontId="13" fillId="3" borderId="6" xfId="0" applyFont="1" applyFill="1" applyBorder="1" applyAlignment="1">
      <alignment horizontal="center" vertical="center" wrapText="1"/>
    </xf>
    <xf numFmtId="0" fontId="13" fillId="3" borderId="7" xfId="0" applyFont="1" applyFill="1" applyBorder="1" applyAlignment="1">
      <alignment horizontal="center" vertical="center" wrapText="1"/>
    </xf>
    <xf numFmtId="0" fontId="13" fillId="3" borderId="8" xfId="0" applyFont="1" applyFill="1" applyBorder="1" applyAlignment="1">
      <alignment horizontal="center" vertical="center" wrapText="1"/>
    </xf>
    <xf numFmtId="0" fontId="13" fillId="3" borderId="0" xfId="0" applyFont="1" applyFill="1" applyAlignment="1">
      <alignment horizontal="center" vertical="center" wrapText="1"/>
    </xf>
    <xf numFmtId="0" fontId="13" fillId="3" borderId="9" xfId="0" applyFont="1" applyFill="1" applyBorder="1" applyAlignment="1">
      <alignment horizontal="center" vertical="center" wrapText="1"/>
    </xf>
    <xf numFmtId="0" fontId="13" fillId="3" borderId="10" xfId="0" applyFont="1" applyFill="1" applyBorder="1" applyAlignment="1">
      <alignment horizontal="center" vertical="center" wrapText="1"/>
    </xf>
    <xf numFmtId="0" fontId="13" fillId="3" borderId="11" xfId="0" applyFont="1" applyFill="1" applyBorder="1" applyAlignment="1">
      <alignment horizontal="center" vertical="center" wrapText="1"/>
    </xf>
    <xf numFmtId="0" fontId="13" fillId="3" borderId="12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13" fillId="3" borderId="6" xfId="0" applyFont="1" applyFill="1" applyBorder="1" applyAlignment="1">
      <alignment horizontal="center" vertical="center"/>
    </xf>
    <xf numFmtId="0" fontId="13" fillId="3" borderId="7" xfId="0" applyFont="1" applyFill="1" applyBorder="1" applyAlignment="1">
      <alignment horizontal="center" vertical="center"/>
    </xf>
    <xf numFmtId="0" fontId="13" fillId="3" borderId="8" xfId="0" applyFont="1" applyFill="1" applyBorder="1" applyAlignment="1">
      <alignment horizontal="center" vertical="center"/>
    </xf>
    <xf numFmtId="0" fontId="13" fillId="3" borderId="0" xfId="0" applyFont="1" applyFill="1" applyAlignment="1">
      <alignment horizontal="center" vertical="center"/>
    </xf>
    <xf numFmtId="0" fontId="13" fillId="3" borderId="9" xfId="0" applyFont="1" applyFill="1" applyBorder="1" applyAlignment="1">
      <alignment horizontal="center" vertical="center"/>
    </xf>
    <xf numFmtId="0" fontId="13" fillId="3" borderId="10" xfId="0" applyFont="1" applyFill="1" applyBorder="1" applyAlignment="1">
      <alignment horizontal="center" vertical="center"/>
    </xf>
    <xf numFmtId="0" fontId="13" fillId="3" borderId="11" xfId="0" applyFont="1" applyFill="1" applyBorder="1" applyAlignment="1">
      <alignment horizontal="center" vertical="center"/>
    </xf>
    <xf numFmtId="0" fontId="13" fillId="3" borderId="12" xfId="0" applyFont="1" applyFill="1" applyBorder="1" applyAlignment="1">
      <alignment horizontal="center" vertical="center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0" fontId="1" fillId="0" borderId="6" xfId="0" applyFont="1" applyBorder="1" applyAlignment="1">
      <alignment horizontal="center" vertical="center"/>
    </xf>
  </cellXfs>
  <cellStyles count="3">
    <cellStyle name="Monétaire" xfId="1" builtinId="4"/>
    <cellStyle name="Normal" xfId="0" builtinId="0"/>
    <cellStyle name="Pourcentage" xfId="2" builtinId="5"/>
  </cellStyles>
  <dxfs count="0"/>
  <tableStyles count="0" defaultTableStyle="TableStyleMedium2" defaultPivotStyle="PivotStyleLight16"/>
  <colors>
    <mruColors>
      <color rgb="FF0098D0"/>
      <color rgb="FF004A9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66675</xdr:colOff>
      <xdr:row>0</xdr:row>
      <xdr:rowOff>66675</xdr:rowOff>
    </xdr:from>
    <xdr:to>
      <xdr:col>0</xdr:col>
      <xdr:colOff>990600</xdr:colOff>
      <xdr:row>2</xdr:row>
      <xdr:rowOff>175260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BA14CAB8-4598-412A-A091-B7E50790172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66675"/>
          <a:ext cx="923925" cy="6419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114300</xdr:colOff>
      <xdr:row>0</xdr:row>
      <xdr:rowOff>57150</xdr:rowOff>
    </xdr:from>
    <xdr:to>
      <xdr:col>0</xdr:col>
      <xdr:colOff>1127051</xdr:colOff>
      <xdr:row>3</xdr:row>
      <xdr:rowOff>161925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C593681A-EE1B-4D4E-BEFA-0D4191ADDB6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57150"/>
          <a:ext cx="1012751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61"/>
  <sheetViews>
    <sheetView tabSelected="1" showWhiteSpace="0" zoomScaleNormal="100" workbookViewId="0">
      <selection activeCell="M14" sqref="M14"/>
    </sheetView>
  </sheetViews>
  <sheetFormatPr baseColWidth="10" defaultColWidth="9.109375" defaultRowHeight="14.4" x14ac:dyDescent="0.3"/>
  <cols>
    <col min="1" max="1" width="16.109375" customWidth="1"/>
    <col min="2" max="2" width="71.109375" customWidth="1"/>
    <col min="3" max="3" width="13.33203125" style="3" customWidth="1"/>
    <col min="4" max="4" width="34" style="6" customWidth="1"/>
    <col min="5" max="5" width="26.44140625" style="6" customWidth="1"/>
    <col min="6" max="6" width="20.109375" customWidth="1"/>
    <col min="7" max="7" width="15.88671875" style="6" customWidth="1"/>
    <col min="8" max="8" width="15.33203125" customWidth="1"/>
    <col min="9" max="9" width="10.6640625" customWidth="1"/>
    <col min="10" max="10" width="19.44140625" customWidth="1"/>
  </cols>
  <sheetData>
    <row r="1" spans="1:10" ht="21" customHeight="1" x14ac:dyDescent="0.3">
      <c r="A1" s="59"/>
      <c r="B1" s="62" t="s">
        <v>132</v>
      </c>
      <c r="C1" s="63"/>
      <c r="D1" s="63"/>
      <c r="E1" s="63"/>
      <c r="F1" s="63"/>
      <c r="G1" s="63"/>
      <c r="H1" s="63"/>
      <c r="I1" s="63"/>
      <c r="J1" s="64"/>
    </row>
    <row r="2" spans="1:10" ht="21" customHeight="1" x14ac:dyDescent="0.3">
      <c r="A2" s="60"/>
      <c r="B2" s="65"/>
      <c r="C2" s="66"/>
      <c r="D2" s="66"/>
      <c r="E2" s="66"/>
      <c r="F2" s="66"/>
      <c r="G2" s="66"/>
      <c r="H2" s="66"/>
      <c r="I2" s="66"/>
      <c r="J2" s="67"/>
    </row>
    <row r="3" spans="1:10" ht="15" customHeight="1" thickBot="1" x14ac:dyDescent="0.35">
      <c r="A3" s="61"/>
      <c r="B3" s="68"/>
      <c r="C3" s="69"/>
      <c r="D3" s="69"/>
      <c r="E3" s="69"/>
      <c r="F3" s="69"/>
      <c r="G3" s="69"/>
      <c r="H3" s="69"/>
      <c r="I3" s="69"/>
      <c r="J3" s="70"/>
    </row>
    <row r="4" spans="1:10" ht="24" customHeight="1" thickBot="1" x14ac:dyDescent="0.35">
      <c r="A4" s="71" t="s">
        <v>13</v>
      </c>
      <c r="B4" s="71"/>
      <c r="C4" s="71"/>
      <c r="D4" s="71"/>
      <c r="E4" s="71"/>
      <c r="F4" s="71"/>
      <c r="G4" s="71"/>
      <c r="H4" s="71"/>
      <c r="I4" s="71"/>
      <c r="J4" s="71"/>
    </row>
    <row r="5" spans="1:10" ht="59.4" customHeight="1" thickBot="1" x14ac:dyDescent="0.35">
      <c r="A5" s="17" t="s">
        <v>124</v>
      </c>
      <c r="B5" s="17" t="s">
        <v>125</v>
      </c>
      <c r="C5" s="17" t="s">
        <v>6</v>
      </c>
      <c r="D5" s="17" t="s">
        <v>7</v>
      </c>
      <c r="E5" s="17" t="s">
        <v>8</v>
      </c>
      <c r="F5" s="19" t="s">
        <v>9</v>
      </c>
      <c r="G5" s="18" t="s">
        <v>13</v>
      </c>
      <c r="H5" s="19" t="s">
        <v>10</v>
      </c>
      <c r="I5" s="19" t="s">
        <v>11</v>
      </c>
      <c r="J5" s="20" t="s">
        <v>12</v>
      </c>
    </row>
    <row r="6" spans="1:10" s="25" customFormat="1" ht="21.6" customHeight="1" x14ac:dyDescent="0.3">
      <c r="A6" s="9">
        <v>1</v>
      </c>
      <c r="B6" s="23" t="s">
        <v>14</v>
      </c>
      <c r="C6" s="24" t="s">
        <v>15</v>
      </c>
      <c r="D6" s="8" t="s">
        <v>118</v>
      </c>
      <c r="E6" s="8" t="s">
        <v>3</v>
      </c>
      <c r="F6" s="38"/>
      <c r="G6" s="8">
        <v>2025</v>
      </c>
      <c r="H6" s="1"/>
      <c r="I6" s="1"/>
      <c r="J6" s="42"/>
    </row>
    <row r="7" spans="1:10" s="27" customFormat="1" ht="22.2" customHeight="1" x14ac:dyDescent="0.3">
      <c r="A7" s="9">
        <f>A6+1</f>
        <v>2</v>
      </c>
      <c r="B7" s="23" t="s">
        <v>16</v>
      </c>
      <c r="C7" s="24" t="s">
        <v>17</v>
      </c>
      <c r="D7" s="8" t="s">
        <v>87</v>
      </c>
      <c r="E7" s="8" t="s">
        <v>0</v>
      </c>
      <c r="F7" s="39"/>
      <c r="G7" s="8">
        <v>2025</v>
      </c>
      <c r="H7" s="26"/>
      <c r="I7" s="26"/>
      <c r="J7" s="42"/>
    </row>
    <row r="8" spans="1:10" s="29" customFormat="1" ht="18.600000000000001" customHeight="1" x14ac:dyDescent="0.3">
      <c r="A8" s="9">
        <f t="shared" ref="A8:A53" si="0">A7+1</f>
        <v>3</v>
      </c>
      <c r="B8" s="23" t="s">
        <v>18</v>
      </c>
      <c r="C8" s="28" t="s">
        <v>19</v>
      </c>
      <c r="D8" s="5" t="s">
        <v>88</v>
      </c>
      <c r="E8" s="5" t="s">
        <v>1</v>
      </c>
      <c r="F8" s="40"/>
      <c r="G8" s="5">
        <v>2025</v>
      </c>
      <c r="H8" s="21"/>
      <c r="I8" s="21"/>
      <c r="J8" s="43"/>
    </row>
    <row r="9" spans="1:10" s="32" customFormat="1" ht="17.399999999999999" customHeight="1" x14ac:dyDescent="0.3">
      <c r="A9" s="9">
        <f t="shared" si="0"/>
        <v>4</v>
      </c>
      <c r="B9" s="30" t="s">
        <v>81</v>
      </c>
      <c r="C9" s="15"/>
      <c r="D9" s="7" t="s">
        <v>89</v>
      </c>
      <c r="E9" s="7" t="s">
        <v>3</v>
      </c>
      <c r="F9" s="41"/>
      <c r="G9" s="7">
        <v>2025</v>
      </c>
      <c r="H9" s="31"/>
      <c r="I9" s="31"/>
      <c r="J9" s="44"/>
    </row>
    <row r="10" spans="1:10" s="29" customFormat="1" ht="19.2" customHeight="1" x14ac:dyDescent="0.3">
      <c r="A10" s="9">
        <f t="shared" si="0"/>
        <v>5</v>
      </c>
      <c r="B10" s="23" t="s">
        <v>20</v>
      </c>
      <c r="C10" s="28" t="s">
        <v>15</v>
      </c>
      <c r="D10" s="5" t="s">
        <v>90</v>
      </c>
      <c r="E10" s="5" t="s">
        <v>3</v>
      </c>
      <c r="F10" s="40"/>
      <c r="G10" s="5">
        <v>2025</v>
      </c>
      <c r="H10" s="21"/>
      <c r="I10" s="21"/>
      <c r="J10" s="43"/>
    </row>
    <row r="11" spans="1:10" s="29" customFormat="1" ht="21" customHeight="1" x14ac:dyDescent="0.3">
      <c r="A11" s="9">
        <f t="shared" si="0"/>
        <v>6</v>
      </c>
      <c r="B11" s="23" t="s">
        <v>21</v>
      </c>
      <c r="C11" s="28" t="s">
        <v>15</v>
      </c>
      <c r="D11" s="5" t="s">
        <v>91</v>
      </c>
      <c r="E11" s="5" t="s">
        <v>5</v>
      </c>
      <c r="F11" s="40"/>
      <c r="G11" s="5">
        <v>2025</v>
      </c>
      <c r="H11" s="21"/>
      <c r="I11" s="21"/>
      <c r="J11" s="43"/>
    </row>
    <row r="12" spans="1:10" s="29" customFormat="1" ht="20.399999999999999" customHeight="1" x14ac:dyDescent="0.3">
      <c r="A12" s="9">
        <f t="shared" si="0"/>
        <v>7</v>
      </c>
      <c r="B12" s="23" t="s">
        <v>22</v>
      </c>
      <c r="C12" s="28" t="s">
        <v>23</v>
      </c>
      <c r="D12" s="5" t="s">
        <v>93</v>
      </c>
      <c r="E12" s="5" t="s">
        <v>2</v>
      </c>
      <c r="F12" s="40"/>
      <c r="G12" s="5">
        <v>2025</v>
      </c>
      <c r="H12" s="21"/>
      <c r="I12" s="21"/>
      <c r="J12" s="43"/>
    </row>
    <row r="13" spans="1:10" s="29" customFormat="1" ht="21" customHeight="1" x14ac:dyDescent="0.3">
      <c r="A13" s="9">
        <f t="shared" si="0"/>
        <v>8</v>
      </c>
      <c r="B13" s="23" t="s">
        <v>24</v>
      </c>
      <c r="C13" s="28" t="s">
        <v>25</v>
      </c>
      <c r="D13" s="5" t="s">
        <v>92</v>
      </c>
      <c r="E13" s="5" t="s">
        <v>3</v>
      </c>
      <c r="F13" s="40"/>
      <c r="G13" s="5">
        <v>2025</v>
      </c>
      <c r="H13" s="21"/>
      <c r="I13" s="21"/>
      <c r="J13" s="43"/>
    </row>
    <row r="14" spans="1:10" s="29" customFormat="1" ht="18.600000000000001" customHeight="1" x14ac:dyDescent="0.3">
      <c r="A14" s="9">
        <f t="shared" si="0"/>
        <v>9</v>
      </c>
      <c r="B14" s="23" t="s">
        <v>26</v>
      </c>
      <c r="C14" s="28" t="s">
        <v>15</v>
      </c>
      <c r="D14" s="5" t="s">
        <v>94</v>
      </c>
      <c r="E14" s="5" t="s">
        <v>0</v>
      </c>
      <c r="F14" s="40"/>
      <c r="G14" s="5">
        <v>2025</v>
      </c>
      <c r="H14" s="21"/>
      <c r="I14" s="21"/>
      <c r="J14" s="43"/>
    </row>
    <row r="15" spans="1:10" s="29" customFormat="1" ht="19.2" customHeight="1" x14ac:dyDescent="0.3">
      <c r="A15" s="9">
        <f t="shared" si="0"/>
        <v>10</v>
      </c>
      <c r="B15" s="23" t="s">
        <v>27</v>
      </c>
      <c r="C15" s="28" t="s">
        <v>15</v>
      </c>
      <c r="D15" s="5" t="s">
        <v>91</v>
      </c>
      <c r="E15" s="5" t="s">
        <v>0</v>
      </c>
      <c r="F15" s="40"/>
      <c r="G15" s="5">
        <v>2025</v>
      </c>
      <c r="H15" s="21"/>
      <c r="I15" s="21"/>
      <c r="J15" s="43"/>
    </row>
    <row r="16" spans="1:10" s="29" customFormat="1" ht="19.95" customHeight="1" x14ac:dyDescent="0.3">
      <c r="A16" s="9">
        <f t="shared" si="0"/>
        <v>11</v>
      </c>
      <c r="B16" s="23" t="s">
        <v>28</v>
      </c>
      <c r="C16" s="28" t="s">
        <v>15</v>
      </c>
      <c r="D16" s="5" t="s">
        <v>91</v>
      </c>
      <c r="E16" s="5" t="s">
        <v>0</v>
      </c>
      <c r="F16" s="40"/>
      <c r="G16" s="5">
        <v>2025</v>
      </c>
      <c r="H16" s="21"/>
      <c r="I16" s="21"/>
      <c r="J16" s="43"/>
    </row>
    <row r="17" spans="1:10" s="29" customFormat="1" ht="21.6" customHeight="1" x14ac:dyDescent="0.3">
      <c r="A17" s="9">
        <f t="shared" si="0"/>
        <v>12</v>
      </c>
      <c r="B17" s="23" t="s">
        <v>29</v>
      </c>
      <c r="C17" s="33" t="s">
        <v>15</v>
      </c>
      <c r="D17" s="5" t="s">
        <v>91</v>
      </c>
      <c r="E17" s="5" t="s">
        <v>0</v>
      </c>
      <c r="F17" s="40"/>
      <c r="G17" s="5">
        <v>2025</v>
      </c>
      <c r="H17" s="21"/>
      <c r="I17" s="21"/>
      <c r="J17" s="43"/>
    </row>
    <row r="18" spans="1:10" s="29" customFormat="1" ht="19.2" customHeight="1" x14ac:dyDescent="0.3">
      <c r="A18" s="9">
        <f t="shared" si="0"/>
        <v>13</v>
      </c>
      <c r="B18" s="23" t="s">
        <v>30</v>
      </c>
      <c r="C18" s="28" t="s">
        <v>31</v>
      </c>
      <c r="D18" s="5" t="s">
        <v>95</v>
      </c>
      <c r="E18" s="5" t="s">
        <v>0</v>
      </c>
      <c r="F18" s="40"/>
      <c r="G18" s="5">
        <v>2025</v>
      </c>
      <c r="H18" s="21"/>
      <c r="I18" s="21"/>
      <c r="J18" s="43"/>
    </row>
    <row r="19" spans="1:10" s="29" customFormat="1" ht="19.95" customHeight="1" x14ac:dyDescent="0.3">
      <c r="A19" s="9">
        <f t="shared" si="0"/>
        <v>14</v>
      </c>
      <c r="B19" s="23" t="s">
        <v>32</v>
      </c>
      <c r="C19" s="28" t="s">
        <v>33</v>
      </c>
      <c r="D19" s="5" t="s">
        <v>96</v>
      </c>
      <c r="E19" s="5" t="s">
        <v>2</v>
      </c>
      <c r="F19" s="40"/>
      <c r="G19" s="5">
        <v>2025</v>
      </c>
      <c r="H19" s="21"/>
      <c r="I19" s="21"/>
      <c r="J19" s="43"/>
    </row>
    <row r="20" spans="1:10" s="29" customFormat="1" ht="18.600000000000001" customHeight="1" x14ac:dyDescent="0.3">
      <c r="A20" s="9">
        <f t="shared" si="0"/>
        <v>15</v>
      </c>
      <c r="B20" s="23" t="s">
        <v>34</v>
      </c>
      <c r="C20" s="28" t="s">
        <v>35</v>
      </c>
      <c r="D20" s="5" t="s">
        <v>97</v>
      </c>
      <c r="E20" s="5" t="s">
        <v>2</v>
      </c>
      <c r="F20" s="40"/>
      <c r="G20" s="5">
        <v>2025</v>
      </c>
      <c r="H20" s="21"/>
      <c r="I20" s="21"/>
      <c r="J20" s="43"/>
    </row>
    <row r="21" spans="1:10" s="29" customFormat="1" ht="18.600000000000001" customHeight="1" x14ac:dyDescent="0.3">
      <c r="A21" s="9">
        <f t="shared" si="0"/>
        <v>16</v>
      </c>
      <c r="B21" s="23" t="s">
        <v>36</v>
      </c>
      <c r="C21" s="28" t="s">
        <v>37</v>
      </c>
      <c r="D21" s="5" t="s">
        <v>98</v>
      </c>
      <c r="E21" s="5" t="s">
        <v>0</v>
      </c>
      <c r="F21" s="40"/>
      <c r="G21" s="5">
        <v>2025</v>
      </c>
      <c r="H21" s="21"/>
      <c r="I21" s="21"/>
      <c r="J21" s="43"/>
    </row>
    <row r="22" spans="1:10" s="29" customFormat="1" ht="21" customHeight="1" x14ac:dyDescent="0.3">
      <c r="A22" s="9">
        <f t="shared" si="0"/>
        <v>17</v>
      </c>
      <c r="B22" s="23" t="s">
        <v>38</v>
      </c>
      <c r="C22" s="28" t="s">
        <v>39</v>
      </c>
      <c r="D22" s="5" t="s">
        <v>99</v>
      </c>
      <c r="E22" s="5" t="s">
        <v>3</v>
      </c>
      <c r="F22" s="40"/>
      <c r="G22" s="5">
        <v>2025</v>
      </c>
      <c r="H22" s="21"/>
      <c r="I22" s="21"/>
      <c r="J22" s="43"/>
    </row>
    <row r="23" spans="1:10" s="29" customFormat="1" ht="21" customHeight="1" x14ac:dyDescent="0.3">
      <c r="A23" s="9">
        <f t="shared" si="0"/>
        <v>18</v>
      </c>
      <c r="B23" s="23" t="s">
        <v>40</v>
      </c>
      <c r="C23" s="28" t="s">
        <v>15</v>
      </c>
      <c r="D23" s="5" t="s">
        <v>97</v>
      </c>
      <c r="E23" s="5" t="s">
        <v>0</v>
      </c>
      <c r="F23" s="40"/>
      <c r="G23" s="5">
        <v>2025</v>
      </c>
      <c r="H23" s="21"/>
      <c r="I23" s="21"/>
      <c r="J23" s="43"/>
    </row>
    <row r="24" spans="1:10" s="29" customFormat="1" ht="25.2" customHeight="1" x14ac:dyDescent="0.3">
      <c r="A24" s="9">
        <f t="shared" si="0"/>
        <v>19</v>
      </c>
      <c r="B24" s="23" t="s">
        <v>41</v>
      </c>
      <c r="C24" s="28" t="s">
        <v>42</v>
      </c>
      <c r="D24" s="5" t="s">
        <v>100</v>
      </c>
      <c r="E24" s="5" t="s">
        <v>2</v>
      </c>
      <c r="F24" s="40"/>
      <c r="G24" s="5">
        <v>2025</v>
      </c>
      <c r="H24" s="21"/>
      <c r="I24" s="21"/>
      <c r="J24" s="43"/>
    </row>
    <row r="25" spans="1:10" s="29" customFormat="1" ht="22.2" customHeight="1" x14ac:dyDescent="0.3">
      <c r="A25" s="9">
        <f t="shared" si="0"/>
        <v>20</v>
      </c>
      <c r="B25" s="30" t="s">
        <v>43</v>
      </c>
      <c r="C25" s="28"/>
      <c r="D25" s="5" t="s">
        <v>90</v>
      </c>
      <c r="E25" s="5" t="s">
        <v>3</v>
      </c>
      <c r="F25" s="40"/>
      <c r="G25" s="5">
        <v>2025</v>
      </c>
      <c r="H25" s="21"/>
      <c r="I25" s="21"/>
      <c r="J25" s="43"/>
    </row>
    <row r="26" spans="1:10" s="29" customFormat="1" ht="19.95" customHeight="1" x14ac:dyDescent="0.3">
      <c r="A26" s="9">
        <f t="shared" si="0"/>
        <v>21</v>
      </c>
      <c r="B26" s="23" t="s">
        <v>44</v>
      </c>
      <c r="C26" s="28" t="s">
        <v>45</v>
      </c>
      <c r="D26" s="5" t="s">
        <v>101</v>
      </c>
      <c r="E26" s="5" t="s">
        <v>4</v>
      </c>
      <c r="F26" s="40"/>
      <c r="G26" s="5">
        <v>2025</v>
      </c>
      <c r="H26" s="21"/>
      <c r="I26" s="21"/>
      <c r="J26" s="43"/>
    </row>
    <row r="27" spans="1:10" s="32" customFormat="1" ht="19.2" customHeight="1" x14ac:dyDescent="0.3">
      <c r="A27" s="9">
        <f t="shared" si="0"/>
        <v>22</v>
      </c>
      <c r="B27" s="30" t="s">
        <v>83</v>
      </c>
      <c r="C27" s="15"/>
      <c r="D27" s="7" t="s">
        <v>101</v>
      </c>
      <c r="E27" s="7" t="s">
        <v>0</v>
      </c>
      <c r="F27" s="41"/>
      <c r="G27" s="7">
        <v>2025</v>
      </c>
      <c r="H27" s="31"/>
      <c r="I27" s="31"/>
      <c r="J27" s="44"/>
    </row>
    <row r="28" spans="1:10" s="29" customFormat="1" ht="20.399999999999999" customHeight="1" x14ac:dyDescent="0.3">
      <c r="A28" s="9">
        <f t="shared" si="0"/>
        <v>23</v>
      </c>
      <c r="B28" s="23" t="s">
        <v>46</v>
      </c>
      <c r="C28" s="28" t="s">
        <v>47</v>
      </c>
      <c r="D28" s="5" t="s">
        <v>102</v>
      </c>
      <c r="E28" s="5" t="s">
        <v>2</v>
      </c>
      <c r="F28" s="40"/>
      <c r="G28" s="5">
        <v>2025</v>
      </c>
      <c r="H28" s="21"/>
      <c r="I28" s="21"/>
      <c r="J28" s="43"/>
    </row>
    <row r="29" spans="1:10" s="29" customFormat="1" ht="22.2" customHeight="1" x14ac:dyDescent="0.3">
      <c r="A29" s="9">
        <f t="shared" si="0"/>
        <v>24</v>
      </c>
      <c r="B29" s="23" t="s">
        <v>48</v>
      </c>
      <c r="C29" s="28" t="s">
        <v>49</v>
      </c>
      <c r="D29" s="5" t="s">
        <v>98</v>
      </c>
      <c r="E29" s="5" t="s">
        <v>0</v>
      </c>
      <c r="F29" s="40"/>
      <c r="G29" s="5">
        <v>2025</v>
      </c>
      <c r="H29" s="21"/>
      <c r="I29" s="21"/>
      <c r="J29" s="43"/>
    </row>
    <row r="30" spans="1:10" s="29" customFormat="1" ht="20.399999999999999" customHeight="1" x14ac:dyDescent="0.3">
      <c r="A30" s="9">
        <f t="shared" si="0"/>
        <v>25</v>
      </c>
      <c r="B30" s="23" t="s">
        <v>50</v>
      </c>
      <c r="C30" s="28" t="s">
        <v>15</v>
      </c>
      <c r="D30" s="5" t="s">
        <v>103</v>
      </c>
      <c r="E30" s="5" t="s">
        <v>0</v>
      </c>
      <c r="F30" s="40"/>
      <c r="G30" s="5">
        <v>2025</v>
      </c>
      <c r="H30" s="21"/>
      <c r="I30" s="21"/>
      <c r="J30" s="43"/>
    </row>
    <row r="31" spans="1:10" s="29" customFormat="1" ht="17.399999999999999" customHeight="1" x14ac:dyDescent="0.3">
      <c r="A31" s="9">
        <f t="shared" si="0"/>
        <v>26</v>
      </c>
      <c r="B31" s="23" t="s">
        <v>51</v>
      </c>
      <c r="C31" s="28" t="s">
        <v>15</v>
      </c>
      <c r="D31" s="5" t="s">
        <v>104</v>
      </c>
      <c r="E31" s="5" t="s">
        <v>2</v>
      </c>
      <c r="F31" s="40"/>
      <c r="G31" s="5">
        <v>2025</v>
      </c>
      <c r="H31" s="21"/>
      <c r="I31" s="21"/>
      <c r="J31" s="43"/>
    </row>
    <row r="32" spans="1:10" s="29" customFormat="1" ht="21" customHeight="1" x14ac:dyDescent="0.3">
      <c r="A32" s="9">
        <f t="shared" si="0"/>
        <v>27</v>
      </c>
      <c r="B32" s="23" t="s">
        <v>52</v>
      </c>
      <c r="C32" s="28" t="s">
        <v>15</v>
      </c>
      <c r="D32" s="5" t="s">
        <v>93</v>
      </c>
      <c r="E32" s="5" t="s">
        <v>0</v>
      </c>
      <c r="F32" s="40"/>
      <c r="G32" s="5">
        <v>2025</v>
      </c>
      <c r="H32" s="21"/>
      <c r="I32" s="21"/>
      <c r="J32" s="43"/>
    </row>
    <row r="33" spans="1:10" s="29" customFormat="1" ht="22.2" customHeight="1" x14ac:dyDescent="0.3">
      <c r="A33" s="9">
        <f t="shared" si="0"/>
        <v>28</v>
      </c>
      <c r="B33" s="23" t="s">
        <v>53</v>
      </c>
      <c r="C33" s="28" t="s">
        <v>54</v>
      </c>
      <c r="D33" s="5" t="s">
        <v>105</v>
      </c>
      <c r="E33" s="5" t="s">
        <v>3</v>
      </c>
      <c r="F33" s="40"/>
      <c r="G33" s="5">
        <v>2025</v>
      </c>
      <c r="H33" s="21"/>
      <c r="I33" s="21"/>
      <c r="J33" s="43"/>
    </row>
    <row r="34" spans="1:10" s="29" customFormat="1" ht="21.6" customHeight="1" x14ac:dyDescent="0.3">
      <c r="A34" s="9">
        <f t="shared" si="0"/>
        <v>29</v>
      </c>
      <c r="B34" s="23" t="s">
        <v>55</v>
      </c>
      <c r="C34" s="28" t="s">
        <v>15</v>
      </c>
      <c r="D34" s="5" t="s">
        <v>106</v>
      </c>
      <c r="E34" s="5" t="s">
        <v>3</v>
      </c>
      <c r="F34" s="40"/>
      <c r="G34" s="5">
        <v>2025</v>
      </c>
      <c r="H34" s="21"/>
      <c r="I34" s="21"/>
      <c r="J34" s="43"/>
    </row>
    <row r="35" spans="1:10" s="29" customFormat="1" ht="19.2" customHeight="1" x14ac:dyDescent="0.3">
      <c r="A35" s="9">
        <f t="shared" si="0"/>
        <v>30</v>
      </c>
      <c r="B35" s="23" t="s">
        <v>56</v>
      </c>
      <c r="C35" s="28" t="s">
        <v>15</v>
      </c>
      <c r="D35" s="5" t="s">
        <v>107</v>
      </c>
      <c r="E35" s="5" t="s">
        <v>3</v>
      </c>
      <c r="F35" s="40"/>
      <c r="G35" s="5">
        <v>2025</v>
      </c>
      <c r="H35" s="21"/>
      <c r="I35" s="21"/>
      <c r="J35" s="43"/>
    </row>
    <row r="36" spans="1:10" s="29" customFormat="1" ht="25.2" customHeight="1" x14ac:dyDescent="0.3">
      <c r="A36" s="9">
        <f t="shared" si="0"/>
        <v>31</v>
      </c>
      <c r="B36" s="23" t="s">
        <v>57</v>
      </c>
      <c r="C36" s="28" t="s">
        <v>15</v>
      </c>
      <c r="D36" s="5" t="s">
        <v>108</v>
      </c>
      <c r="E36" s="5" t="s">
        <v>0</v>
      </c>
      <c r="F36" s="40"/>
      <c r="G36" s="5">
        <v>2025</v>
      </c>
      <c r="H36" s="21"/>
      <c r="I36" s="21"/>
      <c r="J36" s="43"/>
    </row>
    <row r="37" spans="1:10" s="32" customFormat="1" ht="19.2" customHeight="1" x14ac:dyDescent="0.3">
      <c r="A37" s="9">
        <f t="shared" si="0"/>
        <v>32</v>
      </c>
      <c r="B37" s="30" t="s">
        <v>82</v>
      </c>
      <c r="C37" s="15"/>
      <c r="D37" s="7" t="s">
        <v>109</v>
      </c>
      <c r="E37" s="7" t="s">
        <v>3</v>
      </c>
      <c r="F37" s="41"/>
      <c r="G37" s="7">
        <v>2025</v>
      </c>
      <c r="H37" s="31"/>
      <c r="I37" s="31"/>
      <c r="J37" s="44"/>
    </row>
    <row r="38" spans="1:10" s="32" customFormat="1" ht="24" customHeight="1" x14ac:dyDescent="0.3">
      <c r="A38" s="9">
        <f t="shared" si="0"/>
        <v>33</v>
      </c>
      <c r="B38" s="30" t="s">
        <v>58</v>
      </c>
      <c r="C38" s="15" t="s">
        <v>59</v>
      </c>
      <c r="D38" s="7" t="s">
        <v>110</v>
      </c>
      <c r="E38" s="7" t="s">
        <v>3</v>
      </c>
      <c r="F38" s="41"/>
      <c r="G38" s="7">
        <v>2025</v>
      </c>
      <c r="H38" s="31"/>
      <c r="I38" s="31"/>
      <c r="J38" s="44"/>
    </row>
    <row r="39" spans="1:10" s="35" customFormat="1" ht="21" customHeight="1" x14ac:dyDescent="0.3">
      <c r="A39" s="9">
        <f t="shared" si="0"/>
        <v>34</v>
      </c>
      <c r="B39" s="30" t="s">
        <v>60</v>
      </c>
      <c r="C39" s="15" t="s">
        <v>61</v>
      </c>
      <c r="D39" s="7" t="s">
        <v>111</v>
      </c>
      <c r="E39" s="7" t="s">
        <v>0</v>
      </c>
      <c r="F39" s="41"/>
      <c r="G39" s="7">
        <v>2025</v>
      </c>
      <c r="H39" s="34"/>
      <c r="I39" s="34"/>
      <c r="J39" s="45"/>
    </row>
    <row r="40" spans="1:10" s="35" customFormat="1" ht="21.6" customHeight="1" x14ac:dyDescent="0.3">
      <c r="A40" s="9">
        <f t="shared" si="0"/>
        <v>35</v>
      </c>
      <c r="B40" s="30" t="s">
        <v>62</v>
      </c>
      <c r="C40" s="15" t="s">
        <v>63</v>
      </c>
      <c r="D40" s="7" t="s">
        <v>112</v>
      </c>
      <c r="E40" s="7" t="s">
        <v>2</v>
      </c>
      <c r="F40" s="41"/>
      <c r="G40" s="7">
        <v>2025</v>
      </c>
      <c r="H40" s="36"/>
      <c r="I40" s="36"/>
      <c r="J40" s="44"/>
    </row>
    <row r="41" spans="1:10" s="35" customFormat="1" ht="19.2" customHeight="1" x14ac:dyDescent="0.3">
      <c r="A41" s="9">
        <f t="shared" si="0"/>
        <v>36</v>
      </c>
      <c r="B41" s="30" t="s">
        <v>64</v>
      </c>
      <c r="C41" s="15"/>
      <c r="D41" s="7" t="s">
        <v>103</v>
      </c>
      <c r="E41" s="7" t="s">
        <v>3</v>
      </c>
      <c r="F41" s="41"/>
      <c r="G41" s="7">
        <v>2025</v>
      </c>
      <c r="H41" s="36"/>
      <c r="I41" s="36"/>
      <c r="J41" s="44"/>
    </row>
    <row r="42" spans="1:10" s="35" customFormat="1" ht="22.2" customHeight="1" x14ac:dyDescent="0.3">
      <c r="A42" s="9">
        <f t="shared" si="0"/>
        <v>37</v>
      </c>
      <c r="B42" s="30" t="s">
        <v>65</v>
      </c>
      <c r="C42" s="15" t="s">
        <v>15</v>
      </c>
      <c r="D42" s="7" t="s">
        <v>113</v>
      </c>
      <c r="E42" s="7" t="s">
        <v>3</v>
      </c>
      <c r="F42" s="41"/>
      <c r="G42" s="7">
        <v>2025</v>
      </c>
      <c r="H42" s="36"/>
      <c r="I42" s="36"/>
      <c r="J42" s="44"/>
    </row>
    <row r="43" spans="1:10" s="35" customFormat="1" ht="17.399999999999999" customHeight="1" x14ac:dyDescent="0.3">
      <c r="A43" s="9">
        <f t="shared" si="0"/>
        <v>38</v>
      </c>
      <c r="B43" s="30" t="s">
        <v>85</v>
      </c>
      <c r="C43" s="15"/>
      <c r="D43" s="7" t="s">
        <v>114</v>
      </c>
      <c r="E43" s="7" t="s">
        <v>3</v>
      </c>
      <c r="F43" s="41"/>
      <c r="G43" s="7">
        <v>2025</v>
      </c>
      <c r="H43" s="36"/>
      <c r="I43" s="36"/>
      <c r="J43" s="44"/>
    </row>
    <row r="44" spans="1:10" s="35" customFormat="1" ht="16.95" customHeight="1" x14ac:dyDescent="0.3">
      <c r="A44" s="9">
        <f t="shared" si="0"/>
        <v>39</v>
      </c>
      <c r="B44" s="30" t="s">
        <v>66</v>
      </c>
      <c r="C44" s="15" t="s">
        <v>67</v>
      </c>
      <c r="D44" s="7" t="s">
        <v>115</v>
      </c>
      <c r="E44" s="7" t="s">
        <v>2</v>
      </c>
      <c r="F44" s="41"/>
      <c r="G44" s="7">
        <v>2025</v>
      </c>
      <c r="H44" s="36"/>
      <c r="I44" s="36"/>
      <c r="J44" s="44"/>
    </row>
    <row r="45" spans="1:10" s="35" customFormat="1" ht="20.399999999999999" customHeight="1" x14ac:dyDescent="0.3">
      <c r="A45" s="9">
        <f t="shared" si="0"/>
        <v>40</v>
      </c>
      <c r="B45" s="30" t="s">
        <v>68</v>
      </c>
      <c r="C45" s="15" t="s">
        <v>69</v>
      </c>
      <c r="D45" s="7" t="s">
        <v>116</v>
      </c>
      <c r="E45" s="7" t="s">
        <v>0</v>
      </c>
      <c r="F45" s="41"/>
      <c r="G45" s="7">
        <v>2025</v>
      </c>
      <c r="H45" s="36"/>
      <c r="I45" s="36"/>
      <c r="J45" s="44"/>
    </row>
    <row r="46" spans="1:10" s="35" customFormat="1" ht="22.95" customHeight="1" x14ac:dyDescent="0.3">
      <c r="A46" s="9">
        <f t="shared" si="0"/>
        <v>41</v>
      </c>
      <c r="B46" s="30" t="s">
        <v>70</v>
      </c>
      <c r="C46" s="15" t="s">
        <v>71</v>
      </c>
      <c r="D46" s="7" t="s">
        <v>116</v>
      </c>
      <c r="E46" s="7" t="s">
        <v>0</v>
      </c>
      <c r="F46" s="41"/>
      <c r="G46" s="7">
        <v>2025</v>
      </c>
      <c r="H46" s="36"/>
      <c r="I46" s="36"/>
      <c r="J46" s="44"/>
    </row>
    <row r="47" spans="1:10" s="35" customFormat="1" ht="16.2" customHeight="1" x14ac:dyDescent="0.3">
      <c r="A47" s="9">
        <f t="shared" si="0"/>
        <v>42</v>
      </c>
      <c r="B47" s="30" t="s">
        <v>84</v>
      </c>
      <c r="C47" s="15"/>
      <c r="D47" s="7" t="s">
        <v>84</v>
      </c>
      <c r="E47" s="7" t="s">
        <v>3</v>
      </c>
      <c r="F47" s="41"/>
      <c r="G47" s="7">
        <v>2025</v>
      </c>
      <c r="H47" s="36"/>
      <c r="I47" s="36"/>
      <c r="J47" s="44"/>
    </row>
    <row r="48" spans="1:10" s="11" customFormat="1" ht="24" customHeight="1" x14ac:dyDescent="0.3">
      <c r="A48" s="9">
        <f t="shared" si="0"/>
        <v>43</v>
      </c>
      <c r="B48" s="23" t="s">
        <v>72</v>
      </c>
      <c r="C48" s="28" t="s">
        <v>73</v>
      </c>
      <c r="D48" s="5" t="s">
        <v>93</v>
      </c>
      <c r="E48" s="5" t="s">
        <v>2</v>
      </c>
      <c r="F48" s="40"/>
      <c r="G48" s="5">
        <v>2025</v>
      </c>
      <c r="H48" s="37"/>
      <c r="I48" s="37"/>
      <c r="J48" s="43"/>
    </row>
    <row r="49" spans="1:10" s="11" customFormat="1" ht="22.2" customHeight="1" x14ac:dyDescent="0.3">
      <c r="A49" s="9">
        <f t="shared" si="0"/>
        <v>44</v>
      </c>
      <c r="B49" s="23" t="s">
        <v>74</v>
      </c>
      <c r="C49" s="28" t="s">
        <v>75</v>
      </c>
      <c r="D49" s="5" t="s">
        <v>117</v>
      </c>
      <c r="E49" s="5" t="s">
        <v>2</v>
      </c>
      <c r="F49" s="40"/>
      <c r="G49" s="5">
        <v>2025</v>
      </c>
      <c r="H49" s="37"/>
      <c r="I49" s="37"/>
      <c r="J49" s="43"/>
    </row>
    <row r="50" spans="1:10" s="11" customFormat="1" ht="20.399999999999999" customHeight="1" x14ac:dyDescent="0.3">
      <c r="A50" s="9">
        <f t="shared" si="0"/>
        <v>45</v>
      </c>
      <c r="B50" s="23" t="s">
        <v>76</v>
      </c>
      <c r="C50" s="28" t="s">
        <v>75</v>
      </c>
      <c r="D50" s="5" t="s">
        <v>117</v>
      </c>
      <c r="E50" s="5" t="s">
        <v>2</v>
      </c>
      <c r="F50" s="40"/>
      <c r="G50" s="5">
        <v>2025</v>
      </c>
      <c r="H50" s="37"/>
      <c r="I50" s="37"/>
      <c r="J50" s="43"/>
    </row>
    <row r="51" spans="1:10" s="35" customFormat="1" ht="19.2" customHeight="1" x14ac:dyDescent="0.3">
      <c r="A51" s="9">
        <f t="shared" si="0"/>
        <v>46</v>
      </c>
      <c r="B51" s="30" t="s">
        <v>86</v>
      </c>
      <c r="C51" s="15"/>
      <c r="D51" s="7" t="s">
        <v>119</v>
      </c>
      <c r="E51" s="7" t="s">
        <v>3</v>
      </c>
      <c r="F51" s="41"/>
      <c r="G51" s="7">
        <f>2025</f>
        <v>2025</v>
      </c>
      <c r="H51" s="36"/>
      <c r="I51" s="36"/>
      <c r="J51" s="44"/>
    </row>
    <row r="52" spans="1:10" s="11" customFormat="1" ht="17.399999999999999" customHeight="1" x14ac:dyDescent="0.3">
      <c r="A52" s="9">
        <f t="shared" si="0"/>
        <v>47</v>
      </c>
      <c r="B52" s="23" t="s">
        <v>77</v>
      </c>
      <c r="C52" s="28" t="s">
        <v>78</v>
      </c>
      <c r="D52" s="5" t="s">
        <v>102</v>
      </c>
      <c r="E52" s="5" t="s">
        <v>2</v>
      </c>
      <c r="F52" s="40"/>
      <c r="G52" s="5">
        <v>2025</v>
      </c>
      <c r="H52" s="37"/>
      <c r="I52" s="37"/>
      <c r="J52" s="43"/>
    </row>
    <row r="53" spans="1:10" s="11" customFormat="1" ht="16.2" customHeight="1" x14ac:dyDescent="0.3">
      <c r="A53" s="9">
        <f t="shared" si="0"/>
        <v>48</v>
      </c>
      <c r="B53" s="23" t="s">
        <v>79</v>
      </c>
      <c r="C53" s="28" t="s">
        <v>80</v>
      </c>
      <c r="D53" s="5" t="s">
        <v>120</v>
      </c>
      <c r="E53" s="5" t="s">
        <v>2</v>
      </c>
      <c r="F53" s="40"/>
      <c r="G53" s="5">
        <v>2025</v>
      </c>
      <c r="H53" s="37"/>
      <c r="I53" s="37"/>
      <c r="J53" s="43"/>
    </row>
    <row r="55" spans="1:10" ht="18" x14ac:dyDescent="0.35">
      <c r="I55" s="12"/>
      <c r="J55" s="12"/>
    </row>
    <row r="58" spans="1:10" x14ac:dyDescent="0.3">
      <c r="B58" s="4" t="s">
        <v>121</v>
      </c>
    </row>
    <row r="59" spans="1:10" x14ac:dyDescent="0.3">
      <c r="B59" s="4" t="s">
        <v>122</v>
      </c>
    </row>
    <row r="60" spans="1:10" x14ac:dyDescent="0.3">
      <c r="B60" s="4"/>
    </row>
    <row r="61" spans="1:10" x14ac:dyDescent="0.3">
      <c r="B61" s="4" t="s">
        <v>123</v>
      </c>
    </row>
  </sheetData>
  <mergeCells count="3">
    <mergeCell ref="A1:A3"/>
    <mergeCell ref="B1:J3"/>
    <mergeCell ref="A4:J4"/>
  </mergeCells>
  <pageMargins left="0.23622047244094491" right="0.23622047244094491" top="0.74803149606299213" bottom="0.74803149606299213" header="0.31496062992125984" footer="0.31496062992125984"/>
  <pageSetup paperSize="9" scale="59" fitToHeight="0" orientation="landscape" r:id="rId1"/>
  <headerFooter>
    <oddHeader xml:space="preserve">&amp;LGrand Port Maritime de Bordeaux
&amp;"-,Gras"&amp;K05+000
</oddHeader>
    <oddFooter>&amp;LGestion des abonnements à des journaux et revues périodiques&amp;C&amp;P /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921410-AF5E-414D-8D9E-8CD7DE45A7B3}">
  <dimension ref="A1:I68"/>
  <sheetViews>
    <sheetView workbookViewId="0">
      <selection activeCell="H11" sqref="H11"/>
    </sheetView>
  </sheetViews>
  <sheetFormatPr baseColWidth="10" defaultColWidth="9.109375" defaultRowHeight="14.4" x14ac:dyDescent="0.3"/>
  <cols>
    <col min="1" max="1" width="18.109375" customWidth="1"/>
    <col min="2" max="2" width="71.109375" customWidth="1"/>
    <col min="3" max="3" width="13.33203125" style="13" customWidth="1"/>
    <col min="4" max="4" width="32.109375" customWidth="1"/>
    <col min="5" max="5" width="22.44140625" style="3" customWidth="1"/>
    <col min="6" max="6" width="8.44140625" style="13" customWidth="1"/>
    <col min="7" max="7" width="21.88671875" style="13" customWidth="1"/>
    <col min="8" max="8" width="15.6640625" style="3" customWidth="1"/>
    <col min="9" max="9" width="16.44140625" customWidth="1"/>
  </cols>
  <sheetData>
    <row r="1" spans="1:9" x14ac:dyDescent="0.3">
      <c r="A1" s="80"/>
      <c r="B1" s="62" t="s">
        <v>131</v>
      </c>
      <c r="C1" s="72"/>
      <c r="D1" s="72"/>
      <c r="E1" s="72"/>
      <c r="F1" s="72"/>
      <c r="G1" s="72"/>
      <c r="H1" s="72"/>
      <c r="I1" s="73"/>
    </row>
    <row r="2" spans="1:9" ht="15.75" customHeight="1" x14ac:dyDescent="0.3">
      <c r="A2" s="81"/>
      <c r="B2" s="74"/>
      <c r="C2" s="75"/>
      <c r="D2" s="75"/>
      <c r="E2" s="75"/>
      <c r="F2" s="75"/>
      <c r="G2" s="75"/>
      <c r="H2" s="75"/>
      <c r="I2" s="76"/>
    </row>
    <row r="3" spans="1:9" x14ac:dyDescent="0.3">
      <c r="A3" s="81"/>
      <c r="B3" s="74"/>
      <c r="C3" s="75"/>
      <c r="D3" s="75"/>
      <c r="E3" s="75"/>
      <c r="F3" s="75"/>
      <c r="G3" s="75"/>
      <c r="H3" s="75"/>
      <c r="I3" s="76"/>
    </row>
    <row r="4" spans="1:9" ht="15" thickBot="1" x14ac:dyDescent="0.35">
      <c r="A4" s="82"/>
      <c r="B4" s="77"/>
      <c r="C4" s="78"/>
      <c r="D4" s="78"/>
      <c r="E4" s="78"/>
      <c r="F4" s="78"/>
      <c r="G4" s="78"/>
      <c r="H4" s="78"/>
      <c r="I4" s="79"/>
    </row>
    <row r="5" spans="1:9" ht="19.5" customHeight="1" thickBot="1" x14ac:dyDescent="0.35">
      <c r="A5" s="46"/>
      <c r="B5" s="83" t="s">
        <v>133</v>
      </c>
      <c r="C5" s="83"/>
      <c r="D5" s="83"/>
      <c r="E5" s="83"/>
      <c r="F5" s="83"/>
      <c r="G5" s="83"/>
      <c r="H5" s="83"/>
      <c r="I5" s="83"/>
    </row>
    <row r="6" spans="1:9" s="14" customFormat="1" ht="55.5" customHeight="1" thickBot="1" x14ac:dyDescent="0.3">
      <c r="A6" s="17" t="s">
        <v>124</v>
      </c>
      <c r="B6" s="17" t="s">
        <v>125</v>
      </c>
      <c r="C6" s="17" t="s">
        <v>6</v>
      </c>
      <c r="D6" s="17" t="s">
        <v>7</v>
      </c>
      <c r="E6" s="17" t="s">
        <v>8</v>
      </c>
      <c r="F6" s="17" t="s">
        <v>126</v>
      </c>
      <c r="G6" s="19" t="s">
        <v>127</v>
      </c>
      <c r="H6" s="19" t="s">
        <v>128</v>
      </c>
      <c r="I6" s="18" t="s">
        <v>13</v>
      </c>
    </row>
    <row r="7" spans="1:9" s="22" customFormat="1" ht="21" customHeight="1" x14ac:dyDescent="0.3">
      <c r="A7" s="47">
        <v>1</v>
      </c>
      <c r="B7" s="48" t="s">
        <v>14</v>
      </c>
      <c r="C7" s="49" t="s">
        <v>15</v>
      </c>
      <c r="D7" s="47" t="s">
        <v>118</v>
      </c>
      <c r="E7" s="47" t="s">
        <v>3</v>
      </c>
      <c r="F7" s="47">
        <v>1</v>
      </c>
      <c r="G7" s="50">
        <f>F7*BPU!J6</f>
        <v>0</v>
      </c>
      <c r="H7" s="56"/>
      <c r="I7" s="47">
        <v>2025</v>
      </c>
    </row>
    <row r="8" spans="1:9" s="22" customFormat="1" ht="21" customHeight="1" x14ac:dyDescent="0.3">
      <c r="A8" s="7">
        <f>A7+1</f>
        <v>2</v>
      </c>
      <c r="B8" s="51" t="s">
        <v>16</v>
      </c>
      <c r="C8" s="15" t="s">
        <v>17</v>
      </c>
      <c r="D8" s="7" t="s">
        <v>87</v>
      </c>
      <c r="E8" s="7" t="s">
        <v>0</v>
      </c>
      <c r="F8" s="7">
        <v>1</v>
      </c>
      <c r="G8" s="50">
        <f>F8*BPU!J7</f>
        <v>0</v>
      </c>
      <c r="H8" s="57"/>
      <c r="I8" s="7">
        <f>I7</f>
        <v>2025</v>
      </c>
    </row>
    <row r="9" spans="1:9" s="22" customFormat="1" ht="21" customHeight="1" x14ac:dyDescent="0.3">
      <c r="A9" s="7">
        <f>A8+1</f>
        <v>3</v>
      </c>
      <c r="B9" s="51" t="s">
        <v>18</v>
      </c>
      <c r="C9" s="15" t="s">
        <v>19</v>
      </c>
      <c r="D9" s="7" t="s">
        <v>88</v>
      </c>
      <c r="E9" s="7" t="s">
        <v>1</v>
      </c>
      <c r="F9" s="7">
        <v>1</v>
      </c>
      <c r="G9" s="50">
        <f>F9*BPU!J8</f>
        <v>0</v>
      </c>
      <c r="H9" s="57"/>
      <c r="I9" s="7">
        <f t="shared" ref="I9:I54" si="0">I8</f>
        <v>2025</v>
      </c>
    </row>
    <row r="10" spans="1:9" s="22" customFormat="1" ht="21" customHeight="1" x14ac:dyDescent="0.3">
      <c r="A10" s="7">
        <f t="shared" ref="A10:A54" si="1">A9+1</f>
        <v>4</v>
      </c>
      <c r="B10" s="51" t="s">
        <v>81</v>
      </c>
      <c r="C10" s="15"/>
      <c r="D10" s="7" t="s">
        <v>89</v>
      </c>
      <c r="E10" s="7" t="s">
        <v>3</v>
      </c>
      <c r="F10" s="7">
        <v>1</v>
      </c>
      <c r="G10" s="50">
        <f>F10*BPU!J9</f>
        <v>0</v>
      </c>
      <c r="H10" s="57"/>
      <c r="I10" s="7">
        <f t="shared" si="0"/>
        <v>2025</v>
      </c>
    </row>
    <row r="11" spans="1:9" s="22" customFormat="1" ht="21" customHeight="1" x14ac:dyDescent="0.3">
      <c r="A11" s="7">
        <f t="shared" si="1"/>
        <v>5</v>
      </c>
      <c r="B11" s="51" t="s">
        <v>20</v>
      </c>
      <c r="C11" s="15" t="s">
        <v>15</v>
      </c>
      <c r="D11" s="7" t="s">
        <v>90</v>
      </c>
      <c r="E11" s="7" t="s">
        <v>3</v>
      </c>
      <c r="F11" s="7">
        <v>1</v>
      </c>
      <c r="G11" s="50">
        <f>F11*BPU!J10</f>
        <v>0</v>
      </c>
      <c r="H11" s="57"/>
      <c r="I11" s="7">
        <f t="shared" si="0"/>
        <v>2025</v>
      </c>
    </row>
    <row r="12" spans="1:9" s="22" customFormat="1" ht="21" customHeight="1" x14ac:dyDescent="0.3">
      <c r="A12" s="7">
        <f t="shared" si="1"/>
        <v>6</v>
      </c>
      <c r="B12" s="51" t="s">
        <v>21</v>
      </c>
      <c r="C12" s="15" t="s">
        <v>15</v>
      </c>
      <c r="D12" s="7" t="s">
        <v>91</v>
      </c>
      <c r="E12" s="7" t="s">
        <v>5</v>
      </c>
      <c r="F12" s="7">
        <v>1</v>
      </c>
      <c r="G12" s="50">
        <f>F12*BPU!J11</f>
        <v>0</v>
      </c>
      <c r="H12" s="57"/>
      <c r="I12" s="7">
        <f t="shared" si="0"/>
        <v>2025</v>
      </c>
    </row>
    <row r="13" spans="1:9" s="22" customFormat="1" ht="21" customHeight="1" x14ac:dyDescent="0.3">
      <c r="A13" s="7">
        <f t="shared" si="1"/>
        <v>7</v>
      </c>
      <c r="B13" s="51" t="s">
        <v>22</v>
      </c>
      <c r="C13" s="15" t="s">
        <v>23</v>
      </c>
      <c r="D13" s="7" t="s">
        <v>93</v>
      </c>
      <c r="E13" s="7" t="s">
        <v>2</v>
      </c>
      <c r="F13" s="7">
        <v>1</v>
      </c>
      <c r="G13" s="50">
        <f>F13*BPU!J12</f>
        <v>0</v>
      </c>
      <c r="H13" s="57"/>
      <c r="I13" s="7">
        <f t="shared" si="0"/>
        <v>2025</v>
      </c>
    </row>
    <row r="14" spans="1:9" s="22" customFormat="1" ht="21" customHeight="1" x14ac:dyDescent="0.3">
      <c r="A14" s="7">
        <f t="shared" si="1"/>
        <v>8</v>
      </c>
      <c r="B14" s="51" t="s">
        <v>24</v>
      </c>
      <c r="C14" s="15" t="s">
        <v>25</v>
      </c>
      <c r="D14" s="7" t="s">
        <v>92</v>
      </c>
      <c r="E14" s="7" t="s">
        <v>3</v>
      </c>
      <c r="F14" s="7">
        <v>3</v>
      </c>
      <c r="G14" s="50">
        <f>F14*BPU!J13</f>
        <v>0</v>
      </c>
      <c r="H14" s="57"/>
      <c r="I14" s="7">
        <f t="shared" si="0"/>
        <v>2025</v>
      </c>
    </row>
    <row r="15" spans="1:9" s="22" customFormat="1" ht="21" customHeight="1" x14ac:dyDescent="0.3">
      <c r="A15" s="7">
        <f t="shared" si="1"/>
        <v>9</v>
      </c>
      <c r="B15" s="51" t="s">
        <v>26</v>
      </c>
      <c r="C15" s="15" t="s">
        <v>15</v>
      </c>
      <c r="D15" s="7" t="s">
        <v>94</v>
      </c>
      <c r="E15" s="7" t="s">
        <v>0</v>
      </c>
      <c r="F15" s="7">
        <v>1</v>
      </c>
      <c r="G15" s="50">
        <f>F15*BPU!J14</f>
        <v>0</v>
      </c>
      <c r="H15" s="57"/>
      <c r="I15" s="7">
        <f t="shared" si="0"/>
        <v>2025</v>
      </c>
    </row>
    <row r="16" spans="1:9" s="22" customFormat="1" ht="21" customHeight="1" x14ac:dyDescent="0.3">
      <c r="A16" s="7">
        <f t="shared" si="1"/>
        <v>10</v>
      </c>
      <c r="B16" s="51" t="s">
        <v>27</v>
      </c>
      <c r="C16" s="15" t="s">
        <v>15</v>
      </c>
      <c r="D16" s="7" t="s">
        <v>91</v>
      </c>
      <c r="E16" s="7" t="s">
        <v>0</v>
      </c>
      <c r="F16" s="7">
        <v>1</v>
      </c>
      <c r="G16" s="50">
        <f>F16*BPU!J15</f>
        <v>0</v>
      </c>
      <c r="H16" s="57"/>
      <c r="I16" s="7">
        <f t="shared" si="0"/>
        <v>2025</v>
      </c>
    </row>
    <row r="17" spans="1:9" s="22" customFormat="1" ht="21" customHeight="1" x14ac:dyDescent="0.3">
      <c r="A17" s="7">
        <f t="shared" si="1"/>
        <v>11</v>
      </c>
      <c r="B17" s="51" t="s">
        <v>28</v>
      </c>
      <c r="C17" s="15" t="s">
        <v>15</v>
      </c>
      <c r="D17" s="7" t="s">
        <v>91</v>
      </c>
      <c r="E17" s="7" t="s">
        <v>0</v>
      </c>
      <c r="F17" s="7">
        <v>1</v>
      </c>
      <c r="G17" s="50">
        <f>F17*BPU!J16</f>
        <v>0</v>
      </c>
      <c r="H17" s="57"/>
      <c r="I17" s="7">
        <f t="shared" si="0"/>
        <v>2025</v>
      </c>
    </row>
    <row r="18" spans="1:9" s="22" customFormat="1" ht="21" customHeight="1" x14ac:dyDescent="0.3">
      <c r="A18" s="7">
        <f t="shared" si="1"/>
        <v>12</v>
      </c>
      <c r="B18" s="51" t="s">
        <v>29</v>
      </c>
      <c r="C18" s="52" t="s">
        <v>15</v>
      </c>
      <c r="D18" s="7" t="s">
        <v>91</v>
      </c>
      <c r="E18" s="7" t="s">
        <v>0</v>
      </c>
      <c r="F18" s="7">
        <v>1</v>
      </c>
      <c r="G18" s="50">
        <f>F18*BPU!J17</f>
        <v>0</v>
      </c>
      <c r="H18" s="57"/>
      <c r="I18" s="7">
        <f t="shared" si="0"/>
        <v>2025</v>
      </c>
    </row>
    <row r="19" spans="1:9" s="22" customFormat="1" ht="21" customHeight="1" x14ac:dyDescent="0.3">
      <c r="A19" s="7">
        <f t="shared" si="1"/>
        <v>13</v>
      </c>
      <c r="B19" s="51" t="s">
        <v>30</v>
      </c>
      <c r="C19" s="15" t="s">
        <v>31</v>
      </c>
      <c r="D19" s="7" t="s">
        <v>95</v>
      </c>
      <c r="E19" s="7" t="s">
        <v>0</v>
      </c>
      <c r="F19" s="7">
        <v>1</v>
      </c>
      <c r="G19" s="50">
        <f>F19*BPU!J18</f>
        <v>0</v>
      </c>
      <c r="H19" s="57"/>
      <c r="I19" s="7">
        <f t="shared" si="0"/>
        <v>2025</v>
      </c>
    </row>
    <row r="20" spans="1:9" s="22" customFormat="1" ht="21" customHeight="1" x14ac:dyDescent="0.3">
      <c r="A20" s="7">
        <f t="shared" si="1"/>
        <v>14</v>
      </c>
      <c r="B20" s="51" t="s">
        <v>32</v>
      </c>
      <c r="C20" s="15" t="s">
        <v>33</v>
      </c>
      <c r="D20" s="7" t="s">
        <v>96</v>
      </c>
      <c r="E20" s="7" t="s">
        <v>2</v>
      </c>
      <c r="F20" s="7">
        <v>1</v>
      </c>
      <c r="G20" s="50">
        <f>F20*BPU!J19</f>
        <v>0</v>
      </c>
      <c r="H20" s="57"/>
      <c r="I20" s="7">
        <f t="shared" si="0"/>
        <v>2025</v>
      </c>
    </row>
    <row r="21" spans="1:9" s="22" customFormat="1" ht="21" customHeight="1" x14ac:dyDescent="0.3">
      <c r="A21" s="7">
        <f t="shared" si="1"/>
        <v>15</v>
      </c>
      <c r="B21" s="51" t="s">
        <v>34</v>
      </c>
      <c r="C21" s="15" t="s">
        <v>35</v>
      </c>
      <c r="D21" s="7" t="s">
        <v>97</v>
      </c>
      <c r="E21" s="7" t="s">
        <v>2</v>
      </c>
      <c r="F21" s="7">
        <v>1</v>
      </c>
      <c r="G21" s="50">
        <f>F21*BPU!J20</f>
        <v>0</v>
      </c>
      <c r="H21" s="57"/>
      <c r="I21" s="7">
        <f t="shared" si="0"/>
        <v>2025</v>
      </c>
    </row>
    <row r="22" spans="1:9" s="22" customFormat="1" ht="21" customHeight="1" x14ac:dyDescent="0.3">
      <c r="A22" s="7">
        <f t="shared" si="1"/>
        <v>16</v>
      </c>
      <c r="B22" s="51" t="s">
        <v>36</v>
      </c>
      <c r="C22" s="15" t="s">
        <v>37</v>
      </c>
      <c r="D22" s="7" t="s">
        <v>98</v>
      </c>
      <c r="E22" s="7" t="s">
        <v>0</v>
      </c>
      <c r="F22" s="7">
        <v>1</v>
      </c>
      <c r="G22" s="50">
        <f>F22*BPU!J21</f>
        <v>0</v>
      </c>
      <c r="H22" s="57"/>
      <c r="I22" s="7">
        <f t="shared" si="0"/>
        <v>2025</v>
      </c>
    </row>
    <row r="23" spans="1:9" s="22" customFormat="1" ht="21" customHeight="1" x14ac:dyDescent="0.3">
      <c r="A23" s="7">
        <f t="shared" si="1"/>
        <v>17</v>
      </c>
      <c r="B23" s="51" t="s">
        <v>38</v>
      </c>
      <c r="C23" s="15" t="s">
        <v>39</v>
      </c>
      <c r="D23" s="7" t="s">
        <v>99</v>
      </c>
      <c r="E23" s="7" t="s">
        <v>3</v>
      </c>
      <c r="F23" s="7">
        <v>1</v>
      </c>
      <c r="G23" s="50">
        <f>F23*BPU!J22</f>
        <v>0</v>
      </c>
      <c r="H23" s="57"/>
      <c r="I23" s="7">
        <f t="shared" si="0"/>
        <v>2025</v>
      </c>
    </row>
    <row r="24" spans="1:9" s="22" customFormat="1" ht="21" customHeight="1" x14ac:dyDescent="0.3">
      <c r="A24" s="7">
        <f t="shared" si="1"/>
        <v>18</v>
      </c>
      <c r="B24" s="51" t="s">
        <v>40</v>
      </c>
      <c r="C24" s="15" t="s">
        <v>15</v>
      </c>
      <c r="D24" s="7" t="s">
        <v>97</v>
      </c>
      <c r="E24" s="7" t="s">
        <v>0</v>
      </c>
      <c r="F24" s="7">
        <v>1</v>
      </c>
      <c r="G24" s="50">
        <f>F24*BPU!J23</f>
        <v>0</v>
      </c>
      <c r="H24" s="57"/>
      <c r="I24" s="7">
        <f t="shared" si="0"/>
        <v>2025</v>
      </c>
    </row>
    <row r="25" spans="1:9" s="22" customFormat="1" ht="21" customHeight="1" x14ac:dyDescent="0.3">
      <c r="A25" s="7">
        <f t="shared" si="1"/>
        <v>19</v>
      </c>
      <c r="B25" s="51" t="s">
        <v>41</v>
      </c>
      <c r="C25" s="15" t="s">
        <v>42</v>
      </c>
      <c r="D25" s="7" t="s">
        <v>100</v>
      </c>
      <c r="E25" s="7" t="s">
        <v>2</v>
      </c>
      <c r="F25" s="7">
        <v>1</v>
      </c>
      <c r="G25" s="50">
        <f>F25*BPU!J24</f>
        <v>0</v>
      </c>
      <c r="H25" s="57"/>
      <c r="I25" s="7">
        <f t="shared" si="0"/>
        <v>2025</v>
      </c>
    </row>
    <row r="26" spans="1:9" s="22" customFormat="1" ht="21" customHeight="1" x14ac:dyDescent="0.3">
      <c r="A26" s="7">
        <f t="shared" si="1"/>
        <v>20</v>
      </c>
      <c r="B26" s="51" t="s">
        <v>43</v>
      </c>
      <c r="C26" s="15"/>
      <c r="D26" s="7" t="s">
        <v>90</v>
      </c>
      <c r="E26" s="7" t="s">
        <v>3</v>
      </c>
      <c r="F26" s="7">
        <v>1</v>
      </c>
      <c r="G26" s="50">
        <f>F26*BPU!J25</f>
        <v>0</v>
      </c>
      <c r="H26" s="57"/>
      <c r="I26" s="7">
        <f t="shared" si="0"/>
        <v>2025</v>
      </c>
    </row>
    <row r="27" spans="1:9" s="22" customFormat="1" ht="21" customHeight="1" x14ac:dyDescent="0.3">
      <c r="A27" s="7">
        <f t="shared" si="1"/>
        <v>21</v>
      </c>
      <c r="B27" s="51" t="s">
        <v>44</v>
      </c>
      <c r="C27" s="15" t="s">
        <v>45</v>
      </c>
      <c r="D27" s="7" t="s">
        <v>101</v>
      </c>
      <c r="E27" s="7" t="s">
        <v>4</v>
      </c>
      <c r="F27" s="7">
        <v>1</v>
      </c>
      <c r="G27" s="50">
        <f>F27*BPU!J26</f>
        <v>0</v>
      </c>
      <c r="H27" s="57"/>
      <c r="I27" s="7">
        <f t="shared" si="0"/>
        <v>2025</v>
      </c>
    </row>
    <row r="28" spans="1:9" s="22" customFormat="1" ht="21" customHeight="1" x14ac:dyDescent="0.3">
      <c r="A28" s="7">
        <f t="shared" si="1"/>
        <v>22</v>
      </c>
      <c r="B28" s="51" t="s">
        <v>83</v>
      </c>
      <c r="C28" s="15"/>
      <c r="D28" s="7" t="s">
        <v>101</v>
      </c>
      <c r="E28" s="7" t="s">
        <v>0</v>
      </c>
      <c r="F28" s="7">
        <v>1</v>
      </c>
      <c r="G28" s="50">
        <f>F28*BPU!J27</f>
        <v>0</v>
      </c>
      <c r="H28" s="57"/>
      <c r="I28" s="7">
        <f t="shared" si="0"/>
        <v>2025</v>
      </c>
    </row>
    <row r="29" spans="1:9" s="22" customFormat="1" ht="21" customHeight="1" x14ac:dyDescent="0.3">
      <c r="A29" s="7">
        <f t="shared" si="1"/>
        <v>23</v>
      </c>
      <c r="B29" s="51" t="s">
        <v>46</v>
      </c>
      <c r="C29" s="15" t="s">
        <v>47</v>
      </c>
      <c r="D29" s="7" t="s">
        <v>102</v>
      </c>
      <c r="E29" s="7" t="s">
        <v>2</v>
      </c>
      <c r="F29" s="7">
        <v>1</v>
      </c>
      <c r="G29" s="50">
        <f>F29*BPU!J28</f>
        <v>0</v>
      </c>
      <c r="H29" s="57"/>
      <c r="I29" s="7">
        <f t="shared" si="0"/>
        <v>2025</v>
      </c>
    </row>
    <row r="30" spans="1:9" s="22" customFormat="1" ht="21" customHeight="1" x14ac:dyDescent="0.3">
      <c r="A30" s="7">
        <f t="shared" si="1"/>
        <v>24</v>
      </c>
      <c r="B30" s="51" t="s">
        <v>48</v>
      </c>
      <c r="C30" s="15" t="s">
        <v>49</v>
      </c>
      <c r="D30" s="7" t="s">
        <v>98</v>
      </c>
      <c r="E30" s="7" t="s">
        <v>0</v>
      </c>
      <c r="F30" s="7">
        <v>1</v>
      </c>
      <c r="G30" s="50">
        <f>F30*BPU!J29</f>
        <v>0</v>
      </c>
      <c r="H30" s="57"/>
      <c r="I30" s="7">
        <f t="shared" si="0"/>
        <v>2025</v>
      </c>
    </row>
    <row r="31" spans="1:9" s="22" customFormat="1" ht="21" customHeight="1" x14ac:dyDescent="0.3">
      <c r="A31" s="7">
        <f t="shared" si="1"/>
        <v>25</v>
      </c>
      <c r="B31" s="51" t="s">
        <v>129</v>
      </c>
      <c r="C31" s="15"/>
      <c r="D31" s="7" t="s">
        <v>103</v>
      </c>
      <c r="E31" s="7" t="s">
        <v>0</v>
      </c>
      <c r="F31" s="7">
        <v>4</v>
      </c>
      <c r="G31" s="50">
        <f>F31*BPU!J30</f>
        <v>0</v>
      </c>
      <c r="H31" s="57"/>
      <c r="I31" s="7">
        <f t="shared" si="0"/>
        <v>2025</v>
      </c>
    </row>
    <row r="32" spans="1:9" s="22" customFormat="1" ht="21" customHeight="1" x14ac:dyDescent="0.3">
      <c r="A32" s="7">
        <f>A31+1</f>
        <v>26</v>
      </c>
      <c r="B32" s="51" t="s">
        <v>51</v>
      </c>
      <c r="C32" s="15" t="s">
        <v>15</v>
      </c>
      <c r="D32" s="7" t="s">
        <v>104</v>
      </c>
      <c r="E32" s="7" t="s">
        <v>2</v>
      </c>
      <c r="F32" s="7">
        <v>1</v>
      </c>
      <c r="G32" s="50">
        <f>F32*BPU!J31</f>
        <v>0</v>
      </c>
      <c r="H32" s="57"/>
      <c r="I32" s="7">
        <f>I31</f>
        <v>2025</v>
      </c>
    </row>
    <row r="33" spans="1:9" s="22" customFormat="1" ht="21" customHeight="1" x14ac:dyDescent="0.3">
      <c r="A33" s="7">
        <f t="shared" si="1"/>
        <v>27</v>
      </c>
      <c r="B33" s="51" t="s">
        <v>52</v>
      </c>
      <c r="C33" s="15" t="s">
        <v>15</v>
      </c>
      <c r="D33" s="7" t="s">
        <v>93</v>
      </c>
      <c r="E33" s="7" t="s">
        <v>0</v>
      </c>
      <c r="F33" s="7">
        <v>1</v>
      </c>
      <c r="G33" s="50">
        <f>F33*BPU!J32</f>
        <v>0</v>
      </c>
      <c r="H33" s="57"/>
      <c r="I33" s="7">
        <f t="shared" si="0"/>
        <v>2025</v>
      </c>
    </row>
    <row r="34" spans="1:9" s="22" customFormat="1" ht="21" customHeight="1" x14ac:dyDescent="0.3">
      <c r="A34" s="7">
        <f t="shared" si="1"/>
        <v>28</v>
      </c>
      <c r="B34" s="51" t="s">
        <v>53</v>
      </c>
      <c r="C34" s="15" t="s">
        <v>54</v>
      </c>
      <c r="D34" s="7" t="s">
        <v>105</v>
      </c>
      <c r="E34" s="7" t="s">
        <v>3</v>
      </c>
      <c r="F34" s="7">
        <v>1</v>
      </c>
      <c r="G34" s="50">
        <f>F34*BPU!J33</f>
        <v>0</v>
      </c>
      <c r="H34" s="57"/>
      <c r="I34" s="7">
        <f t="shared" si="0"/>
        <v>2025</v>
      </c>
    </row>
    <row r="35" spans="1:9" s="22" customFormat="1" ht="21" customHeight="1" x14ac:dyDescent="0.3">
      <c r="A35" s="7">
        <f t="shared" si="1"/>
        <v>29</v>
      </c>
      <c r="B35" s="51" t="s">
        <v>55</v>
      </c>
      <c r="C35" s="15" t="s">
        <v>15</v>
      </c>
      <c r="D35" s="7" t="s">
        <v>106</v>
      </c>
      <c r="E35" s="7" t="s">
        <v>3</v>
      </c>
      <c r="F35" s="7">
        <v>1</v>
      </c>
      <c r="G35" s="50">
        <f>F35*BPU!J34</f>
        <v>0</v>
      </c>
      <c r="H35" s="57"/>
      <c r="I35" s="7">
        <f t="shared" si="0"/>
        <v>2025</v>
      </c>
    </row>
    <row r="36" spans="1:9" s="22" customFormat="1" ht="21" customHeight="1" x14ac:dyDescent="0.3">
      <c r="A36" s="7">
        <f t="shared" si="1"/>
        <v>30</v>
      </c>
      <c r="B36" s="51" t="s">
        <v>56</v>
      </c>
      <c r="C36" s="15" t="s">
        <v>15</v>
      </c>
      <c r="D36" s="7" t="s">
        <v>107</v>
      </c>
      <c r="E36" s="7" t="s">
        <v>3</v>
      </c>
      <c r="F36" s="7">
        <v>1</v>
      </c>
      <c r="G36" s="50">
        <f>F36*BPU!J35</f>
        <v>0</v>
      </c>
      <c r="H36" s="57"/>
      <c r="I36" s="7">
        <f t="shared" si="0"/>
        <v>2025</v>
      </c>
    </row>
    <row r="37" spans="1:9" s="22" customFormat="1" ht="21" customHeight="1" x14ac:dyDescent="0.3">
      <c r="A37" s="7">
        <f t="shared" si="1"/>
        <v>31</v>
      </c>
      <c r="B37" s="51" t="s">
        <v>57</v>
      </c>
      <c r="C37" s="15" t="s">
        <v>15</v>
      </c>
      <c r="D37" s="7" t="s">
        <v>108</v>
      </c>
      <c r="E37" s="7" t="s">
        <v>0</v>
      </c>
      <c r="F37" s="7">
        <v>6</v>
      </c>
      <c r="G37" s="50">
        <f>F37*BPU!J36</f>
        <v>0</v>
      </c>
      <c r="H37" s="57"/>
      <c r="I37" s="7">
        <f t="shared" si="0"/>
        <v>2025</v>
      </c>
    </row>
    <row r="38" spans="1:9" s="22" customFormat="1" ht="21" customHeight="1" x14ac:dyDescent="0.3">
      <c r="A38" s="7">
        <f t="shared" si="1"/>
        <v>32</v>
      </c>
      <c r="B38" s="51" t="s">
        <v>82</v>
      </c>
      <c r="C38" s="15"/>
      <c r="D38" s="7" t="s">
        <v>109</v>
      </c>
      <c r="E38" s="7" t="s">
        <v>3</v>
      </c>
      <c r="F38" s="7">
        <v>1</v>
      </c>
      <c r="G38" s="50">
        <f>F38*BPU!J37</f>
        <v>0</v>
      </c>
      <c r="H38" s="57"/>
      <c r="I38" s="7">
        <f t="shared" si="0"/>
        <v>2025</v>
      </c>
    </row>
    <row r="39" spans="1:9" s="22" customFormat="1" ht="21" customHeight="1" x14ac:dyDescent="0.3">
      <c r="A39" s="7">
        <f t="shared" si="1"/>
        <v>33</v>
      </c>
      <c r="B39" s="51" t="s">
        <v>58</v>
      </c>
      <c r="C39" s="15" t="s">
        <v>59</v>
      </c>
      <c r="D39" s="7" t="s">
        <v>110</v>
      </c>
      <c r="E39" s="7" t="s">
        <v>3</v>
      </c>
      <c r="F39" s="7">
        <v>2</v>
      </c>
      <c r="G39" s="50">
        <f>F39*BPU!J38</f>
        <v>0</v>
      </c>
      <c r="H39" s="57"/>
      <c r="I39" s="7">
        <f t="shared" si="0"/>
        <v>2025</v>
      </c>
    </row>
    <row r="40" spans="1:9" s="22" customFormat="1" ht="21" customHeight="1" x14ac:dyDescent="0.3">
      <c r="A40" s="7">
        <f t="shared" si="1"/>
        <v>34</v>
      </c>
      <c r="B40" s="51" t="s">
        <v>60</v>
      </c>
      <c r="C40" s="15" t="s">
        <v>61</v>
      </c>
      <c r="D40" s="7" t="s">
        <v>111</v>
      </c>
      <c r="E40" s="7" t="s">
        <v>0</v>
      </c>
      <c r="F40" s="7">
        <v>1</v>
      </c>
      <c r="G40" s="50">
        <f>F40*BPU!J39</f>
        <v>0</v>
      </c>
      <c r="H40" s="57"/>
      <c r="I40" s="7">
        <f t="shared" si="0"/>
        <v>2025</v>
      </c>
    </row>
    <row r="41" spans="1:9" s="22" customFormat="1" ht="21" customHeight="1" x14ac:dyDescent="0.3">
      <c r="A41" s="7">
        <f t="shared" si="1"/>
        <v>35</v>
      </c>
      <c r="B41" s="51" t="s">
        <v>62</v>
      </c>
      <c r="C41" s="15" t="s">
        <v>63</v>
      </c>
      <c r="D41" s="7" t="s">
        <v>112</v>
      </c>
      <c r="E41" s="7" t="s">
        <v>2</v>
      </c>
      <c r="F41" s="7">
        <v>1</v>
      </c>
      <c r="G41" s="50">
        <f>F41*BPU!J40</f>
        <v>0</v>
      </c>
      <c r="H41" s="57"/>
      <c r="I41" s="7">
        <f t="shared" si="0"/>
        <v>2025</v>
      </c>
    </row>
    <row r="42" spans="1:9" s="22" customFormat="1" ht="21" customHeight="1" x14ac:dyDescent="0.3">
      <c r="A42" s="7">
        <f t="shared" si="1"/>
        <v>36</v>
      </c>
      <c r="B42" s="51" t="s">
        <v>64</v>
      </c>
      <c r="C42" s="15"/>
      <c r="D42" s="7" t="s">
        <v>103</v>
      </c>
      <c r="E42" s="7" t="s">
        <v>3</v>
      </c>
      <c r="F42" s="7">
        <v>1</v>
      </c>
      <c r="G42" s="50">
        <f>F42*BPU!J41</f>
        <v>0</v>
      </c>
      <c r="H42" s="57"/>
      <c r="I42" s="7">
        <f t="shared" si="0"/>
        <v>2025</v>
      </c>
    </row>
    <row r="43" spans="1:9" s="22" customFormat="1" ht="21" customHeight="1" x14ac:dyDescent="0.3">
      <c r="A43" s="7">
        <f t="shared" si="1"/>
        <v>37</v>
      </c>
      <c r="B43" s="51" t="s">
        <v>65</v>
      </c>
      <c r="C43" s="15" t="s">
        <v>15</v>
      </c>
      <c r="D43" s="7" t="s">
        <v>113</v>
      </c>
      <c r="E43" s="7" t="s">
        <v>3</v>
      </c>
      <c r="F43" s="7">
        <v>1</v>
      </c>
      <c r="G43" s="50">
        <f>F43*BPU!J42</f>
        <v>0</v>
      </c>
      <c r="H43" s="57"/>
      <c r="I43" s="7">
        <f t="shared" si="0"/>
        <v>2025</v>
      </c>
    </row>
    <row r="44" spans="1:9" s="22" customFormat="1" ht="21" customHeight="1" x14ac:dyDescent="0.3">
      <c r="A44" s="7">
        <f t="shared" si="1"/>
        <v>38</v>
      </c>
      <c r="B44" s="51" t="s">
        <v>85</v>
      </c>
      <c r="C44" s="15"/>
      <c r="D44" s="7" t="s">
        <v>114</v>
      </c>
      <c r="E44" s="7" t="s">
        <v>3</v>
      </c>
      <c r="F44" s="7">
        <v>1</v>
      </c>
      <c r="G44" s="50">
        <f>F44*BPU!J43</f>
        <v>0</v>
      </c>
      <c r="H44" s="57"/>
      <c r="I44" s="7">
        <f t="shared" si="0"/>
        <v>2025</v>
      </c>
    </row>
    <row r="45" spans="1:9" s="22" customFormat="1" ht="21" customHeight="1" x14ac:dyDescent="0.3">
      <c r="A45" s="7">
        <f t="shared" si="1"/>
        <v>39</v>
      </c>
      <c r="B45" s="51" t="s">
        <v>66</v>
      </c>
      <c r="C45" s="15" t="s">
        <v>67</v>
      </c>
      <c r="D45" s="7" t="s">
        <v>115</v>
      </c>
      <c r="E45" s="7" t="s">
        <v>2</v>
      </c>
      <c r="F45" s="7">
        <v>1</v>
      </c>
      <c r="G45" s="50">
        <f>F45*BPU!J44</f>
        <v>0</v>
      </c>
      <c r="H45" s="57"/>
      <c r="I45" s="7">
        <f t="shared" si="0"/>
        <v>2025</v>
      </c>
    </row>
    <row r="46" spans="1:9" s="22" customFormat="1" ht="21" customHeight="1" x14ac:dyDescent="0.3">
      <c r="A46" s="7">
        <f t="shared" si="1"/>
        <v>40</v>
      </c>
      <c r="B46" s="51" t="s">
        <v>68</v>
      </c>
      <c r="C46" s="15" t="s">
        <v>69</v>
      </c>
      <c r="D46" s="7" t="s">
        <v>116</v>
      </c>
      <c r="E46" s="7" t="s">
        <v>0</v>
      </c>
      <c r="F46" s="7">
        <v>1</v>
      </c>
      <c r="G46" s="50">
        <f>F46*BPU!J45</f>
        <v>0</v>
      </c>
      <c r="H46" s="57"/>
      <c r="I46" s="7">
        <f t="shared" si="0"/>
        <v>2025</v>
      </c>
    </row>
    <row r="47" spans="1:9" s="22" customFormat="1" ht="21" customHeight="1" x14ac:dyDescent="0.3">
      <c r="A47" s="7">
        <f t="shared" si="1"/>
        <v>41</v>
      </c>
      <c r="B47" s="51" t="s">
        <v>70</v>
      </c>
      <c r="C47" s="15" t="s">
        <v>71</v>
      </c>
      <c r="D47" s="7" t="s">
        <v>116</v>
      </c>
      <c r="E47" s="7" t="s">
        <v>0</v>
      </c>
      <c r="F47" s="7">
        <v>1</v>
      </c>
      <c r="G47" s="50">
        <f>F47*BPU!J46</f>
        <v>0</v>
      </c>
      <c r="H47" s="58"/>
      <c r="I47" s="7">
        <f t="shared" si="0"/>
        <v>2025</v>
      </c>
    </row>
    <row r="48" spans="1:9" s="22" customFormat="1" ht="21" customHeight="1" x14ac:dyDescent="0.3">
      <c r="A48" s="7">
        <f t="shared" si="1"/>
        <v>42</v>
      </c>
      <c r="B48" s="51" t="s">
        <v>84</v>
      </c>
      <c r="C48" s="15"/>
      <c r="D48" s="7" t="s">
        <v>84</v>
      </c>
      <c r="E48" s="7" t="s">
        <v>3</v>
      </c>
      <c r="F48" s="53">
        <v>1</v>
      </c>
      <c r="G48" s="50">
        <f>F48*BPU!J47</f>
        <v>0</v>
      </c>
      <c r="H48" s="57"/>
      <c r="I48" s="7">
        <f t="shared" si="0"/>
        <v>2025</v>
      </c>
    </row>
    <row r="49" spans="1:9" s="22" customFormat="1" ht="21" customHeight="1" x14ac:dyDescent="0.3">
      <c r="A49" s="7">
        <f t="shared" si="1"/>
        <v>43</v>
      </c>
      <c r="B49" s="51" t="s">
        <v>72</v>
      </c>
      <c r="C49" s="15" t="s">
        <v>73</v>
      </c>
      <c r="D49" s="7" t="s">
        <v>93</v>
      </c>
      <c r="E49" s="7" t="s">
        <v>2</v>
      </c>
      <c r="F49" s="7">
        <v>1</v>
      </c>
      <c r="G49" s="50">
        <f>F49*BPU!J48</f>
        <v>0</v>
      </c>
      <c r="H49" s="57"/>
      <c r="I49" s="7">
        <f t="shared" si="0"/>
        <v>2025</v>
      </c>
    </row>
    <row r="50" spans="1:9" s="22" customFormat="1" ht="21" customHeight="1" x14ac:dyDescent="0.3">
      <c r="A50" s="7">
        <f t="shared" si="1"/>
        <v>44</v>
      </c>
      <c r="B50" s="51" t="s">
        <v>74</v>
      </c>
      <c r="C50" s="15" t="s">
        <v>75</v>
      </c>
      <c r="D50" s="7" t="s">
        <v>117</v>
      </c>
      <c r="E50" s="7" t="s">
        <v>2</v>
      </c>
      <c r="F50" s="7">
        <v>1</v>
      </c>
      <c r="G50" s="50">
        <f>F50*BPU!J49</f>
        <v>0</v>
      </c>
      <c r="H50" s="57"/>
      <c r="I50" s="7">
        <f t="shared" si="0"/>
        <v>2025</v>
      </c>
    </row>
    <row r="51" spans="1:9" s="22" customFormat="1" ht="21" customHeight="1" x14ac:dyDescent="0.3">
      <c r="A51" s="7">
        <f t="shared" si="1"/>
        <v>45</v>
      </c>
      <c r="B51" s="51" t="s">
        <v>76</v>
      </c>
      <c r="C51" s="15" t="s">
        <v>75</v>
      </c>
      <c r="D51" s="7" t="s">
        <v>117</v>
      </c>
      <c r="E51" s="7" t="s">
        <v>2</v>
      </c>
      <c r="F51" s="7">
        <v>1</v>
      </c>
      <c r="G51" s="50">
        <f>F51*BPU!J50</f>
        <v>0</v>
      </c>
      <c r="H51" s="57"/>
      <c r="I51" s="7">
        <f t="shared" si="0"/>
        <v>2025</v>
      </c>
    </row>
    <row r="52" spans="1:9" s="22" customFormat="1" ht="21" customHeight="1" x14ac:dyDescent="0.3">
      <c r="A52" s="7">
        <f t="shared" si="1"/>
        <v>46</v>
      </c>
      <c r="B52" s="51" t="s">
        <v>86</v>
      </c>
      <c r="C52" s="15"/>
      <c r="D52" s="7" t="s">
        <v>119</v>
      </c>
      <c r="E52" s="7" t="s">
        <v>3</v>
      </c>
      <c r="F52" s="7">
        <v>8</v>
      </c>
      <c r="G52" s="50">
        <f>F52*BPU!J51</f>
        <v>0</v>
      </c>
      <c r="H52" s="57"/>
      <c r="I52" s="7">
        <f t="shared" si="0"/>
        <v>2025</v>
      </c>
    </row>
    <row r="53" spans="1:9" s="22" customFormat="1" ht="21" customHeight="1" x14ac:dyDescent="0.3">
      <c r="A53" s="7">
        <f t="shared" si="1"/>
        <v>47</v>
      </c>
      <c r="B53" s="51" t="s">
        <v>77</v>
      </c>
      <c r="C53" s="15" t="s">
        <v>78</v>
      </c>
      <c r="D53" s="7" t="s">
        <v>102</v>
      </c>
      <c r="E53" s="7" t="s">
        <v>2</v>
      </c>
      <c r="F53" s="7">
        <v>1</v>
      </c>
      <c r="G53" s="50">
        <f>F53*BPU!J52</f>
        <v>0</v>
      </c>
      <c r="H53" s="57"/>
      <c r="I53" s="7">
        <f t="shared" si="0"/>
        <v>2025</v>
      </c>
    </row>
    <row r="54" spans="1:9" s="22" customFormat="1" ht="21" customHeight="1" x14ac:dyDescent="0.3">
      <c r="A54" s="7">
        <f t="shared" si="1"/>
        <v>48</v>
      </c>
      <c r="B54" s="51" t="s">
        <v>79</v>
      </c>
      <c r="C54" s="15" t="s">
        <v>80</v>
      </c>
      <c r="D54" s="7" t="s">
        <v>120</v>
      </c>
      <c r="E54" s="7" t="s">
        <v>2</v>
      </c>
      <c r="F54" s="7">
        <v>1</v>
      </c>
      <c r="G54" s="50">
        <f>F54*BPU!J53</f>
        <v>0</v>
      </c>
      <c r="H54" s="57"/>
      <c r="I54" s="7">
        <f t="shared" si="0"/>
        <v>2025</v>
      </c>
    </row>
    <row r="55" spans="1:9" s="10" customFormat="1" ht="21" customHeight="1" x14ac:dyDescent="0.3">
      <c r="A55" s="6"/>
      <c r="C55" s="6"/>
      <c r="E55" s="54" t="s">
        <v>130</v>
      </c>
      <c r="F55" s="54">
        <f>SUM(F7:F54)</f>
        <v>66</v>
      </c>
      <c r="G55" s="55">
        <f>SUM(G7:G54)</f>
        <v>0</v>
      </c>
      <c r="H55" s="6"/>
    </row>
    <row r="56" spans="1:9" s="4" customFormat="1" ht="13.5" customHeight="1" x14ac:dyDescent="0.25">
      <c r="A56" s="6"/>
      <c r="C56" s="6"/>
      <c r="E56" s="16"/>
      <c r="F56" s="6"/>
      <c r="G56" s="6"/>
      <c r="H56" s="16"/>
    </row>
    <row r="57" spans="1:9" s="2" customFormat="1" ht="13.5" customHeight="1" x14ac:dyDescent="0.35">
      <c r="A57"/>
      <c r="B57"/>
      <c r="C57" s="13"/>
      <c r="D57"/>
      <c r="E57" s="3"/>
      <c r="F57" s="13"/>
      <c r="G57" s="13"/>
      <c r="H57" s="3"/>
      <c r="I57"/>
    </row>
    <row r="58" spans="1:9" s="2" customFormat="1" ht="13.5" customHeight="1" x14ac:dyDescent="0.35">
      <c r="A58"/>
      <c r="B58"/>
      <c r="C58" s="13"/>
      <c r="D58"/>
      <c r="E58" s="3"/>
      <c r="F58" s="13"/>
      <c r="G58" s="13"/>
      <c r="H58" s="3"/>
      <c r="I58"/>
    </row>
    <row r="59" spans="1:9" s="2" customFormat="1" ht="13.5" customHeight="1" x14ac:dyDescent="0.35">
      <c r="A59"/>
      <c r="B59"/>
      <c r="C59" s="13"/>
      <c r="D59"/>
      <c r="E59" s="3"/>
      <c r="F59" s="13"/>
      <c r="G59" s="13"/>
      <c r="H59" s="3"/>
      <c r="I59"/>
    </row>
    <row r="60" spans="1:9" s="2" customFormat="1" ht="13.5" customHeight="1" x14ac:dyDescent="0.35">
      <c r="A60"/>
      <c r="B60"/>
      <c r="C60" s="13"/>
      <c r="D60"/>
      <c r="E60" s="3"/>
      <c r="F60" s="13"/>
      <c r="G60" s="13"/>
      <c r="H60" s="3"/>
      <c r="I60"/>
    </row>
    <row r="61" spans="1:9" s="2" customFormat="1" ht="13.5" customHeight="1" x14ac:dyDescent="0.35">
      <c r="A61"/>
      <c r="B61"/>
      <c r="C61" s="13"/>
      <c r="D61"/>
      <c r="E61" s="3"/>
      <c r="F61" s="13"/>
      <c r="G61" s="13"/>
      <c r="H61" s="3"/>
      <c r="I61"/>
    </row>
    <row r="62" spans="1:9" s="2" customFormat="1" ht="13.5" customHeight="1" x14ac:dyDescent="0.35">
      <c r="A62"/>
      <c r="B62"/>
      <c r="C62" s="13"/>
      <c r="D62"/>
      <c r="E62" s="3"/>
      <c r="F62" s="13"/>
      <c r="G62" s="13"/>
      <c r="H62" s="3"/>
      <c r="I62"/>
    </row>
    <row r="63" spans="1:9" s="2" customFormat="1" ht="13.5" customHeight="1" x14ac:dyDescent="0.35">
      <c r="A63"/>
      <c r="B63"/>
      <c r="C63" s="13"/>
      <c r="D63"/>
      <c r="E63" s="3"/>
      <c r="F63" s="13"/>
      <c r="G63" s="13"/>
      <c r="H63" s="3"/>
      <c r="I63"/>
    </row>
    <row r="64" spans="1:9" s="2" customFormat="1" ht="13.5" customHeight="1" x14ac:dyDescent="0.35">
      <c r="A64"/>
      <c r="B64"/>
      <c r="C64" s="13"/>
      <c r="D64"/>
      <c r="E64" s="3"/>
      <c r="F64" s="13"/>
      <c r="G64" s="13"/>
      <c r="H64" s="3"/>
      <c r="I64"/>
    </row>
    <row r="65" spans="1:9" s="2" customFormat="1" ht="13.5" customHeight="1" x14ac:dyDescent="0.35">
      <c r="A65"/>
      <c r="B65"/>
      <c r="C65" s="13"/>
      <c r="D65"/>
      <c r="E65" s="3"/>
      <c r="F65" s="13"/>
      <c r="G65" s="13"/>
      <c r="H65" s="3"/>
      <c r="I65"/>
    </row>
    <row r="66" spans="1:9" s="2" customFormat="1" ht="13.5" customHeight="1" x14ac:dyDescent="0.35">
      <c r="A66"/>
      <c r="B66"/>
      <c r="C66" s="13"/>
      <c r="D66"/>
      <c r="E66" s="3"/>
      <c r="F66" s="13"/>
      <c r="G66" s="13"/>
      <c r="H66" s="3"/>
      <c r="I66"/>
    </row>
    <row r="67" spans="1:9" s="2" customFormat="1" ht="13.5" customHeight="1" x14ac:dyDescent="0.35">
      <c r="A67"/>
      <c r="B67"/>
      <c r="C67" s="13"/>
      <c r="D67"/>
      <c r="E67" s="3"/>
      <c r="F67" s="13"/>
      <c r="G67" s="13"/>
      <c r="H67" s="3"/>
      <c r="I67"/>
    </row>
    <row r="68" spans="1:9" s="2" customFormat="1" ht="13.5" customHeight="1" x14ac:dyDescent="0.35">
      <c r="A68"/>
      <c r="B68"/>
      <c r="C68" s="13"/>
      <c r="D68"/>
      <c r="E68" s="3"/>
      <c r="F68" s="13"/>
      <c r="G68" s="13"/>
      <c r="H68" s="3"/>
      <c r="I68"/>
    </row>
  </sheetData>
  <sheetProtection algorithmName="SHA-512" hashValue="EKQphSOQ0XeDl7nnqgIuxRkVSjsvLudwCZ6HmCdx2hZ6KlS/giExEbeHoYUAYEswOY2NG0gDHvILeSBrBFbN+w==" saltValue="7IDbmLSAFolV02DOTSETwg==" spinCount="100000" sheet="1" objects="1" scenarios="1" selectLockedCells="1"/>
  <mergeCells count="3">
    <mergeCell ref="B1:I4"/>
    <mergeCell ref="A1:A4"/>
    <mergeCell ref="B5:I5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BPU</vt:lpstr>
      <vt:lpstr>DQE</vt:lpstr>
      <vt:lpstr>BPU!Impression_des_titres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Laura Aicardi</dc:creator>
  <cp:lastModifiedBy>Quitterie Saboua</cp:lastModifiedBy>
  <cp:lastPrinted>2025-05-15T14:03:09Z</cp:lastPrinted>
  <dcterms:created xsi:type="dcterms:W3CDTF">2018-09-14T12:58:23Z</dcterms:created>
  <dcterms:modified xsi:type="dcterms:W3CDTF">2025-06-10T07:22:38Z</dcterms:modified>
</cp:coreProperties>
</file>