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P:\83\99-Commun\Achat\Marchés ATE_DT COA\8365_8945 - ATE Landes Nord Aquitaine\2025\2025-8365-004_Infra FD_N-HARRIBEY\01-DCE\"/>
    </mc:Choice>
  </mc:AlternateContent>
  <xr:revisionPtr revIDLastSave="0" documentId="13_ncr:1_{796D82DA-2F6B-485A-9DC6-E69A2CBCFD3F}" xr6:coauthVersionLast="47" xr6:coauthVersionMax="47" xr10:uidLastSave="{00000000-0000-0000-0000-000000000000}"/>
  <bookViews>
    <workbookView xWindow="-108" yWindow="-108" windowWidth="23256" windowHeight="12456" tabRatio="734" xr2:uid="{00000000-000D-0000-FFFF-FFFF00000000}"/>
  </bookViews>
  <sheets>
    <sheet name="Lot 1 LAC" sheetId="5" r:id="rId1"/>
    <sheet name="Lot 2 CAEPE" sheetId="6" r:id="rId2"/>
    <sheet name="Lot 3 LEGE" sheetId="8" r:id="rId3"/>
    <sheet name="Lot 4 BISC" sheetId="10" r:id="rId4"/>
    <sheet name="Lot 5 SEB" sheetId="11" r:id="rId5"/>
    <sheet name="Lot 6 MIM" sheetId="12" r:id="rId6"/>
    <sheet name="Lot 7 SJB" sheetId="13" r:id="rId7"/>
    <sheet name="Lot 8 LIT-ET-MIXE" sheetId="14"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14" l="1"/>
  <c r="G29" i="14"/>
  <c r="G32" i="14"/>
  <c r="G31" i="14"/>
  <c r="G30" i="14"/>
  <c r="G26" i="14"/>
  <c r="G25" i="14"/>
  <c r="G24" i="14"/>
  <c r="G20" i="14"/>
  <c r="G37" i="13"/>
  <c r="G34" i="11"/>
  <c r="G33" i="11"/>
  <c r="G23" i="11"/>
  <c r="G30" i="5"/>
  <c r="G26" i="5"/>
  <c r="G24" i="5"/>
  <c r="G33" i="14" l="1"/>
  <c r="G29" i="5" l="1"/>
  <c r="G31" i="5"/>
  <c r="G32" i="5" s="1"/>
  <c r="G23" i="14"/>
  <c r="G27" i="14" s="1"/>
  <c r="G34" i="12" l="1"/>
  <c r="G35" i="12" s="1"/>
  <c r="G31" i="12"/>
  <c r="G30" i="12"/>
  <c r="G29" i="12"/>
  <c r="G28" i="12"/>
  <c r="G27" i="12"/>
  <c r="G32" i="12" s="1"/>
  <c r="G22" i="12"/>
  <c r="G39" i="11"/>
  <c r="G38" i="11"/>
  <c r="G37" i="11"/>
  <c r="G36" i="11"/>
  <c r="G35" i="11"/>
  <c r="G28" i="11"/>
  <c r="G27" i="11"/>
  <c r="G26" i="11"/>
  <c r="G25" i="11"/>
  <c r="G24" i="11"/>
  <c r="G30" i="10"/>
  <c r="G29" i="10"/>
  <c r="G26" i="10"/>
  <c r="G25" i="10"/>
  <c r="G24" i="10"/>
  <c r="G21" i="10"/>
  <c r="G22" i="10" s="1"/>
  <c r="G31" i="10" l="1"/>
  <c r="G27" i="10"/>
  <c r="G32" i="10" s="1"/>
  <c r="G33" i="10" l="1"/>
  <c r="G34" i="10" s="1"/>
  <c r="G30" i="13"/>
  <c r="G31" i="13"/>
  <c r="G32" i="13"/>
  <c r="G33" i="13"/>
  <c r="G34" i="13"/>
  <c r="G35" i="13"/>
  <c r="G29" i="13"/>
  <c r="G21" i="13"/>
  <c r="G22" i="13"/>
  <c r="G23" i="13"/>
  <c r="G24" i="13"/>
  <c r="G25" i="13"/>
  <c r="G26" i="13"/>
  <c r="G20" i="13"/>
  <c r="G36" i="13" l="1"/>
  <c r="G27" i="13"/>
  <c r="G38" i="13" s="1"/>
  <c r="G39" i="13" s="1"/>
  <c r="G21" i="14" l="1"/>
  <c r="G35" i="14" s="1"/>
  <c r="G36" i="14" s="1"/>
  <c r="E24" i="12" l="1"/>
  <c r="G24" i="12" s="1"/>
  <c r="E23" i="12"/>
  <c r="G23" i="12" s="1"/>
  <c r="E21" i="12"/>
  <c r="G21" i="12" s="1"/>
  <c r="G25" i="12" s="1"/>
  <c r="G36" i="12" s="1"/>
  <c r="G37" i="12" s="1"/>
  <c r="G38" i="12" s="1"/>
  <c r="G24" i="8" l="1"/>
  <c r="G28" i="8" l="1"/>
  <c r="G27" i="8"/>
  <c r="G29" i="8" s="1"/>
  <c r="G23" i="8"/>
  <c r="G22" i="8"/>
  <c r="G21" i="8"/>
  <c r="G28" i="6"/>
  <c r="G27" i="6"/>
  <c r="G26" i="6"/>
  <c r="G23" i="6"/>
  <c r="G22" i="6"/>
  <c r="G21" i="6"/>
  <c r="G25" i="8" l="1"/>
  <c r="G30" i="8" s="1"/>
  <c r="G31" i="8" s="1"/>
  <c r="G32" i="8" s="1"/>
  <c r="G29" i="6"/>
  <c r="G24" i="6"/>
  <c r="G30" i="6" s="1"/>
  <c r="G31" i="6" s="1"/>
  <c r="G32" i="6" s="1"/>
  <c r="G28" i="5"/>
  <c r="G25" i="5"/>
  <c r="G23" i="5"/>
  <c r="G22" i="5"/>
  <c r="G21" i="5"/>
</calcChain>
</file>

<file path=xl/sharedStrings.xml><?xml version="1.0" encoding="utf-8"?>
<sst xmlns="http://schemas.openxmlformats.org/spreadsheetml/2006/main" count="464" uniqueCount="124">
  <si>
    <t>unité</t>
  </si>
  <si>
    <t>quantité</t>
  </si>
  <si>
    <t>m2</t>
  </si>
  <si>
    <t>L'entrepreneur soussigné, après avoir apprécié, sous sa seule responsabilité, la difficulté des travaux proposés, s'engage à les réaliser dans les délais prévus, conformément au Cahier des Clauses Techniques Particulières correspondant, en consentant pour leur rémunération, l'application des prix unitaires ci-dessous aux quantités réellement exécutées et métrées.</t>
  </si>
  <si>
    <t>Les quantités sont données à titre indicatif, les décomptes et facturations seront réalisés conformément aux quantités réellement exécutées et réceptionnées.</t>
  </si>
  <si>
    <t>TVA (20%)</t>
  </si>
  <si>
    <t>TOTAL T.T.C.</t>
  </si>
  <si>
    <t>1_1</t>
  </si>
  <si>
    <t>1_2</t>
  </si>
  <si>
    <t>1_3</t>
  </si>
  <si>
    <t>1_4</t>
  </si>
  <si>
    <t>TOTAL H.T.</t>
  </si>
  <si>
    <t>Désignation (nature de dépenses)</t>
  </si>
  <si>
    <t>2_1</t>
  </si>
  <si>
    <t>Poste/Numéro</t>
  </si>
  <si>
    <t>DÉTAIL QUANTITATIF ESTIMATIF</t>
  </si>
  <si>
    <t>Fourniture et pose de barrière DFCI</t>
  </si>
  <si>
    <t>Unité</t>
  </si>
  <si>
    <t>Chef de projet : M. Nicolas HARRIBEY - 06 23 85 43 22 - nicolas.harribey@onf.fr</t>
  </si>
  <si>
    <t>Prix unitaire €/HT
(EN CHIFFRES - 2 chiffres après la virgule)</t>
  </si>
  <si>
    <t>Prix total €/HT
(EN CHIFFRES - 2 chiffres après la virgule)</t>
  </si>
  <si>
    <t>Référence CCTP</t>
  </si>
  <si>
    <t>sous-total poste 1</t>
  </si>
  <si>
    <t>sous-total poste 2</t>
  </si>
  <si>
    <t>Ouvrage divers</t>
  </si>
  <si>
    <t>MARCHÉ A PROCÉDURE ADAPTÉE n° 2025-8365-004</t>
  </si>
  <si>
    <t>Préparation d'emprise comprenant dessouchage avec enfouissement, élagage des arbres de bordure de plateforme et broyage de rémanents (60 ml de longueur X 16 ml de largeur)</t>
  </si>
  <si>
    <t>Terrassement généraux comprenant mouvement des terres, déplacement de matériaux de toute nature et nivellement généralisé pour création de plateforme routière selon profil et décaissement pour confection de chaussée de 0,25 mètres d'épaisseur y compris réglage des accotements</t>
  </si>
  <si>
    <t>Confection sur site d'un revêtement d'enrobé pour jonction avec route revêtue sur 1 ml de large.</t>
  </si>
  <si>
    <t>Création d'une place de dépôt de bois (1- 345 m2)</t>
  </si>
  <si>
    <t>1_5</t>
  </si>
  <si>
    <t>arrêté le présent devis à la somme HT de _____________________________________________</t>
  </si>
  <si>
    <t>LOT 2
Forêt domaniale affectée du CAEPE
Mise aux normes de route DFCI avec empierrement 
Pare-feu n°27 - Tranche 2</t>
  </si>
  <si>
    <t>Technicien Forestier Territorial : M. Laurent NOVELLI - 06 23 85 43 17 -  laurent.novelli@onf.fr</t>
  </si>
  <si>
    <t>ml</t>
  </si>
  <si>
    <t>2_2</t>
  </si>
  <si>
    <t>2_3</t>
  </si>
  <si>
    <t>3_1</t>
  </si>
  <si>
    <t>3_2</t>
  </si>
  <si>
    <t>sous-total poste 3</t>
  </si>
  <si>
    <t>Technicien Forestier Territorial : M. Pierre DUTAUT - 06 25 85 43 39 -  pierre.dutaut@onf.fr</t>
  </si>
  <si>
    <t>LOT 3
Forêt domaniale de LEGE-ET-GARONNE
Création de route DFCI avec empierrement 
Piste CAPORLAC</t>
  </si>
  <si>
    <t>LOT 4
Forêt domaniale de BISCARROSSE
Création d’un forage avec place de retournement empierrée DFCI 
Parcelle 11</t>
  </si>
  <si>
    <t>Description des travaux</t>
  </si>
  <si>
    <t>Quantité</t>
  </si>
  <si>
    <t>Prix unit. €/HT</t>
  </si>
  <si>
    <t>Prix total €/HT</t>
  </si>
  <si>
    <t>Poste/N°</t>
  </si>
  <si>
    <t xml:space="preserve">Création de forage </t>
  </si>
  <si>
    <t>2</t>
  </si>
  <si>
    <t>2-3</t>
  </si>
  <si>
    <t>3</t>
  </si>
  <si>
    <t>Route DFCI - 1 210 mètres</t>
  </si>
  <si>
    <r>
      <t>Terrassement généraux comprenant mouvement des terres, déplacement de matériaux de toute nature et nivellement généralisé pour</t>
    </r>
    <r>
      <rPr>
        <sz val="10"/>
        <color rgb="FFFF0000"/>
        <rFont val="Marianne"/>
        <family val="3"/>
      </rPr>
      <t xml:space="preserve"> </t>
    </r>
    <r>
      <rPr>
        <sz val="10"/>
        <rFont val="Marianne"/>
        <family val="3"/>
      </rPr>
      <t xml:space="preserve">aménagement </t>
    </r>
    <r>
      <rPr>
        <sz val="10"/>
        <color theme="1"/>
        <rFont val="Marianne"/>
        <family val="3"/>
      </rPr>
      <t xml:space="preserve">de </t>
    </r>
    <r>
      <rPr>
        <b/>
        <sz val="10"/>
        <color theme="1"/>
        <rFont val="Marianne"/>
        <family val="3"/>
      </rPr>
      <t xml:space="preserve">plateforme routière </t>
    </r>
    <r>
      <rPr>
        <sz val="10"/>
        <color theme="1"/>
        <rFont val="Marianne"/>
        <family val="3"/>
      </rPr>
      <t xml:space="preserve">et décaissement pour confection de </t>
    </r>
    <r>
      <rPr>
        <b/>
        <sz val="10"/>
        <color theme="1"/>
        <rFont val="Marianne"/>
        <family val="3"/>
      </rPr>
      <t>chaussée de 4 mètres de large</t>
    </r>
    <r>
      <rPr>
        <sz val="10"/>
        <color theme="1"/>
        <rFont val="Marianne"/>
        <family val="3"/>
      </rPr>
      <t xml:space="preserve"> et 0,25 mètres d'épaisseur y compris réglage des accotements.</t>
    </r>
  </si>
  <si>
    <t>Entrées de piste (5 U-25 m2)</t>
  </si>
  <si>
    <r>
      <t>Terrassement généraux comprenant mouvement des terres, déplacement de matériaux de toute nature et nivellement généralisé pour</t>
    </r>
    <r>
      <rPr>
        <sz val="10"/>
        <color rgb="FFFF0000"/>
        <rFont val="Marianne"/>
        <family val="3"/>
      </rPr>
      <t xml:space="preserve"> </t>
    </r>
    <r>
      <rPr>
        <sz val="10"/>
        <rFont val="Marianne"/>
        <family val="3"/>
      </rPr>
      <t xml:space="preserve">aménagement </t>
    </r>
    <r>
      <rPr>
        <sz val="10"/>
        <color theme="1"/>
        <rFont val="Marianne"/>
        <family val="3"/>
      </rPr>
      <t xml:space="preserve">de </t>
    </r>
    <r>
      <rPr>
        <b/>
        <sz val="10"/>
        <color theme="1"/>
        <rFont val="Marianne"/>
        <family val="3"/>
      </rPr>
      <t xml:space="preserve">plateforme routière </t>
    </r>
    <r>
      <rPr>
        <sz val="10"/>
        <color theme="1"/>
        <rFont val="Marianne"/>
        <family val="3"/>
      </rPr>
      <t xml:space="preserve">et décaissement pour confection de </t>
    </r>
    <r>
      <rPr>
        <b/>
        <sz val="10"/>
        <color theme="1"/>
        <rFont val="Marianne"/>
        <family val="3"/>
      </rPr>
      <t xml:space="preserve">chaussée de </t>
    </r>
    <r>
      <rPr>
        <sz val="10"/>
        <color theme="1"/>
        <rFont val="Marianne"/>
        <family val="3"/>
      </rPr>
      <t>0,25 mètres d'épaisseur y compris réglage des accotements.</t>
    </r>
  </si>
  <si>
    <r>
      <t xml:space="preserve">Préparation d'emprise comprenant dessouchage avec enfouissement, élagage des arbres de bordure de plateforme et broyage de rémanents sur une </t>
    </r>
    <r>
      <rPr>
        <b/>
        <sz val="10"/>
        <color theme="1"/>
        <rFont val="Marianne"/>
        <family val="3"/>
      </rPr>
      <t>largeur de 10 mètres</t>
    </r>
  </si>
  <si>
    <t>Ouvrages divers</t>
  </si>
  <si>
    <t>Confection radier béton pour traversée piste cyclable (4 m X 4 m)</t>
  </si>
  <si>
    <t>Création d'un forage</t>
  </si>
  <si>
    <t>Aménagement aire de retournement engins DFCI (1- 568 m2)</t>
  </si>
  <si>
    <r>
      <t>Terrassement généraux comprenant mouvement des terres, déplacement de matériaux de toute nature et nivellement généralisé pour création de plateforme routière selon profil et décaissement pour confection de chaussée de</t>
    </r>
    <r>
      <rPr>
        <b/>
        <sz val="10"/>
        <color theme="1"/>
        <rFont val="Marianne"/>
        <family val="3"/>
      </rPr>
      <t xml:space="preserve"> </t>
    </r>
    <r>
      <rPr>
        <sz val="10"/>
        <color theme="1"/>
        <rFont val="Marianne"/>
        <family val="3"/>
      </rPr>
      <t>0,25 mètres d'épaisseur y compris réglage des accotements</t>
    </r>
  </si>
  <si>
    <t>Protection de forage</t>
  </si>
  <si>
    <t>Fourniture et pose de panneau DFCI</t>
  </si>
  <si>
    <t>Création d'une place de croisement (1- 180 m2)</t>
  </si>
  <si>
    <t>Route DFCI - 434 mètres</t>
  </si>
  <si>
    <t>Plateforme de retournement (1-700 m2), et jonction route revêtue (1-150 m2)</t>
  </si>
  <si>
    <t>Préparation d'emprise comprenant dessouchage avec enfouissement, élagage des arbres de bordure de plateforme et broyage de rémanents sur une largeur de 10 ml</t>
  </si>
  <si>
    <t>Confection sur site d'un revêtement d'enrobé pour jonction avec route revêtue sur 2 ml de large.</t>
  </si>
  <si>
    <t>3_3</t>
  </si>
  <si>
    <t>Fourniture et pose de plots bois anti pénétration</t>
  </si>
  <si>
    <t>Aménagement aire de retournement engins DFCI (1- 615 m2)</t>
  </si>
  <si>
    <t>Préparation d'emprise comprenant dessouchage avec enfouissement, élagage des arbres de bordure de plateforme et broyage de rémanents pour la création de la place de retournement engins DFCI</t>
  </si>
  <si>
    <t>sous-total site n° 2</t>
  </si>
  <si>
    <t>sous-total site n°1</t>
  </si>
  <si>
    <r>
      <rPr>
        <b/>
        <u/>
        <sz val="12"/>
        <rFont val="Marianne"/>
        <family val="3"/>
      </rPr>
      <t>Délais d'exécution</t>
    </r>
    <r>
      <rPr>
        <b/>
        <sz val="12"/>
        <rFont val="Marianne"/>
        <family val="3"/>
      </rPr>
      <t xml:space="preserve"> : du 15 septembre au 30 novembre 2025</t>
    </r>
  </si>
  <si>
    <t>2.2.1</t>
  </si>
  <si>
    <t>2.2.2</t>
  </si>
  <si>
    <t>2.3.1</t>
  </si>
  <si>
    <t>2.3.2</t>
  </si>
  <si>
    <t>2.3.3</t>
  </si>
  <si>
    <t>LOT 1
Forêt domaniale de Lacanau
Création d'une aire de dépôt avec empierrement 
Parcelle 153</t>
  </si>
  <si>
    <r>
      <rPr>
        <b/>
        <u/>
        <sz val="12"/>
        <rFont val="Marianne"/>
        <family val="3"/>
      </rPr>
      <t>Délais d'exécution</t>
    </r>
    <r>
      <rPr>
        <b/>
        <sz val="12"/>
        <rFont val="Marianne"/>
        <family val="3"/>
      </rPr>
      <t xml:space="preserve"> : du 01 août au 30 novembre 2025</t>
    </r>
  </si>
  <si>
    <t>2.4.3</t>
  </si>
  <si>
    <t>2.5.3</t>
  </si>
  <si>
    <t>2.5.2</t>
  </si>
  <si>
    <t>2.5.1</t>
  </si>
  <si>
    <t>Création d'une place de dépôt de bois (1- 834 m2)</t>
  </si>
  <si>
    <t>Préparation d'emprise comprenant dessouchage avec enfouissement, élagage des arbres de bordure de plateforme et broyage de rémanents</t>
  </si>
  <si>
    <t>2_4</t>
  </si>
  <si>
    <t>2_5</t>
  </si>
  <si>
    <t>LOT 6
Forêt domaniale de MIMIZAN
Mise aux normes de piste DFCI avec empierrement 
Piiste Sud du Verger à Graines</t>
  </si>
  <si>
    <t>Route DFCI - 530 mètres</t>
  </si>
  <si>
    <t>LOT 7
Forêt domaniale de SAINT JULIEN EN BORN
Création de 2 forages avec place de retournement empierrée DFCI 
LETTE DE LA GRANDE BASSE (parcelle 27) + LETTE DE JUNCUT (parcelle 80)</t>
  </si>
  <si>
    <t>2.5.4</t>
  </si>
  <si>
    <t>Site n° 1 LETTE DE LA GRANDE BASSE (parcelle 27)
Création de forage et de place de retournement pour engins DFCI -488m²</t>
  </si>
  <si>
    <t>Site n° 2 LETTE DE JUNCUT (parcelle 80)
Création de forage et de place de retournement pour engins DFCI -70m²</t>
  </si>
  <si>
    <t>Technicien Forestier Territorial : M. Benoît NAUGUET - 06 13 81 58 75 - benoît.nauguet@onf.fr</t>
  </si>
  <si>
    <t>Technicien Forestier Territorial (Mimizan) : Sébastien MAITIA - 06 23 74 57 35 - sebastien.maitia@onf.fr</t>
  </si>
  <si>
    <t>Technicien Forestier Territorial : M. Hugo MAYLIN - 06 10 45 63 50 - hugo.maylin@onf.fr</t>
  </si>
  <si>
    <t>1_6</t>
  </si>
  <si>
    <t>1_7</t>
  </si>
  <si>
    <t>2_6</t>
  </si>
  <si>
    <t>2_7</t>
  </si>
  <si>
    <t>Technicien Forestier Territorial : Mme. Lydia SETO - 06 21 34 10 41 - lydia.seto@onf.fr</t>
  </si>
  <si>
    <t>3_4</t>
  </si>
  <si>
    <t>Dépose et repose de barrière bois</t>
  </si>
  <si>
    <t>Préparation d'emprise comprenant dessouchage avec enfouissement, élagage des arbres de bordure de plateforme et broyage de rémanents sur une largeur de 20 ml sur 110 ml puis 10 ml sur 324 ml</t>
  </si>
  <si>
    <r>
      <t>Terrassement généraux comprenant mouvement des terres, déplacement de matériaux de toute nature et nivellement généralisé pour</t>
    </r>
    <r>
      <rPr>
        <sz val="10"/>
        <rFont val="Marianne"/>
        <family val="3"/>
      </rPr>
      <t xml:space="preserve"> aménagement </t>
    </r>
    <r>
      <rPr>
        <sz val="10"/>
        <color theme="1"/>
        <rFont val="Marianne"/>
        <family val="3"/>
      </rPr>
      <t xml:space="preserve">de </t>
    </r>
    <r>
      <rPr>
        <b/>
        <sz val="10"/>
        <color theme="1"/>
        <rFont val="Marianne"/>
        <family val="3"/>
      </rPr>
      <t xml:space="preserve">plateforme routière de 10 mètres de large </t>
    </r>
    <r>
      <rPr>
        <sz val="10"/>
        <color theme="1"/>
        <rFont val="Marianne"/>
        <family val="3"/>
      </rPr>
      <t xml:space="preserve">et décaissement pour confection de </t>
    </r>
    <r>
      <rPr>
        <b/>
        <sz val="10"/>
        <color theme="1"/>
        <rFont val="Marianne"/>
        <family val="3"/>
      </rPr>
      <t>chaussée de 4 mètres de large</t>
    </r>
    <r>
      <rPr>
        <sz val="10"/>
        <color theme="1"/>
        <rFont val="Marianne"/>
        <family val="3"/>
      </rPr>
      <t xml:space="preserve"> et 0,25 mètres d'épaisseur y compris réglage des accotements</t>
    </r>
  </si>
  <si>
    <t>LOT 5
Forêt domaniale de SAINTE-EULALIE
Création d'une place de dépôt de bois avec empierrement - parcelle 206
Tranche optionnelle : Création d'une place de croisement avec empierrement - route forestière de Boulogne</t>
  </si>
  <si>
    <t>Technicien Forestier Territorial (tranche optionnelle, Boulogne) : Maxime DACLIN - 06 68 34 58 81 -maxime.daclin@onf.fr</t>
  </si>
  <si>
    <t>TRANCHE OPTIONNELLE - PLACE DE CROISEMENT - RF BOULOGNE</t>
  </si>
  <si>
    <t>LOT 8
Forêt domaniale de LIT-ET-MIXE
Création d'un forage et d'une place de retournement empierrée DFCI 
Parcelle 32</t>
  </si>
  <si>
    <r>
      <rPr>
        <b/>
        <u/>
        <sz val="12"/>
        <rFont val="Marianne"/>
        <family val="3"/>
      </rPr>
      <t>Délai d'exécution place de dépôt de bois - parcelle 206</t>
    </r>
    <r>
      <rPr>
        <b/>
        <sz val="12"/>
        <rFont val="Marianne"/>
        <family val="3"/>
      </rPr>
      <t xml:space="preserve"> : du 01 août au 30 novembre 2025
</t>
    </r>
    <r>
      <rPr>
        <b/>
        <u/>
        <sz val="12"/>
        <rFont val="Marianne"/>
        <family val="3"/>
      </rPr>
      <t>Délai d'exécution place de croisement - route forestière de Boulogne</t>
    </r>
    <r>
      <rPr>
        <b/>
        <sz val="12"/>
        <rFont val="Marianne"/>
        <family val="3"/>
      </rPr>
      <t xml:space="preserve"> : du 01 octobre au 30 novembre 2025</t>
    </r>
  </si>
  <si>
    <r>
      <rPr>
        <b/>
        <u/>
        <sz val="12"/>
        <rFont val="Marianne"/>
        <family val="3"/>
      </rPr>
      <t>Délais d'exécution</t>
    </r>
    <r>
      <rPr>
        <b/>
        <sz val="12"/>
        <rFont val="Marianne"/>
        <family val="3"/>
      </rPr>
      <t xml:space="preserve"> : du 01 septembre au 30 novembre 2025</t>
    </r>
  </si>
  <si>
    <t>2.4.1 / 2.4.2</t>
  </si>
  <si>
    <t>Technicien Forestier Territorial : M. Frédéric KAMINSKI - 06 25 58 41 20 - frederic.kaminski@onf.fr</t>
  </si>
  <si>
    <t>Technicien Forestier Territorial (Parcelle 206) : Stéphane MARTIN - 06 23 85 43 39 -stephane.martin-02@onf.fr</t>
  </si>
  <si>
    <t>Fourniture et pose de panneau ( 2 panneaux Stop et 2 panneaux Priorité) y compris signalisation horizontale</t>
  </si>
  <si>
    <r>
      <t xml:space="preserve">Fourniture, transport en mise en œuvre de </t>
    </r>
    <r>
      <rPr>
        <b/>
        <sz val="10"/>
        <color theme="1"/>
        <rFont val="Marianne"/>
        <family val="3"/>
      </rPr>
      <t>Grave Non Traitée calcaire</t>
    </r>
    <r>
      <rPr>
        <sz val="10"/>
        <color theme="1"/>
        <rFont val="Marianne"/>
        <family val="3"/>
      </rPr>
      <t xml:space="preserve"> 0/31,5 pour confection de chaussée empierrée de 0,25 m d'épaisseur y compris réglage et compactage</t>
    </r>
  </si>
  <si>
    <r>
      <t xml:space="preserve">Fourniture, transport en mise en œuvre de </t>
    </r>
    <r>
      <rPr>
        <b/>
        <sz val="10"/>
        <color theme="1"/>
        <rFont val="Marianne"/>
        <family val="3"/>
      </rPr>
      <t>Grave  Non Traitée calcaire</t>
    </r>
    <r>
      <rPr>
        <sz val="10"/>
        <color theme="1"/>
        <rFont val="Marianne"/>
        <family val="3"/>
      </rPr>
      <t xml:space="preserve"> 0/31,5 pour confection de chaussée empierrée de 0,25 m d'épaisseur y compris réglage et compactage</t>
    </r>
  </si>
  <si>
    <t>Fourniture, transport et mise en œuvre de géotextile sous empierrement (non tissé, masse de  200 g/m², résistance à la traction de 16 kN/m)</t>
  </si>
  <si>
    <t>FFourniture, transport et mise en œuvre de géotextile sous empierrement (non tissé, masse de  200 g/m², résistance à la traction de 16 kN/m)</t>
  </si>
  <si>
    <t>TRANCHE FERME - PLACE DE DÉPÔT DE BOIS - PARCELLE 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</si>
</sst>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_-* #,##0\ _€_-;\-* #,##0\ _€_-;_-* &quot;-&quot;??\ _€_-;_-@_-"/>
  </numFmts>
  <fonts count="24" x14ac:knownFonts="1">
    <font>
      <sz val="11"/>
      <color theme="1"/>
      <name val="Calibri"/>
      <family val="2"/>
      <scheme val="minor"/>
    </font>
    <font>
      <sz val="11"/>
      <color theme="1"/>
      <name val="Calibri"/>
      <family val="2"/>
      <scheme val="minor"/>
    </font>
    <font>
      <b/>
      <sz val="20"/>
      <color rgb="FFFF0000"/>
      <name val="Marianne"/>
      <family val="3"/>
    </font>
    <font>
      <sz val="12"/>
      <color theme="1"/>
      <name val="Marianne"/>
      <family val="3"/>
    </font>
    <font>
      <sz val="11"/>
      <color theme="1"/>
      <name val="Marianne"/>
      <family val="3"/>
    </font>
    <font>
      <b/>
      <sz val="14"/>
      <name val="Marianne"/>
      <family val="3"/>
    </font>
    <font>
      <b/>
      <sz val="12"/>
      <name val="Marianne"/>
      <family val="3"/>
    </font>
    <font>
      <b/>
      <sz val="11"/>
      <color theme="9" tint="-0.499984740745262"/>
      <name val="Marianne"/>
      <family val="3"/>
    </font>
    <font>
      <b/>
      <sz val="12"/>
      <color theme="9" tint="-0.499984740745262"/>
      <name val="Marianne"/>
      <family val="3"/>
    </font>
    <font>
      <sz val="12"/>
      <name val="Marianne"/>
      <family val="3"/>
    </font>
    <font>
      <sz val="11"/>
      <name val="Marianne"/>
      <family val="3"/>
    </font>
    <font>
      <u/>
      <sz val="12"/>
      <name val="Marianne"/>
      <family val="3"/>
    </font>
    <font>
      <b/>
      <sz val="11"/>
      <name val="Marianne"/>
      <family val="3"/>
    </font>
    <font>
      <b/>
      <u/>
      <sz val="12"/>
      <name val="Marianne"/>
      <family val="3"/>
    </font>
    <font>
      <b/>
      <sz val="12"/>
      <color theme="1"/>
      <name val="Marianne"/>
      <family val="3"/>
    </font>
    <font>
      <b/>
      <sz val="10"/>
      <color theme="1"/>
      <name val="Marianne"/>
      <family val="3"/>
    </font>
    <font>
      <sz val="10"/>
      <color theme="1"/>
      <name val="Marianne"/>
      <family val="3"/>
    </font>
    <font>
      <sz val="14"/>
      <color theme="1"/>
      <name val="Marianne"/>
      <family val="3"/>
    </font>
    <font>
      <sz val="16"/>
      <color theme="1"/>
      <name val="Marianne"/>
      <family val="3"/>
    </font>
    <font>
      <sz val="8"/>
      <name val="Calibri"/>
      <family val="2"/>
      <scheme val="minor"/>
    </font>
    <font>
      <sz val="12"/>
      <color theme="1"/>
      <name val="Calibri"/>
      <family val="2"/>
      <scheme val="minor"/>
    </font>
    <font>
      <sz val="10"/>
      <color rgb="FFFF0000"/>
      <name val="Marianne"/>
      <family val="3"/>
    </font>
    <font>
      <sz val="10"/>
      <name val="Marianne"/>
      <family val="3"/>
    </font>
    <font>
      <b/>
      <sz val="10"/>
      <name val="Marianne"/>
      <family val="3"/>
    </font>
  </fonts>
  <fills count="5">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
      <patternFill patternType="solid">
        <fgColor rgb="FFA9D08E"/>
        <bgColor indexed="64"/>
      </patternFill>
    </fill>
  </fills>
  <borders count="7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auto="1"/>
      </left>
      <right style="thin">
        <color auto="1"/>
      </right>
      <top style="thin">
        <color auto="1"/>
      </top>
      <bottom/>
      <diagonal/>
    </border>
    <border>
      <left style="double">
        <color auto="1"/>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double">
        <color auto="1"/>
      </left>
      <right style="thin">
        <color auto="1"/>
      </right>
      <top/>
      <bottom style="thin">
        <color auto="1"/>
      </bottom>
      <diagonal/>
    </border>
    <border>
      <left style="double">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style="double">
        <color auto="1"/>
      </right>
      <top style="double">
        <color auto="1"/>
      </top>
      <bottom style="medium">
        <color indexed="64"/>
      </bottom>
      <diagonal/>
    </border>
    <border>
      <left style="double">
        <color auto="1"/>
      </left>
      <right style="dashed">
        <color auto="1"/>
      </right>
      <top style="thin">
        <color auto="1"/>
      </top>
      <bottom style="thin">
        <color auto="1"/>
      </bottom>
      <diagonal/>
    </border>
    <border>
      <left/>
      <right style="double">
        <color auto="1"/>
      </right>
      <top style="thin">
        <color auto="1"/>
      </top>
      <bottom style="thin">
        <color auto="1"/>
      </bottom>
      <diagonal/>
    </border>
    <border>
      <left/>
      <right style="double">
        <color auto="1"/>
      </right>
      <top/>
      <bottom style="thin">
        <color auto="1"/>
      </bottom>
      <diagonal/>
    </border>
    <border>
      <left style="double">
        <color auto="1"/>
      </left>
      <right style="thin">
        <color auto="1"/>
      </right>
      <top style="thin">
        <color auto="1"/>
      </top>
      <bottom style="double">
        <color auto="1"/>
      </bottom>
      <diagonal/>
    </border>
    <border>
      <left/>
      <right style="double">
        <color auto="1"/>
      </right>
      <top style="thin">
        <color auto="1"/>
      </top>
      <bottom style="double">
        <color auto="1"/>
      </bottom>
      <diagonal/>
    </border>
    <border>
      <left style="thin">
        <color auto="1"/>
      </left>
      <right style="thin">
        <color auto="1"/>
      </right>
      <top/>
      <bottom style="medium">
        <color indexed="64"/>
      </bottom>
      <diagonal/>
    </border>
    <border>
      <left style="double">
        <color auto="1"/>
      </left>
      <right/>
      <top/>
      <bottom style="medium">
        <color indexed="64"/>
      </bottom>
      <diagonal/>
    </border>
    <border>
      <left/>
      <right/>
      <top/>
      <bottom style="medium">
        <color indexed="64"/>
      </bottom>
      <diagonal/>
    </border>
    <border>
      <left style="medium">
        <color auto="1"/>
      </left>
      <right style="double">
        <color auto="1"/>
      </right>
      <top/>
      <bottom style="medium">
        <color auto="1"/>
      </bottom>
      <diagonal/>
    </border>
    <border>
      <left/>
      <right style="thin">
        <color auto="1"/>
      </right>
      <top/>
      <bottom style="medium">
        <color indexed="64"/>
      </bottom>
      <diagonal/>
    </border>
    <border>
      <left style="medium">
        <color indexed="64"/>
      </left>
      <right style="medium">
        <color auto="1"/>
      </right>
      <top/>
      <bottom style="medium">
        <color indexed="64"/>
      </bottom>
      <diagonal/>
    </border>
    <border>
      <left/>
      <right style="double">
        <color auto="1"/>
      </right>
      <top style="medium">
        <color indexed="64"/>
      </top>
      <bottom/>
      <diagonal/>
    </border>
    <border>
      <left/>
      <right/>
      <top style="medium">
        <color indexed="64"/>
      </top>
      <bottom/>
      <diagonal/>
    </border>
    <border>
      <left/>
      <right style="double">
        <color auto="1"/>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medium">
        <color indexed="64"/>
      </left>
      <right style="medium">
        <color auto="1"/>
      </right>
      <top style="medium">
        <color indexed="64"/>
      </top>
      <bottom style="medium">
        <color indexed="64"/>
      </bottom>
      <diagonal/>
    </border>
    <border>
      <left style="medium">
        <color auto="1"/>
      </left>
      <right style="double">
        <color auto="1"/>
      </right>
      <top style="medium">
        <color auto="1"/>
      </top>
      <bottom style="medium">
        <color auto="1"/>
      </bottom>
      <diagonal/>
    </border>
    <border>
      <left style="double">
        <color auto="1"/>
      </left>
      <right style="thin">
        <color auto="1"/>
      </right>
      <top style="thin">
        <color auto="1"/>
      </top>
      <bottom style="thin">
        <color auto="1"/>
      </bottom>
      <diagonal/>
    </border>
    <border>
      <left style="double">
        <color auto="1"/>
      </left>
      <right/>
      <top/>
      <bottom style="thin">
        <color auto="1"/>
      </bottom>
      <diagonal/>
    </border>
    <border>
      <left style="dashed">
        <color auto="1"/>
      </left>
      <right/>
      <top style="thin">
        <color auto="1"/>
      </top>
      <bottom style="thin">
        <color auto="1"/>
      </bottom>
      <diagonal/>
    </border>
    <border>
      <left style="double">
        <color auto="1"/>
      </left>
      <right style="dashed">
        <color auto="1"/>
      </right>
      <top style="thin">
        <color auto="1"/>
      </top>
      <bottom style="medium">
        <color indexed="64"/>
      </bottom>
      <diagonal/>
    </border>
    <border>
      <left style="thin">
        <color rgb="FFABABAB"/>
      </left>
      <right/>
      <top/>
      <bottom/>
      <diagonal/>
    </border>
    <border>
      <left style="dashed">
        <color auto="1"/>
      </left>
      <right style="dashed">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double">
        <color auto="1"/>
      </bottom>
      <diagonal/>
    </border>
    <border>
      <left/>
      <right/>
      <top style="thin">
        <color auto="1"/>
      </top>
      <bottom style="medium">
        <color indexed="64"/>
      </bottom>
      <diagonal/>
    </border>
    <border>
      <left/>
      <right style="medium">
        <color auto="1"/>
      </right>
      <top style="thin">
        <color auto="1"/>
      </top>
      <bottom style="medium">
        <color auto="1"/>
      </bottom>
      <diagonal/>
    </border>
    <border>
      <left style="double">
        <color auto="1"/>
      </left>
      <right/>
      <top style="thin">
        <color auto="1"/>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double">
        <color auto="1"/>
      </right>
      <top style="medium">
        <color indexed="64"/>
      </top>
      <bottom style="thin">
        <color auto="1"/>
      </bottom>
      <diagonal/>
    </border>
    <border>
      <left style="dashed">
        <color auto="1"/>
      </left>
      <right/>
      <top style="thin">
        <color auto="1"/>
      </top>
      <bottom style="medium">
        <color indexed="64"/>
      </bottom>
      <diagonal/>
    </border>
    <border>
      <left style="thin">
        <color indexed="64"/>
      </left>
      <right style="dashed">
        <color auto="1"/>
      </right>
      <top style="thin">
        <color auto="1"/>
      </top>
      <bottom style="thin">
        <color auto="1"/>
      </bottom>
      <diagonal/>
    </border>
    <border>
      <left style="thin">
        <color indexed="64"/>
      </left>
      <right style="dashed">
        <color auto="1"/>
      </right>
      <top style="thin">
        <color auto="1"/>
      </top>
      <bottom style="medium">
        <color indexed="64"/>
      </bottom>
      <diagonal/>
    </border>
    <border>
      <left/>
      <right/>
      <top style="medium">
        <color indexed="64"/>
      </top>
      <bottom style="medium">
        <color indexed="64"/>
      </bottom>
      <diagonal/>
    </border>
    <border>
      <left style="double">
        <color auto="1"/>
      </left>
      <right/>
      <top style="medium">
        <color auto="1"/>
      </top>
      <bottom style="double">
        <color auto="1"/>
      </bottom>
      <diagonal/>
    </border>
    <border>
      <left/>
      <right/>
      <top style="medium">
        <color auto="1"/>
      </top>
      <bottom style="double">
        <color auto="1"/>
      </bottom>
      <diagonal/>
    </border>
    <border>
      <left/>
      <right style="medium">
        <color auto="1"/>
      </right>
      <top style="medium">
        <color auto="1"/>
      </top>
      <bottom style="double">
        <color auto="1"/>
      </bottom>
      <diagonal/>
    </border>
    <border>
      <left style="double">
        <color auto="1"/>
      </left>
      <right style="thin">
        <color auto="1"/>
      </right>
      <top/>
      <bottom style="medium">
        <color indexed="64"/>
      </bottom>
      <diagonal/>
    </border>
    <border>
      <left style="thin">
        <color auto="1"/>
      </left>
      <right style="double">
        <color auto="1"/>
      </right>
      <top/>
      <bottom style="medium">
        <color indexed="64"/>
      </bottom>
      <diagonal/>
    </border>
    <border>
      <left style="double">
        <color auto="1"/>
      </left>
      <right/>
      <top style="double">
        <color auto="1"/>
      </top>
      <bottom style="medium">
        <color auto="1"/>
      </bottom>
      <diagonal/>
    </border>
    <border>
      <left/>
      <right/>
      <top style="double">
        <color auto="1"/>
      </top>
      <bottom style="medium">
        <color auto="1"/>
      </bottom>
      <diagonal/>
    </border>
    <border>
      <left/>
      <right style="double">
        <color auto="1"/>
      </right>
      <top style="double">
        <color auto="1"/>
      </top>
      <bottom style="medium">
        <color auto="1"/>
      </bottom>
      <diagonal/>
    </border>
    <border>
      <left style="double">
        <color auto="1"/>
      </left>
      <right/>
      <top style="thin">
        <color auto="1"/>
      </top>
      <bottom/>
      <diagonal/>
    </border>
    <border>
      <left style="thin">
        <color auto="1"/>
      </left>
      <right style="double">
        <color auto="1"/>
      </right>
      <top style="thin">
        <color auto="1"/>
      </top>
      <bottom style="medium">
        <color indexed="64"/>
      </bottom>
      <diagonal/>
    </border>
    <border>
      <left/>
      <right style="thin">
        <color indexed="64"/>
      </right>
      <top style="medium">
        <color indexed="64"/>
      </top>
      <bottom style="thin">
        <color auto="1"/>
      </bottom>
      <diagonal/>
    </border>
    <border>
      <left style="double">
        <color auto="1"/>
      </left>
      <right/>
      <top style="thin">
        <color auto="1"/>
      </top>
      <bottom style="medium">
        <color indexed="64"/>
      </bottom>
      <diagonal/>
    </border>
    <border>
      <left/>
      <right style="thin">
        <color auto="1"/>
      </right>
      <top style="thin">
        <color auto="1"/>
      </top>
      <bottom style="medium">
        <color indexed="64"/>
      </bottom>
      <diagonal/>
    </border>
    <border>
      <left style="dashed">
        <color auto="1"/>
      </left>
      <right/>
      <top/>
      <bottom style="thin">
        <color auto="1"/>
      </bottom>
      <diagonal/>
    </border>
    <border>
      <left style="double">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double">
        <color auto="1"/>
      </right>
      <top/>
      <bottom style="thin">
        <color auto="1"/>
      </bottom>
      <diagonal/>
    </border>
    <border>
      <left/>
      <right/>
      <top/>
      <bottom style="double">
        <color auto="1"/>
      </bottom>
      <diagonal/>
    </border>
  </borders>
  <cellStyleXfs count="3">
    <xf numFmtId="0" fontId="0" fillId="0" borderId="0"/>
    <xf numFmtId="164" fontId="1" fillId="0" borderId="0" applyFont="0" applyFill="0" applyBorder="0" applyAlignment="0" applyProtection="0"/>
    <xf numFmtId="44" fontId="1" fillId="0" borderId="0" applyFont="0" applyFill="0" applyBorder="0" applyAlignment="0" applyProtection="0"/>
  </cellStyleXfs>
  <cellXfs count="191">
    <xf numFmtId="0" fontId="0" fillId="0" borderId="0" xfId="0"/>
    <xf numFmtId="0" fontId="2" fillId="0" borderId="0" xfId="0" applyFont="1" applyAlignment="1">
      <alignment horizontal="left" vertical="center"/>
    </xf>
    <xf numFmtId="0" fontId="3" fillId="0" borderId="0" xfId="0" applyFont="1" applyAlignment="1">
      <alignment vertical="center"/>
    </xf>
    <xf numFmtId="0" fontId="4" fillId="0" borderId="0" xfId="0" applyFont="1" applyAlignment="1">
      <alignment vertical="center"/>
    </xf>
    <xf numFmtId="0" fontId="3" fillId="0" borderId="0" xfId="0" applyFont="1" applyAlignment="1">
      <alignment horizontal="center" vertical="center"/>
    </xf>
    <xf numFmtId="0" fontId="4" fillId="0" borderId="0" xfId="0" applyFont="1"/>
    <xf numFmtId="0" fontId="5" fillId="0" borderId="0" xfId="0" applyFont="1" applyAlignment="1">
      <alignment horizontal="center" vertical="center" wrapText="1"/>
    </xf>
    <xf numFmtId="0" fontId="6" fillId="0" borderId="2" xfId="0" applyFont="1" applyBorder="1" applyAlignment="1">
      <alignment horizontal="left"/>
    </xf>
    <xf numFmtId="0" fontId="6" fillId="0" borderId="2" xfId="0" applyFont="1" applyBorder="1" applyAlignment="1">
      <alignment horizontal="left" wrapText="1"/>
    </xf>
    <xf numFmtId="0" fontId="7" fillId="0" borderId="0" xfId="0" applyFont="1" applyAlignment="1">
      <alignment wrapText="1"/>
    </xf>
    <xf numFmtId="0" fontId="6" fillId="0" borderId="0" xfId="0" applyFont="1" applyAlignment="1">
      <alignment horizontal="left"/>
    </xf>
    <xf numFmtId="0" fontId="8" fillId="0" borderId="0" xfId="0" applyFont="1" applyAlignment="1">
      <alignment horizontal="left" wrapText="1"/>
    </xf>
    <xf numFmtId="0" fontId="10" fillId="0" borderId="0" xfId="0" applyFont="1"/>
    <xf numFmtId="0" fontId="11" fillId="0" borderId="0" xfId="0" applyFont="1"/>
    <xf numFmtId="0" fontId="9" fillId="0" borderId="0" xfId="0" applyFont="1"/>
    <xf numFmtId="4" fontId="9" fillId="0" borderId="0" xfId="0" applyNumberFormat="1" applyFont="1"/>
    <xf numFmtId="0" fontId="3" fillId="0" borderId="0" xfId="0" applyFont="1"/>
    <xf numFmtId="0" fontId="12" fillId="0" borderId="0" xfId="0" applyFont="1" applyAlignment="1">
      <alignment horizontal="left" vertical="top"/>
    </xf>
    <xf numFmtId="0" fontId="5" fillId="0" borderId="0" xfId="0" applyFont="1" applyAlignment="1">
      <alignment horizontal="left" vertical="top"/>
    </xf>
    <xf numFmtId="0" fontId="5" fillId="0" borderId="0" xfId="0" applyFont="1" applyAlignment="1">
      <alignment horizontal="left" vertical="center" wrapText="1"/>
    </xf>
    <xf numFmtId="0" fontId="14" fillId="0" borderId="16"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4" fillId="0" borderId="0" xfId="0" applyFont="1" applyAlignment="1">
      <alignment vertical="center" wrapText="1"/>
    </xf>
    <xf numFmtId="0" fontId="15" fillId="3" borderId="19" xfId="0" applyFont="1" applyFill="1" applyBorder="1" applyAlignment="1">
      <alignment horizontal="center" vertical="center" wrapText="1"/>
    </xf>
    <xf numFmtId="0" fontId="16" fillId="0" borderId="12"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8" xfId="0" applyFont="1" applyBorder="1" applyAlignment="1">
      <alignment horizontal="left" vertical="center" wrapText="1"/>
    </xf>
    <xf numFmtId="0" fontId="16" fillId="0" borderId="8" xfId="0" applyFont="1" applyBorder="1" applyAlignment="1">
      <alignment horizontal="center" vertical="center"/>
    </xf>
    <xf numFmtId="165" fontId="16" fillId="0" borderId="8" xfId="1" applyNumberFormat="1" applyFont="1" applyFill="1" applyBorder="1" applyAlignment="1">
      <alignment horizontal="center" vertical="center" wrapText="1"/>
    </xf>
    <xf numFmtId="164" fontId="16" fillId="0" borderId="8" xfId="1" applyFont="1" applyFill="1" applyBorder="1" applyAlignment="1">
      <alignment horizontal="center" vertical="center" wrapText="1"/>
    </xf>
    <xf numFmtId="44" fontId="16" fillId="0" borderId="9" xfId="2" applyFont="1" applyFill="1" applyBorder="1" applyAlignment="1">
      <alignment vertical="center" wrapText="1"/>
    </xf>
    <xf numFmtId="0" fontId="16" fillId="0" borderId="8" xfId="0" applyFont="1" applyBorder="1" applyAlignment="1">
      <alignment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4" xfId="0" applyFont="1" applyBorder="1" applyAlignment="1">
      <alignment vertical="center" wrapText="1"/>
    </xf>
    <xf numFmtId="0" fontId="16" fillId="0" borderId="14" xfId="0" applyFont="1" applyBorder="1" applyAlignment="1">
      <alignment horizontal="center" vertical="center"/>
    </xf>
    <xf numFmtId="165" fontId="16" fillId="0" borderId="14" xfId="1"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16" fillId="0" borderId="26" xfId="0" applyFont="1" applyBorder="1" applyAlignment="1">
      <alignment vertical="center" wrapText="1"/>
    </xf>
    <xf numFmtId="0" fontId="16" fillId="0" borderId="26" xfId="0" applyFont="1" applyBorder="1" applyAlignment="1">
      <alignment horizontal="center" vertical="center"/>
    </xf>
    <xf numFmtId="165" fontId="16" fillId="0" borderId="28" xfId="1" applyNumberFormat="1" applyFont="1" applyFill="1" applyBorder="1" applyAlignment="1">
      <alignment horizontal="center" vertical="center" wrapText="1"/>
    </xf>
    <xf numFmtId="164" fontId="15" fillId="0" borderId="29" xfId="1" applyFont="1" applyBorder="1" applyAlignment="1">
      <alignment horizontal="right" vertical="center"/>
    </xf>
    <xf numFmtId="44" fontId="16" fillId="0" borderId="27" xfId="2" applyFont="1" applyBorder="1" applyAlignment="1">
      <alignment horizontal="center" vertical="center"/>
    </xf>
    <xf numFmtId="0" fontId="15" fillId="2" borderId="19" xfId="0" applyFont="1" applyFill="1" applyBorder="1" applyAlignment="1">
      <alignment horizontal="center" vertical="center" wrapText="1"/>
    </xf>
    <xf numFmtId="0" fontId="16" fillId="0" borderId="10" xfId="0" applyFont="1" applyBorder="1" applyAlignment="1">
      <alignment vertical="center" wrapText="1"/>
    </xf>
    <xf numFmtId="0" fontId="16" fillId="0" borderId="10" xfId="0" applyFont="1" applyBorder="1" applyAlignment="1">
      <alignment horizontal="center" vertical="center"/>
    </xf>
    <xf numFmtId="165" fontId="16" fillId="0" borderId="10" xfId="1" applyNumberFormat="1" applyFont="1" applyFill="1" applyBorder="1" applyAlignment="1">
      <alignment horizontal="center" vertical="center" wrapText="1"/>
    </xf>
    <xf numFmtId="0" fontId="16" fillId="0" borderId="4" xfId="0" applyFont="1" applyBorder="1" applyAlignment="1">
      <alignment vertical="center"/>
    </xf>
    <xf numFmtId="4" fontId="15" fillId="0" borderId="15" xfId="0" applyNumberFormat="1" applyFont="1" applyBorder="1" applyAlignment="1">
      <alignment horizontal="center" vertical="center" wrapText="1"/>
    </xf>
    <xf numFmtId="44" fontId="15" fillId="0" borderId="21" xfId="2" applyFont="1" applyFill="1" applyBorder="1" applyAlignment="1">
      <alignment horizontal="center" vertical="center" wrapText="1"/>
    </xf>
    <xf numFmtId="4" fontId="15" fillId="0" borderId="15" xfId="0" applyNumberFormat="1" applyFont="1" applyBorder="1" applyAlignment="1">
      <alignment horizontal="center" vertical="center"/>
    </xf>
    <xf numFmtId="44" fontId="16" fillId="0" borderId="21" xfId="2" applyFont="1" applyBorder="1" applyAlignment="1">
      <alignment horizontal="center" vertical="center"/>
    </xf>
    <xf numFmtId="4" fontId="15" fillId="0" borderId="22" xfId="0" applyNumberFormat="1" applyFont="1" applyBorder="1" applyAlignment="1">
      <alignment horizontal="center" vertical="center"/>
    </xf>
    <xf numFmtId="44" fontId="15" fillId="0" borderId="23" xfId="2" applyFont="1" applyBorder="1" applyAlignment="1">
      <alignment horizontal="center" vertical="center"/>
    </xf>
    <xf numFmtId="0" fontId="4" fillId="0" borderId="0" xfId="0" applyFont="1" applyAlignment="1">
      <alignment horizontal="center" vertical="center"/>
    </xf>
    <xf numFmtId="0" fontId="17" fillId="0" borderId="0" xfId="0" applyFont="1" applyAlignment="1">
      <alignment horizontal="left" vertical="top"/>
    </xf>
    <xf numFmtId="0" fontId="4" fillId="0" borderId="0" xfId="0" applyFont="1" applyAlignment="1">
      <alignment horizontal="left" vertical="center"/>
    </xf>
    <xf numFmtId="0" fontId="4" fillId="0" borderId="4" xfId="0" applyFont="1" applyBorder="1" applyAlignment="1">
      <alignment vertical="center"/>
    </xf>
    <xf numFmtId="0" fontId="15" fillId="0" borderId="2" xfId="0" applyFont="1" applyBorder="1" applyAlignment="1">
      <alignment vertical="top"/>
    </xf>
    <xf numFmtId="0" fontId="16" fillId="0" borderId="2" xfId="0" applyFont="1" applyBorder="1" applyAlignment="1">
      <alignment vertical="center"/>
    </xf>
    <xf numFmtId="0" fontId="15" fillId="0" borderId="4" xfId="0" applyFont="1" applyBorder="1" applyAlignment="1">
      <alignment vertical="center"/>
    </xf>
    <xf numFmtId="0" fontId="4" fillId="0" borderId="31" xfId="0" applyFont="1" applyBorder="1" applyAlignment="1">
      <alignment horizontal="left"/>
    </xf>
    <xf numFmtId="0" fontId="15" fillId="0" borderId="31" xfId="0" applyFont="1" applyBorder="1" applyAlignment="1">
      <alignment horizontal="left" vertical="top"/>
    </xf>
    <xf numFmtId="0" fontId="16" fillId="0" borderId="31" xfId="0" applyFont="1" applyBorder="1" applyAlignment="1">
      <alignment vertical="center"/>
    </xf>
    <xf numFmtId="0" fontId="16" fillId="0" borderId="30" xfId="0" applyFont="1" applyBorder="1" applyAlignment="1">
      <alignment vertical="center"/>
    </xf>
    <xf numFmtId="0" fontId="16" fillId="0" borderId="0" xfId="0" applyFont="1" applyAlignment="1">
      <alignment vertical="center"/>
    </xf>
    <xf numFmtId="0" fontId="16" fillId="0" borderId="32" xfId="0" applyFont="1" applyBorder="1" applyAlignment="1">
      <alignment vertical="center"/>
    </xf>
    <xf numFmtId="164" fontId="20" fillId="0" borderId="8" xfId="1" applyFont="1" applyFill="1" applyBorder="1" applyAlignment="1">
      <alignment horizontal="center" vertical="center" wrapText="1"/>
    </xf>
    <xf numFmtId="44" fontId="20" fillId="0" borderId="9" xfId="2" applyFont="1" applyFill="1" applyBorder="1" applyAlignment="1">
      <alignment vertical="center" wrapText="1"/>
    </xf>
    <xf numFmtId="164" fontId="20" fillId="0" borderId="14" xfId="1" applyFont="1" applyFill="1" applyBorder="1" applyAlignment="1">
      <alignment horizontal="center" vertical="center" wrapText="1"/>
    </xf>
    <xf numFmtId="49" fontId="2" fillId="0" borderId="0" xfId="0" applyNumberFormat="1" applyFont="1" applyAlignment="1">
      <alignment horizontal="left" vertical="center"/>
    </xf>
    <xf numFmtId="49" fontId="3"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6" fillId="0" borderId="2" xfId="0" applyNumberFormat="1" applyFont="1" applyBorder="1" applyAlignment="1">
      <alignment horizontal="left"/>
    </xf>
    <xf numFmtId="49" fontId="11" fillId="0" borderId="0" xfId="0" applyNumberFormat="1" applyFont="1"/>
    <xf numFmtId="49" fontId="5" fillId="0" borderId="0" xfId="0" applyNumberFormat="1" applyFont="1" applyAlignment="1">
      <alignment horizontal="left" vertical="center" wrapText="1"/>
    </xf>
    <xf numFmtId="49" fontId="4" fillId="0" borderId="0" xfId="0" applyNumberFormat="1" applyFont="1" applyAlignment="1">
      <alignment horizontal="center" vertical="center"/>
    </xf>
    <xf numFmtId="0" fontId="16" fillId="0" borderId="19" xfId="0" applyFont="1" applyBorder="1" applyAlignment="1">
      <alignment horizontal="center" vertical="center"/>
    </xf>
    <xf numFmtId="0" fontId="16" fillId="0" borderId="41" xfId="0" applyFont="1" applyBorder="1" applyAlignment="1">
      <alignment horizontal="center" vertical="center"/>
    </xf>
    <xf numFmtId="0" fontId="16" fillId="0" borderId="8" xfId="0" applyFont="1" applyBorder="1" applyAlignment="1">
      <alignment horizontal="center" vertical="center" wrapText="1"/>
    </xf>
    <xf numFmtId="0" fontId="16" fillId="0" borderId="43" xfId="0" applyFont="1" applyBorder="1" applyAlignment="1">
      <alignment vertical="center" wrapText="1"/>
    </xf>
    <xf numFmtId="0" fontId="16" fillId="0" borderId="45" xfId="0" applyFont="1" applyBorder="1" applyAlignment="1">
      <alignment vertical="center" wrapText="1"/>
    </xf>
    <xf numFmtId="0" fontId="16" fillId="0" borderId="45" xfId="0" applyFont="1" applyBorder="1" applyAlignment="1">
      <alignment horizontal="center" vertical="center"/>
    </xf>
    <xf numFmtId="165" fontId="16" fillId="0" borderId="45" xfId="1" applyNumberFormat="1" applyFont="1" applyFill="1" applyBorder="1" applyAlignment="1">
      <alignment horizontal="center" vertical="center" wrapText="1"/>
    </xf>
    <xf numFmtId="0" fontId="16" fillId="0" borderId="46" xfId="0" applyFont="1" applyBorder="1" applyAlignment="1">
      <alignment vertical="center" wrapText="1"/>
    </xf>
    <xf numFmtId="0" fontId="16" fillId="0" borderId="0" xfId="0" applyFont="1" applyAlignment="1">
      <alignment vertical="center" wrapText="1"/>
    </xf>
    <xf numFmtId="0" fontId="16" fillId="0" borderId="44" xfId="0" applyFont="1" applyBorder="1" applyAlignment="1">
      <alignment vertical="center" wrapText="1"/>
    </xf>
    <xf numFmtId="0" fontId="16" fillId="0" borderId="44" xfId="0" applyFont="1" applyBorder="1" applyAlignment="1">
      <alignment horizontal="center" vertical="center"/>
    </xf>
    <xf numFmtId="165" fontId="16" fillId="0" borderId="44" xfId="1" applyNumberFormat="1" applyFont="1" applyFill="1" applyBorder="1" applyAlignment="1">
      <alignment horizontal="center" vertical="center" wrapText="1"/>
    </xf>
    <xf numFmtId="0" fontId="6" fillId="0" borderId="2" xfId="0" applyFont="1" applyBorder="1" applyAlignment="1">
      <alignment horizontal="center" wrapText="1"/>
    </xf>
    <xf numFmtId="0" fontId="8" fillId="0" borderId="0" xfId="0" applyFont="1" applyAlignment="1">
      <alignment horizontal="center" wrapText="1"/>
    </xf>
    <xf numFmtId="4" fontId="9" fillId="0" borderId="0" xfId="0" applyNumberFormat="1" applyFont="1" applyAlignment="1">
      <alignment horizontal="center"/>
    </xf>
    <xf numFmtId="0" fontId="9" fillId="0" borderId="0" xfId="0" applyFont="1" applyAlignment="1">
      <alignment horizontal="center"/>
    </xf>
    <xf numFmtId="165" fontId="16" fillId="0" borderId="11" xfId="1" applyNumberFormat="1" applyFont="1" applyFill="1" applyBorder="1" applyAlignment="1">
      <alignment horizontal="center" vertical="center" wrapText="1"/>
    </xf>
    <xf numFmtId="164" fontId="15" fillId="0" borderId="47" xfId="1" applyFont="1" applyBorder="1" applyAlignment="1">
      <alignment horizontal="right" vertical="center"/>
    </xf>
    <xf numFmtId="0" fontId="16" fillId="0" borderId="10" xfId="0" applyFont="1" applyBorder="1" applyAlignment="1">
      <alignment horizontal="left" vertical="center" wrapText="1"/>
    </xf>
    <xf numFmtId="0" fontId="4" fillId="0" borderId="0" xfId="0" applyFont="1" applyAlignment="1">
      <alignment horizontal="left"/>
    </xf>
    <xf numFmtId="0" fontId="15" fillId="0" borderId="0" xfId="0" applyFont="1" applyAlignment="1">
      <alignment horizontal="left" vertical="top"/>
    </xf>
    <xf numFmtId="0" fontId="15" fillId="2" borderId="48" xfId="0" applyFont="1" applyFill="1" applyBorder="1" applyAlignment="1">
      <alignment horizontal="center" vertical="center" wrapText="1"/>
    </xf>
    <xf numFmtId="164" fontId="16" fillId="0" borderId="14" xfId="1" applyFont="1" applyFill="1" applyBorder="1" applyAlignment="1">
      <alignment horizontal="center" vertical="center" wrapText="1"/>
    </xf>
    <xf numFmtId="164" fontId="15" fillId="0" borderId="36" xfId="1" applyFont="1" applyBorder="1" applyAlignment="1">
      <alignment horizontal="right" vertical="center"/>
    </xf>
    <xf numFmtId="44" fontId="16" fillId="0" borderId="37" xfId="2" applyFont="1" applyBorder="1" applyAlignment="1">
      <alignment horizontal="center" vertical="center"/>
    </xf>
    <xf numFmtId="0" fontId="6" fillId="0" borderId="7" xfId="0" applyFont="1" applyBorder="1" applyAlignment="1">
      <alignment horizontal="left"/>
    </xf>
    <xf numFmtId="0" fontId="22" fillId="0" borderId="42" xfId="0" applyFont="1" applyBorder="1" applyAlignment="1">
      <alignment vertical="center"/>
    </xf>
    <xf numFmtId="0" fontId="16" fillId="0" borderId="40" xfId="0" applyFont="1" applyBorder="1" applyAlignment="1">
      <alignment horizontal="center" vertical="center"/>
    </xf>
    <xf numFmtId="0" fontId="16" fillId="0" borderId="52" xfId="0" applyFont="1" applyBorder="1" applyAlignment="1">
      <alignment horizontal="center" vertical="center"/>
    </xf>
    <xf numFmtId="3" fontId="16" fillId="0" borderId="14" xfId="0" applyNumberFormat="1" applyFont="1" applyBorder="1" applyAlignment="1">
      <alignment horizontal="center" vertical="center"/>
    </xf>
    <xf numFmtId="0" fontId="14" fillId="0" borderId="24" xfId="0" applyFont="1" applyBorder="1" applyAlignment="1">
      <alignment horizontal="center" vertical="center" wrapText="1"/>
    </xf>
    <xf numFmtId="49" fontId="15" fillId="2" borderId="48" xfId="0" applyNumberFormat="1" applyFont="1" applyFill="1" applyBorder="1" applyAlignment="1">
      <alignment horizontal="center" vertical="center" wrapText="1"/>
    </xf>
    <xf numFmtId="49" fontId="16" fillId="0" borderId="12" xfId="0" applyNumberFormat="1" applyFont="1" applyBorder="1" applyAlignment="1">
      <alignment horizontal="center" vertical="center" wrapText="1"/>
    </xf>
    <xf numFmtId="0" fontId="16" fillId="0" borderId="48" xfId="0" applyFont="1" applyBorder="1" applyAlignment="1">
      <alignment horizontal="center" vertical="center" wrapText="1"/>
    </xf>
    <xf numFmtId="49" fontId="6" fillId="0" borderId="0" xfId="0" applyNumberFormat="1" applyFont="1" applyAlignment="1">
      <alignment horizontal="left"/>
    </xf>
    <xf numFmtId="0" fontId="16" fillId="0" borderId="55" xfId="0" applyFont="1" applyBorder="1" applyAlignment="1">
      <alignment horizontal="center" vertical="center" wrapText="1"/>
    </xf>
    <xf numFmtId="0" fontId="16" fillId="0" borderId="56"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57" xfId="0" applyFont="1" applyBorder="1" applyAlignment="1">
      <alignment vertical="center" wrapText="1"/>
    </xf>
    <xf numFmtId="0" fontId="16" fillId="0" borderId="57" xfId="0" applyFont="1" applyBorder="1" applyAlignment="1">
      <alignment horizontal="center" vertical="center"/>
    </xf>
    <xf numFmtId="165" fontId="16" fillId="0" borderId="58" xfId="1" applyNumberFormat="1" applyFont="1" applyFill="1" applyBorder="1" applyAlignment="1">
      <alignment horizontal="center" vertical="center" wrapText="1"/>
    </xf>
    <xf numFmtId="0" fontId="16" fillId="0" borderId="26" xfId="0" applyFont="1" applyBorder="1" applyAlignment="1">
      <alignment horizontal="center" vertical="center" wrapText="1"/>
    </xf>
    <xf numFmtId="49" fontId="16" fillId="0" borderId="13" xfId="0" applyNumberFormat="1" applyFont="1" applyBorder="1" applyAlignment="1">
      <alignment horizontal="center" vertical="center" wrapText="1"/>
    </xf>
    <xf numFmtId="0" fontId="16" fillId="0" borderId="52" xfId="0" applyFont="1" applyBorder="1" applyAlignment="1">
      <alignment vertical="center" wrapText="1"/>
    </xf>
    <xf numFmtId="0" fontId="7" fillId="0" borderId="7" xfId="0" applyFont="1" applyBorder="1" applyAlignment="1">
      <alignment wrapText="1"/>
    </xf>
    <xf numFmtId="0" fontId="8" fillId="0" borderId="7" xfId="0" applyFont="1" applyBorder="1" applyAlignment="1">
      <alignment horizontal="left" wrapText="1"/>
    </xf>
    <xf numFmtId="0" fontId="6" fillId="0" borderId="0" xfId="0" applyFont="1" applyAlignment="1">
      <alignment horizontal="left" vertical="center" wrapText="1"/>
    </xf>
    <xf numFmtId="0" fontId="14" fillId="0" borderId="59" xfId="0" applyFont="1" applyBorder="1" applyAlignment="1">
      <alignment horizontal="center" vertical="center" wrapText="1"/>
    </xf>
    <xf numFmtId="0" fontId="14" fillId="0" borderId="60" xfId="0" applyFont="1" applyBorder="1" applyAlignment="1">
      <alignment horizontal="center" vertical="center" wrapText="1"/>
    </xf>
    <xf numFmtId="49" fontId="16" fillId="0" borderId="22" xfId="0" applyNumberFormat="1" applyFont="1" applyBorder="1" applyAlignment="1">
      <alignment horizontal="center" vertical="center" wrapText="1"/>
    </xf>
    <xf numFmtId="0" fontId="16" fillId="0" borderId="45" xfId="0" applyFont="1" applyBorder="1" applyAlignment="1">
      <alignment horizontal="center" vertical="center" wrapText="1"/>
    </xf>
    <xf numFmtId="44" fontId="16" fillId="0" borderId="65" xfId="2" applyFont="1" applyFill="1" applyBorder="1" applyAlignment="1">
      <alignment vertical="center" wrapText="1"/>
    </xf>
    <xf numFmtId="44" fontId="20" fillId="0" borderId="65" xfId="2" applyFont="1" applyFill="1" applyBorder="1" applyAlignment="1">
      <alignment vertical="center" wrapText="1"/>
    </xf>
    <xf numFmtId="0" fontId="16" fillId="0" borderId="64" xfId="0" applyFont="1" applyBorder="1" applyAlignment="1">
      <alignment horizontal="center" vertical="center" wrapText="1"/>
    </xf>
    <xf numFmtId="0" fontId="16" fillId="0" borderId="24" xfId="0" applyFont="1" applyBorder="1" applyAlignment="1">
      <alignment vertical="center" wrapText="1"/>
    </xf>
    <xf numFmtId="0" fontId="16" fillId="0" borderId="67" xfId="0" applyFont="1" applyBorder="1" applyAlignment="1">
      <alignment horizontal="center" vertical="center" wrapText="1"/>
    </xf>
    <xf numFmtId="0" fontId="16" fillId="0" borderId="68" xfId="0" applyFont="1" applyBorder="1" applyAlignment="1">
      <alignment horizontal="center" vertical="center" wrapText="1"/>
    </xf>
    <xf numFmtId="0" fontId="15" fillId="2" borderId="39" xfId="0" applyFont="1" applyFill="1" applyBorder="1" applyAlignment="1">
      <alignment horizontal="center" vertical="center" wrapText="1"/>
    </xf>
    <xf numFmtId="0" fontId="8" fillId="0" borderId="2" xfId="0" applyFont="1" applyBorder="1" applyAlignment="1">
      <alignment horizontal="left" wrapText="1"/>
    </xf>
    <xf numFmtId="49" fontId="6" fillId="0" borderId="7" xfId="0" applyNumberFormat="1" applyFont="1" applyBorder="1" applyAlignment="1">
      <alignment horizontal="left"/>
    </xf>
    <xf numFmtId="3" fontId="22" fillId="0" borderId="53" xfId="0" applyNumberFormat="1" applyFont="1" applyBorder="1" applyAlignment="1">
      <alignment horizontal="center" vertical="center"/>
    </xf>
    <xf numFmtId="3" fontId="22" fillId="0" borderId="54" xfId="0" applyNumberFormat="1" applyFont="1" applyBorder="1" applyAlignment="1">
      <alignment horizontal="center" vertical="center"/>
    </xf>
    <xf numFmtId="0" fontId="16" fillId="0" borderId="69" xfId="0" applyFont="1" applyBorder="1" applyAlignment="1">
      <alignment vertical="center" wrapText="1"/>
    </xf>
    <xf numFmtId="0" fontId="16" fillId="0" borderId="40" xfId="0" applyFont="1" applyBorder="1" applyAlignment="1">
      <alignment vertical="center" wrapText="1"/>
    </xf>
    <xf numFmtId="49" fontId="14" fillId="0" borderId="33" xfId="0" applyNumberFormat="1" applyFont="1" applyBorder="1" applyAlignment="1">
      <alignment horizontal="center" vertical="center" wrapText="1"/>
    </xf>
    <xf numFmtId="0" fontId="14" fillId="0" borderId="34" xfId="0" applyFont="1" applyBorder="1" applyAlignment="1">
      <alignment horizontal="center" vertical="center" wrapText="1"/>
    </xf>
    <xf numFmtId="0" fontId="14" fillId="0" borderId="35" xfId="0" applyFont="1" applyBorder="1" applyAlignment="1">
      <alignment horizontal="center" vertical="center" wrapText="1"/>
    </xf>
    <xf numFmtId="49" fontId="16" fillId="0" borderId="38" xfId="0" applyNumberFormat="1" applyFont="1" applyBorder="1" applyAlignment="1">
      <alignment horizontal="center" vertical="center" wrapText="1"/>
    </xf>
    <xf numFmtId="164" fontId="16" fillId="0" borderId="0" xfId="1" applyFont="1" applyFill="1" applyBorder="1" applyAlignment="1">
      <alignment horizontal="center" vertical="center" wrapText="1"/>
    </xf>
    <xf numFmtId="49" fontId="16" fillId="0" borderId="70" xfId="0" applyNumberFormat="1" applyFont="1" applyBorder="1" applyAlignment="1">
      <alignment horizontal="center" vertical="center" wrapText="1"/>
    </xf>
    <xf numFmtId="0" fontId="15" fillId="0" borderId="55" xfId="0" applyFont="1" applyBorder="1" applyAlignment="1">
      <alignment horizontal="center" vertical="center" wrapText="1"/>
    </xf>
    <xf numFmtId="0" fontId="16" fillId="0" borderId="55" xfId="0" applyFont="1" applyBorder="1" applyAlignment="1">
      <alignment vertical="center" wrapText="1"/>
    </xf>
    <xf numFmtId="0" fontId="16" fillId="0" borderId="55" xfId="0" applyFont="1" applyBorder="1" applyAlignment="1">
      <alignment horizontal="center" vertical="center"/>
    </xf>
    <xf numFmtId="165" fontId="16" fillId="0" borderId="71" xfId="1" applyNumberFormat="1" applyFont="1" applyFill="1" applyBorder="1" applyAlignment="1">
      <alignment horizontal="center" vertical="center" wrapText="1"/>
    </xf>
    <xf numFmtId="49" fontId="16" fillId="0" borderId="56" xfId="0" applyNumberFormat="1" applyFont="1" applyBorder="1" applyAlignment="1">
      <alignment horizontal="center" vertical="center" wrapText="1"/>
    </xf>
    <xf numFmtId="0" fontId="15" fillId="0" borderId="57" xfId="0" applyFont="1" applyBorder="1" applyAlignment="1">
      <alignment horizontal="center" vertical="center" wrapText="1"/>
    </xf>
    <xf numFmtId="0" fontId="16" fillId="0" borderId="58" xfId="0" applyFont="1" applyBorder="1" applyAlignment="1">
      <alignment horizontal="center" vertical="center"/>
    </xf>
    <xf numFmtId="0" fontId="16" fillId="0" borderId="44" xfId="0" applyFont="1" applyBorder="1" applyAlignment="1">
      <alignment horizontal="center" vertical="center" wrapText="1"/>
    </xf>
    <xf numFmtId="0" fontId="16" fillId="0" borderId="11" xfId="0" applyFont="1" applyBorder="1" applyAlignment="1">
      <alignment horizontal="center" vertical="center" wrapText="1"/>
    </xf>
    <xf numFmtId="164" fontId="16" fillId="0" borderId="11" xfId="1" applyFont="1" applyFill="1" applyBorder="1" applyAlignment="1">
      <alignment horizontal="center" vertical="center" wrapText="1"/>
    </xf>
    <xf numFmtId="44" fontId="16" fillId="0" borderId="72" xfId="2" applyFont="1" applyFill="1" applyBorder="1" applyAlignment="1">
      <alignment vertical="center" wrapText="1"/>
    </xf>
    <xf numFmtId="0" fontId="16" fillId="0" borderId="11" xfId="0" applyFont="1" applyBorder="1" applyAlignment="1">
      <alignment vertical="center" wrapText="1"/>
    </xf>
    <xf numFmtId="0" fontId="16" fillId="0" borderId="24" xfId="0" applyFont="1" applyBorder="1" applyAlignment="1">
      <alignment horizontal="center" vertical="center" wrapText="1"/>
    </xf>
    <xf numFmtId="0" fontId="16" fillId="0" borderId="24" xfId="0" applyFont="1" applyBorder="1" applyAlignment="1">
      <alignment horizontal="center" vertical="center"/>
    </xf>
    <xf numFmtId="165" fontId="16" fillId="0" borderId="24" xfId="1" applyNumberFormat="1" applyFont="1" applyFill="1" applyBorder="1" applyAlignment="1">
      <alignment horizontal="center" vertical="center" wrapText="1"/>
    </xf>
    <xf numFmtId="164" fontId="16" fillId="0" borderId="24" xfId="1" applyFont="1" applyFill="1" applyBorder="1" applyAlignment="1">
      <alignment horizontal="center" vertical="center" wrapText="1"/>
    </xf>
    <xf numFmtId="0" fontId="16" fillId="0" borderId="73" xfId="0" applyFont="1" applyBorder="1" applyAlignment="1">
      <alignment vertical="center" wrapText="1"/>
    </xf>
    <xf numFmtId="0" fontId="18" fillId="0" borderId="0" xfId="0" applyFont="1" applyAlignment="1">
      <alignment horizontal="left" vertical="top" wrapText="1"/>
    </xf>
    <xf numFmtId="0" fontId="6" fillId="0" borderId="2" xfId="0" applyFont="1" applyBorder="1" applyAlignment="1">
      <alignment horizontal="left" vertical="center" wrapText="1"/>
    </xf>
    <xf numFmtId="0" fontId="5" fillId="0" borderId="0" xfId="0" applyFont="1" applyAlignment="1">
      <alignment horizontal="center" vertical="center"/>
    </xf>
    <xf numFmtId="0" fontId="6" fillId="0" borderId="7" xfId="0" applyFont="1" applyBorder="1" applyAlignment="1">
      <alignment horizontal="center" vertical="center" wrapText="1"/>
    </xf>
    <xf numFmtId="0" fontId="5" fillId="4" borderId="0" xfId="0" applyFont="1" applyFill="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15" fillId="3" borderId="49" xfId="0" applyFont="1" applyFill="1" applyBorder="1" applyAlignment="1">
      <alignment horizontal="center" vertical="center" wrapText="1"/>
    </xf>
    <xf numFmtId="0" fontId="15" fillId="3" borderId="50" xfId="0" applyFont="1" applyFill="1" applyBorder="1" applyAlignment="1">
      <alignment horizontal="center" vertical="center" wrapText="1"/>
    </xf>
    <xf numFmtId="0" fontId="15" fillId="3" borderId="51" xfId="0" applyFont="1" applyFill="1" applyBorder="1" applyAlignment="1">
      <alignment horizontal="center" vertical="center" wrapText="1"/>
    </xf>
    <xf numFmtId="0" fontId="23" fillId="3" borderId="49" xfId="0" applyFont="1" applyFill="1" applyBorder="1" applyAlignment="1">
      <alignment horizontal="center" vertical="center" wrapText="1"/>
    </xf>
    <xf numFmtId="0" fontId="23" fillId="3" borderId="50" xfId="0" applyFont="1" applyFill="1" applyBorder="1" applyAlignment="1">
      <alignment horizontal="center" vertical="center" wrapText="1"/>
    </xf>
    <xf numFmtId="0" fontId="23" fillId="3" borderId="51" xfId="0" applyFont="1" applyFill="1" applyBorder="1" applyAlignment="1">
      <alignment horizontal="center" vertical="center" wrapText="1"/>
    </xf>
    <xf numFmtId="49" fontId="5" fillId="0" borderId="61" xfId="0" applyNumberFormat="1" applyFont="1" applyBorder="1" applyAlignment="1">
      <alignment horizontal="center" vertical="center" wrapText="1"/>
    </xf>
    <xf numFmtId="49" fontId="5" fillId="0" borderId="62" xfId="0" applyNumberFormat="1" applyFont="1" applyBorder="1" applyAlignment="1">
      <alignment horizontal="center" vertical="center" wrapText="1"/>
    </xf>
    <xf numFmtId="49" fontId="5" fillId="0" borderId="63" xfId="0" applyNumberFormat="1" applyFont="1" applyBorder="1" applyAlignment="1">
      <alignment horizontal="center" vertical="center" wrapText="1"/>
    </xf>
    <xf numFmtId="0" fontId="15" fillId="3" borderId="66"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20" xfId="0" applyFont="1" applyFill="1" applyBorder="1" applyAlignment="1">
      <alignment horizontal="center" vertical="center" wrapText="1"/>
    </xf>
  </cellXfs>
  <cellStyles count="3">
    <cellStyle name="Milliers" xfId="1" builtinId="3"/>
    <cellStyle name="Monétaire" xfId="2" builtinId="4"/>
    <cellStyle name="Normal" xfId="0" builtinId="0"/>
  </cellStyles>
  <dxfs count="0"/>
  <tableStyles count="0" defaultTableStyle="TableStyleMedium2" defaultPivotStyle="PivotStyleLight16"/>
  <colors>
    <mruColors>
      <color rgb="FFA9D0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2788023</xdr:colOff>
      <xdr:row>0</xdr:row>
      <xdr:rowOff>179293</xdr:rowOff>
    </xdr:from>
    <xdr:to>
      <xdr:col>3</xdr:col>
      <xdr:colOff>109280</xdr:colOff>
      <xdr:row>2</xdr:row>
      <xdr:rowOff>322729</xdr:rowOff>
    </xdr:to>
    <xdr:pic>
      <xdr:nvPicPr>
        <xdr:cNvPr id="3" name="Image 2" descr="Logocoul">
          <a:extLst>
            <a:ext uri="{FF2B5EF4-FFF2-40B4-BE49-F238E27FC236}">
              <a16:creationId xmlns:a16="http://schemas.microsoft.com/office/drawing/2014/main" id="{354293A6-C647-1B97-A8BE-023B983FD4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3011" y="179293"/>
          <a:ext cx="1740857" cy="663389"/>
        </a:xfrm>
        <a:prstGeom prst="rect">
          <a:avLst/>
        </a:prstGeom>
        <a:noFill/>
      </xdr:spPr>
    </xdr:pic>
    <xdr:clientData/>
  </xdr:twoCellAnchor>
  <xdr:twoCellAnchor>
    <xdr:from>
      <xdr:col>0</xdr:col>
      <xdr:colOff>313765</xdr:colOff>
      <xdr:row>33</xdr:row>
      <xdr:rowOff>133888</xdr:rowOff>
    </xdr:from>
    <xdr:to>
      <xdr:col>2</xdr:col>
      <xdr:colOff>2917452</xdr:colOff>
      <xdr:row>43</xdr:row>
      <xdr:rowOff>177464</xdr:rowOff>
    </xdr:to>
    <xdr:sp macro="" textlink="">
      <xdr:nvSpPr>
        <xdr:cNvPr id="2" name="ZoneTexte 1">
          <a:extLst>
            <a:ext uri="{FF2B5EF4-FFF2-40B4-BE49-F238E27FC236}">
              <a16:creationId xmlns:a16="http://schemas.microsoft.com/office/drawing/2014/main" id="{D595DE7F-3E73-478C-9D6F-DA312D08025F}"/>
            </a:ext>
          </a:extLst>
        </xdr:cNvPr>
        <xdr:cNvSpPr txBox="1"/>
      </xdr:nvSpPr>
      <xdr:spPr>
        <a:xfrm>
          <a:off x="313765" y="13258217"/>
          <a:ext cx="4638675" cy="1926165"/>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21852</xdr:colOff>
      <xdr:row>33</xdr:row>
      <xdr:rowOff>89648</xdr:rowOff>
    </xdr:from>
    <xdr:to>
      <xdr:col>6</xdr:col>
      <xdr:colOff>1825102</xdr:colOff>
      <xdr:row>43</xdr:row>
      <xdr:rowOff>155874</xdr:rowOff>
    </xdr:to>
    <xdr:sp macro="" textlink="">
      <xdr:nvSpPr>
        <xdr:cNvPr id="4" name="ZoneTexte 3">
          <a:extLst>
            <a:ext uri="{FF2B5EF4-FFF2-40B4-BE49-F238E27FC236}">
              <a16:creationId xmlns:a16="http://schemas.microsoft.com/office/drawing/2014/main" id="{0A6DD16D-E329-4BE6-B049-CFB4924DAB31}"/>
            </a:ext>
          </a:extLst>
        </xdr:cNvPr>
        <xdr:cNvSpPr txBox="1"/>
      </xdr:nvSpPr>
      <xdr:spPr>
        <a:xfrm>
          <a:off x="6476440" y="13213977"/>
          <a:ext cx="4869180" cy="1948815"/>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2872690</xdr:colOff>
      <xdr:row>0</xdr:row>
      <xdr:rowOff>162360</xdr:rowOff>
    </xdr:from>
    <xdr:to>
      <xdr:col>3</xdr:col>
      <xdr:colOff>182517</xdr:colOff>
      <xdr:row>2</xdr:row>
      <xdr:rowOff>343112</xdr:rowOff>
    </xdr:to>
    <xdr:pic>
      <xdr:nvPicPr>
        <xdr:cNvPr id="2" name="Image 1" descr="Logocoul">
          <a:extLst>
            <a:ext uri="{FF2B5EF4-FFF2-40B4-BE49-F238E27FC236}">
              <a16:creationId xmlns:a16="http://schemas.microsoft.com/office/drawing/2014/main" id="{F1C19756-D1A0-4F55-97DC-7AB006E7C4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04690" y="162360"/>
          <a:ext cx="1729427" cy="697219"/>
        </a:xfrm>
        <a:prstGeom prst="rect">
          <a:avLst/>
        </a:prstGeom>
        <a:noFill/>
      </xdr:spPr>
    </xdr:pic>
    <xdr:clientData/>
  </xdr:twoCellAnchor>
  <xdr:twoCellAnchor>
    <xdr:from>
      <xdr:col>0</xdr:col>
      <xdr:colOff>521410</xdr:colOff>
      <xdr:row>34</xdr:row>
      <xdr:rowOff>53455</xdr:rowOff>
    </xdr:from>
    <xdr:to>
      <xdr:col>2</xdr:col>
      <xdr:colOff>3121287</xdr:colOff>
      <xdr:row>46</xdr:row>
      <xdr:rowOff>79886</xdr:rowOff>
    </xdr:to>
    <xdr:sp macro="" textlink="">
      <xdr:nvSpPr>
        <xdr:cNvPr id="3" name="ZoneTexte 2">
          <a:extLst>
            <a:ext uri="{FF2B5EF4-FFF2-40B4-BE49-F238E27FC236}">
              <a16:creationId xmlns:a16="http://schemas.microsoft.com/office/drawing/2014/main" id="{FCC9072F-0269-42AF-A93A-BBAADB190A10}"/>
            </a:ext>
          </a:extLst>
        </xdr:cNvPr>
        <xdr:cNvSpPr txBox="1"/>
      </xdr:nvSpPr>
      <xdr:spPr>
        <a:xfrm>
          <a:off x="521410" y="13295322"/>
          <a:ext cx="4631877" cy="226163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179967</xdr:colOff>
      <xdr:row>34</xdr:row>
      <xdr:rowOff>17258</xdr:rowOff>
    </xdr:from>
    <xdr:to>
      <xdr:col>7</xdr:col>
      <xdr:colOff>24877</xdr:colOff>
      <xdr:row>46</xdr:row>
      <xdr:rowOff>75441</xdr:rowOff>
    </xdr:to>
    <xdr:sp macro="" textlink="">
      <xdr:nvSpPr>
        <xdr:cNvPr id="4" name="ZoneTexte 3">
          <a:extLst>
            <a:ext uri="{FF2B5EF4-FFF2-40B4-BE49-F238E27FC236}">
              <a16:creationId xmlns:a16="http://schemas.microsoft.com/office/drawing/2014/main" id="{94E294D3-0F4E-4844-B662-3C921A08359C}"/>
            </a:ext>
          </a:extLst>
        </xdr:cNvPr>
        <xdr:cNvSpPr txBox="1"/>
      </xdr:nvSpPr>
      <xdr:spPr>
        <a:xfrm>
          <a:off x="6631567" y="13259125"/>
          <a:ext cx="4865643" cy="229338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2898090</xdr:colOff>
      <xdr:row>0</xdr:row>
      <xdr:rowOff>204693</xdr:rowOff>
    </xdr:from>
    <xdr:to>
      <xdr:col>3</xdr:col>
      <xdr:colOff>207917</xdr:colOff>
      <xdr:row>2</xdr:row>
      <xdr:rowOff>385445</xdr:rowOff>
    </xdr:to>
    <xdr:pic>
      <xdr:nvPicPr>
        <xdr:cNvPr id="2" name="Image 1" descr="Logocoul">
          <a:extLst>
            <a:ext uri="{FF2B5EF4-FFF2-40B4-BE49-F238E27FC236}">
              <a16:creationId xmlns:a16="http://schemas.microsoft.com/office/drawing/2014/main" id="{E23F36E5-FE48-48E0-B693-7AA0A1C468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30090" y="204693"/>
          <a:ext cx="1729427" cy="697219"/>
        </a:xfrm>
        <a:prstGeom prst="rect">
          <a:avLst/>
        </a:prstGeom>
        <a:noFill/>
      </xdr:spPr>
    </xdr:pic>
    <xdr:clientData/>
  </xdr:twoCellAnchor>
  <xdr:twoCellAnchor>
    <xdr:from>
      <xdr:col>0</xdr:col>
      <xdr:colOff>563744</xdr:colOff>
      <xdr:row>34</xdr:row>
      <xdr:rowOff>70388</xdr:rowOff>
    </xdr:from>
    <xdr:to>
      <xdr:col>2</xdr:col>
      <xdr:colOff>3163621</xdr:colOff>
      <xdr:row>46</xdr:row>
      <xdr:rowOff>96819</xdr:rowOff>
    </xdr:to>
    <xdr:sp macro="" textlink="">
      <xdr:nvSpPr>
        <xdr:cNvPr id="3" name="ZoneTexte 2">
          <a:extLst>
            <a:ext uri="{FF2B5EF4-FFF2-40B4-BE49-F238E27FC236}">
              <a16:creationId xmlns:a16="http://schemas.microsoft.com/office/drawing/2014/main" id="{82C84A80-F8CF-4FD6-90E2-D61E26772D76}"/>
            </a:ext>
          </a:extLst>
        </xdr:cNvPr>
        <xdr:cNvSpPr txBox="1"/>
      </xdr:nvSpPr>
      <xdr:spPr>
        <a:xfrm>
          <a:off x="563744" y="12829655"/>
          <a:ext cx="4631877" cy="226163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222301</xdr:colOff>
      <xdr:row>34</xdr:row>
      <xdr:rowOff>34191</xdr:rowOff>
    </xdr:from>
    <xdr:to>
      <xdr:col>7</xdr:col>
      <xdr:colOff>67211</xdr:colOff>
      <xdr:row>46</xdr:row>
      <xdr:rowOff>92374</xdr:rowOff>
    </xdr:to>
    <xdr:sp macro="" textlink="">
      <xdr:nvSpPr>
        <xdr:cNvPr id="4" name="ZoneTexte 3">
          <a:extLst>
            <a:ext uri="{FF2B5EF4-FFF2-40B4-BE49-F238E27FC236}">
              <a16:creationId xmlns:a16="http://schemas.microsoft.com/office/drawing/2014/main" id="{0FC8A4AF-301E-4769-8965-24A336B23BDF}"/>
            </a:ext>
          </a:extLst>
        </xdr:cNvPr>
        <xdr:cNvSpPr txBox="1"/>
      </xdr:nvSpPr>
      <xdr:spPr>
        <a:xfrm>
          <a:off x="6673901" y="12793458"/>
          <a:ext cx="4865643" cy="229338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2788023</xdr:colOff>
      <xdr:row>0</xdr:row>
      <xdr:rowOff>179293</xdr:rowOff>
    </xdr:from>
    <xdr:to>
      <xdr:col>3</xdr:col>
      <xdr:colOff>97850</xdr:colOff>
      <xdr:row>2</xdr:row>
      <xdr:rowOff>360045</xdr:rowOff>
    </xdr:to>
    <xdr:pic>
      <xdr:nvPicPr>
        <xdr:cNvPr id="2" name="Image 1" descr="Logocoul">
          <a:extLst>
            <a:ext uri="{FF2B5EF4-FFF2-40B4-BE49-F238E27FC236}">
              <a16:creationId xmlns:a16="http://schemas.microsoft.com/office/drawing/2014/main" id="{E5950151-452B-4250-9D38-CC5FCFF095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18753" y="177388"/>
          <a:ext cx="1723712" cy="710342"/>
        </a:xfrm>
        <a:prstGeom prst="rect">
          <a:avLst/>
        </a:prstGeom>
        <a:noFill/>
      </xdr:spPr>
    </xdr:pic>
    <xdr:clientData/>
  </xdr:twoCellAnchor>
  <xdr:twoCellAnchor>
    <xdr:from>
      <xdr:col>0</xdr:col>
      <xdr:colOff>470610</xdr:colOff>
      <xdr:row>36</xdr:row>
      <xdr:rowOff>28055</xdr:rowOff>
    </xdr:from>
    <xdr:to>
      <xdr:col>2</xdr:col>
      <xdr:colOff>3070487</xdr:colOff>
      <xdr:row>48</xdr:row>
      <xdr:rowOff>54486</xdr:rowOff>
    </xdr:to>
    <xdr:sp macro="" textlink="">
      <xdr:nvSpPr>
        <xdr:cNvPr id="3" name="ZoneTexte 2">
          <a:extLst>
            <a:ext uri="{FF2B5EF4-FFF2-40B4-BE49-F238E27FC236}">
              <a16:creationId xmlns:a16="http://schemas.microsoft.com/office/drawing/2014/main" id="{295CA014-8F82-4EB1-B895-D1B7422FE28B}"/>
            </a:ext>
          </a:extLst>
        </xdr:cNvPr>
        <xdr:cNvSpPr txBox="1"/>
      </xdr:nvSpPr>
      <xdr:spPr>
        <a:xfrm>
          <a:off x="470610" y="13185255"/>
          <a:ext cx="4631877" cy="226163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129167</xdr:colOff>
      <xdr:row>35</xdr:row>
      <xdr:rowOff>178125</xdr:rowOff>
    </xdr:from>
    <xdr:to>
      <xdr:col>6</xdr:col>
      <xdr:colOff>1905000</xdr:colOff>
      <xdr:row>48</xdr:row>
      <xdr:rowOff>50041</xdr:rowOff>
    </xdr:to>
    <xdr:sp macro="" textlink="">
      <xdr:nvSpPr>
        <xdr:cNvPr id="4" name="ZoneTexte 3">
          <a:extLst>
            <a:ext uri="{FF2B5EF4-FFF2-40B4-BE49-F238E27FC236}">
              <a16:creationId xmlns:a16="http://schemas.microsoft.com/office/drawing/2014/main" id="{745350A4-0A88-49E9-AC0B-044E907B9220}"/>
            </a:ext>
          </a:extLst>
        </xdr:cNvPr>
        <xdr:cNvSpPr txBox="1"/>
      </xdr:nvSpPr>
      <xdr:spPr>
        <a:xfrm>
          <a:off x="6580767" y="13149058"/>
          <a:ext cx="4840766" cy="229338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3025089</xdr:colOff>
      <xdr:row>0</xdr:row>
      <xdr:rowOff>213160</xdr:rowOff>
    </xdr:from>
    <xdr:to>
      <xdr:col>3</xdr:col>
      <xdr:colOff>334916</xdr:colOff>
      <xdr:row>2</xdr:row>
      <xdr:rowOff>393912</xdr:rowOff>
    </xdr:to>
    <xdr:pic>
      <xdr:nvPicPr>
        <xdr:cNvPr id="2" name="Image 1" descr="Logocoul">
          <a:extLst>
            <a:ext uri="{FF2B5EF4-FFF2-40B4-BE49-F238E27FC236}">
              <a16:creationId xmlns:a16="http://schemas.microsoft.com/office/drawing/2014/main" id="{B3EAD9E4-9662-475E-8086-3D24552AB1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57089" y="213160"/>
          <a:ext cx="1729427" cy="697219"/>
        </a:xfrm>
        <a:prstGeom prst="rect">
          <a:avLst/>
        </a:prstGeom>
        <a:noFill/>
      </xdr:spPr>
    </xdr:pic>
    <xdr:clientData/>
  </xdr:twoCellAnchor>
  <xdr:twoCellAnchor>
    <xdr:from>
      <xdr:col>0</xdr:col>
      <xdr:colOff>487543</xdr:colOff>
      <xdr:row>40</xdr:row>
      <xdr:rowOff>78855</xdr:rowOff>
    </xdr:from>
    <xdr:to>
      <xdr:col>2</xdr:col>
      <xdr:colOff>3087420</xdr:colOff>
      <xdr:row>52</xdr:row>
      <xdr:rowOff>105286</xdr:rowOff>
    </xdr:to>
    <xdr:sp macro="" textlink="">
      <xdr:nvSpPr>
        <xdr:cNvPr id="3" name="ZoneTexte 2">
          <a:extLst>
            <a:ext uri="{FF2B5EF4-FFF2-40B4-BE49-F238E27FC236}">
              <a16:creationId xmlns:a16="http://schemas.microsoft.com/office/drawing/2014/main" id="{43AEFB4B-12A9-434C-A4A1-89ED57852A5C}"/>
            </a:ext>
          </a:extLst>
        </xdr:cNvPr>
        <xdr:cNvSpPr txBox="1"/>
      </xdr:nvSpPr>
      <xdr:spPr>
        <a:xfrm>
          <a:off x="487543" y="17003722"/>
          <a:ext cx="4631877" cy="226163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146100</xdr:colOff>
      <xdr:row>40</xdr:row>
      <xdr:rowOff>42658</xdr:rowOff>
    </xdr:from>
    <xdr:to>
      <xdr:col>6</xdr:col>
      <xdr:colOff>1921933</xdr:colOff>
      <xdr:row>52</xdr:row>
      <xdr:rowOff>100841</xdr:rowOff>
    </xdr:to>
    <xdr:sp macro="" textlink="">
      <xdr:nvSpPr>
        <xdr:cNvPr id="4" name="ZoneTexte 3">
          <a:extLst>
            <a:ext uri="{FF2B5EF4-FFF2-40B4-BE49-F238E27FC236}">
              <a16:creationId xmlns:a16="http://schemas.microsoft.com/office/drawing/2014/main" id="{9C3E9172-25D9-4490-9E04-5CA850CB0149}"/>
            </a:ext>
          </a:extLst>
        </xdr:cNvPr>
        <xdr:cNvSpPr txBox="1"/>
      </xdr:nvSpPr>
      <xdr:spPr>
        <a:xfrm>
          <a:off x="6597700" y="16967525"/>
          <a:ext cx="4840766" cy="229338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2873748</xdr:colOff>
      <xdr:row>0</xdr:row>
      <xdr:rowOff>150718</xdr:rowOff>
    </xdr:from>
    <xdr:to>
      <xdr:col>3</xdr:col>
      <xdr:colOff>183575</xdr:colOff>
      <xdr:row>2</xdr:row>
      <xdr:rowOff>331470</xdr:rowOff>
    </xdr:to>
    <xdr:pic>
      <xdr:nvPicPr>
        <xdr:cNvPr id="2" name="Image 1" descr="Logocoul">
          <a:extLst>
            <a:ext uri="{FF2B5EF4-FFF2-40B4-BE49-F238E27FC236}">
              <a16:creationId xmlns:a16="http://schemas.microsoft.com/office/drawing/2014/main" id="{54292C2C-E580-4262-BF34-748F1E2A49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02573" y="150718"/>
          <a:ext cx="1729427" cy="704627"/>
        </a:xfrm>
        <a:prstGeom prst="rect">
          <a:avLst/>
        </a:prstGeom>
        <a:noFill/>
      </xdr:spPr>
    </xdr:pic>
    <xdr:clientData/>
  </xdr:twoCellAnchor>
  <xdr:twoCellAnchor>
    <xdr:from>
      <xdr:col>0</xdr:col>
      <xdr:colOff>473785</xdr:colOff>
      <xdr:row>39</xdr:row>
      <xdr:rowOff>162463</xdr:rowOff>
    </xdr:from>
    <xdr:to>
      <xdr:col>2</xdr:col>
      <xdr:colOff>3073662</xdr:colOff>
      <xdr:row>52</xdr:row>
      <xdr:rowOff>7919</xdr:rowOff>
    </xdr:to>
    <xdr:sp macro="" textlink="">
      <xdr:nvSpPr>
        <xdr:cNvPr id="3" name="ZoneTexte 2">
          <a:extLst>
            <a:ext uri="{FF2B5EF4-FFF2-40B4-BE49-F238E27FC236}">
              <a16:creationId xmlns:a16="http://schemas.microsoft.com/office/drawing/2014/main" id="{353D9151-7484-475B-808E-CD9554147DF5}"/>
            </a:ext>
          </a:extLst>
        </xdr:cNvPr>
        <xdr:cNvSpPr txBox="1"/>
      </xdr:nvSpPr>
      <xdr:spPr>
        <a:xfrm>
          <a:off x="473785" y="16116838"/>
          <a:ext cx="4628702" cy="219813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132342</xdr:colOff>
      <xdr:row>39</xdr:row>
      <xdr:rowOff>131558</xdr:rowOff>
    </xdr:from>
    <xdr:to>
      <xdr:col>6</xdr:col>
      <xdr:colOff>1914525</xdr:colOff>
      <xdr:row>52</xdr:row>
      <xdr:rowOff>3474</xdr:rowOff>
    </xdr:to>
    <xdr:sp macro="" textlink="">
      <xdr:nvSpPr>
        <xdr:cNvPr id="4" name="ZoneTexte 3">
          <a:extLst>
            <a:ext uri="{FF2B5EF4-FFF2-40B4-BE49-F238E27FC236}">
              <a16:creationId xmlns:a16="http://schemas.microsoft.com/office/drawing/2014/main" id="{6639B5FC-3334-4FCB-B131-F032241388A1}"/>
            </a:ext>
          </a:extLst>
        </xdr:cNvPr>
        <xdr:cNvSpPr txBox="1"/>
      </xdr:nvSpPr>
      <xdr:spPr>
        <a:xfrm>
          <a:off x="6580767" y="16085933"/>
          <a:ext cx="4839708" cy="22245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2788023</xdr:colOff>
      <xdr:row>0</xdr:row>
      <xdr:rowOff>179293</xdr:rowOff>
    </xdr:from>
    <xdr:to>
      <xdr:col>3</xdr:col>
      <xdr:colOff>97850</xdr:colOff>
      <xdr:row>2</xdr:row>
      <xdr:rowOff>360045</xdr:rowOff>
    </xdr:to>
    <xdr:pic>
      <xdr:nvPicPr>
        <xdr:cNvPr id="2" name="Image 1" descr="Logocoul">
          <a:extLst>
            <a:ext uri="{FF2B5EF4-FFF2-40B4-BE49-F238E27FC236}">
              <a16:creationId xmlns:a16="http://schemas.microsoft.com/office/drawing/2014/main" id="{DC2101D3-25B1-44F4-A9CF-71DDA79492D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18753" y="177388"/>
          <a:ext cx="1723712" cy="710342"/>
        </a:xfrm>
        <a:prstGeom prst="rect">
          <a:avLst/>
        </a:prstGeom>
        <a:noFill/>
      </xdr:spPr>
    </xdr:pic>
    <xdr:clientData/>
  </xdr:twoCellAnchor>
  <xdr:twoCellAnchor>
    <xdr:from>
      <xdr:col>0</xdr:col>
      <xdr:colOff>521410</xdr:colOff>
      <xdr:row>41</xdr:row>
      <xdr:rowOff>114838</xdr:rowOff>
    </xdr:from>
    <xdr:to>
      <xdr:col>2</xdr:col>
      <xdr:colOff>3121287</xdr:colOff>
      <xdr:row>53</xdr:row>
      <xdr:rowOff>141269</xdr:rowOff>
    </xdr:to>
    <xdr:sp macro="" textlink="">
      <xdr:nvSpPr>
        <xdr:cNvPr id="3" name="ZoneTexte 2">
          <a:extLst>
            <a:ext uri="{FF2B5EF4-FFF2-40B4-BE49-F238E27FC236}">
              <a16:creationId xmlns:a16="http://schemas.microsoft.com/office/drawing/2014/main" id="{06832316-86BE-45BA-A095-8FB93C85ABAC}"/>
            </a:ext>
          </a:extLst>
        </xdr:cNvPr>
        <xdr:cNvSpPr txBox="1"/>
      </xdr:nvSpPr>
      <xdr:spPr>
        <a:xfrm>
          <a:off x="521410" y="17126488"/>
          <a:ext cx="4628702" cy="219813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179967</xdr:colOff>
      <xdr:row>41</xdr:row>
      <xdr:rowOff>83933</xdr:rowOff>
    </xdr:from>
    <xdr:to>
      <xdr:col>7</xdr:col>
      <xdr:colOff>0</xdr:colOff>
      <xdr:row>53</xdr:row>
      <xdr:rowOff>136824</xdr:rowOff>
    </xdr:to>
    <xdr:sp macro="" textlink="">
      <xdr:nvSpPr>
        <xdr:cNvPr id="4" name="ZoneTexte 3">
          <a:extLst>
            <a:ext uri="{FF2B5EF4-FFF2-40B4-BE49-F238E27FC236}">
              <a16:creationId xmlns:a16="http://schemas.microsoft.com/office/drawing/2014/main" id="{41E43D52-BD21-4568-933E-36F1F879E0BF}"/>
            </a:ext>
          </a:extLst>
        </xdr:cNvPr>
        <xdr:cNvSpPr txBox="1"/>
      </xdr:nvSpPr>
      <xdr:spPr>
        <a:xfrm>
          <a:off x="6628392" y="17095583"/>
          <a:ext cx="4839708" cy="22245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3016623</xdr:colOff>
      <xdr:row>0</xdr:row>
      <xdr:rowOff>169768</xdr:rowOff>
    </xdr:from>
    <xdr:to>
      <xdr:col>3</xdr:col>
      <xdr:colOff>322640</xdr:colOff>
      <xdr:row>2</xdr:row>
      <xdr:rowOff>354330</xdr:rowOff>
    </xdr:to>
    <xdr:pic>
      <xdr:nvPicPr>
        <xdr:cNvPr id="2" name="Image 1" descr="Logocoul">
          <a:extLst>
            <a:ext uri="{FF2B5EF4-FFF2-40B4-BE49-F238E27FC236}">
              <a16:creationId xmlns:a16="http://schemas.microsoft.com/office/drawing/2014/main" id="{D664514C-B5B0-4377-877B-7021AB4564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45448" y="169768"/>
          <a:ext cx="1725617" cy="708437"/>
        </a:xfrm>
        <a:prstGeom prst="rect">
          <a:avLst/>
        </a:prstGeom>
        <a:noFill/>
      </xdr:spPr>
    </xdr:pic>
    <xdr:clientData/>
  </xdr:twoCellAnchor>
  <xdr:twoCellAnchor>
    <xdr:from>
      <xdr:col>0</xdr:col>
      <xdr:colOff>521410</xdr:colOff>
      <xdr:row>41</xdr:row>
      <xdr:rowOff>19588</xdr:rowOff>
    </xdr:from>
    <xdr:to>
      <xdr:col>2</xdr:col>
      <xdr:colOff>3121287</xdr:colOff>
      <xdr:row>53</xdr:row>
      <xdr:rowOff>46019</xdr:rowOff>
    </xdr:to>
    <xdr:sp macro="" textlink="">
      <xdr:nvSpPr>
        <xdr:cNvPr id="3" name="ZoneTexte 2">
          <a:extLst>
            <a:ext uri="{FF2B5EF4-FFF2-40B4-BE49-F238E27FC236}">
              <a16:creationId xmlns:a16="http://schemas.microsoft.com/office/drawing/2014/main" id="{A6183969-EBD3-46C4-99DB-A33D58F24736}"/>
            </a:ext>
          </a:extLst>
        </xdr:cNvPr>
        <xdr:cNvSpPr txBox="1"/>
      </xdr:nvSpPr>
      <xdr:spPr>
        <a:xfrm>
          <a:off x="517600" y="15170053"/>
          <a:ext cx="4632512" cy="2203846"/>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179967</xdr:colOff>
      <xdr:row>40</xdr:row>
      <xdr:rowOff>169658</xdr:rowOff>
    </xdr:from>
    <xdr:to>
      <xdr:col>7</xdr:col>
      <xdr:colOff>0</xdr:colOff>
      <xdr:row>53</xdr:row>
      <xdr:rowOff>41574</xdr:rowOff>
    </xdr:to>
    <xdr:sp macro="" textlink="">
      <xdr:nvSpPr>
        <xdr:cNvPr id="4" name="ZoneTexte 3">
          <a:extLst>
            <a:ext uri="{FF2B5EF4-FFF2-40B4-BE49-F238E27FC236}">
              <a16:creationId xmlns:a16="http://schemas.microsoft.com/office/drawing/2014/main" id="{378FBEEE-870C-4B6A-A042-6D08D3FB7176}"/>
            </a:ext>
          </a:extLst>
        </xdr:cNvPr>
        <xdr:cNvSpPr txBox="1"/>
      </xdr:nvSpPr>
      <xdr:spPr>
        <a:xfrm>
          <a:off x="6626487" y="15146768"/>
          <a:ext cx="4841613" cy="222078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7"/>
  <sheetViews>
    <sheetView showZeros="0" tabSelected="1" zoomScale="85" zoomScaleNormal="85" zoomScaleSheetLayoutView="75" workbookViewId="0">
      <selection activeCell="C22" sqref="C22"/>
    </sheetView>
  </sheetViews>
  <sheetFormatPr baseColWidth="10" defaultColWidth="11.44140625" defaultRowHeight="14.4" x14ac:dyDescent="0.3"/>
  <cols>
    <col min="1" max="1" width="17.6640625" style="55" customWidth="1"/>
    <col min="2" max="2" width="12" style="55"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1"/>
      <c r="B1" s="1"/>
      <c r="C1" s="2"/>
      <c r="D1" s="2"/>
      <c r="E1" s="2"/>
      <c r="F1" s="2"/>
      <c r="G1" s="2"/>
    </row>
    <row r="2" spans="1:7" ht="15.6" x14ac:dyDescent="0.3">
      <c r="A2" s="4"/>
      <c r="B2" s="4"/>
      <c r="C2" s="2"/>
      <c r="D2" s="2"/>
      <c r="E2" s="2"/>
      <c r="F2" s="2"/>
      <c r="G2" s="2"/>
    </row>
    <row r="3" spans="1:7" ht="42" customHeight="1" x14ac:dyDescent="0.3">
      <c r="A3" s="4"/>
      <c r="B3" s="4"/>
      <c r="C3" s="2"/>
      <c r="D3" s="2"/>
      <c r="E3" s="2"/>
      <c r="F3" s="2"/>
      <c r="G3" s="2"/>
    </row>
    <row r="4" spans="1:7" s="5" customFormat="1" ht="31.5" customHeight="1" x14ac:dyDescent="0.3">
      <c r="A4" s="167" t="s">
        <v>25</v>
      </c>
      <c r="B4" s="167"/>
      <c r="C4" s="167"/>
      <c r="D4" s="167"/>
      <c r="E4" s="167"/>
      <c r="F4" s="167"/>
      <c r="G4" s="167"/>
    </row>
    <row r="5" spans="1:7" s="5" customFormat="1" ht="67.5" customHeight="1" x14ac:dyDescent="0.3">
      <c r="A5" s="168" t="s">
        <v>81</v>
      </c>
      <c r="B5" s="168"/>
      <c r="C5" s="168"/>
      <c r="D5" s="168"/>
      <c r="E5" s="168"/>
      <c r="F5" s="168"/>
      <c r="G5" s="168"/>
    </row>
    <row r="6" spans="1:7" s="5" customFormat="1" ht="11.4" customHeight="1" x14ac:dyDescent="0.3">
      <c r="A6" s="6"/>
      <c r="B6" s="6"/>
      <c r="C6" s="6"/>
      <c r="D6" s="6"/>
      <c r="E6" s="6"/>
      <c r="F6" s="6"/>
    </row>
    <row r="7" spans="1:7" s="5" customFormat="1" ht="29.4" customHeight="1" x14ac:dyDescent="0.3">
      <c r="A7" s="169" t="s">
        <v>15</v>
      </c>
      <c r="B7" s="169"/>
      <c r="C7" s="169"/>
      <c r="D7" s="169"/>
      <c r="E7" s="169"/>
      <c r="F7" s="169"/>
      <c r="G7" s="169"/>
    </row>
    <row r="8" spans="1:7" s="5" customFormat="1" ht="13.95" customHeight="1" x14ac:dyDescent="0.3">
      <c r="A8" s="6"/>
      <c r="B8" s="6"/>
      <c r="C8" s="6"/>
      <c r="D8" s="6"/>
      <c r="E8" s="6"/>
      <c r="F8" s="6"/>
    </row>
    <row r="9" spans="1:7" s="9" customFormat="1" ht="15.6" x14ac:dyDescent="0.3">
      <c r="A9" s="7" t="s">
        <v>18</v>
      </c>
      <c r="B9" s="7"/>
      <c r="C9" s="8"/>
      <c r="D9" s="8"/>
      <c r="E9" s="8"/>
      <c r="F9" s="8"/>
      <c r="G9" s="8"/>
    </row>
    <row r="10" spans="1:7" s="9" customFormat="1" ht="15.6" customHeight="1" x14ac:dyDescent="0.3">
      <c r="A10" s="10" t="s">
        <v>116</v>
      </c>
      <c r="B10" s="10"/>
      <c r="C10" s="11"/>
      <c r="D10" s="11"/>
      <c r="E10" s="11"/>
      <c r="F10" s="11"/>
      <c r="G10" s="11"/>
    </row>
    <row r="11" spans="1:7" s="9" customFormat="1" ht="15.6" customHeight="1" x14ac:dyDescent="0.3">
      <c r="A11" s="7"/>
      <c r="B11" s="7"/>
      <c r="C11" s="136"/>
      <c r="D11" s="136"/>
      <c r="E11" s="136"/>
      <c r="F11" s="136"/>
      <c r="G11" s="136"/>
    </row>
    <row r="12" spans="1:7" s="9" customFormat="1" ht="13.8" customHeight="1" x14ac:dyDescent="0.3">
      <c r="A12" s="170" t="s">
        <v>3</v>
      </c>
      <c r="B12" s="171"/>
      <c r="C12" s="171"/>
      <c r="D12" s="171"/>
      <c r="E12" s="171"/>
      <c r="F12" s="171"/>
      <c r="G12" s="171"/>
    </row>
    <row r="13" spans="1:7" s="12" customFormat="1" ht="22.8" customHeight="1" x14ac:dyDescent="0.3">
      <c r="A13" s="172"/>
      <c r="B13" s="173"/>
      <c r="C13" s="173"/>
      <c r="D13" s="173"/>
      <c r="E13" s="173"/>
      <c r="F13" s="173"/>
      <c r="G13" s="173"/>
    </row>
    <row r="14" spans="1:7" s="5" customFormat="1" ht="15.6" customHeight="1" x14ac:dyDescent="0.3">
      <c r="A14" s="174"/>
      <c r="B14" s="175"/>
      <c r="C14" s="175"/>
      <c r="D14" s="175"/>
      <c r="E14" s="175"/>
      <c r="F14" s="175"/>
      <c r="G14" s="175"/>
    </row>
    <row r="15" spans="1:7" s="5" customFormat="1" ht="14.4" customHeight="1" x14ac:dyDescent="0.3">
      <c r="A15" s="13"/>
      <c r="B15" s="13"/>
      <c r="C15" s="14"/>
      <c r="D15" s="14"/>
      <c r="E15" s="15"/>
      <c r="F15" s="15"/>
      <c r="G15" s="16"/>
    </row>
    <row r="16" spans="1:7" s="17" customFormat="1" ht="39.75" customHeight="1" x14ac:dyDescent="0.3">
      <c r="A16" s="176" t="s">
        <v>4</v>
      </c>
      <c r="B16" s="177"/>
      <c r="C16" s="177"/>
      <c r="D16" s="177"/>
      <c r="E16" s="177"/>
      <c r="F16" s="177"/>
      <c r="G16" s="177"/>
    </row>
    <row r="17" spans="1:7" s="18" customFormat="1" ht="39.75" customHeight="1" x14ac:dyDescent="0.3">
      <c r="A17" s="166" t="s">
        <v>114</v>
      </c>
      <c r="B17" s="166"/>
      <c r="C17" s="166"/>
      <c r="D17" s="166"/>
      <c r="E17" s="166"/>
      <c r="F17" s="166"/>
      <c r="G17" s="166"/>
    </row>
    <row r="18" spans="1:7" s="18" customFormat="1" ht="21" customHeight="1" thickBot="1" x14ac:dyDescent="0.35">
      <c r="A18" s="19"/>
      <c r="B18" s="19"/>
      <c r="C18" s="19"/>
      <c r="D18" s="19"/>
      <c r="E18" s="19"/>
      <c r="F18" s="19"/>
      <c r="G18" s="19"/>
    </row>
    <row r="19" spans="1:7" s="23" customFormat="1" ht="63.6" thickTop="1" thickBot="1" x14ac:dyDescent="0.35">
      <c r="A19" s="20" t="s">
        <v>14</v>
      </c>
      <c r="B19" s="21" t="s">
        <v>21</v>
      </c>
      <c r="C19" s="21" t="s">
        <v>12</v>
      </c>
      <c r="D19" s="21" t="s">
        <v>0</v>
      </c>
      <c r="E19" s="21" t="s">
        <v>1</v>
      </c>
      <c r="F19" s="21" t="s">
        <v>19</v>
      </c>
      <c r="G19" s="22" t="s">
        <v>20</v>
      </c>
    </row>
    <row r="20" spans="1:7" s="23" customFormat="1" ht="19.95" customHeight="1" x14ac:dyDescent="0.3">
      <c r="A20" s="24">
        <v>1</v>
      </c>
      <c r="B20" s="178" t="s">
        <v>29</v>
      </c>
      <c r="C20" s="179"/>
      <c r="D20" s="179"/>
      <c r="E20" s="179"/>
      <c r="F20" s="179"/>
      <c r="G20" s="180"/>
    </row>
    <row r="21" spans="1:7" s="23" customFormat="1" ht="44.4" customHeight="1" x14ac:dyDescent="0.3">
      <c r="A21" s="25" t="s">
        <v>7</v>
      </c>
      <c r="B21" s="26" t="s">
        <v>76</v>
      </c>
      <c r="C21" s="27" t="s">
        <v>26</v>
      </c>
      <c r="D21" s="28" t="s">
        <v>2</v>
      </c>
      <c r="E21" s="29">
        <v>960</v>
      </c>
      <c r="F21" s="30"/>
      <c r="G21" s="31">
        <f t="shared" ref="G21:G25" si="0">F21*E21</f>
        <v>0</v>
      </c>
    </row>
    <row r="22" spans="1:7" s="23" customFormat="1" ht="66" x14ac:dyDescent="0.3">
      <c r="A22" s="25" t="s">
        <v>8</v>
      </c>
      <c r="B22" s="26" t="s">
        <v>77</v>
      </c>
      <c r="C22" s="27" t="s">
        <v>27</v>
      </c>
      <c r="D22" s="28" t="s">
        <v>2</v>
      </c>
      <c r="E22" s="29">
        <v>345</v>
      </c>
      <c r="F22" s="30"/>
      <c r="G22" s="31">
        <f t="shared" si="0"/>
        <v>0</v>
      </c>
    </row>
    <row r="23" spans="1:7" s="23" customFormat="1" ht="44.4" customHeight="1" x14ac:dyDescent="0.3">
      <c r="A23" s="25" t="s">
        <v>9</v>
      </c>
      <c r="B23" s="26" t="s">
        <v>78</v>
      </c>
      <c r="C23" s="32" t="s">
        <v>121</v>
      </c>
      <c r="D23" s="28" t="s">
        <v>2</v>
      </c>
      <c r="E23" s="29">
        <v>345</v>
      </c>
      <c r="F23" s="30"/>
      <c r="G23" s="31">
        <f t="shared" si="0"/>
        <v>0</v>
      </c>
    </row>
    <row r="24" spans="1:7" s="23" customFormat="1" ht="44.4" customHeight="1" x14ac:dyDescent="0.3">
      <c r="A24" s="25" t="s">
        <v>10</v>
      </c>
      <c r="B24" s="26" t="s">
        <v>79</v>
      </c>
      <c r="C24" s="45" t="s">
        <v>119</v>
      </c>
      <c r="D24" s="46" t="s">
        <v>2</v>
      </c>
      <c r="E24" s="47">
        <v>345</v>
      </c>
      <c r="F24" s="30"/>
      <c r="G24" s="31">
        <f>F24*E24</f>
        <v>0</v>
      </c>
    </row>
    <row r="25" spans="1:7" s="23" customFormat="1" ht="32.4" customHeight="1" thickBot="1" x14ac:dyDescent="0.35">
      <c r="A25" s="33" t="s">
        <v>30</v>
      </c>
      <c r="B25" s="34" t="s">
        <v>80</v>
      </c>
      <c r="C25" s="35" t="s">
        <v>28</v>
      </c>
      <c r="D25" s="36" t="s">
        <v>2</v>
      </c>
      <c r="E25" s="37">
        <v>24</v>
      </c>
      <c r="F25" s="30"/>
      <c r="G25" s="31">
        <f t="shared" si="0"/>
        <v>0</v>
      </c>
    </row>
    <row r="26" spans="1:7" s="23" customFormat="1" ht="30" customHeight="1" thickBot="1" x14ac:dyDescent="0.35">
      <c r="A26" s="38"/>
      <c r="B26" s="113"/>
      <c r="C26" s="39"/>
      <c r="D26" s="40"/>
      <c r="E26" s="41"/>
      <c r="F26" s="42" t="s">
        <v>22</v>
      </c>
      <c r="G26" s="43">
        <f>SUM(G21:G25)</f>
        <v>0</v>
      </c>
    </row>
    <row r="27" spans="1:7" s="23" customFormat="1" ht="19.95" customHeight="1" x14ac:dyDescent="0.3">
      <c r="A27" s="44">
        <v>2</v>
      </c>
      <c r="B27" s="178" t="s">
        <v>24</v>
      </c>
      <c r="C27" s="179"/>
      <c r="D27" s="179"/>
      <c r="E27" s="179"/>
      <c r="F27" s="179"/>
      <c r="G27" s="180"/>
    </row>
    <row r="28" spans="1:7" s="23" customFormat="1" ht="30" customHeight="1" thickBot="1" x14ac:dyDescent="0.35">
      <c r="A28" s="25" t="s">
        <v>13</v>
      </c>
      <c r="B28" s="26" t="s">
        <v>85</v>
      </c>
      <c r="C28" s="96" t="s">
        <v>16</v>
      </c>
      <c r="D28" s="46" t="s">
        <v>17</v>
      </c>
      <c r="E28" s="47">
        <v>2</v>
      </c>
      <c r="F28" s="30"/>
      <c r="G28" s="31">
        <f t="shared" ref="G28" si="1">F28*E28</f>
        <v>0</v>
      </c>
    </row>
    <row r="29" spans="1:7" s="23" customFormat="1" ht="30" customHeight="1" thickBot="1" x14ac:dyDescent="0.35">
      <c r="A29" s="114"/>
      <c r="B29" s="115"/>
      <c r="C29" s="116"/>
      <c r="D29" s="117"/>
      <c r="E29" s="118"/>
      <c r="F29" s="95" t="s">
        <v>23</v>
      </c>
      <c r="G29" s="43">
        <f>SUM(G28:G28)</f>
        <v>0</v>
      </c>
    </row>
    <row r="30" spans="1:7" ht="45" customHeight="1" thickTop="1" x14ac:dyDescent="0.3">
      <c r="A30" s="97" t="s">
        <v>31</v>
      </c>
      <c r="B30" s="98"/>
      <c r="C30" s="66"/>
      <c r="D30" s="66"/>
      <c r="E30" s="67"/>
      <c r="F30" s="49" t="s">
        <v>11</v>
      </c>
      <c r="G30" s="50">
        <f>G26+G29</f>
        <v>0</v>
      </c>
    </row>
    <row r="31" spans="1:7" ht="45" customHeight="1" x14ac:dyDescent="0.3">
      <c r="A31" s="58"/>
      <c r="B31" s="61"/>
      <c r="C31" s="48"/>
      <c r="D31" s="66"/>
      <c r="E31" s="67"/>
      <c r="F31" s="51" t="s">
        <v>5</v>
      </c>
      <c r="G31" s="52">
        <f>G30*0.2</f>
        <v>0</v>
      </c>
    </row>
    <row r="32" spans="1:7" ht="45" customHeight="1" thickBot="1" x14ac:dyDescent="0.35">
      <c r="A32" s="59"/>
      <c r="B32" s="59"/>
      <c r="C32" s="60"/>
      <c r="D32" s="66"/>
      <c r="E32" s="67"/>
      <c r="F32" s="53" t="s">
        <v>6</v>
      </c>
      <c r="G32" s="54">
        <f>G31+G30</f>
        <v>0</v>
      </c>
    </row>
    <row r="33" spans="1:7" ht="15" thickTop="1" x14ac:dyDescent="0.3"/>
    <row r="34" spans="1:7" ht="21" x14ac:dyDescent="0.3">
      <c r="A34" s="56"/>
      <c r="B34" s="56"/>
      <c r="E34" s="165"/>
      <c r="F34" s="165"/>
      <c r="G34" s="165"/>
    </row>
    <row r="37" spans="1:7" x14ac:dyDescent="0.3">
      <c r="A37" s="57"/>
      <c r="B37" s="57"/>
    </row>
  </sheetData>
  <mergeCells count="9">
    <mergeCell ref="E34:G34"/>
    <mergeCell ref="A17:G17"/>
    <mergeCell ref="A4:G4"/>
    <mergeCell ref="A5:G5"/>
    <mergeCell ref="A7:G7"/>
    <mergeCell ref="A12:G14"/>
    <mergeCell ref="A16:G16"/>
    <mergeCell ref="B20:G20"/>
    <mergeCell ref="B27:G27"/>
  </mergeCells>
  <phoneticPr fontId="19" type="noConversion"/>
  <printOptions horizontalCentered="1"/>
  <pageMargins left="0.23622047244094491" right="0.23622047244094491" top="0.55118110236220474" bottom="0.55118110236220474" header="0.11811023622047245" footer="0.11811023622047245"/>
  <pageSetup paperSize="9" scale="59"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3F167-7D02-4BEF-BC6D-CB1F60EEAB3C}">
  <sheetPr>
    <pageSetUpPr fitToPage="1"/>
  </sheetPr>
  <dimension ref="A1:G33"/>
  <sheetViews>
    <sheetView zoomScale="80" zoomScaleNormal="80" workbookViewId="0">
      <selection activeCell="E26" sqref="E26"/>
    </sheetView>
  </sheetViews>
  <sheetFormatPr baseColWidth="10" defaultColWidth="11.44140625" defaultRowHeight="14.4" x14ac:dyDescent="0.3"/>
  <cols>
    <col min="1" max="1" width="17.6640625" style="55" customWidth="1"/>
    <col min="2" max="2" width="12" style="55"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1"/>
      <c r="B1" s="1"/>
      <c r="C1" s="2"/>
      <c r="D1" s="2"/>
      <c r="E1" s="2"/>
      <c r="F1" s="2"/>
      <c r="G1" s="2"/>
    </row>
    <row r="2" spans="1:7" ht="15.6" x14ac:dyDescent="0.3">
      <c r="A2" s="4"/>
      <c r="B2" s="4"/>
      <c r="C2" s="2"/>
      <c r="D2" s="2"/>
      <c r="E2" s="2"/>
      <c r="F2" s="2"/>
      <c r="G2" s="2"/>
    </row>
    <row r="3" spans="1:7" ht="42" customHeight="1" x14ac:dyDescent="0.3">
      <c r="A3" s="4"/>
      <c r="B3" s="4"/>
      <c r="C3" s="2"/>
      <c r="D3" s="2"/>
      <c r="E3" s="2"/>
      <c r="F3" s="2"/>
      <c r="G3" s="2"/>
    </row>
    <row r="4" spans="1:7" s="5" customFormat="1" ht="31.5" customHeight="1" x14ac:dyDescent="0.3">
      <c r="A4" s="167" t="s">
        <v>25</v>
      </c>
      <c r="B4" s="167"/>
      <c r="C4" s="167"/>
      <c r="D4" s="167"/>
      <c r="E4" s="167"/>
      <c r="F4" s="167"/>
      <c r="G4" s="167"/>
    </row>
    <row r="5" spans="1:7" s="5" customFormat="1" ht="67.5" customHeight="1" x14ac:dyDescent="0.3">
      <c r="A5" s="168" t="s">
        <v>32</v>
      </c>
      <c r="B5" s="168"/>
      <c r="C5" s="168"/>
      <c r="D5" s="168"/>
      <c r="E5" s="168"/>
      <c r="F5" s="168"/>
      <c r="G5" s="168"/>
    </row>
    <row r="6" spans="1:7" s="5" customFormat="1" ht="11.4" customHeight="1" x14ac:dyDescent="0.3">
      <c r="A6" s="6"/>
      <c r="B6" s="6"/>
      <c r="C6" s="6"/>
      <c r="D6" s="6"/>
      <c r="E6" s="6"/>
      <c r="F6" s="6"/>
    </row>
    <row r="7" spans="1:7" s="5" customFormat="1" ht="29.4" customHeight="1" x14ac:dyDescent="0.3">
      <c r="A7" s="169" t="s">
        <v>15</v>
      </c>
      <c r="B7" s="169"/>
      <c r="C7" s="169"/>
      <c r="D7" s="169"/>
      <c r="E7" s="169"/>
      <c r="F7" s="169"/>
      <c r="G7" s="169"/>
    </row>
    <row r="8" spans="1:7" s="5" customFormat="1" ht="13.95" customHeight="1" x14ac:dyDescent="0.3">
      <c r="A8" s="6"/>
      <c r="B8" s="6"/>
      <c r="C8" s="6"/>
      <c r="D8" s="6"/>
      <c r="E8" s="6"/>
      <c r="F8" s="6"/>
    </row>
    <row r="9" spans="1:7" s="9" customFormat="1" ht="15.6" x14ac:dyDescent="0.3">
      <c r="A9" s="7" t="s">
        <v>18</v>
      </c>
      <c r="B9" s="7"/>
      <c r="C9" s="8"/>
      <c r="D9" s="8"/>
      <c r="E9" s="8"/>
      <c r="F9" s="8"/>
      <c r="G9" s="8"/>
    </row>
    <row r="10" spans="1:7" s="9" customFormat="1" ht="15.6" customHeight="1" x14ac:dyDescent="0.3">
      <c r="A10" s="10" t="s">
        <v>33</v>
      </c>
      <c r="B10" s="10"/>
      <c r="C10" s="11"/>
      <c r="D10" s="11"/>
      <c r="E10" s="11"/>
      <c r="F10" s="11"/>
      <c r="G10" s="11"/>
    </row>
    <row r="11" spans="1:7" s="9" customFormat="1" ht="15.6" customHeight="1" x14ac:dyDescent="0.3">
      <c r="A11" s="103"/>
      <c r="B11" s="103"/>
      <c r="C11" s="123"/>
      <c r="D11" s="123"/>
      <c r="E11" s="123"/>
      <c r="F11" s="123"/>
      <c r="G11" s="123"/>
    </row>
    <row r="12" spans="1:7" s="9" customFormat="1" ht="13.8" customHeight="1" x14ac:dyDescent="0.3">
      <c r="A12" s="170" t="s">
        <v>3</v>
      </c>
      <c r="B12" s="171"/>
      <c r="C12" s="171"/>
      <c r="D12" s="171"/>
      <c r="E12" s="171"/>
      <c r="F12" s="171"/>
      <c r="G12" s="171"/>
    </row>
    <row r="13" spans="1:7" s="12" customFormat="1" ht="22.8" customHeight="1" x14ac:dyDescent="0.3">
      <c r="A13" s="172"/>
      <c r="B13" s="173"/>
      <c r="C13" s="173"/>
      <c r="D13" s="173"/>
      <c r="E13" s="173"/>
      <c r="F13" s="173"/>
      <c r="G13" s="173"/>
    </row>
    <row r="14" spans="1:7" s="5" customFormat="1" ht="15.6" customHeight="1" x14ac:dyDescent="0.3">
      <c r="A14" s="174"/>
      <c r="B14" s="175"/>
      <c r="C14" s="175"/>
      <c r="D14" s="175"/>
      <c r="E14" s="175"/>
      <c r="F14" s="175"/>
      <c r="G14" s="175"/>
    </row>
    <row r="15" spans="1:7" s="5" customFormat="1" ht="14.4" customHeight="1" x14ac:dyDescent="0.3">
      <c r="A15" s="13"/>
      <c r="B15" s="13"/>
      <c r="C15" s="14"/>
      <c r="D15" s="14"/>
      <c r="E15" s="15"/>
      <c r="F15" s="15"/>
      <c r="G15" s="16"/>
    </row>
    <row r="16" spans="1:7" s="17" customFormat="1" ht="39.75" customHeight="1" x14ac:dyDescent="0.3">
      <c r="A16" s="176" t="s">
        <v>4</v>
      </c>
      <c r="B16" s="177"/>
      <c r="C16" s="177"/>
      <c r="D16" s="177"/>
      <c r="E16" s="177"/>
      <c r="F16" s="177"/>
      <c r="G16" s="177"/>
    </row>
    <row r="17" spans="1:7" s="18" customFormat="1" ht="39.75" customHeight="1" x14ac:dyDescent="0.3">
      <c r="A17" s="166" t="s">
        <v>82</v>
      </c>
      <c r="B17" s="166"/>
      <c r="C17" s="166"/>
      <c r="D17" s="166"/>
      <c r="E17" s="166"/>
      <c r="F17" s="166"/>
      <c r="G17" s="166"/>
    </row>
    <row r="18" spans="1:7" s="18" customFormat="1" ht="21" customHeight="1" thickBot="1" x14ac:dyDescent="0.35">
      <c r="A18" s="19"/>
      <c r="B18" s="19"/>
      <c r="C18" s="19"/>
      <c r="D18" s="19"/>
      <c r="E18" s="19"/>
      <c r="F18" s="19"/>
      <c r="G18" s="19"/>
    </row>
    <row r="19" spans="1:7" s="23" customFormat="1" ht="63.6" thickTop="1" thickBot="1" x14ac:dyDescent="0.35">
      <c r="A19" s="20" t="s">
        <v>14</v>
      </c>
      <c r="B19" s="21" t="s">
        <v>21</v>
      </c>
      <c r="C19" s="21" t="s">
        <v>12</v>
      </c>
      <c r="D19" s="21" t="s">
        <v>0</v>
      </c>
      <c r="E19" s="21" t="s">
        <v>1</v>
      </c>
      <c r="F19" s="21" t="s">
        <v>19</v>
      </c>
      <c r="G19" s="22" t="s">
        <v>20</v>
      </c>
    </row>
    <row r="20" spans="1:7" s="23" customFormat="1" ht="19.95" customHeight="1" x14ac:dyDescent="0.3">
      <c r="A20" s="99">
        <v>1</v>
      </c>
      <c r="B20" s="178" t="s">
        <v>52</v>
      </c>
      <c r="C20" s="179"/>
      <c r="D20" s="179"/>
      <c r="E20" s="179"/>
      <c r="F20" s="179"/>
      <c r="G20" s="180"/>
    </row>
    <row r="21" spans="1:7" s="23" customFormat="1" ht="75" customHeight="1" x14ac:dyDescent="0.3">
      <c r="A21" s="25" t="s">
        <v>7</v>
      </c>
      <c r="B21" s="26" t="s">
        <v>77</v>
      </c>
      <c r="C21" s="27" t="s">
        <v>53</v>
      </c>
      <c r="D21" s="28" t="s">
        <v>34</v>
      </c>
      <c r="E21" s="29">
        <v>1210</v>
      </c>
      <c r="F21" s="30"/>
      <c r="G21" s="31">
        <f t="shared" ref="G21:G23" si="0">F21*E21</f>
        <v>0</v>
      </c>
    </row>
    <row r="22" spans="1:7" s="23" customFormat="1" ht="52.05" customHeight="1" x14ac:dyDescent="0.3">
      <c r="A22" s="25" t="s">
        <v>8</v>
      </c>
      <c r="B22" s="26" t="s">
        <v>78</v>
      </c>
      <c r="C22" s="32" t="s">
        <v>121</v>
      </c>
      <c r="D22" s="28" t="s">
        <v>2</v>
      </c>
      <c r="E22" s="29">
        <v>4840</v>
      </c>
      <c r="F22" s="30"/>
      <c r="G22" s="31">
        <f t="shared" si="0"/>
        <v>0</v>
      </c>
    </row>
    <row r="23" spans="1:7" s="23" customFormat="1" ht="45" customHeight="1" thickBot="1" x14ac:dyDescent="0.35">
      <c r="A23" s="33" t="s">
        <v>9</v>
      </c>
      <c r="B23" s="34" t="s">
        <v>79</v>
      </c>
      <c r="C23" s="35" t="s">
        <v>120</v>
      </c>
      <c r="D23" s="36" t="s">
        <v>2</v>
      </c>
      <c r="E23" s="37">
        <v>4840</v>
      </c>
      <c r="F23" s="100"/>
      <c r="G23" s="31">
        <f t="shared" si="0"/>
        <v>0</v>
      </c>
    </row>
    <row r="24" spans="1:7" ht="30" customHeight="1" thickBot="1" x14ac:dyDescent="0.35">
      <c r="A24" s="38"/>
      <c r="B24" s="113"/>
      <c r="C24" s="39"/>
      <c r="D24" s="40"/>
      <c r="E24" s="41"/>
      <c r="F24" s="101" t="s">
        <v>22</v>
      </c>
      <c r="G24" s="102">
        <f>SUM(G21:G23)</f>
        <v>0</v>
      </c>
    </row>
    <row r="25" spans="1:7" s="23" customFormat="1" ht="19.95" customHeight="1" x14ac:dyDescent="0.3">
      <c r="A25" s="99">
        <v>2</v>
      </c>
      <c r="B25" s="178" t="s">
        <v>54</v>
      </c>
      <c r="C25" s="179"/>
      <c r="D25" s="179"/>
      <c r="E25" s="179"/>
      <c r="F25" s="179"/>
      <c r="G25" s="180"/>
    </row>
    <row r="26" spans="1:7" s="23" customFormat="1" ht="75" customHeight="1" x14ac:dyDescent="0.3">
      <c r="A26" s="25" t="s">
        <v>13</v>
      </c>
      <c r="B26" s="26" t="s">
        <v>77</v>
      </c>
      <c r="C26" s="27" t="s">
        <v>55</v>
      </c>
      <c r="D26" s="28" t="s">
        <v>2</v>
      </c>
      <c r="E26" s="29">
        <v>125</v>
      </c>
      <c r="F26" s="30"/>
      <c r="G26" s="31">
        <f>F26*E26</f>
        <v>0</v>
      </c>
    </row>
    <row r="27" spans="1:7" s="23" customFormat="1" ht="51.6" customHeight="1" x14ac:dyDescent="0.3">
      <c r="A27" s="25" t="s">
        <v>35</v>
      </c>
      <c r="B27" s="26" t="s">
        <v>78</v>
      </c>
      <c r="C27" s="32" t="s">
        <v>121</v>
      </c>
      <c r="D27" s="28" t="s">
        <v>2</v>
      </c>
      <c r="E27" s="29">
        <v>125</v>
      </c>
      <c r="F27" s="30"/>
      <c r="G27" s="31">
        <f t="shared" ref="G27:G28" si="1">F27*E27</f>
        <v>0</v>
      </c>
    </row>
    <row r="28" spans="1:7" s="23" customFormat="1" ht="45" customHeight="1" thickBot="1" x14ac:dyDescent="0.35">
      <c r="A28" s="25" t="s">
        <v>36</v>
      </c>
      <c r="B28" s="34" t="s">
        <v>79</v>
      </c>
      <c r="C28" s="45" t="s">
        <v>120</v>
      </c>
      <c r="D28" s="36" t="s">
        <v>2</v>
      </c>
      <c r="E28" s="37">
        <v>125</v>
      </c>
      <c r="F28" s="30"/>
      <c r="G28" s="31">
        <f t="shared" si="1"/>
        <v>0</v>
      </c>
    </row>
    <row r="29" spans="1:7" ht="30" customHeight="1" thickBot="1" x14ac:dyDescent="0.35">
      <c r="A29" s="114"/>
      <c r="B29" s="115"/>
      <c r="C29" s="116"/>
      <c r="D29" s="117"/>
      <c r="E29" s="118"/>
      <c r="F29" s="101" t="s">
        <v>23</v>
      </c>
      <c r="G29" s="102">
        <f>SUM(G26:G28)</f>
        <v>0</v>
      </c>
    </row>
    <row r="30" spans="1:7" ht="45" customHeight="1" thickTop="1" x14ac:dyDescent="0.3">
      <c r="A30" s="62" t="s">
        <v>31</v>
      </c>
      <c r="B30" s="63"/>
      <c r="C30" s="64"/>
      <c r="D30" s="64"/>
      <c r="E30" s="65"/>
      <c r="F30" s="49" t="s">
        <v>11</v>
      </c>
      <c r="G30" s="50">
        <f>G24+G29</f>
        <v>0</v>
      </c>
    </row>
    <row r="31" spans="1:7" ht="45" customHeight="1" x14ac:dyDescent="0.3">
      <c r="A31" s="58"/>
      <c r="B31" s="61"/>
      <c r="C31" s="48"/>
      <c r="D31" s="66"/>
      <c r="E31" s="67"/>
      <c r="F31" s="51" t="s">
        <v>5</v>
      </c>
      <c r="G31" s="52">
        <f>G30*0.2</f>
        <v>0</v>
      </c>
    </row>
    <row r="32" spans="1:7" ht="45" customHeight="1" thickBot="1" x14ac:dyDescent="0.35">
      <c r="A32" s="59"/>
      <c r="B32" s="59"/>
      <c r="C32" s="60"/>
      <c r="D32" s="66"/>
      <c r="E32" s="67"/>
      <c r="F32" s="53" t="s">
        <v>6</v>
      </c>
      <c r="G32" s="54">
        <f>G31+G30</f>
        <v>0</v>
      </c>
    </row>
    <row r="33" ht="15" thickTop="1" x14ac:dyDescent="0.3"/>
  </sheetData>
  <mergeCells count="8">
    <mergeCell ref="B20:G20"/>
    <mergeCell ref="B25:G25"/>
    <mergeCell ref="A17:G17"/>
    <mergeCell ref="A4:G4"/>
    <mergeCell ref="A5:G5"/>
    <mergeCell ref="A7:G7"/>
    <mergeCell ref="A12:G14"/>
    <mergeCell ref="A16:G16"/>
  </mergeCells>
  <phoneticPr fontId="19" type="noConversion"/>
  <printOptions horizontalCentered="1"/>
  <pageMargins left="0.23622047244094491" right="0.23622047244094491" top="0.55118110236220474" bottom="0.55118110236220474" header="0.31496062992125984" footer="0.31496062992125984"/>
  <pageSetup paperSize="9" scale="55"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B23D8-19E4-427D-8113-40C4536D0F5E}">
  <sheetPr>
    <pageSetUpPr fitToPage="1"/>
  </sheetPr>
  <dimension ref="A1:G33"/>
  <sheetViews>
    <sheetView topLeftCell="A19" zoomScale="80" zoomScaleNormal="80" workbookViewId="0">
      <selection activeCell="C27" sqref="C27"/>
    </sheetView>
  </sheetViews>
  <sheetFormatPr baseColWidth="10" defaultColWidth="11.44140625" defaultRowHeight="14.4" x14ac:dyDescent="0.3"/>
  <cols>
    <col min="1" max="1" width="17.6640625" style="55" customWidth="1"/>
    <col min="2" max="2" width="12" style="55"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1"/>
      <c r="B1" s="1"/>
      <c r="C1" s="2"/>
      <c r="D1" s="2"/>
      <c r="E1" s="2"/>
      <c r="F1" s="2"/>
      <c r="G1" s="2"/>
    </row>
    <row r="2" spans="1:7" ht="15.6" x14ac:dyDescent="0.3">
      <c r="A2" s="4"/>
      <c r="B2" s="4"/>
      <c r="C2" s="2"/>
      <c r="D2" s="2"/>
      <c r="E2" s="2"/>
      <c r="F2" s="2"/>
      <c r="G2" s="2"/>
    </row>
    <row r="3" spans="1:7" ht="42" customHeight="1" x14ac:dyDescent="0.3">
      <c r="A3" s="4"/>
      <c r="B3" s="4"/>
      <c r="C3" s="2"/>
      <c r="D3" s="2"/>
      <c r="E3" s="2"/>
      <c r="F3" s="2"/>
      <c r="G3" s="2"/>
    </row>
    <row r="4" spans="1:7" s="5" customFormat="1" ht="31.5" customHeight="1" x14ac:dyDescent="0.3">
      <c r="A4" s="167" t="s">
        <v>25</v>
      </c>
      <c r="B4" s="167"/>
      <c r="C4" s="167"/>
      <c r="D4" s="167"/>
      <c r="E4" s="167"/>
      <c r="F4" s="167"/>
      <c r="G4" s="167"/>
    </row>
    <row r="5" spans="1:7" s="5" customFormat="1" ht="67.5" customHeight="1" x14ac:dyDescent="0.3">
      <c r="A5" s="168" t="s">
        <v>41</v>
      </c>
      <c r="B5" s="168"/>
      <c r="C5" s="168"/>
      <c r="D5" s="168"/>
      <c r="E5" s="168"/>
      <c r="F5" s="168"/>
      <c r="G5" s="168"/>
    </row>
    <row r="6" spans="1:7" s="5" customFormat="1" ht="11.4" customHeight="1" x14ac:dyDescent="0.3">
      <c r="A6" s="6"/>
      <c r="B6" s="6"/>
      <c r="C6" s="6"/>
      <c r="D6" s="6"/>
      <c r="E6" s="6"/>
      <c r="F6" s="6"/>
    </row>
    <row r="7" spans="1:7" s="5" customFormat="1" ht="29.4" customHeight="1" x14ac:dyDescent="0.3">
      <c r="A7" s="169" t="s">
        <v>15</v>
      </c>
      <c r="B7" s="169"/>
      <c r="C7" s="169"/>
      <c r="D7" s="169"/>
      <c r="E7" s="169"/>
      <c r="F7" s="169"/>
      <c r="G7" s="169"/>
    </row>
    <row r="8" spans="1:7" s="5" customFormat="1" ht="13.95" customHeight="1" x14ac:dyDescent="0.3">
      <c r="A8" s="6"/>
      <c r="B8" s="6"/>
      <c r="C8" s="6"/>
      <c r="D8" s="6"/>
      <c r="E8" s="6"/>
      <c r="F8" s="6"/>
    </row>
    <row r="9" spans="1:7" s="9" customFormat="1" ht="15.6" x14ac:dyDescent="0.3">
      <c r="A9" s="7" t="s">
        <v>18</v>
      </c>
      <c r="B9" s="7"/>
      <c r="C9" s="8"/>
      <c r="D9" s="8"/>
      <c r="E9" s="8"/>
      <c r="F9" s="8"/>
      <c r="G9" s="8"/>
    </row>
    <row r="10" spans="1:7" s="9" customFormat="1" ht="15.6" customHeight="1" x14ac:dyDescent="0.3">
      <c r="A10" s="10" t="s">
        <v>40</v>
      </c>
      <c r="B10" s="10"/>
      <c r="C10" s="11"/>
      <c r="D10" s="11"/>
      <c r="E10" s="11"/>
      <c r="F10" s="11"/>
      <c r="G10" s="11"/>
    </row>
    <row r="11" spans="1:7" s="9" customFormat="1" ht="15.6" customHeight="1" x14ac:dyDescent="0.3">
      <c r="A11" s="103"/>
      <c r="B11" s="103"/>
      <c r="C11" s="123"/>
      <c r="D11" s="123"/>
      <c r="E11" s="123"/>
      <c r="F11" s="123"/>
      <c r="G11" s="123"/>
    </row>
    <row r="12" spans="1:7" s="9" customFormat="1" ht="13.8" customHeight="1" x14ac:dyDescent="0.3">
      <c r="A12" s="170" t="s">
        <v>3</v>
      </c>
      <c r="B12" s="171"/>
      <c r="C12" s="171"/>
      <c r="D12" s="171"/>
      <c r="E12" s="171"/>
      <c r="F12" s="171"/>
      <c r="G12" s="171"/>
    </row>
    <row r="13" spans="1:7" s="12" customFormat="1" ht="22.8" customHeight="1" x14ac:dyDescent="0.3">
      <c r="A13" s="172"/>
      <c r="B13" s="173"/>
      <c r="C13" s="173"/>
      <c r="D13" s="173"/>
      <c r="E13" s="173"/>
      <c r="F13" s="173"/>
      <c r="G13" s="173"/>
    </row>
    <row r="14" spans="1:7" s="5" customFormat="1" ht="15.6" customHeight="1" x14ac:dyDescent="0.3">
      <c r="A14" s="174"/>
      <c r="B14" s="175"/>
      <c r="C14" s="175"/>
      <c r="D14" s="175"/>
      <c r="E14" s="175"/>
      <c r="F14" s="175"/>
      <c r="G14" s="175"/>
    </row>
    <row r="15" spans="1:7" s="5" customFormat="1" ht="14.4" customHeight="1" x14ac:dyDescent="0.3">
      <c r="A15" s="13"/>
      <c r="B15" s="13"/>
      <c r="C15" s="14"/>
      <c r="D15" s="14"/>
      <c r="E15" s="15"/>
      <c r="F15" s="15"/>
      <c r="G15" s="16"/>
    </row>
    <row r="16" spans="1:7" s="17" customFormat="1" ht="39.75" customHeight="1" x14ac:dyDescent="0.3">
      <c r="A16" s="176" t="s">
        <v>4</v>
      </c>
      <c r="B16" s="177"/>
      <c r="C16" s="177"/>
      <c r="D16" s="177"/>
      <c r="E16" s="177"/>
      <c r="F16" s="177"/>
      <c r="G16" s="177"/>
    </row>
    <row r="17" spans="1:7" s="18" customFormat="1" ht="39.75" customHeight="1" x14ac:dyDescent="0.3">
      <c r="A17" s="166" t="s">
        <v>75</v>
      </c>
      <c r="B17" s="166"/>
      <c r="C17" s="166"/>
      <c r="D17" s="166"/>
      <c r="E17" s="166"/>
      <c r="F17" s="166"/>
      <c r="G17" s="166"/>
    </row>
    <row r="18" spans="1:7" s="18" customFormat="1" ht="21" customHeight="1" thickBot="1" x14ac:dyDescent="0.35">
      <c r="A18" s="19"/>
      <c r="B18" s="19"/>
      <c r="C18" s="19"/>
      <c r="D18" s="19"/>
      <c r="E18" s="19"/>
      <c r="F18" s="19"/>
      <c r="G18" s="19"/>
    </row>
    <row r="19" spans="1:7" s="23" customFormat="1" ht="63.6" thickTop="1" thickBot="1" x14ac:dyDescent="0.35">
      <c r="A19" s="20" t="s">
        <v>14</v>
      </c>
      <c r="B19" s="21" t="s">
        <v>21</v>
      </c>
      <c r="C19" s="21" t="s">
        <v>12</v>
      </c>
      <c r="D19" s="21" t="s">
        <v>0</v>
      </c>
      <c r="E19" s="21" t="s">
        <v>1</v>
      </c>
      <c r="F19" s="21" t="s">
        <v>19</v>
      </c>
      <c r="G19" s="22" t="s">
        <v>20</v>
      </c>
    </row>
    <row r="20" spans="1:7" s="23" customFormat="1" ht="19.95" customHeight="1" x14ac:dyDescent="0.3">
      <c r="A20" s="99">
        <v>1</v>
      </c>
      <c r="B20" s="181" t="s">
        <v>92</v>
      </c>
      <c r="C20" s="182"/>
      <c r="D20" s="182"/>
      <c r="E20" s="182"/>
      <c r="F20" s="182"/>
      <c r="G20" s="183"/>
    </row>
    <row r="21" spans="1:7" s="23" customFormat="1" ht="44.4" customHeight="1" x14ac:dyDescent="0.3">
      <c r="A21" s="78" t="s">
        <v>7</v>
      </c>
      <c r="B21" s="26" t="s">
        <v>76</v>
      </c>
      <c r="C21" s="32" t="s">
        <v>56</v>
      </c>
      <c r="D21" s="105" t="s">
        <v>2</v>
      </c>
      <c r="E21" s="138">
        <v>5300</v>
      </c>
      <c r="F21" s="30"/>
      <c r="G21" s="31">
        <f t="shared" ref="G21:G23" si="0">F21*E21</f>
        <v>0</v>
      </c>
    </row>
    <row r="22" spans="1:7" s="23" customFormat="1" ht="79.2" x14ac:dyDescent="0.3">
      <c r="A22" s="78" t="s">
        <v>8</v>
      </c>
      <c r="B22" s="26" t="s">
        <v>77</v>
      </c>
      <c r="C22" s="27" t="s">
        <v>108</v>
      </c>
      <c r="D22" s="105" t="s">
        <v>34</v>
      </c>
      <c r="E22" s="138">
        <v>530</v>
      </c>
      <c r="F22" s="30"/>
      <c r="G22" s="31">
        <f t="shared" si="0"/>
        <v>0</v>
      </c>
    </row>
    <row r="23" spans="1:7" s="23" customFormat="1" ht="51.6" customHeight="1" x14ac:dyDescent="0.3">
      <c r="A23" s="78" t="s">
        <v>9</v>
      </c>
      <c r="B23" s="26" t="s">
        <v>78</v>
      </c>
      <c r="C23" s="32" t="s">
        <v>121</v>
      </c>
      <c r="D23" s="105" t="s">
        <v>2</v>
      </c>
      <c r="E23" s="138">
        <v>2120</v>
      </c>
      <c r="F23" s="30"/>
      <c r="G23" s="31">
        <f t="shared" si="0"/>
        <v>0</v>
      </c>
    </row>
    <row r="24" spans="1:7" s="23" customFormat="1" ht="40.200000000000003" thickBot="1" x14ac:dyDescent="0.35">
      <c r="A24" s="79" t="s">
        <v>10</v>
      </c>
      <c r="B24" s="26" t="s">
        <v>79</v>
      </c>
      <c r="C24" s="35" t="s">
        <v>119</v>
      </c>
      <c r="D24" s="106" t="s">
        <v>2</v>
      </c>
      <c r="E24" s="139">
        <v>2120</v>
      </c>
      <c r="F24" s="100"/>
      <c r="G24" s="31">
        <f t="shared" ref="G24" si="1">F24*E24</f>
        <v>0</v>
      </c>
    </row>
    <row r="25" spans="1:7" ht="30" customHeight="1" thickBot="1" x14ac:dyDescent="0.35">
      <c r="A25" s="38"/>
      <c r="B25" s="113"/>
      <c r="C25" s="39"/>
      <c r="D25" s="40"/>
      <c r="E25" s="41"/>
      <c r="F25" s="101" t="s">
        <v>22</v>
      </c>
      <c r="G25" s="102">
        <f>SUM(G21:G24)</f>
        <v>0</v>
      </c>
    </row>
    <row r="26" spans="1:7" s="23" customFormat="1" ht="19.95" customHeight="1" x14ac:dyDescent="0.3">
      <c r="A26" s="99">
        <v>2</v>
      </c>
      <c r="B26" s="178" t="s">
        <v>57</v>
      </c>
      <c r="C26" s="179"/>
      <c r="D26" s="179"/>
      <c r="E26" s="179"/>
      <c r="F26" s="179"/>
      <c r="G26" s="180"/>
    </row>
    <row r="27" spans="1:7" s="23" customFormat="1" ht="34.950000000000003" customHeight="1" x14ac:dyDescent="0.3">
      <c r="A27" s="25" t="s">
        <v>13</v>
      </c>
      <c r="B27" s="155" t="s">
        <v>86</v>
      </c>
      <c r="C27" s="104" t="s">
        <v>58</v>
      </c>
      <c r="D27" s="156" t="s">
        <v>2</v>
      </c>
      <c r="E27" s="94">
        <v>16</v>
      </c>
      <c r="F27" s="157"/>
      <c r="G27" s="158">
        <f>F27*E27</f>
        <v>0</v>
      </c>
    </row>
    <row r="28" spans="1:7" s="23" customFormat="1" ht="34.950000000000003" customHeight="1" thickBot="1" x14ac:dyDescent="0.35">
      <c r="A28" s="25" t="s">
        <v>35</v>
      </c>
      <c r="B28" s="26" t="s">
        <v>84</v>
      </c>
      <c r="C28" s="35" t="s">
        <v>118</v>
      </c>
      <c r="D28" s="28" t="s">
        <v>17</v>
      </c>
      <c r="E28" s="29">
        <v>4</v>
      </c>
      <c r="F28" s="30"/>
      <c r="G28" s="31">
        <f t="shared" ref="G28" si="2">F28*E28</f>
        <v>0</v>
      </c>
    </row>
    <row r="29" spans="1:7" ht="30" customHeight="1" thickBot="1" x14ac:dyDescent="0.35">
      <c r="A29" s="114"/>
      <c r="B29" s="115"/>
      <c r="C29" s="164"/>
      <c r="D29" s="117"/>
      <c r="E29" s="118"/>
      <c r="F29" s="101" t="s">
        <v>23</v>
      </c>
      <c r="G29" s="102">
        <f>SUM(G27:G28)</f>
        <v>0</v>
      </c>
    </row>
    <row r="30" spans="1:7" ht="45" customHeight="1" thickTop="1" x14ac:dyDescent="0.3">
      <c r="A30" s="97" t="s">
        <v>31</v>
      </c>
      <c r="B30" s="98"/>
      <c r="C30" s="66"/>
      <c r="D30" s="66"/>
      <c r="E30" s="67"/>
      <c r="F30" s="49" t="s">
        <v>11</v>
      </c>
      <c r="G30" s="50">
        <f>G25+G29</f>
        <v>0</v>
      </c>
    </row>
    <row r="31" spans="1:7" ht="45" customHeight="1" x14ac:dyDescent="0.3">
      <c r="A31" s="58"/>
      <c r="B31" s="61"/>
      <c r="C31" s="48"/>
      <c r="D31" s="66"/>
      <c r="E31" s="67"/>
      <c r="F31" s="51" t="s">
        <v>5</v>
      </c>
      <c r="G31" s="52">
        <f>G30*0.2</f>
        <v>0</v>
      </c>
    </row>
    <row r="32" spans="1:7" ht="45" customHeight="1" thickBot="1" x14ac:dyDescent="0.35">
      <c r="A32" s="59"/>
      <c r="B32" s="59"/>
      <c r="C32" s="60"/>
      <c r="D32" s="66"/>
      <c r="E32" s="67"/>
      <c r="F32" s="53" t="s">
        <v>6</v>
      </c>
      <c r="G32" s="54">
        <f>G31+G30</f>
        <v>0</v>
      </c>
    </row>
    <row r="33" ht="15" thickTop="1" x14ac:dyDescent="0.3"/>
  </sheetData>
  <mergeCells count="8">
    <mergeCell ref="B20:G20"/>
    <mergeCell ref="B26:G26"/>
    <mergeCell ref="A17:G17"/>
    <mergeCell ref="A4:G4"/>
    <mergeCell ref="A5:G5"/>
    <mergeCell ref="A7:G7"/>
    <mergeCell ref="A12:G14"/>
    <mergeCell ref="A16:G16"/>
  </mergeCells>
  <printOptions horizontalCentered="1"/>
  <pageMargins left="0.23622047244094491" right="0.23622047244094491" top="0.55118110236220474" bottom="0.55118110236220474"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BEC69-80AD-4B60-9248-5F550FE30FD4}">
  <sheetPr>
    <pageSetUpPr fitToPage="1"/>
  </sheetPr>
  <dimension ref="A1:G35"/>
  <sheetViews>
    <sheetView topLeftCell="A3" zoomScale="80" zoomScaleNormal="80" workbookViewId="0">
      <selection activeCell="C26" sqref="C26"/>
    </sheetView>
  </sheetViews>
  <sheetFormatPr baseColWidth="10" defaultColWidth="11.44140625" defaultRowHeight="14.4" x14ac:dyDescent="0.3"/>
  <cols>
    <col min="1" max="1" width="17.6640625" style="77" customWidth="1"/>
    <col min="2" max="2" width="12" style="55"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71"/>
      <c r="B1" s="1"/>
      <c r="C1" s="2"/>
      <c r="D1" s="2"/>
      <c r="E1" s="2"/>
      <c r="F1" s="2"/>
      <c r="G1" s="2"/>
    </row>
    <row r="2" spans="1:7" ht="15.6" x14ac:dyDescent="0.3">
      <c r="A2" s="72"/>
      <c r="B2" s="4"/>
      <c r="C2" s="2"/>
      <c r="D2" s="2"/>
      <c r="E2" s="2"/>
      <c r="F2" s="2"/>
      <c r="G2" s="2"/>
    </row>
    <row r="3" spans="1:7" ht="42" customHeight="1" x14ac:dyDescent="0.3">
      <c r="A3" s="72"/>
      <c r="B3" s="4"/>
      <c r="C3" s="2"/>
      <c r="D3" s="2"/>
      <c r="E3" s="2"/>
      <c r="F3" s="2"/>
      <c r="G3" s="2"/>
    </row>
    <row r="4" spans="1:7" s="5" customFormat="1" ht="31.5" customHeight="1" x14ac:dyDescent="0.3">
      <c r="A4" s="167" t="s">
        <v>25</v>
      </c>
      <c r="B4" s="167"/>
      <c r="C4" s="167"/>
      <c r="D4" s="167"/>
      <c r="E4" s="167"/>
      <c r="F4" s="167"/>
      <c r="G4" s="167"/>
    </row>
    <row r="5" spans="1:7" s="5" customFormat="1" ht="67.5" customHeight="1" x14ac:dyDescent="0.3">
      <c r="A5" s="168" t="s">
        <v>42</v>
      </c>
      <c r="B5" s="168"/>
      <c r="C5" s="168"/>
      <c r="D5" s="168"/>
      <c r="E5" s="168"/>
      <c r="F5" s="168"/>
      <c r="G5" s="168"/>
    </row>
    <row r="6" spans="1:7" s="5" customFormat="1" ht="11.4" customHeight="1" x14ac:dyDescent="0.3">
      <c r="A6" s="73"/>
      <c r="B6" s="6"/>
      <c r="C6" s="6"/>
      <c r="D6" s="6"/>
      <c r="E6" s="6"/>
      <c r="F6" s="6"/>
    </row>
    <row r="7" spans="1:7" s="5" customFormat="1" ht="29.4" customHeight="1" x14ac:dyDescent="0.3">
      <c r="A7" s="169" t="s">
        <v>15</v>
      </c>
      <c r="B7" s="169"/>
      <c r="C7" s="169"/>
      <c r="D7" s="169"/>
      <c r="E7" s="169"/>
      <c r="F7" s="169"/>
      <c r="G7" s="169"/>
    </row>
    <row r="8" spans="1:7" s="5" customFormat="1" ht="13.95" customHeight="1" x14ac:dyDescent="0.3">
      <c r="A8" s="73"/>
      <c r="B8" s="6"/>
      <c r="C8" s="6"/>
      <c r="D8" s="6"/>
      <c r="E8" s="6"/>
      <c r="F8" s="6"/>
    </row>
    <row r="9" spans="1:7" s="9" customFormat="1" ht="15.6" x14ac:dyDescent="0.3">
      <c r="A9" s="74" t="s">
        <v>18</v>
      </c>
      <c r="B9" s="7"/>
      <c r="C9" s="8"/>
      <c r="D9" s="8"/>
      <c r="E9" s="8"/>
      <c r="F9" s="8"/>
      <c r="G9" s="8"/>
    </row>
    <row r="10" spans="1:7" s="9" customFormat="1" ht="15.6" customHeight="1" x14ac:dyDescent="0.3">
      <c r="A10" s="112" t="s">
        <v>97</v>
      </c>
      <c r="B10" s="10"/>
      <c r="C10" s="11"/>
      <c r="D10" s="11"/>
      <c r="E10" s="11"/>
      <c r="F10" s="11"/>
      <c r="G10" s="11"/>
    </row>
    <row r="11" spans="1:7" s="9" customFormat="1" ht="15.6" customHeight="1" x14ac:dyDescent="0.3">
      <c r="A11" s="137"/>
      <c r="B11" s="103"/>
      <c r="C11" s="123"/>
      <c r="D11" s="123"/>
      <c r="E11" s="123"/>
      <c r="F11" s="123"/>
      <c r="G11" s="123"/>
    </row>
    <row r="12" spans="1:7" s="9" customFormat="1" ht="13.8" customHeight="1" x14ac:dyDescent="0.3">
      <c r="A12" s="170" t="s">
        <v>3</v>
      </c>
      <c r="B12" s="171"/>
      <c r="C12" s="171"/>
      <c r="D12" s="171"/>
      <c r="E12" s="171"/>
      <c r="F12" s="171"/>
      <c r="G12" s="171"/>
    </row>
    <row r="13" spans="1:7" s="12" customFormat="1" ht="22.8" customHeight="1" x14ac:dyDescent="0.3">
      <c r="A13" s="172"/>
      <c r="B13" s="173"/>
      <c r="C13" s="173"/>
      <c r="D13" s="173"/>
      <c r="E13" s="173"/>
      <c r="F13" s="173"/>
      <c r="G13" s="173"/>
    </row>
    <row r="14" spans="1:7" s="5" customFormat="1" ht="15.6" customHeight="1" x14ac:dyDescent="0.3">
      <c r="A14" s="174"/>
      <c r="B14" s="175"/>
      <c r="C14" s="175"/>
      <c r="D14" s="175"/>
      <c r="E14" s="175"/>
      <c r="F14" s="175"/>
      <c r="G14" s="175"/>
    </row>
    <row r="15" spans="1:7" s="5" customFormat="1" ht="14.4" customHeight="1" x14ac:dyDescent="0.3">
      <c r="A15" s="75"/>
      <c r="B15" s="13"/>
      <c r="C15" s="14"/>
      <c r="D15" s="14"/>
      <c r="E15" s="15"/>
      <c r="F15" s="15"/>
      <c r="G15" s="16"/>
    </row>
    <row r="16" spans="1:7" s="17" customFormat="1" ht="39.75" customHeight="1" x14ac:dyDescent="0.3">
      <c r="A16" s="176" t="s">
        <v>4</v>
      </c>
      <c r="B16" s="177"/>
      <c r="C16" s="177"/>
      <c r="D16" s="177"/>
      <c r="E16" s="177"/>
      <c r="F16" s="177"/>
      <c r="G16" s="177"/>
    </row>
    <row r="17" spans="1:7" s="18" customFormat="1" ht="39.75" customHeight="1" x14ac:dyDescent="0.3">
      <c r="A17" s="166" t="s">
        <v>114</v>
      </c>
      <c r="B17" s="166"/>
      <c r="C17" s="166"/>
      <c r="D17" s="166"/>
      <c r="E17" s="166"/>
      <c r="F17" s="166"/>
      <c r="G17" s="166"/>
    </row>
    <row r="18" spans="1:7" s="18" customFormat="1" ht="21" customHeight="1" thickBot="1" x14ac:dyDescent="0.35">
      <c r="A18" s="76"/>
      <c r="B18" s="19"/>
      <c r="C18" s="19"/>
      <c r="D18" s="19"/>
      <c r="E18" s="19"/>
      <c r="F18" s="19"/>
      <c r="G18" s="19"/>
    </row>
    <row r="19" spans="1:7" s="23" customFormat="1" ht="63.6" thickTop="1" thickBot="1" x14ac:dyDescent="0.35">
      <c r="A19" s="20" t="s">
        <v>14</v>
      </c>
      <c r="B19" s="21" t="s">
        <v>21</v>
      </c>
      <c r="C19" s="21" t="s">
        <v>12</v>
      </c>
      <c r="D19" s="21" t="s">
        <v>0</v>
      </c>
      <c r="E19" s="21" t="s">
        <v>1</v>
      </c>
      <c r="F19" s="21" t="s">
        <v>19</v>
      </c>
      <c r="G19" s="22" t="s">
        <v>20</v>
      </c>
    </row>
    <row r="20" spans="1:7" s="23" customFormat="1" ht="19.95" customHeight="1" x14ac:dyDescent="0.3">
      <c r="A20" s="109">
        <v>1</v>
      </c>
      <c r="B20" s="178" t="s">
        <v>48</v>
      </c>
      <c r="C20" s="179"/>
      <c r="D20" s="179"/>
      <c r="E20" s="179"/>
      <c r="F20" s="179"/>
      <c r="G20" s="180"/>
    </row>
    <row r="21" spans="1:7" s="23" customFormat="1" ht="34.950000000000003" customHeight="1" thickBot="1" x14ac:dyDescent="0.35">
      <c r="A21" s="120" t="s">
        <v>7</v>
      </c>
      <c r="B21" s="34" t="s">
        <v>115</v>
      </c>
      <c r="C21" s="121" t="s">
        <v>59</v>
      </c>
      <c r="D21" s="36" t="s">
        <v>17</v>
      </c>
      <c r="E21" s="37">
        <v>1</v>
      </c>
      <c r="F21" s="30"/>
      <c r="G21" s="31">
        <f>E21*F21</f>
        <v>0</v>
      </c>
    </row>
    <row r="22" spans="1:7" ht="30" customHeight="1" thickBot="1" x14ac:dyDescent="0.35">
      <c r="A22" s="38"/>
      <c r="B22" s="119"/>
      <c r="C22" s="39"/>
      <c r="D22" s="40"/>
      <c r="E22" s="41"/>
      <c r="F22" s="101" t="s">
        <v>22</v>
      </c>
      <c r="G22" s="102">
        <f>SUM(G21:G21)</f>
        <v>0</v>
      </c>
    </row>
    <row r="23" spans="1:7" ht="19.95" customHeight="1" x14ac:dyDescent="0.3">
      <c r="A23" s="109" t="s">
        <v>49</v>
      </c>
      <c r="B23" s="178" t="s">
        <v>60</v>
      </c>
      <c r="C23" s="179"/>
      <c r="D23" s="179"/>
      <c r="E23" s="179"/>
      <c r="F23" s="179"/>
      <c r="G23" s="180"/>
    </row>
    <row r="24" spans="1:7" s="23" customFormat="1" ht="66" x14ac:dyDescent="0.3">
      <c r="A24" s="110" t="s">
        <v>13</v>
      </c>
      <c r="B24" s="26" t="s">
        <v>77</v>
      </c>
      <c r="C24" s="27" t="s">
        <v>61</v>
      </c>
      <c r="D24" s="28" t="s">
        <v>2</v>
      </c>
      <c r="E24" s="29">
        <v>568</v>
      </c>
      <c r="F24" s="30"/>
      <c r="G24" s="31">
        <f>E24*F24</f>
        <v>0</v>
      </c>
    </row>
    <row r="25" spans="1:7" s="23" customFormat="1" ht="46.2" customHeight="1" x14ac:dyDescent="0.3">
      <c r="A25" s="110" t="s">
        <v>35</v>
      </c>
      <c r="B25" s="26" t="s">
        <v>78</v>
      </c>
      <c r="C25" s="32" t="s">
        <v>121</v>
      </c>
      <c r="D25" s="28" t="s">
        <v>2</v>
      </c>
      <c r="E25" s="29">
        <v>568</v>
      </c>
      <c r="F25" s="30"/>
      <c r="G25" s="31">
        <f>E25*F25</f>
        <v>0</v>
      </c>
    </row>
    <row r="26" spans="1:7" s="23" customFormat="1" ht="40.200000000000003" thickBot="1" x14ac:dyDescent="0.35">
      <c r="A26" s="120" t="s">
        <v>36</v>
      </c>
      <c r="B26" s="34" t="s">
        <v>79</v>
      </c>
      <c r="C26" s="35" t="s">
        <v>120</v>
      </c>
      <c r="D26" s="36" t="s">
        <v>2</v>
      </c>
      <c r="E26" s="37">
        <v>568</v>
      </c>
      <c r="F26" s="30"/>
      <c r="G26" s="31">
        <f>E26*F26</f>
        <v>0</v>
      </c>
    </row>
    <row r="27" spans="1:7" ht="30" customHeight="1" thickBot="1" x14ac:dyDescent="0.35">
      <c r="A27" s="38"/>
      <c r="B27" s="119"/>
      <c r="C27" s="39"/>
      <c r="D27" s="40"/>
      <c r="E27" s="41"/>
      <c r="F27" s="101" t="s">
        <v>23</v>
      </c>
      <c r="G27" s="102">
        <f>SUM(G24:G26)</f>
        <v>0</v>
      </c>
    </row>
    <row r="28" spans="1:7" s="23" customFormat="1" ht="19.95" customHeight="1" x14ac:dyDescent="0.3">
      <c r="A28" s="109" t="s">
        <v>51</v>
      </c>
      <c r="B28" s="178" t="s">
        <v>57</v>
      </c>
      <c r="C28" s="179"/>
      <c r="D28" s="179"/>
      <c r="E28" s="179"/>
      <c r="F28" s="179"/>
      <c r="G28" s="180"/>
    </row>
    <row r="29" spans="1:7" s="23" customFormat="1" ht="34.950000000000003" customHeight="1" x14ac:dyDescent="0.3">
      <c r="A29" s="111" t="s">
        <v>37</v>
      </c>
      <c r="B29" s="80" t="s">
        <v>83</v>
      </c>
      <c r="C29" s="32" t="s">
        <v>62</v>
      </c>
      <c r="D29" s="28" t="s">
        <v>17</v>
      </c>
      <c r="E29" s="29">
        <v>1</v>
      </c>
      <c r="F29" s="30"/>
      <c r="G29" s="31">
        <f>E29*F29</f>
        <v>0</v>
      </c>
    </row>
    <row r="30" spans="1:7" s="23" customFormat="1" ht="34.950000000000003" customHeight="1" thickBot="1" x14ac:dyDescent="0.35">
      <c r="A30" s="33" t="s">
        <v>38</v>
      </c>
      <c r="B30" s="34" t="s">
        <v>84</v>
      </c>
      <c r="C30" s="35" t="s">
        <v>63</v>
      </c>
      <c r="D30" s="36" t="s">
        <v>17</v>
      </c>
      <c r="E30" s="37">
        <v>1</v>
      </c>
      <c r="F30" s="30"/>
      <c r="G30" s="31">
        <f>E30*F30</f>
        <v>0</v>
      </c>
    </row>
    <row r="31" spans="1:7" ht="30" customHeight="1" thickBot="1" x14ac:dyDescent="0.35">
      <c r="A31" s="114"/>
      <c r="B31" s="115"/>
      <c r="C31" s="116"/>
      <c r="D31" s="117"/>
      <c r="E31" s="118"/>
      <c r="F31" s="101" t="s">
        <v>39</v>
      </c>
      <c r="G31" s="102">
        <f>SUM(G29:G30)</f>
        <v>0</v>
      </c>
    </row>
    <row r="32" spans="1:7" ht="45" customHeight="1" thickTop="1" x14ac:dyDescent="0.3">
      <c r="A32" s="62" t="s">
        <v>31</v>
      </c>
      <c r="B32" s="63"/>
      <c r="C32" s="64"/>
      <c r="D32" s="64"/>
      <c r="E32" s="65"/>
      <c r="F32" s="49" t="s">
        <v>11</v>
      </c>
      <c r="G32" s="50">
        <f>G22+G27+G31</f>
        <v>0</v>
      </c>
    </row>
    <row r="33" spans="1:7" ht="45" customHeight="1" x14ac:dyDescent="0.3">
      <c r="A33" s="58"/>
      <c r="B33" s="61"/>
      <c r="C33" s="48"/>
      <c r="D33" s="66"/>
      <c r="E33" s="67"/>
      <c r="F33" s="51" t="s">
        <v>5</v>
      </c>
      <c r="G33" s="52">
        <f>G32*0.2</f>
        <v>0</v>
      </c>
    </row>
    <row r="34" spans="1:7" ht="45" customHeight="1" thickBot="1" x14ac:dyDescent="0.35">
      <c r="A34" s="59"/>
      <c r="B34" s="59"/>
      <c r="C34" s="60"/>
      <c r="D34" s="66"/>
      <c r="E34" s="67"/>
      <c r="F34" s="53" t="s">
        <v>6</v>
      </c>
      <c r="G34" s="54">
        <f>G33+G32</f>
        <v>0</v>
      </c>
    </row>
    <row r="35" spans="1:7" ht="15" thickTop="1" x14ac:dyDescent="0.3"/>
  </sheetData>
  <mergeCells count="9">
    <mergeCell ref="B20:G20"/>
    <mergeCell ref="B23:G23"/>
    <mergeCell ref="B28:G28"/>
    <mergeCell ref="A17:G17"/>
    <mergeCell ref="A4:G4"/>
    <mergeCell ref="A5:G5"/>
    <mergeCell ref="A7:G7"/>
    <mergeCell ref="A12:G14"/>
    <mergeCell ref="A16:G16"/>
  </mergeCells>
  <phoneticPr fontId="19" type="noConversion"/>
  <printOptions horizontalCentered="1"/>
  <pageMargins left="0.23622047244094491" right="0.23622047244094491" top="0.55118110236220474" bottom="0.55118110236220474" header="0.31496062992125984" footer="0.31496062992125984"/>
  <pageSetup paperSize="9" scale="5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9B5D8-078B-44CD-8FDA-19D9FBBFAA6A}">
  <sheetPr>
    <pageSetUpPr fitToPage="1"/>
  </sheetPr>
  <dimension ref="A1:G40"/>
  <sheetViews>
    <sheetView topLeftCell="A4" zoomScale="80" zoomScaleNormal="80" workbookViewId="0">
      <selection activeCell="I17" sqref="I17"/>
    </sheetView>
  </sheetViews>
  <sheetFormatPr baseColWidth="10" defaultColWidth="11.44140625" defaultRowHeight="14.4" x14ac:dyDescent="0.3"/>
  <cols>
    <col min="1" max="1" width="17.6640625" style="77" customWidth="1"/>
    <col min="2" max="2" width="12" style="55"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71"/>
      <c r="B1" s="1"/>
      <c r="C1" s="2"/>
      <c r="D1" s="2"/>
      <c r="E1" s="2"/>
      <c r="F1" s="2"/>
      <c r="G1" s="2"/>
    </row>
    <row r="2" spans="1:7" ht="15.6" x14ac:dyDescent="0.3">
      <c r="A2" s="72"/>
      <c r="B2" s="4"/>
      <c r="C2" s="2"/>
      <c r="D2" s="2"/>
      <c r="E2" s="2"/>
      <c r="F2" s="2"/>
      <c r="G2" s="2"/>
    </row>
    <row r="3" spans="1:7" ht="42" customHeight="1" x14ac:dyDescent="0.3">
      <c r="A3" s="72"/>
      <c r="B3" s="4"/>
      <c r="C3" s="2"/>
      <c r="D3" s="2"/>
      <c r="E3" s="2"/>
      <c r="F3" s="2"/>
      <c r="G3" s="2"/>
    </row>
    <row r="4" spans="1:7" s="5" customFormat="1" ht="31.5" customHeight="1" x14ac:dyDescent="0.3">
      <c r="A4" s="167" t="s">
        <v>25</v>
      </c>
      <c r="B4" s="167"/>
      <c r="C4" s="167"/>
      <c r="D4" s="167"/>
      <c r="E4" s="167"/>
      <c r="F4" s="167"/>
      <c r="G4" s="167"/>
    </row>
    <row r="5" spans="1:7" s="5" customFormat="1" ht="67.5" customHeight="1" x14ac:dyDescent="0.3">
      <c r="A5" s="168" t="s">
        <v>109</v>
      </c>
      <c r="B5" s="168"/>
      <c r="C5" s="168"/>
      <c r="D5" s="168"/>
      <c r="E5" s="168"/>
      <c r="F5" s="168"/>
      <c r="G5" s="168"/>
    </row>
    <row r="6" spans="1:7" s="5" customFormat="1" ht="11.4" customHeight="1" x14ac:dyDescent="0.3">
      <c r="A6" s="73"/>
      <c r="B6" s="6"/>
      <c r="C6" s="6"/>
      <c r="D6" s="6"/>
      <c r="E6" s="6"/>
      <c r="F6" s="6"/>
    </row>
    <row r="7" spans="1:7" s="5" customFormat="1" ht="29.4" customHeight="1" x14ac:dyDescent="0.3">
      <c r="A7" s="169" t="s">
        <v>15</v>
      </c>
      <c r="B7" s="169"/>
      <c r="C7" s="169"/>
      <c r="D7" s="169"/>
      <c r="E7" s="169"/>
      <c r="F7" s="169"/>
      <c r="G7" s="169"/>
    </row>
    <row r="8" spans="1:7" s="5" customFormat="1" ht="13.95" customHeight="1" x14ac:dyDescent="0.3">
      <c r="A8" s="73"/>
      <c r="B8" s="6"/>
      <c r="C8" s="6"/>
      <c r="D8" s="6"/>
      <c r="E8" s="6"/>
      <c r="F8" s="6"/>
    </row>
    <row r="9" spans="1:7" s="9" customFormat="1" ht="15.6" x14ac:dyDescent="0.3">
      <c r="A9" s="74" t="s">
        <v>18</v>
      </c>
      <c r="B9" s="7"/>
      <c r="C9" s="8"/>
      <c r="D9" s="8"/>
      <c r="E9" s="8"/>
      <c r="F9" s="8"/>
      <c r="G9" s="8"/>
    </row>
    <row r="10" spans="1:7" s="9" customFormat="1" ht="15.6" customHeight="1" x14ac:dyDescent="0.3">
      <c r="A10" s="112" t="s">
        <v>117</v>
      </c>
      <c r="B10" s="10"/>
      <c r="C10" s="11"/>
      <c r="D10" s="11"/>
      <c r="E10" s="11"/>
      <c r="F10" s="11"/>
      <c r="G10" s="11"/>
    </row>
    <row r="11" spans="1:7" s="9" customFormat="1" ht="15.6" customHeight="1" x14ac:dyDescent="0.3">
      <c r="A11" s="112" t="s">
        <v>110</v>
      </c>
      <c r="B11" s="10"/>
      <c r="C11" s="11"/>
      <c r="D11" s="11"/>
      <c r="E11" s="11"/>
      <c r="F11" s="11"/>
      <c r="G11" s="11"/>
    </row>
    <row r="12" spans="1:7" s="9" customFormat="1" ht="14.4" customHeight="1" x14ac:dyDescent="0.3">
      <c r="A12" s="122"/>
      <c r="B12" s="103"/>
      <c r="C12" s="123"/>
      <c r="D12" s="123"/>
      <c r="E12" s="123"/>
      <c r="F12" s="123"/>
      <c r="G12" s="123"/>
    </row>
    <row r="13" spans="1:7" s="9" customFormat="1" ht="13.8" customHeight="1" x14ac:dyDescent="0.3">
      <c r="A13" s="170" t="s">
        <v>3</v>
      </c>
      <c r="B13" s="171"/>
      <c r="C13" s="171"/>
      <c r="D13" s="171"/>
      <c r="E13" s="171"/>
      <c r="F13" s="171"/>
      <c r="G13" s="171"/>
    </row>
    <row r="14" spans="1:7" s="12" customFormat="1" ht="22.8" customHeight="1" x14ac:dyDescent="0.3">
      <c r="A14" s="172"/>
      <c r="B14" s="173"/>
      <c r="C14" s="173"/>
      <c r="D14" s="173"/>
      <c r="E14" s="173"/>
      <c r="F14" s="173"/>
      <c r="G14" s="173"/>
    </row>
    <row r="15" spans="1:7" s="5" customFormat="1" ht="15.6" customHeight="1" x14ac:dyDescent="0.3">
      <c r="A15" s="174"/>
      <c r="B15" s="175"/>
      <c r="C15" s="175"/>
      <c r="D15" s="175"/>
      <c r="E15" s="175"/>
      <c r="F15" s="175"/>
      <c r="G15" s="175"/>
    </row>
    <row r="16" spans="1:7" s="5" customFormat="1" ht="14.4" customHeight="1" x14ac:dyDescent="0.3">
      <c r="A16" s="75"/>
      <c r="B16" s="13"/>
      <c r="C16" s="14"/>
      <c r="D16" s="14"/>
      <c r="E16" s="15"/>
      <c r="F16" s="15"/>
      <c r="G16" s="16"/>
    </row>
    <row r="17" spans="1:7" s="17" customFormat="1" ht="39.75" customHeight="1" x14ac:dyDescent="0.3">
      <c r="A17" s="176" t="s">
        <v>4</v>
      </c>
      <c r="B17" s="177"/>
      <c r="C17" s="177"/>
      <c r="D17" s="177"/>
      <c r="E17" s="177"/>
      <c r="F17" s="177"/>
      <c r="G17" s="177"/>
    </row>
    <row r="18" spans="1:7" s="18" customFormat="1" ht="46.2" customHeight="1" x14ac:dyDescent="0.3">
      <c r="A18" s="166" t="s">
        <v>113</v>
      </c>
      <c r="B18" s="166"/>
      <c r="C18" s="166"/>
      <c r="D18" s="166"/>
      <c r="E18" s="166"/>
      <c r="F18" s="166"/>
      <c r="G18" s="166"/>
    </row>
    <row r="19" spans="1:7" s="18" customFormat="1" ht="21" customHeight="1" thickBot="1" x14ac:dyDescent="0.35">
      <c r="A19" s="124"/>
      <c r="B19" s="124"/>
      <c r="C19" s="124"/>
      <c r="D19" s="124"/>
      <c r="E19" s="124"/>
      <c r="F19" s="124"/>
      <c r="G19" s="124"/>
    </row>
    <row r="20" spans="1:7" s="18" customFormat="1" ht="21" customHeight="1" thickTop="1" thickBot="1" x14ac:dyDescent="0.35">
      <c r="A20" s="184" t="s">
        <v>123</v>
      </c>
      <c r="B20" s="185"/>
      <c r="C20" s="185"/>
      <c r="D20" s="185"/>
      <c r="E20" s="185"/>
      <c r="F20" s="185"/>
      <c r="G20" s="186"/>
    </row>
    <row r="21" spans="1:7" s="23" customFormat="1" ht="63" thickBot="1" x14ac:dyDescent="0.35">
      <c r="A21" s="125" t="s">
        <v>14</v>
      </c>
      <c r="B21" s="108" t="s">
        <v>21</v>
      </c>
      <c r="C21" s="108" t="s">
        <v>12</v>
      </c>
      <c r="D21" s="108" t="s">
        <v>0</v>
      </c>
      <c r="E21" s="108" t="s">
        <v>1</v>
      </c>
      <c r="F21" s="108" t="s">
        <v>19</v>
      </c>
      <c r="G21" s="126" t="s">
        <v>20</v>
      </c>
    </row>
    <row r="22" spans="1:7" s="23" customFormat="1" ht="19.95" customHeight="1" x14ac:dyDescent="0.3">
      <c r="A22" s="109">
        <v>1</v>
      </c>
      <c r="B22" s="178" t="s">
        <v>87</v>
      </c>
      <c r="C22" s="179"/>
      <c r="D22" s="179"/>
      <c r="E22" s="179"/>
      <c r="F22" s="179"/>
      <c r="G22" s="180"/>
    </row>
    <row r="23" spans="1:7" s="23" customFormat="1" ht="66" x14ac:dyDescent="0.3">
      <c r="A23" s="110" t="s">
        <v>7</v>
      </c>
      <c r="B23" s="26" t="s">
        <v>77</v>
      </c>
      <c r="C23" s="27" t="s">
        <v>27</v>
      </c>
      <c r="D23" s="28" t="s">
        <v>2</v>
      </c>
      <c r="E23" s="29">
        <v>834</v>
      </c>
      <c r="F23" s="30"/>
      <c r="G23" s="31">
        <f>E23*F23</f>
        <v>0</v>
      </c>
    </row>
    <row r="24" spans="1:7" s="23" customFormat="1" ht="44.4" customHeight="1" x14ac:dyDescent="0.3">
      <c r="A24" s="110" t="s">
        <v>8</v>
      </c>
      <c r="B24" s="26" t="s">
        <v>78</v>
      </c>
      <c r="C24" s="32" t="s">
        <v>121</v>
      </c>
      <c r="D24" s="28" t="s">
        <v>2</v>
      </c>
      <c r="E24" s="29">
        <v>834</v>
      </c>
      <c r="F24" s="30"/>
      <c r="G24" s="31">
        <f>E24*F24</f>
        <v>0</v>
      </c>
    </row>
    <row r="25" spans="1:7" s="23" customFormat="1" ht="44.4" customHeight="1" thickBot="1" x14ac:dyDescent="0.35">
      <c r="A25" s="127" t="s">
        <v>50</v>
      </c>
      <c r="B25" s="128" t="s">
        <v>79</v>
      </c>
      <c r="C25" s="82" t="s">
        <v>120</v>
      </c>
      <c r="D25" s="83" t="s">
        <v>2</v>
      </c>
      <c r="E25" s="84">
        <v>834</v>
      </c>
      <c r="F25" s="100"/>
      <c r="G25" s="129">
        <f>E25*F25</f>
        <v>0</v>
      </c>
    </row>
    <row r="26" spans="1:7" ht="45" customHeight="1" thickTop="1" x14ac:dyDescent="0.3">
      <c r="A26" s="97" t="s">
        <v>31</v>
      </c>
      <c r="B26" s="98"/>
      <c r="C26" s="66"/>
      <c r="D26" s="66"/>
      <c r="E26" s="67"/>
      <c r="F26" s="49" t="s">
        <v>11</v>
      </c>
      <c r="G26" s="50">
        <f>SUM(G23:G25)</f>
        <v>0</v>
      </c>
    </row>
    <row r="27" spans="1:7" ht="45" customHeight="1" x14ac:dyDescent="0.3">
      <c r="A27" s="58"/>
      <c r="B27" s="61"/>
      <c r="C27" s="48"/>
      <c r="D27" s="66"/>
      <c r="E27" s="67"/>
      <c r="F27" s="51" t="s">
        <v>5</v>
      </c>
      <c r="G27" s="52">
        <f>G26*0.2</f>
        <v>0</v>
      </c>
    </row>
    <row r="28" spans="1:7" ht="45" customHeight="1" thickBot="1" x14ac:dyDescent="0.35">
      <c r="A28" s="59"/>
      <c r="B28" s="59"/>
      <c r="C28" s="60"/>
      <c r="D28" s="66"/>
      <c r="E28" s="67"/>
      <c r="F28" s="53" t="s">
        <v>6</v>
      </c>
      <c r="G28" s="54">
        <f>G27+G26</f>
        <v>0</v>
      </c>
    </row>
    <row r="29" spans="1:7" ht="33.6" customHeight="1" thickTop="1" thickBot="1" x14ac:dyDescent="0.35"/>
    <row r="30" spans="1:7" ht="21.6" customHeight="1" thickTop="1" thickBot="1" x14ac:dyDescent="0.35">
      <c r="A30" s="184" t="s">
        <v>111</v>
      </c>
      <c r="B30" s="185"/>
      <c r="C30" s="185"/>
      <c r="D30" s="185"/>
      <c r="E30" s="185"/>
      <c r="F30" s="185"/>
      <c r="G30" s="186"/>
    </row>
    <row r="31" spans="1:7" s="23" customFormat="1" ht="63" thickBot="1" x14ac:dyDescent="0.35">
      <c r="A31" s="125" t="s">
        <v>14</v>
      </c>
      <c r="B31" s="108" t="s">
        <v>21</v>
      </c>
      <c r="C31" s="108" t="s">
        <v>12</v>
      </c>
      <c r="D31" s="108" t="s">
        <v>0</v>
      </c>
      <c r="E31" s="108" t="s">
        <v>1</v>
      </c>
      <c r="F31" s="108" t="s">
        <v>19</v>
      </c>
      <c r="G31" s="126" t="s">
        <v>20</v>
      </c>
    </row>
    <row r="32" spans="1:7" s="23" customFormat="1" ht="19.95" customHeight="1" x14ac:dyDescent="0.3">
      <c r="A32" s="109">
        <v>1</v>
      </c>
      <c r="B32" s="178" t="s">
        <v>64</v>
      </c>
      <c r="C32" s="179"/>
      <c r="D32" s="179"/>
      <c r="E32" s="179"/>
      <c r="F32" s="179"/>
      <c r="G32" s="180"/>
    </row>
    <row r="33" spans="1:7" s="23" customFormat="1" ht="44.4" customHeight="1" x14ac:dyDescent="0.3">
      <c r="A33" s="25" t="s">
        <v>7</v>
      </c>
      <c r="B33" s="26" t="s">
        <v>76</v>
      </c>
      <c r="C33" s="27" t="s">
        <v>88</v>
      </c>
      <c r="D33" s="28" t="s">
        <v>2</v>
      </c>
      <c r="E33" s="29">
        <v>180</v>
      </c>
      <c r="F33" s="30"/>
      <c r="G33" s="31">
        <f>F33*E33</f>
        <v>0</v>
      </c>
    </row>
    <row r="34" spans="1:7" ht="40.049999999999997" customHeight="1" x14ac:dyDescent="0.3">
      <c r="A34" s="110" t="s">
        <v>8</v>
      </c>
      <c r="B34" s="26" t="s">
        <v>77</v>
      </c>
      <c r="C34" s="27" t="s">
        <v>27</v>
      </c>
      <c r="D34" s="28" t="s">
        <v>2</v>
      </c>
      <c r="E34" s="29">
        <v>180</v>
      </c>
      <c r="F34" s="68"/>
      <c r="G34" s="69">
        <f>E34*F34</f>
        <v>0</v>
      </c>
    </row>
    <row r="35" spans="1:7" ht="40.049999999999997" customHeight="1" x14ac:dyDescent="0.3">
      <c r="A35" s="110" t="s">
        <v>9</v>
      </c>
      <c r="B35" s="26" t="s">
        <v>78</v>
      </c>
      <c r="C35" s="32" t="s">
        <v>121</v>
      </c>
      <c r="D35" s="28" t="s">
        <v>2</v>
      </c>
      <c r="E35" s="29">
        <v>180</v>
      </c>
      <c r="F35" s="68"/>
      <c r="G35" s="69">
        <f>E35*F35</f>
        <v>0</v>
      </c>
    </row>
    <row r="36" spans="1:7" ht="50.4" customHeight="1" thickBot="1" x14ac:dyDescent="0.35">
      <c r="A36" s="127" t="s">
        <v>10</v>
      </c>
      <c r="B36" s="128" t="s">
        <v>79</v>
      </c>
      <c r="C36" s="82" t="s">
        <v>120</v>
      </c>
      <c r="D36" s="83" t="s">
        <v>2</v>
      </c>
      <c r="E36" s="84">
        <v>180</v>
      </c>
      <c r="F36" s="70"/>
      <c r="G36" s="130">
        <f>E36*F36</f>
        <v>0</v>
      </c>
    </row>
    <row r="37" spans="1:7" ht="45" customHeight="1" thickTop="1" x14ac:dyDescent="0.3">
      <c r="A37" s="97" t="s">
        <v>31</v>
      </c>
      <c r="B37" s="98"/>
      <c r="C37" s="66"/>
      <c r="D37" s="66"/>
      <c r="E37" s="67"/>
      <c r="F37" s="49" t="s">
        <v>11</v>
      </c>
      <c r="G37" s="50">
        <f>SUM(G33:G36)</f>
        <v>0</v>
      </c>
    </row>
    <row r="38" spans="1:7" ht="45" customHeight="1" x14ac:dyDescent="0.3">
      <c r="A38" s="58"/>
      <c r="B38" s="61"/>
      <c r="C38" s="48"/>
      <c r="D38" s="66"/>
      <c r="E38" s="67"/>
      <c r="F38" s="51" t="s">
        <v>5</v>
      </c>
      <c r="G38" s="52">
        <f>G37*0.2</f>
        <v>0</v>
      </c>
    </row>
    <row r="39" spans="1:7" ht="45" customHeight="1" thickBot="1" x14ac:dyDescent="0.35">
      <c r="A39" s="59"/>
      <c r="B39" s="59"/>
      <c r="C39" s="60"/>
      <c r="D39" s="66"/>
      <c r="E39" s="67"/>
      <c r="F39" s="53" t="s">
        <v>6</v>
      </c>
      <c r="G39" s="54">
        <f>G38+G37</f>
        <v>0</v>
      </c>
    </row>
    <row r="40" spans="1:7" ht="15" thickTop="1" x14ac:dyDescent="0.3"/>
  </sheetData>
  <mergeCells count="10">
    <mergeCell ref="B32:G32"/>
    <mergeCell ref="A18:G18"/>
    <mergeCell ref="A20:G20"/>
    <mergeCell ref="A30:G30"/>
    <mergeCell ref="A4:G4"/>
    <mergeCell ref="A5:G5"/>
    <mergeCell ref="A7:G7"/>
    <mergeCell ref="A13:G15"/>
    <mergeCell ref="A17:G17"/>
    <mergeCell ref="B22:G22"/>
  </mergeCells>
  <printOptions horizontalCentered="1"/>
  <pageMargins left="0.23622047244094491" right="0.23622047244094491" top="0.55118110236220474" bottom="0.55118110236220474" header="0.31496062992125984" footer="0.31496062992125984"/>
  <pageSetup paperSize="9" scale="5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91D3F-658A-4C84-9CAE-D71EA1359287}">
  <sheetPr>
    <pageSetUpPr fitToPage="1"/>
  </sheetPr>
  <dimension ref="A1:G39"/>
  <sheetViews>
    <sheetView topLeftCell="A4" zoomScale="80" zoomScaleNormal="80" workbookViewId="0">
      <selection activeCell="C28" sqref="C28"/>
    </sheetView>
  </sheetViews>
  <sheetFormatPr baseColWidth="10" defaultColWidth="11.44140625" defaultRowHeight="14.4" x14ac:dyDescent="0.3"/>
  <cols>
    <col min="1" max="1" width="17.6640625" style="77" customWidth="1"/>
    <col min="2" max="2" width="12" style="55"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71"/>
      <c r="B1" s="1"/>
      <c r="C1" s="2"/>
      <c r="D1" s="2"/>
      <c r="E1" s="2"/>
      <c r="F1" s="2"/>
      <c r="G1" s="2"/>
    </row>
    <row r="2" spans="1:7" ht="15.6" x14ac:dyDescent="0.3">
      <c r="A2" s="72"/>
      <c r="B2" s="4"/>
      <c r="C2" s="2"/>
      <c r="D2" s="2"/>
      <c r="E2" s="2"/>
      <c r="F2" s="2"/>
      <c r="G2" s="2"/>
    </row>
    <row r="3" spans="1:7" ht="42" customHeight="1" x14ac:dyDescent="0.3">
      <c r="A3" s="72"/>
      <c r="B3" s="4"/>
      <c r="C3" s="2"/>
      <c r="D3" s="2"/>
      <c r="E3" s="2"/>
      <c r="F3" s="2"/>
      <c r="G3" s="2"/>
    </row>
    <row r="4" spans="1:7" s="5" customFormat="1" ht="31.5" customHeight="1" x14ac:dyDescent="0.3">
      <c r="A4" s="167" t="s">
        <v>25</v>
      </c>
      <c r="B4" s="167"/>
      <c r="C4" s="167"/>
      <c r="D4" s="167"/>
      <c r="E4" s="167"/>
      <c r="F4" s="167"/>
      <c r="G4" s="167"/>
    </row>
    <row r="5" spans="1:7" s="5" customFormat="1" ht="67.5" customHeight="1" x14ac:dyDescent="0.3">
      <c r="A5" s="168" t="s">
        <v>91</v>
      </c>
      <c r="B5" s="168"/>
      <c r="C5" s="168"/>
      <c r="D5" s="168"/>
      <c r="E5" s="168"/>
      <c r="F5" s="168"/>
      <c r="G5" s="168"/>
    </row>
    <row r="6" spans="1:7" s="5" customFormat="1" ht="11.4" customHeight="1" x14ac:dyDescent="0.3">
      <c r="A6" s="73"/>
      <c r="B6" s="6"/>
      <c r="C6" s="6"/>
      <c r="D6" s="6"/>
      <c r="E6" s="6"/>
      <c r="F6" s="6"/>
    </row>
    <row r="7" spans="1:7" s="5" customFormat="1" ht="29.4" customHeight="1" x14ac:dyDescent="0.3">
      <c r="A7" s="169" t="s">
        <v>15</v>
      </c>
      <c r="B7" s="169"/>
      <c r="C7" s="169"/>
      <c r="D7" s="169"/>
      <c r="E7" s="169"/>
      <c r="F7" s="169"/>
      <c r="G7" s="169"/>
    </row>
    <row r="8" spans="1:7" s="5" customFormat="1" ht="13.95" customHeight="1" x14ac:dyDescent="0.3">
      <c r="A8" s="73"/>
      <c r="B8" s="6"/>
      <c r="C8" s="6"/>
      <c r="D8" s="6"/>
      <c r="E8" s="6"/>
      <c r="F8" s="6"/>
    </row>
    <row r="9" spans="1:7" s="9" customFormat="1" ht="15.6" x14ac:dyDescent="0.3">
      <c r="A9" s="74" t="s">
        <v>18</v>
      </c>
      <c r="B9" s="7"/>
      <c r="C9" s="8"/>
      <c r="D9" s="8"/>
      <c r="E9" s="8"/>
      <c r="F9" s="8"/>
      <c r="G9" s="8"/>
    </row>
    <row r="10" spans="1:7" s="9" customFormat="1" ht="15.6" customHeight="1" x14ac:dyDescent="0.3">
      <c r="A10" s="112" t="s">
        <v>98</v>
      </c>
      <c r="B10" s="10"/>
      <c r="C10" s="11"/>
      <c r="D10" s="11"/>
      <c r="E10" s="11"/>
      <c r="F10" s="11"/>
      <c r="G10" s="11"/>
    </row>
    <row r="11" spans="1:7" s="9" customFormat="1" ht="15.6" customHeight="1" x14ac:dyDescent="0.3">
      <c r="A11" s="137"/>
      <c r="B11" s="103"/>
      <c r="C11" s="123"/>
      <c r="D11" s="123"/>
      <c r="E11" s="123"/>
      <c r="F11" s="123"/>
      <c r="G11" s="123"/>
    </row>
    <row r="12" spans="1:7" s="9" customFormat="1" ht="13.8" customHeight="1" x14ac:dyDescent="0.3">
      <c r="A12" s="170" t="s">
        <v>3</v>
      </c>
      <c r="B12" s="171"/>
      <c r="C12" s="171"/>
      <c r="D12" s="171"/>
      <c r="E12" s="171"/>
      <c r="F12" s="171"/>
      <c r="G12" s="171"/>
    </row>
    <row r="13" spans="1:7" s="12" customFormat="1" ht="23.4" customHeight="1" x14ac:dyDescent="0.3">
      <c r="A13" s="172"/>
      <c r="B13" s="173"/>
      <c r="C13" s="173"/>
      <c r="D13" s="173"/>
      <c r="E13" s="173"/>
      <c r="F13" s="173"/>
      <c r="G13" s="173"/>
    </row>
    <row r="14" spans="1:7" s="5" customFormat="1" ht="15.6" customHeight="1" x14ac:dyDescent="0.3">
      <c r="A14" s="174"/>
      <c r="B14" s="175"/>
      <c r="C14" s="175"/>
      <c r="D14" s="175"/>
      <c r="E14" s="175"/>
      <c r="F14" s="175"/>
      <c r="G14" s="175"/>
    </row>
    <row r="15" spans="1:7" s="5" customFormat="1" ht="14.4" customHeight="1" x14ac:dyDescent="0.3">
      <c r="A15" s="75"/>
      <c r="B15" s="13"/>
      <c r="C15" s="14"/>
      <c r="D15" s="14"/>
      <c r="E15" s="15"/>
      <c r="F15" s="15"/>
      <c r="G15" s="16"/>
    </row>
    <row r="16" spans="1:7" s="17" customFormat="1" ht="39.75" customHeight="1" x14ac:dyDescent="0.3">
      <c r="A16" s="176" t="s">
        <v>4</v>
      </c>
      <c r="B16" s="177"/>
      <c r="C16" s="177"/>
      <c r="D16" s="177"/>
      <c r="E16" s="177"/>
      <c r="F16" s="177"/>
      <c r="G16" s="177"/>
    </row>
    <row r="17" spans="1:7" s="18" customFormat="1" ht="39.75" customHeight="1" x14ac:dyDescent="0.3">
      <c r="A17" s="166" t="s">
        <v>75</v>
      </c>
      <c r="B17" s="166"/>
      <c r="C17" s="166"/>
      <c r="D17" s="166"/>
      <c r="E17" s="166"/>
      <c r="F17" s="166"/>
      <c r="G17" s="166"/>
    </row>
    <row r="18" spans="1:7" s="18" customFormat="1" ht="21" customHeight="1" thickBot="1" x14ac:dyDescent="0.35">
      <c r="A18" s="76"/>
      <c r="B18" s="19"/>
      <c r="C18" s="19"/>
      <c r="D18" s="19"/>
      <c r="E18" s="19"/>
      <c r="F18" s="19"/>
      <c r="G18" s="19"/>
    </row>
    <row r="19" spans="1:7" s="23" customFormat="1" ht="63.6" thickTop="1" thickBot="1" x14ac:dyDescent="0.35">
      <c r="A19" s="20" t="s">
        <v>14</v>
      </c>
      <c r="B19" s="21" t="s">
        <v>21</v>
      </c>
      <c r="C19" s="21" t="s">
        <v>12</v>
      </c>
      <c r="D19" s="21" t="s">
        <v>0</v>
      </c>
      <c r="E19" s="21" t="s">
        <v>1</v>
      </c>
      <c r="F19" s="21" t="s">
        <v>19</v>
      </c>
      <c r="G19" s="22" t="s">
        <v>20</v>
      </c>
    </row>
    <row r="20" spans="1:7" s="23" customFormat="1" ht="19.95" customHeight="1" x14ac:dyDescent="0.3">
      <c r="A20" s="109">
        <v>1</v>
      </c>
      <c r="B20" s="178" t="s">
        <v>65</v>
      </c>
      <c r="C20" s="179"/>
      <c r="D20" s="179"/>
      <c r="E20" s="179"/>
      <c r="F20" s="179"/>
      <c r="G20" s="187"/>
    </row>
    <row r="21" spans="1:7" s="23" customFormat="1" ht="44.4" customHeight="1" x14ac:dyDescent="0.3">
      <c r="A21" s="131" t="s">
        <v>7</v>
      </c>
      <c r="B21" s="26" t="s">
        <v>76</v>
      </c>
      <c r="C21" s="27" t="s">
        <v>107</v>
      </c>
      <c r="D21" s="28" t="s">
        <v>2</v>
      </c>
      <c r="E21" s="29">
        <f>(110*20)+((434-110)*10)</f>
        <v>5440</v>
      </c>
      <c r="F21" s="30"/>
      <c r="G21" s="31">
        <f>E21*F21</f>
        <v>0</v>
      </c>
    </row>
    <row r="22" spans="1:7" s="23" customFormat="1" ht="66" x14ac:dyDescent="0.3">
      <c r="A22" s="131" t="s">
        <v>8</v>
      </c>
      <c r="B22" s="26" t="s">
        <v>77</v>
      </c>
      <c r="C22" s="27" t="s">
        <v>53</v>
      </c>
      <c r="D22" s="28" t="s">
        <v>34</v>
      </c>
      <c r="E22" s="29">
        <v>434</v>
      </c>
      <c r="F22" s="30"/>
      <c r="G22" s="31">
        <f>E22*F22</f>
        <v>0</v>
      </c>
    </row>
    <row r="23" spans="1:7" s="23" customFormat="1" ht="47.4" customHeight="1" x14ac:dyDescent="0.3">
      <c r="A23" s="131" t="s">
        <v>9</v>
      </c>
      <c r="B23" s="26" t="s">
        <v>78</v>
      </c>
      <c r="C23" s="32" t="s">
        <v>121</v>
      </c>
      <c r="D23" s="28" t="s">
        <v>2</v>
      </c>
      <c r="E23" s="29">
        <f>434*4</f>
        <v>1736</v>
      </c>
      <c r="F23" s="30"/>
      <c r="G23" s="31">
        <f>E23*F23</f>
        <v>0</v>
      </c>
    </row>
    <row r="24" spans="1:7" s="23" customFormat="1" ht="44.4" customHeight="1" thickBot="1" x14ac:dyDescent="0.35">
      <c r="A24" s="133" t="s">
        <v>10</v>
      </c>
      <c r="B24" s="34" t="s">
        <v>79</v>
      </c>
      <c r="C24" s="35" t="s">
        <v>120</v>
      </c>
      <c r="D24" s="36" t="s">
        <v>2</v>
      </c>
      <c r="E24" s="37">
        <f>434*4</f>
        <v>1736</v>
      </c>
      <c r="F24" s="30"/>
      <c r="G24" s="31">
        <f>E24*F24</f>
        <v>0</v>
      </c>
    </row>
    <row r="25" spans="1:7" ht="30" customHeight="1" thickBot="1" x14ac:dyDescent="0.35">
      <c r="A25" s="38"/>
      <c r="B25" s="119"/>
      <c r="C25" s="39"/>
      <c r="D25" s="40"/>
      <c r="E25" s="41"/>
      <c r="F25" s="101" t="s">
        <v>22</v>
      </c>
      <c r="G25" s="102">
        <f>SUM(G21:G24)</f>
        <v>0</v>
      </c>
    </row>
    <row r="26" spans="1:7" ht="19.95" customHeight="1" x14ac:dyDescent="0.3">
      <c r="A26" s="109" t="s">
        <v>49</v>
      </c>
      <c r="B26" s="178" t="s">
        <v>66</v>
      </c>
      <c r="C26" s="179"/>
      <c r="D26" s="179"/>
      <c r="E26" s="179"/>
      <c r="F26" s="179"/>
      <c r="G26" s="180"/>
    </row>
    <row r="27" spans="1:7" s="23" customFormat="1" ht="39.6" x14ac:dyDescent="0.3">
      <c r="A27" s="110" t="s">
        <v>13</v>
      </c>
      <c r="B27" s="26" t="s">
        <v>76</v>
      </c>
      <c r="C27" s="27" t="s">
        <v>67</v>
      </c>
      <c r="D27" s="28" t="s">
        <v>2</v>
      </c>
      <c r="E27" s="29">
        <v>8500</v>
      </c>
      <c r="F27" s="30"/>
      <c r="G27" s="31">
        <f>E27*F27</f>
        <v>0</v>
      </c>
    </row>
    <row r="28" spans="1:7" s="23" customFormat="1" ht="66" x14ac:dyDescent="0.3">
      <c r="A28" s="110" t="s">
        <v>35</v>
      </c>
      <c r="B28" s="26" t="s">
        <v>77</v>
      </c>
      <c r="C28" s="27" t="s">
        <v>55</v>
      </c>
      <c r="D28" s="28" t="s">
        <v>2</v>
      </c>
      <c r="E28" s="29">
        <v>850</v>
      </c>
      <c r="F28" s="30"/>
      <c r="G28" s="31">
        <f>E28*F28</f>
        <v>0</v>
      </c>
    </row>
    <row r="29" spans="1:7" s="23" customFormat="1" ht="39.6" x14ac:dyDescent="0.3">
      <c r="A29" s="110" t="s">
        <v>36</v>
      </c>
      <c r="B29" s="26" t="s">
        <v>78</v>
      </c>
      <c r="C29" s="32" t="s">
        <v>121</v>
      </c>
      <c r="D29" s="28" t="s">
        <v>2</v>
      </c>
      <c r="E29" s="29">
        <v>850</v>
      </c>
      <c r="F29" s="30"/>
      <c r="G29" s="31">
        <f>E29*F29</f>
        <v>0</v>
      </c>
    </row>
    <row r="30" spans="1:7" s="23" customFormat="1" ht="39.6" x14ac:dyDescent="0.3">
      <c r="A30" s="110" t="s">
        <v>89</v>
      </c>
      <c r="B30" s="26" t="s">
        <v>79</v>
      </c>
      <c r="C30" s="32" t="s">
        <v>120</v>
      </c>
      <c r="D30" s="46" t="s">
        <v>2</v>
      </c>
      <c r="E30" s="47">
        <v>850</v>
      </c>
      <c r="F30" s="30"/>
      <c r="G30" s="31">
        <f>E30*F30</f>
        <v>0</v>
      </c>
    </row>
    <row r="31" spans="1:7" s="23" customFormat="1" ht="27" thickBot="1" x14ac:dyDescent="0.35">
      <c r="A31" s="120" t="s">
        <v>90</v>
      </c>
      <c r="B31" s="34" t="s">
        <v>80</v>
      </c>
      <c r="C31" s="132" t="s">
        <v>68</v>
      </c>
      <c r="D31" s="36" t="s">
        <v>2</v>
      </c>
      <c r="E31" s="85">
        <v>54</v>
      </c>
      <c r="F31" s="30"/>
      <c r="G31" s="31">
        <f>E31*F31</f>
        <v>0</v>
      </c>
    </row>
    <row r="32" spans="1:7" ht="30" customHeight="1" thickBot="1" x14ac:dyDescent="0.35">
      <c r="A32" s="38"/>
      <c r="B32" s="119"/>
      <c r="C32" s="39"/>
      <c r="D32" s="40"/>
      <c r="E32" s="41"/>
      <c r="F32" s="101" t="s">
        <v>23</v>
      </c>
      <c r="G32" s="102">
        <f>SUM(G27:G31)</f>
        <v>0</v>
      </c>
    </row>
    <row r="33" spans="1:7" s="86" customFormat="1" ht="19.95" customHeight="1" x14ac:dyDescent="0.3">
      <c r="A33" s="135">
        <v>3</v>
      </c>
      <c r="B33" s="178" t="s">
        <v>24</v>
      </c>
      <c r="C33" s="179"/>
      <c r="D33" s="179"/>
      <c r="E33" s="179"/>
      <c r="F33" s="179"/>
      <c r="G33" s="180"/>
    </row>
    <row r="34" spans="1:7" s="86" customFormat="1" ht="30" customHeight="1" thickBot="1" x14ac:dyDescent="0.35">
      <c r="A34" s="33" t="s">
        <v>37</v>
      </c>
      <c r="B34" s="134" t="s">
        <v>85</v>
      </c>
      <c r="C34" s="35" t="s">
        <v>16</v>
      </c>
      <c r="D34" s="36" t="s">
        <v>17</v>
      </c>
      <c r="E34" s="37">
        <v>1</v>
      </c>
      <c r="F34" s="30"/>
      <c r="G34" s="31">
        <f>E34*F34</f>
        <v>0</v>
      </c>
    </row>
    <row r="35" spans="1:7" s="66" customFormat="1" ht="30" customHeight="1" thickBot="1" x14ac:dyDescent="0.35">
      <c r="A35" s="114"/>
      <c r="B35" s="115"/>
      <c r="C35" s="116"/>
      <c r="D35" s="117"/>
      <c r="E35" s="118"/>
      <c r="F35" s="101" t="s">
        <v>39</v>
      </c>
      <c r="G35" s="102">
        <f>G34</f>
        <v>0</v>
      </c>
    </row>
    <row r="36" spans="1:7" ht="45" customHeight="1" thickTop="1" x14ac:dyDescent="0.3">
      <c r="A36" s="97" t="s">
        <v>31</v>
      </c>
      <c r="B36" s="98"/>
      <c r="C36" s="66"/>
      <c r="D36" s="66"/>
      <c r="E36" s="67"/>
      <c r="F36" s="49" t="s">
        <v>11</v>
      </c>
      <c r="G36" s="50">
        <f>G25+G32+G35</f>
        <v>0</v>
      </c>
    </row>
    <row r="37" spans="1:7" ht="45" customHeight="1" x14ac:dyDescent="0.3">
      <c r="A37" s="58"/>
      <c r="B37" s="61"/>
      <c r="C37" s="48"/>
      <c r="D37" s="66"/>
      <c r="E37" s="67"/>
      <c r="F37" s="51" t="s">
        <v>5</v>
      </c>
      <c r="G37" s="52">
        <f>G36*0.2</f>
        <v>0</v>
      </c>
    </row>
    <row r="38" spans="1:7" ht="45" customHeight="1" thickBot="1" x14ac:dyDescent="0.35">
      <c r="A38" s="59"/>
      <c r="B38" s="59"/>
      <c r="C38" s="60"/>
      <c r="D38" s="66"/>
      <c r="E38" s="67"/>
      <c r="F38" s="53" t="s">
        <v>6</v>
      </c>
      <c r="G38" s="54">
        <f>G37+G36</f>
        <v>0</v>
      </c>
    </row>
    <row r="39" spans="1:7" ht="15" thickTop="1" x14ac:dyDescent="0.3"/>
  </sheetData>
  <mergeCells count="9">
    <mergeCell ref="B20:G20"/>
    <mergeCell ref="B26:G26"/>
    <mergeCell ref="B33:G33"/>
    <mergeCell ref="A17:G17"/>
    <mergeCell ref="A4:G4"/>
    <mergeCell ref="A5:G5"/>
    <mergeCell ref="A7:G7"/>
    <mergeCell ref="A12:G14"/>
    <mergeCell ref="A16:G16"/>
  </mergeCells>
  <phoneticPr fontId="19" type="noConversion"/>
  <printOptions horizontalCentered="1"/>
  <pageMargins left="0.23622047244094491" right="0.23622047244094491" top="0.55118110236220474" bottom="0.55118110236220474" header="0.31496062992125984" footer="0.31496062992125984"/>
  <pageSetup paperSize="9" scale="5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6DB48-2232-47E6-8679-BE4E7AA3F377}">
  <sheetPr>
    <tabColor theme="0"/>
    <pageSetUpPr fitToPage="1"/>
  </sheetPr>
  <dimension ref="A1:G40"/>
  <sheetViews>
    <sheetView zoomScale="80" zoomScaleNormal="80" workbookViewId="0">
      <selection activeCell="C32" sqref="C32"/>
    </sheetView>
  </sheetViews>
  <sheetFormatPr baseColWidth="10" defaultColWidth="11.44140625" defaultRowHeight="14.4" x14ac:dyDescent="0.3"/>
  <cols>
    <col min="1" max="1" width="17.6640625" style="77" customWidth="1"/>
    <col min="2" max="2" width="12" style="55" customWidth="1"/>
    <col min="3" max="3" width="64.44140625" style="3" customWidth="1"/>
    <col min="4" max="4" width="7.33203125" style="55" customWidth="1"/>
    <col min="5" max="5" width="13.6640625" style="55" customWidth="1"/>
    <col min="6" max="6" width="23.6640625" style="3" customWidth="1"/>
    <col min="7" max="7" width="28.5546875" style="3" customWidth="1"/>
    <col min="8" max="16384" width="11.44140625" style="3"/>
  </cols>
  <sheetData>
    <row r="1" spans="1:7" ht="25.2" x14ac:dyDescent="0.3">
      <c r="A1" s="71"/>
      <c r="B1" s="1"/>
      <c r="C1" s="2"/>
      <c r="D1" s="4"/>
      <c r="E1" s="4"/>
      <c r="F1" s="2"/>
      <c r="G1" s="2"/>
    </row>
    <row r="2" spans="1:7" ht="15.6" x14ac:dyDescent="0.3">
      <c r="A2" s="72"/>
      <c r="B2" s="4"/>
      <c r="C2" s="2"/>
      <c r="D2" s="4"/>
      <c r="E2" s="4"/>
      <c r="F2" s="2"/>
      <c r="G2" s="2"/>
    </row>
    <row r="3" spans="1:7" ht="42" customHeight="1" x14ac:dyDescent="0.3">
      <c r="A3" s="72"/>
      <c r="B3" s="4"/>
      <c r="C3" s="2"/>
      <c r="D3" s="4"/>
      <c r="E3" s="4"/>
      <c r="F3" s="2"/>
      <c r="G3" s="2"/>
    </row>
    <row r="4" spans="1:7" s="5" customFormat="1" ht="31.5" customHeight="1" x14ac:dyDescent="0.3">
      <c r="A4" s="167" t="s">
        <v>25</v>
      </c>
      <c r="B4" s="167"/>
      <c r="C4" s="167"/>
      <c r="D4" s="167"/>
      <c r="E4" s="167"/>
      <c r="F4" s="167"/>
      <c r="G4" s="167"/>
    </row>
    <row r="5" spans="1:7" s="5" customFormat="1" ht="67.5" customHeight="1" x14ac:dyDescent="0.3">
      <c r="A5" s="168" t="s">
        <v>93</v>
      </c>
      <c r="B5" s="168"/>
      <c r="C5" s="168"/>
      <c r="D5" s="168"/>
      <c r="E5" s="168"/>
      <c r="F5" s="168"/>
      <c r="G5" s="168"/>
    </row>
    <row r="6" spans="1:7" s="5" customFormat="1" ht="11.4" customHeight="1" x14ac:dyDescent="0.3">
      <c r="A6" s="73"/>
      <c r="B6" s="6"/>
      <c r="C6" s="6"/>
      <c r="D6" s="6"/>
      <c r="E6" s="6"/>
      <c r="F6" s="6"/>
    </row>
    <row r="7" spans="1:7" s="5" customFormat="1" ht="29.4" customHeight="1" x14ac:dyDescent="0.3">
      <c r="A7" s="169" t="s">
        <v>15</v>
      </c>
      <c r="B7" s="169"/>
      <c r="C7" s="169"/>
      <c r="D7" s="169"/>
      <c r="E7" s="169"/>
      <c r="F7" s="169"/>
      <c r="G7" s="169"/>
    </row>
    <row r="8" spans="1:7" s="5" customFormat="1" ht="13.95" customHeight="1" x14ac:dyDescent="0.3">
      <c r="A8" s="73"/>
      <c r="B8" s="6"/>
      <c r="C8" s="6"/>
      <c r="D8" s="6"/>
      <c r="E8" s="6"/>
      <c r="F8" s="6"/>
    </row>
    <row r="9" spans="1:7" s="9" customFormat="1" ht="15.6" x14ac:dyDescent="0.3">
      <c r="A9" s="74" t="s">
        <v>18</v>
      </c>
      <c r="B9" s="7"/>
      <c r="C9" s="8"/>
      <c r="D9" s="90"/>
      <c r="E9" s="90"/>
      <c r="F9" s="8"/>
      <c r="G9" s="8"/>
    </row>
    <row r="10" spans="1:7" s="9" customFormat="1" ht="15.6" customHeight="1" x14ac:dyDescent="0.3">
      <c r="A10" s="112" t="s">
        <v>99</v>
      </c>
      <c r="B10" s="10"/>
      <c r="C10" s="11"/>
      <c r="D10" s="91"/>
      <c r="E10" s="91"/>
      <c r="F10" s="11"/>
      <c r="G10" s="11"/>
    </row>
    <row r="11" spans="1:7" s="9" customFormat="1" ht="13.8" customHeight="1" x14ac:dyDescent="0.3">
      <c r="A11" s="170" t="s">
        <v>3</v>
      </c>
      <c r="B11" s="171"/>
      <c r="C11" s="171"/>
      <c r="D11" s="171"/>
      <c r="E11" s="171"/>
      <c r="F11" s="171"/>
      <c r="G11" s="171"/>
    </row>
    <row r="12" spans="1:7" s="12" customFormat="1" ht="22.8" customHeight="1" x14ac:dyDescent="0.3">
      <c r="A12" s="172"/>
      <c r="B12" s="173"/>
      <c r="C12" s="173"/>
      <c r="D12" s="173"/>
      <c r="E12" s="173"/>
      <c r="F12" s="173"/>
      <c r="G12" s="173"/>
    </row>
    <row r="13" spans="1:7" s="5" customFormat="1" ht="15.6" customHeight="1" x14ac:dyDescent="0.3">
      <c r="A13" s="174"/>
      <c r="B13" s="175"/>
      <c r="C13" s="175"/>
      <c r="D13" s="175"/>
      <c r="E13" s="175"/>
      <c r="F13" s="175"/>
      <c r="G13" s="175"/>
    </row>
    <row r="14" spans="1:7" s="5" customFormat="1" ht="14.4" customHeight="1" x14ac:dyDescent="0.3">
      <c r="A14" s="75"/>
      <c r="B14" s="13"/>
      <c r="C14" s="14"/>
      <c r="D14" s="93"/>
      <c r="E14" s="92"/>
      <c r="F14" s="15"/>
      <c r="G14" s="16"/>
    </row>
    <row r="15" spans="1:7" s="17" customFormat="1" ht="39.75" customHeight="1" x14ac:dyDescent="0.3">
      <c r="A15" s="176" t="s">
        <v>4</v>
      </c>
      <c r="B15" s="177"/>
      <c r="C15" s="177"/>
      <c r="D15" s="177"/>
      <c r="E15" s="177"/>
      <c r="F15" s="177"/>
      <c r="G15" s="177"/>
    </row>
    <row r="16" spans="1:7" s="18" customFormat="1" ht="39.75" customHeight="1" x14ac:dyDescent="0.3">
      <c r="A16" s="166" t="s">
        <v>75</v>
      </c>
      <c r="B16" s="166"/>
      <c r="C16" s="166"/>
      <c r="D16" s="166"/>
      <c r="E16" s="166"/>
      <c r="F16" s="166"/>
      <c r="G16" s="166"/>
    </row>
    <row r="17" spans="1:7" s="18" customFormat="1" ht="21" customHeight="1" thickBot="1" x14ac:dyDescent="0.35">
      <c r="A17" s="76"/>
      <c r="B17" s="19"/>
      <c r="C17" s="19"/>
      <c r="D17" s="6"/>
      <c r="E17" s="6"/>
      <c r="F17" s="19"/>
      <c r="G17" s="19"/>
    </row>
    <row r="18" spans="1:7" s="23" customFormat="1" ht="31.8" thickTop="1" x14ac:dyDescent="0.3">
      <c r="A18" s="142" t="s">
        <v>47</v>
      </c>
      <c r="B18" s="143" t="s">
        <v>21</v>
      </c>
      <c r="C18" s="143" t="s">
        <v>43</v>
      </c>
      <c r="D18" s="143" t="s">
        <v>17</v>
      </c>
      <c r="E18" s="143" t="s">
        <v>44</v>
      </c>
      <c r="F18" s="143" t="s">
        <v>45</v>
      </c>
      <c r="G18" s="144" t="s">
        <v>46</v>
      </c>
    </row>
    <row r="19" spans="1:7" s="86" customFormat="1" ht="40.049999999999997" customHeight="1" x14ac:dyDescent="0.3">
      <c r="A19" s="109">
        <v>1</v>
      </c>
      <c r="B19" s="188" t="s">
        <v>95</v>
      </c>
      <c r="C19" s="189"/>
      <c r="D19" s="189"/>
      <c r="E19" s="189"/>
      <c r="F19" s="189"/>
      <c r="G19" s="190"/>
    </row>
    <row r="20" spans="1:7" s="23" customFormat="1" ht="30" customHeight="1" x14ac:dyDescent="0.3">
      <c r="A20" s="145" t="s">
        <v>7</v>
      </c>
      <c r="B20" s="80" t="s">
        <v>115</v>
      </c>
      <c r="C20" s="141" t="s">
        <v>59</v>
      </c>
      <c r="D20" s="28" t="s">
        <v>17</v>
      </c>
      <c r="E20" s="29">
        <v>1</v>
      </c>
      <c r="F20" s="30"/>
      <c r="G20" s="31">
        <f>F20*E20</f>
        <v>0</v>
      </c>
    </row>
    <row r="21" spans="1:7" s="23" customFormat="1" ht="52.8" x14ac:dyDescent="0.3">
      <c r="A21" s="110" t="s">
        <v>8</v>
      </c>
      <c r="B21" s="26" t="s">
        <v>76</v>
      </c>
      <c r="C21" s="27" t="s">
        <v>72</v>
      </c>
      <c r="D21" s="28" t="s">
        <v>2</v>
      </c>
      <c r="E21" s="29">
        <v>488</v>
      </c>
      <c r="F21" s="30"/>
      <c r="G21" s="31">
        <f t="shared" ref="G21:G26" si="0">F21*E21</f>
        <v>0</v>
      </c>
    </row>
    <row r="22" spans="1:7" s="23" customFormat="1" ht="66" x14ac:dyDescent="0.3">
      <c r="A22" s="110" t="s">
        <v>9</v>
      </c>
      <c r="B22" s="26" t="s">
        <v>77</v>
      </c>
      <c r="C22" s="27" t="s">
        <v>61</v>
      </c>
      <c r="D22" s="28" t="s">
        <v>2</v>
      </c>
      <c r="E22" s="29">
        <v>488</v>
      </c>
      <c r="F22" s="30"/>
      <c r="G22" s="31">
        <f t="shared" si="0"/>
        <v>0</v>
      </c>
    </row>
    <row r="23" spans="1:7" s="23" customFormat="1" ht="48" customHeight="1" x14ac:dyDescent="0.3">
      <c r="A23" s="110" t="s">
        <v>10</v>
      </c>
      <c r="B23" s="26" t="s">
        <v>78</v>
      </c>
      <c r="C23" s="32" t="s">
        <v>122</v>
      </c>
      <c r="D23" s="28" t="s">
        <v>2</v>
      </c>
      <c r="E23" s="29">
        <v>488</v>
      </c>
      <c r="F23" s="30"/>
      <c r="G23" s="31">
        <f t="shared" si="0"/>
        <v>0</v>
      </c>
    </row>
    <row r="24" spans="1:7" s="23" customFormat="1" ht="39.6" x14ac:dyDescent="0.3">
      <c r="A24" s="110" t="s">
        <v>30</v>
      </c>
      <c r="B24" s="26" t="s">
        <v>79</v>
      </c>
      <c r="C24" s="32" t="s">
        <v>120</v>
      </c>
      <c r="D24" s="80" t="s">
        <v>2</v>
      </c>
      <c r="E24" s="29">
        <v>488</v>
      </c>
      <c r="F24" s="30"/>
      <c r="G24" s="31">
        <f t="shared" si="0"/>
        <v>0</v>
      </c>
    </row>
    <row r="25" spans="1:7" s="23" customFormat="1" ht="30" customHeight="1" x14ac:dyDescent="0.3">
      <c r="A25" s="110" t="s">
        <v>100</v>
      </c>
      <c r="B25" s="26" t="s">
        <v>83</v>
      </c>
      <c r="C25" s="159" t="s">
        <v>62</v>
      </c>
      <c r="D25" s="80" t="s">
        <v>17</v>
      </c>
      <c r="E25" s="29">
        <v>1</v>
      </c>
      <c r="F25" s="30"/>
      <c r="G25" s="31">
        <f t="shared" si="0"/>
        <v>0</v>
      </c>
    </row>
    <row r="26" spans="1:7" s="23" customFormat="1" ht="30" customHeight="1" thickBot="1" x14ac:dyDescent="0.35">
      <c r="A26" s="120" t="s">
        <v>101</v>
      </c>
      <c r="B26" s="34" t="s">
        <v>84</v>
      </c>
      <c r="C26" s="35" t="s">
        <v>63</v>
      </c>
      <c r="D26" s="34" t="s">
        <v>17</v>
      </c>
      <c r="E26" s="37">
        <v>1</v>
      </c>
      <c r="F26" s="100"/>
      <c r="G26" s="129">
        <f t="shared" si="0"/>
        <v>0</v>
      </c>
    </row>
    <row r="27" spans="1:7" ht="30" customHeight="1" thickBot="1" x14ac:dyDescent="0.35">
      <c r="A27" s="147"/>
      <c r="B27" s="148"/>
      <c r="C27" s="149"/>
      <c r="D27" s="150"/>
      <c r="E27" s="151"/>
      <c r="F27" s="42" t="s">
        <v>74</v>
      </c>
      <c r="G27" s="43">
        <f>SUM(G20:G26)</f>
        <v>0</v>
      </c>
    </row>
    <row r="28" spans="1:7" ht="40.049999999999997" customHeight="1" x14ac:dyDescent="0.3">
      <c r="A28" s="109" t="s">
        <v>49</v>
      </c>
      <c r="B28" s="178" t="s">
        <v>96</v>
      </c>
      <c r="C28" s="179"/>
      <c r="D28" s="179"/>
      <c r="E28" s="179"/>
      <c r="F28" s="179"/>
      <c r="G28" s="180"/>
    </row>
    <row r="29" spans="1:7" s="23" customFormat="1" ht="30" customHeight="1" x14ac:dyDescent="0.3">
      <c r="A29" s="110" t="s">
        <v>13</v>
      </c>
      <c r="B29" s="26" t="s">
        <v>115</v>
      </c>
      <c r="C29" s="81" t="s">
        <v>59</v>
      </c>
      <c r="D29" s="80" t="s">
        <v>17</v>
      </c>
      <c r="E29" s="29">
        <v>1</v>
      </c>
      <c r="F29" s="30"/>
      <c r="G29" s="31">
        <f t="shared" ref="G29:G35" si="1">F29*E29</f>
        <v>0</v>
      </c>
    </row>
    <row r="30" spans="1:7" s="23" customFormat="1" ht="66" x14ac:dyDescent="0.3">
      <c r="A30" s="110" t="s">
        <v>35</v>
      </c>
      <c r="B30" s="26" t="s">
        <v>77</v>
      </c>
      <c r="C30" s="27" t="s">
        <v>61</v>
      </c>
      <c r="D30" s="28" t="s">
        <v>2</v>
      </c>
      <c r="E30" s="29">
        <v>70</v>
      </c>
      <c r="F30" s="30"/>
      <c r="G30" s="31">
        <f t="shared" si="1"/>
        <v>0</v>
      </c>
    </row>
    <row r="31" spans="1:7" s="23" customFormat="1" ht="39.6" x14ac:dyDescent="0.3">
      <c r="A31" s="110" t="s">
        <v>36</v>
      </c>
      <c r="B31" s="26" t="s">
        <v>78</v>
      </c>
      <c r="C31" s="32" t="s">
        <v>121</v>
      </c>
      <c r="D31" s="28" t="s">
        <v>2</v>
      </c>
      <c r="E31" s="29">
        <v>70</v>
      </c>
      <c r="F31" s="30"/>
      <c r="G31" s="31">
        <f t="shared" si="1"/>
        <v>0</v>
      </c>
    </row>
    <row r="32" spans="1:7" s="23" customFormat="1" ht="39.6" x14ac:dyDescent="0.3">
      <c r="A32" s="110" t="s">
        <v>89</v>
      </c>
      <c r="B32" s="26" t="s">
        <v>79</v>
      </c>
      <c r="C32" s="32" t="s">
        <v>120</v>
      </c>
      <c r="D32" s="80" t="s">
        <v>2</v>
      </c>
      <c r="E32" s="29">
        <v>70</v>
      </c>
      <c r="F32" s="30"/>
      <c r="G32" s="31">
        <f t="shared" si="1"/>
        <v>0</v>
      </c>
    </row>
    <row r="33" spans="1:7" s="23" customFormat="1" ht="30" customHeight="1" x14ac:dyDescent="0.3">
      <c r="A33" s="110" t="s">
        <v>90</v>
      </c>
      <c r="B33" s="26" t="s">
        <v>83</v>
      </c>
      <c r="C33" s="159" t="s">
        <v>62</v>
      </c>
      <c r="D33" s="80" t="s">
        <v>17</v>
      </c>
      <c r="E33" s="29">
        <v>1</v>
      </c>
      <c r="F33" s="30"/>
      <c r="G33" s="31">
        <f t="shared" si="1"/>
        <v>0</v>
      </c>
    </row>
    <row r="34" spans="1:7" s="23" customFormat="1" ht="30" customHeight="1" x14ac:dyDescent="0.3">
      <c r="A34" s="110" t="s">
        <v>102</v>
      </c>
      <c r="B34" s="26" t="s">
        <v>84</v>
      </c>
      <c r="C34" s="32" t="s">
        <v>63</v>
      </c>
      <c r="D34" s="80" t="s">
        <v>17</v>
      </c>
      <c r="E34" s="29">
        <v>1</v>
      </c>
      <c r="F34" s="30"/>
      <c r="G34" s="31">
        <f t="shared" si="1"/>
        <v>0</v>
      </c>
    </row>
    <row r="35" spans="1:7" s="23" customFormat="1" ht="30" customHeight="1" thickBot="1" x14ac:dyDescent="0.35">
      <c r="A35" s="120" t="s">
        <v>103</v>
      </c>
      <c r="B35" s="34" t="s">
        <v>94</v>
      </c>
      <c r="C35" s="35" t="s">
        <v>70</v>
      </c>
      <c r="D35" s="34" t="s">
        <v>17</v>
      </c>
      <c r="E35" s="37">
        <v>12</v>
      </c>
      <c r="F35" s="146"/>
      <c r="G35" s="31">
        <f t="shared" si="1"/>
        <v>0</v>
      </c>
    </row>
    <row r="36" spans="1:7" ht="30" customHeight="1" thickBot="1" x14ac:dyDescent="0.35">
      <c r="A36" s="152"/>
      <c r="B36" s="153"/>
      <c r="C36" s="116"/>
      <c r="D36" s="117"/>
      <c r="E36" s="154"/>
      <c r="F36" s="101" t="s">
        <v>73</v>
      </c>
      <c r="G36" s="102">
        <f>SUM(G29:G35)</f>
        <v>0</v>
      </c>
    </row>
    <row r="37" spans="1:7" ht="45" customHeight="1" thickTop="1" x14ac:dyDescent="0.3">
      <c r="A37" s="97" t="s">
        <v>31</v>
      </c>
      <c r="B37" s="98"/>
      <c r="C37" s="66"/>
      <c r="D37" s="66"/>
      <c r="E37" s="67"/>
      <c r="F37" s="49" t="s">
        <v>11</v>
      </c>
      <c r="G37" s="50">
        <f>G27+G36</f>
        <v>0</v>
      </c>
    </row>
    <row r="38" spans="1:7" ht="45" customHeight="1" x14ac:dyDescent="0.3">
      <c r="A38" s="58"/>
      <c r="B38" s="61"/>
      <c r="C38" s="48"/>
      <c r="D38" s="66"/>
      <c r="E38" s="67"/>
      <c r="F38" s="51" t="s">
        <v>5</v>
      </c>
      <c r="G38" s="52">
        <f>G37*0.2</f>
        <v>0</v>
      </c>
    </row>
    <row r="39" spans="1:7" ht="45" customHeight="1" thickBot="1" x14ac:dyDescent="0.35">
      <c r="A39" s="59"/>
      <c r="B39" s="59"/>
      <c r="C39" s="60"/>
      <c r="D39" s="66"/>
      <c r="E39" s="67"/>
      <c r="F39" s="53" t="s">
        <v>6</v>
      </c>
      <c r="G39" s="54">
        <f>G38+G37</f>
        <v>0</v>
      </c>
    </row>
    <row r="40" spans="1:7" ht="15" thickTop="1" x14ac:dyDescent="0.3"/>
  </sheetData>
  <mergeCells count="8">
    <mergeCell ref="B19:G19"/>
    <mergeCell ref="B28:G28"/>
    <mergeCell ref="A4:G4"/>
    <mergeCell ref="A5:G5"/>
    <mergeCell ref="A7:G7"/>
    <mergeCell ref="A11:G13"/>
    <mergeCell ref="A15:G15"/>
    <mergeCell ref="A16:G16"/>
  </mergeCells>
  <phoneticPr fontId="19" type="noConversion"/>
  <printOptions horizontalCentered="1"/>
  <pageMargins left="0.23622047244094491" right="0.23622047244094491" top="0.55118110236220474" bottom="0.55118110236220474"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939BC-2FD6-44B1-94BE-13D85CB288AD}">
  <sheetPr>
    <pageSetUpPr fitToPage="1"/>
  </sheetPr>
  <dimension ref="A1:G37"/>
  <sheetViews>
    <sheetView zoomScale="80" zoomScaleNormal="80" workbookViewId="0">
      <selection activeCell="C26" sqref="C26"/>
    </sheetView>
  </sheetViews>
  <sheetFormatPr baseColWidth="10" defaultColWidth="11.44140625" defaultRowHeight="14.4" x14ac:dyDescent="0.3"/>
  <cols>
    <col min="1" max="1" width="17.6640625" style="77" customWidth="1"/>
    <col min="2" max="2" width="12" style="55"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71"/>
      <c r="B1" s="1"/>
      <c r="C1" s="2"/>
      <c r="D1" s="2"/>
      <c r="E1" s="2"/>
      <c r="F1" s="2"/>
      <c r="G1" s="2"/>
    </row>
    <row r="2" spans="1:7" ht="15.6" x14ac:dyDescent="0.3">
      <c r="A2" s="72"/>
      <c r="B2" s="4"/>
      <c r="C2" s="2"/>
      <c r="D2" s="2"/>
      <c r="E2" s="2"/>
      <c r="F2" s="2"/>
      <c r="G2" s="2"/>
    </row>
    <row r="3" spans="1:7" ht="42" customHeight="1" x14ac:dyDescent="0.3">
      <c r="A3" s="72"/>
      <c r="B3" s="4"/>
      <c r="C3" s="2"/>
      <c r="D3" s="2"/>
      <c r="E3" s="2"/>
      <c r="F3" s="2"/>
      <c r="G3" s="2"/>
    </row>
    <row r="4" spans="1:7" s="5" customFormat="1" ht="31.5" customHeight="1" x14ac:dyDescent="0.3">
      <c r="A4" s="167" t="s">
        <v>25</v>
      </c>
      <c r="B4" s="167"/>
      <c r="C4" s="167"/>
      <c r="D4" s="167"/>
      <c r="E4" s="167"/>
      <c r="F4" s="167"/>
      <c r="G4" s="167"/>
    </row>
    <row r="5" spans="1:7" s="5" customFormat="1" ht="67.5" customHeight="1" x14ac:dyDescent="0.3">
      <c r="A5" s="168" t="s">
        <v>112</v>
      </c>
      <c r="B5" s="168"/>
      <c r="C5" s="168"/>
      <c r="D5" s="168"/>
      <c r="E5" s="168"/>
      <c r="F5" s="168"/>
      <c r="G5" s="168"/>
    </row>
    <row r="6" spans="1:7" s="5" customFormat="1" ht="11.4" customHeight="1" x14ac:dyDescent="0.3">
      <c r="A6" s="73"/>
      <c r="B6" s="6"/>
      <c r="C6" s="6"/>
      <c r="D6" s="6"/>
      <c r="E6" s="6"/>
      <c r="F6" s="6"/>
    </row>
    <row r="7" spans="1:7" s="5" customFormat="1" ht="29.4" customHeight="1" x14ac:dyDescent="0.3">
      <c r="A7" s="169" t="s">
        <v>15</v>
      </c>
      <c r="B7" s="169"/>
      <c r="C7" s="169"/>
      <c r="D7" s="169"/>
      <c r="E7" s="169"/>
      <c r="F7" s="169"/>
      <c r="G7" s="169"/>
    </row>
    <row r="8" spans="1:7" s="5" customFormat="1" ht="13.95" customHeight="1" x14ac:dyDescent="0.3">
      <c r="A8" s="73"/>
      <c r="B8" s="6"/>
      <c r="C8" s="6"/>
      <c r="D8" s="6"/>
      <c r="E8" s="6"/>
      <c r="F8" s="6"/>
    </row>
    <row r="9" spans="1:7" s="9" customFormat="1" ht="15.6" x14ac:dyDescent="0.3">
      <c r="A9" s="74" t="s">
        <v>18</v>
      </c>
      <c r="B9" s="7"/>
      <c r="C9" s="8"/>
      <c r="D9" s="8"/>
      <c r="E9" s="8"/>
      <c r="F9" s="8"/>
      <c r="G9" s="8"/>
    </row>
    <row r="10" spans="1:7" s="9" customFormat="1" ht="15.6" customHeight="1" x14ac:dyDescent="0.3">
      <c r="A10" s="112" t="s">
        <v>104</v>
      </c>
      <c r="B10" s="10"/>
      <c r="C10" s="11"/>
      <c r="D10" s="11"/>
      <c r="E10" s="11"/>
      <c r="F10" s="11"/>
      <c r="G10" s="11"/>
    </row>
    <row r="11" spans="1:7" s="9" customFormat="1" ht="13.8" customHeight="1" x14ac:dyDescent="0.3">
      <c r="A11" s="170" t="s">
        <v>3</v>
      </c>
      <c r="B11" s="171"/>
      <c r="C11" s="171"/>
      <c r="D11" s="171"/>
      <c r="E11" s="171"/>
      <c r="F11" s="171"/>
      <c r="G11" s="171"/>
    </row>
    <row r="12" spans="1:7" s="12" customFormat="1" ht="22.8" customHeight="1" x14ac:dyDescent="0.3">
      <c r="A12" s="172"/>
      <c r="B12" s="173"/>
      <c r="C12" s="173"/>
      <c r="D12" s="173"/>
      <c r="E12" s="173"/>
      <c r="F12" s="173"/>
      <c r="G12" s="173"/>
    </row>
    <row r="13" spans="1:7" s="5" customFormat="1" ht="15.6" customHeight="1" x14ac:dyDescent="0.3">
      <c r="A13" s="174"/>
      <c r="B13" s="175"/>
      <c r="C13" s="175"/>
      <c r="D13" s="175"/>
      <c r="E13" s="175"/>
      <c r="F13" s="175"/>
      <c r="G13" s="175"/>
    </row>
    <row r="14" spans="1:7" s="5" customFormat="1" ht="14.4" customHeight="1" x14ac:dyDescent="0.3">
      <c r="A14" s="75"/>
      <c r="B14" s="13"/>
      <c r="C14" s="14"/>
      <c r="D14" s="14"/>
      <c r="E14" s="15"/>
      <c r="F14" s="15"/>
      <c r="G14" s="16"/>
    </row>
    <row r="15" spans="1:7" s="17" customFormat="1" ht="39.75" customHeight="1" x14ac:dyDescent="0.3">
      <c r="A15" s="176" t="s">
        <v>4</v>
      </c>
      <c r="B15" s="177"/>
      <c r="C15" s="177"/>
      <c r="D15" s="177"/>
      <c r="E15" s="177"/>
      <c r="F15" s="177"/>
      <c r="G15" s="177"/>
    </row>
    <row r="16" spans="1:7" s="18" customFormat="1" ht="39.75" customHeight="1" x14ac:dyDescent="0.3">
      <c r="A16" s="166" t="s">
        <v>75</v>
      </c>
      <c r="B16" s="166"/>
      <c r="C16" s="166"/>
      <c r="D16" s="166"/>
      <c r="E16" s="166"/>
      <c r="F16" s="166"/>
      <c r="G16" s="166"/>
    </row>
    <row r="17" spans="1:7" s="18" customFormat="1" ht="21" customHeight="1" thickBot="1" x14ac:dyDescent="0.35">
      <c r="A17" s="76"/>
      <c r="B17" s="19"/>
      <c r="C17" s="19"/>
      <c r="D17" s="19"/>
      <c r="E17" s="19"/>
      <c r="F17" s="19"/>
      <c r="G17" s="19"/>
    </row>
    <row r="18" spans="1:7" s="23" customFormat="1" ht="31.8" thickTop="1" x14ac:dyDescent="0.3">
      <c r="A18" s="142" t="s">
        <v>47</v>
      </c>
      <c r="B18" s="143" t="s">
        <v>21</v>
      </c>
      <c r="C18" s="143" t="s">
        <v>43</v>
      </c>
      <c r="D18" s="143" t="s">
        <v>17</v>
      </c>
      <c r="E18" s="143" t="s">
        <v>44</v>
      </c>
      <c r="F18" s="143" t="s">
        <v>45</v>
      </c>
      <c r="G18" s="144" t="s">
        <v>46</v>
      </c>
    </row>
    <row r="19" spans="1:7" s="23" customFormat="1" ht="19.95" customHeight="1" x14ac:dyDescent="0.3">
      <c r="A19" s="109">
        <v>1</v>
      </c>
      <c r="B19" s="188" t="s">
        <v>48</v>
      </c>
      <c r="C19" s="189"/>
      <c r="D19" s="189"/>
      <c r="E19" s="189"/>
      <c r="F19" s="189"/>
      <c r="G19" s="190"/>
    </row>
    <row r="20" spans="1:7" s="23" customFormat="1" ht="30" customHeight="1" thickBot="1" x14ac:dyDescent="0.35">
      <c r="A20" s="110" t="s">
        <v>7</v>
      </c>
      <c r="B20" s="26" t="s">
        <v>115</v>
      </c>
      <c r="C20" s="140" t="s">
        <v>59</v>
      </c>
      <c r="D20" s="36" t="s">
        <v>17</v>
      </c>
      <c r="E20" s="107">
        <v>1</v>
      </c>
      <c r="F20" s="30"/>
      <c r="G20" s="31">
        <f>E20*F20</f>
        <v>0</v>
      </c>
    </row>
    <row r="21" spans="1:7" ht="30" customHeight="1" thickBot="1" x14ac:dyDescent="0.35">
      <c r="A21" s="147"/>
      <c r="B21" s="148"/>
      <c r="C21" s="149"/>
      <c r="D21" s="150"/>
      <c r="E21" s="151"/>
      <c r="F21" s="101" t="s">
        <v>22</v>
      </c>
      <c r="G21" s="102">
        <f>SUM(G20:G20)</f>
        <v>0</v>
      </c>
    </row>
    <row r="22" spans="1:7" ht="19.95" customHeight="1" x14ac:dyDescent="0.3">
      <c r="A22" s="109" t="s">
        <v>49</v>
      </c>
      <c r="B22" s="178" t="s">
        <v>71</v>
      </c>
      <c r="C22" s="179"/>
      <c r="D22" s="179"/>
      <c r="E22" s="179"/>
      <c r="F22" s="179"/>
      <c r="G22" s="180"/>
    </row>
    <row r="23" spans="1:7" s="23" customFormat="1" ht="52.8" x14ac:dyDescent="0.3">
      <c r="A23" s="110" t="s">
        <v>13</v>
      </c>
      <c r="B23" s="26" t="s">
        <v>76</v>
      </c>
      <c r="C23" s="27" t="s">
        <v>72</v>
      </c>
      <c r="D23" s="28" t="s">
        <v>2</v>
      </c>
      <c r="E23" s="29">
        <v>615</v>
      </c>
      <c r="F23" s="30"/>
      <c r="G23" s="31">
        <f t="shared" ref="G23" si="0">F23*E23</f>
        <v>0</v>
      </c>
    </row>
    <row r="24" spans="1:7" s="23" customFormat="1" ht="66" x14ac:dyDescent="0.3">
      <c r="A24" s="110" t="s">
        <v>35</v>
      </c>
      <c r="B24" s="26" t="s">
        <v>77</v>
      </c>
      <c r="C24" s="27" t="s">
        <v>61</v>
      </c>
      <c r="D24" s="28" t="s">
        <v>2</v>
      </c>
      <c r="E24" s="29">
        <v>615</v>
      </c>
      <c r="F24" s="30"/>
      <c r="G24" s="31">
        <f>E24*F24</f>
        <v>0</v>
      </c>
    </row>
    <row r="25" spans="1:7" s="23" customFormat="1" ht="45.6" customHeight="1" x14ac:dyDescent="0.3">
      <c r="A25" s="110" t="s">
        <v>36</v>
      </c>
      <c r="B25" s="26" t="s">
        <v>78</v>
      </c>
      <c r="C25" s="32" t="s">
        <v>121</v>
      </c>
      <c r="D25" s="28" t="s">
        <v>2</v>
      </c>
      <c r="E25" s="29">
        <v>615</v>
      </c>
      <c r="F25" s="30"/>
      <c r="G25" s="31">
        <f>E25*F25</f>
        <v>0</v>
      </c>
    </row>
    <row r="26" spans="1:7" s="23" customFormat="1" ht="40.200000000000003" thickBot="1" x14ac:dyDescent="0.35">
      <c r="A26" s="110" t="s">
        <v>89</v>
      </c>
      <c r="B26" s="26" t="s">
        <v>79</v>
      </c>
      <c r="C26" s="32" t="s">
        <v>120</v>
      </c>
      <c r="D26" s="36" t="s">
        <v>2</v>
      </c>
      <c r="E26" s="37">
        <v>615</v>
      </c>
      <c r="F26" s="30"/>
      <c r="G26" s="31">
        <f>E26*F26</f>
        <v>0</v>
      </c>
    </row>
    <row r="27" spans="1:7" ht="30" customHeight="1" thickBot="1" x14ac:dyDescent="0.35">
      <c r="A27" s="147"/>
      <c r="B27" s="148"/>
      <c r="C27" s="149"/>
      <c r="D27" s="150"/>
      <c r="E27" s="151"/>
      <c r="F27" s="101" t="s">
        <v>23</v>
      </c>
      <c r="G27" s="102">
        <f>SUM(G23:G26)</f>
        <v>0</v>
      </c>
    </row>
    <row r="28" spans="1:7" s="23" customFormat="1" ht="19.95" customHeight="1" x14ac:dyDescent="0.3">
      <c r="A28" s="109" t="s">
        <v>51</v>
      </c>
      <c r="B28" s="178" t="s">
        <v>57</v>
      </c>
      <c r="C28" s="179"/>
      <c r="D28" s="179"/>
      <c r="E28" s="179"/>
      <c r="F28" s="179"/>
      <c r="G28" s="180"/>
    </row>
    <row r="29" spans="1:7" s="23" customFormat="1" ht="30" customHeight="1" x14ac:dyDescent="0.3">
      <c r="A29" s="111" t="s">
        <v>37</v>
      </c>
      <c r="B29" s="26" t="s">
        <v>83</v>
      </c>
      <c r="C29" s="32" t="s">
        <v>62</v>
      </c>
      <c r="D29" s="28" t="s">
        <v>17</v>
      </c>
      <c r="E29" s="29">
        <v>1</v>
      </c>
      <c r="F29" s="30"/>
      <c r="G29" s="31">
        <f>F29*E29</f>
        <v>0</v>
      </c>
    </row>
    <row r="30" spans="1:7" s="23" customFormat="1" ht="30" customHeight="1" x14ac:dyDescent="0.3">
      <c r="A30" s="111" t="s">
        <v>38</v>
      </c>
      <c r="B30" s="26" t="s">
        <v>84</v>
      </c>
      <c r="C30" s="87" t="s">
        <v>63</v>
      </c>
      <c r="D30" s="88" t="s">
        <v>17</v>
      </c>
      <c r="E30" s="89">
        <v>1</v>
      </c>
      <c r="F30" s="30"/>
      <c r="G30" s="31">
        <f>E30*F30</f>
        <v>0</v>
      </c>
    </row>
    <row r="31" spans="1:7" s="23" customFormat="1" ht="30" customHeight="1" x14ac:dyDescent="0.3">
      <c r="A31" s="111" t="s">
        <v>69</v>
      </c>
      <c r="B31" s="80" t="s">
        <v>94</v>
      </c>
      <c r="C31" s="32" t="s">
        <v>70</v>
      </c>
      <c r="D31" s="28" t="s">
        <v>17</v>
      </c>
      <c r="E31" s="29">
        <v>34</v>
      </c>
      <c r="F31" s="30"/>
      <c r="G31" s="31">
        <f>E31*F31</f>
        <v>0</v>
      </c>
    </row>
    <row r="32" spans="1:7" s="23" customFormat="1" ht="30" customHeight="1" thickBot="1" x14ac:dyDescent="0.35">
      <c r="A32" s="38" t="s">
        <v>105</v>
      </c>
      <c r="B32" s="160" t="s">
        <v>85</v>
      </c>
      <c r="C32" s="132" t="s">
        <v>106</v>
      </c>
      <c r="D32" s="161" t="s">
        <v>17</v>
      </c>
      <c r="E32" s="162">
        <v>1</v>
      </c>
      <c r="F32" s="163"/>
      <c r="G32" s="31">
        <f>E32*F32</f>
        <v>0</v>
      </c>
    </row>
    <row r="33" spans="1:7" ht="30" customHeight="1" thickBot="1" x14ac:dyDescent="0.35">
      <c r="A33" s="152"/>
      <c r="B33" s="153"/>
      <c r="C33" s="116"/>
      <c r="D33" s="117"/>
      <c r="E33" s="118"/>
      <c r="F33" s="42" t="s">
        <v>39</v>
      </c>
      <c r="G33" s="102">
        <f>SUM(G29:G32)</f>
        <v>0</v>
      </c>
    </row>
    <row r="34" spans="1:7" ht="45" customHeight="1" thickTop="1" x14ac:dyDescent="0.3">
      <c r="A34" s="97" t="s">
        <v>31</v>
      </c>
      <c r="B34" s="98"/>
      <c r="C34" s="66"/>
      <c r="D34" s="66"/>
      <c r="E34" s="67"/>
      <c r="F34" s="49" t="s">
        <v>11</v>
      </c>
      <c r="G34" s="50">
        <f>G21+G27+G33</f>
        <v>0</v>
      </c>
    </row>
    <row r="35" spans="1:7" ht="45" customHeight="1" x14ac:dyDescent="0.3">
      <c r="A35" s="58"/>
      <c r="B35" s="61"/>
      <c r="C35" s="48"/>
      <c r="D35" s="66"/>
      <c r="E35" s="67"/>
      <c r="F35" s="51" t="s">
        <v>5</v>
      </c>
      <c r="G35" s="52">
        <f>G34*0.2</f>
        <v>0</v>
      </c>
    </row>
    <row r="36" spans="1:7" ht="45" customHeight="1" thickBot="1" x14ac:dyDescent="0.35">
      <c r="A36" s="59"/>
      <c r="B36" s="59"/>
      <c r="C36" s="60"/>
      <c r="D36" s="66"/>
      <c r="E36" s="67"/>
      <c r="F36" s="53" t="s">
        <v>6</v>
      </c>
      <c r="G36" s="54">
        <f>G35+G34</f>
        <v>0</v>
      </c>
    </row>
    <row r="37" spans="1:7" ht="15" thickTop="1" x14ac:dyDescent="0.3"/>
  </sheetData>
  <mergeCells count="9">
    <mergeCell ref="B19:G19"/>
    <mergeCell ref="B22:G22"/>
    <mergeCell ref="B28:G28"/>
    <mergeCell ref="A4:G4"/>
    <mergeCell ref="A5:G5"/>
    <mergeCell ref="A7:G7"/>
    <mergeCell ref="A11:G13"/>
    <mergeCell ref="A15:G15"/>
    <mergeCell ref="A16:G16"/>
  </mergeCells>
  <phoneticPr fontId="19" type="noConversion"/>
  <printOptions horizontalCentered="1"/>
  <pageMargins left="0.23622047244094491" right="0.23622047244094491" top="0.55118110236220474" bottom="0.55118110236220474" header="0.31496062992125984" footer="0.31496062992125984"/>
  <pageSetup paperSize="9" scale="5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Lot 1 LAC</vt:lpstr>
      <vt:lpstr>Lot 2 CAEPE</vt:lpstr>
      <vt:lpstr>Lot 3 LEGE</vt:lpstr>
      <vt:lpstr>Lot 4 BISC</vt:lpstr>
      <vt:lpstr>Lot 5 SEB</vt:lpstr>
      <vt:lpstr>Lot 6 MIM</vt:lpstr>
      <vt:lpstr>Lot 7 SJB</vt:lpstr>
      <vt:lpstr>Lot 8 LIT-ET-MIXE</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URBAN Denis</dc:creator>
  <cp:lastModifiedBy>HARRIBEY Nicolas</cp:lastModifiedBy>
  <cp:lastPrinted>2025-04-14T09:52:05Z</cp:lastPrinted>
  <dcterms:created xsi:type="dcterms:W3CDTF">2015-10-13T14:37:05Z</dcterms:created>
  <dcterms:modified xsi:type="dcterms:W3CDTF">2025-05-28T06:13:09Z</dcterms:modified>
</cp:coreProperties>
</file>