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fa82c92dde7cc5c/Bureau/Business France/VIE 2025/Assurance/DCE Candidature assurance/DCE VDEF/"/>
    </mc:Choice>
  </mc:AlternateContent>
  <xr:revisionPtr revIDLastSave="0" documentId="8_{22CE25D6-A4ED-43A8-80AB-EE8E78CA17B2}" xr6:coauthVersionLast="47" xr6:coauthVersionMax="47" xr10:uidLastSave="{00000000-0000-0000-0000-000000000000}"/>
  <bookViews>
    <workbookView xWindow="0" yWindow="0" windowWidth="21590" windowHeight="13670" xr2:uid="{CF5DD9F0-A159-421C-87B8-063762388638}"/>
  </bookViews>
  <sheets>
    <sheet name="BUSINESS FRAN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9" i="1" l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28" i="1"/>
  <c r="O20" i="1" l="1"/>
  <c r="O21" i="1"/>
  <c r="O22" i="1"/>
  <c r="O23" i="1"/>
  <c r="O24" i="1"/>
  <c r="O25" i="1"/>
  <c r="O19" i="1"/>
  <c r="O16" i="1"/>
  <c r="O15" i="1"/>
  <c r="P2" i="1"/>
  <c r="N47" i="1"/>
  <c r="N17" i="1"/>
  <c r="N26" i="1"/>
  <c r="N13" i="1"/>
  <c r="M47" i="1"/>
  <c r="M26" i="1"/>
  <c r="M17" i="1"/>
  <c r="M13" i="1"/>
  <c r="L47" i="1"/>
  <c r="L13" i="1"/>
  <c r="L26" i="1"/>
  <c r="L17" i="1"/>
  <c r="O9" i="1"/>
  <c r="O10" i="1"/>
  <c r="O11" i="1"/>
  <c r="O12" i="1"/>
  <c r="K47" i="1"/>
  <c r="K13" i="1"/>
  <c r="K26" i="1"/>
  <c r="K17" i="1"/>
  <c r="J47" i="1"/>
  <c r="J13" i="1"/>
  <c r="J26" i="1"/>
  <c r="J17" i="1"/>
  <c r="I47" i="1"/>
  <c r="I13" i="1"/>
  <c r="I17" i="1"/>
  <c r="I26" i="1"/>
  <c r="H47" i="1"/>
  <c r="H13" i="1"/>
  <c r="H26" i="1"/>
  <c r="H17" i="1"/>
  <c r="G47" i="1"/>
  <c r="G13" i="1"/>
  <c r="G26" i="1"/>
  <c r="G17" i="1"/>
  <c r="F47" i="1"/>
  <c r="F13" i="1"/>
  <c r="F26" i="1"/>
  <c r="F17" i="1"/>
  <c r="E47" i="1"/>
  <c r="E13" i="1"/>
  <c r="E26" i="1"/>
  <c r="E17" i="1"/>
  <c r="D47" i="1"/>
  <c r="D13" i="1"/>
  <c r="D26" i="1"/>
  <c r="D17" i="1"/>
  <c r="C47" i="1"/>
  <c r="C13" i="1"/>
  <c r="C17" i="1"/>
  <c r="C26" i="1"/>
  <c r="P12" i="1" l="1"/>
  <c r="O17" i="1"/>
  <c r="P17" i="1" s="1"/>
  <c r="O26" i="1"/>
  <c r="P25" i="1" s="1"/>
  <c r="O47" i="1"/>
  <c r="O13" i="1"/>
  <c r="P13" i="1" s="1"/>
  <c r="P47" i="1" l="1"/>
  <c r="P41" i="1"/>
  <c r="P40" i="1"/>
  <c r="P39" i="1"/>
  <c r="P38" i="1"/>
  <c r="P37" i="1"/>
  <c r="P36" i="1"/>
  <c r="P35" i="1"/>
  <c r="P45" i="1"/>
  <c r="P33" i="1"/>
  <c r="P44" i="1"/>
  <c r="P34" i="1"/>
  <c r="P43" i="1"/>
  <c r="P46" i="1"/>
  <c r="P32" i="1"/>
  <c r="P42" i="1"/>
  <c r="P10" i="1"/>
  <c r="P9" i="1"/>
  <c r="P11" i="1"/>
  <c r="P21" i="1"/>
  <c r="P26" i="1"/>
  <c r="P19" i="1"/>
  <c r="P23" i="1"/>
  <c r="P15" i="1"/>
  <c r="P20" i="1"/>
  <c r="P22" i="1"/>
  <c r="P24" i="1"/>
  <c r="P29" i="1"/>
  <c r="P28" i="1"/>
  <c r="P31" i="1"/>
  <c r="P30" i="1"/>
  <c r="P16" i="1"/>
</calcChain>
</file>

<file path=xl/sharedStrings.xml><?xml version="1.0" encoding="utf-8"?>
<sst xmlns="http://schemas.openxmlformats.org/spreadsheetml/2006/main" count="88" uniqueCount="78">
  <si>
    <t>Clients</t>
  </si>
  <si>
    <t>Numéro
 Lignes d'écoute SE</t>
  </si>
  <si>
    <t>Format SE</t>
  </si>
  <si>
    <t>Total SE</t>
  </si>
  <si>
    <t>BUSINESS FRANCE</t>
  </si>
  <si>
    <t>Janv</t>
  </si>
  <si>
    <t>Fév</t>
  </si>
  <si>
    <t>Mars</t>
  </si>
  <si>
    <t>Avril</t>
  </si>
  <si>
    <t>Mai</t>
  </si>
  <si>
    <t>Juin</t>
  </si>
  <si>
    <t>Juillet</t>
  </si>
  <si>
    <t>Août</t>
  </si>
  <si>
    <t>Sept</t>
  </si>
  <si>
    <t>Oct</t>
  </si>
  <si>
    <t>Nov</t>
  </si>
  <si>
    <t>Déc</t>
  </si>
  <si>
    <t>Nombre</t>
  </si>
  <si>
    <t>THEMATIQUES DES INTERVENTIONS</t>
  </si>
  <si>
    <t>Professionnelle</t>
  </si>
  <si>
    <t>Personnelle</t>
  </si>
  <si>
    <t>Professionnelle/Personnelle</t>
  </si>
  <si>
    <t>NC</t>
  </si>
  <si>
    <t>SEXE</t>
  </si>
  <si>
    <t>Homme</t>
  </si>
  <si>
    <t>Femme</t>
  </si>
  <si>
    <t>TRANCHE D'AGE</t>
  </si>
  <si>
    <t>&lt; 20 ans</t>
  </si>
  <si>
    <t>20-29 ans</t>
  </si>
  <si>
    <t>30-39 ans</t>
  </si>
  <si>
    <t>40-49 ans</t>
  </si>
  <si>
    <t>50-59 ans</t>
  </si>
  <si>
    <t>60 ans et +</t>
  </si>
  <si>
    <t>DOMAINES D'INTERVENTION</t>
  </si>
  <si>
    <t>Addiction</t>
  </si>
  <si>
    <t>Aides aux aidants</t>
  </si>
  <si>
    <t>Autres</t>
  </si>
  <si>
    <t>Burn Out</t>
  </si>
  <si>
    <t>Coaching</t>
  </si>
  <si>
    <t>Discrimination</t>
  </si>
  <si>
    <t>Evolution professionnelle</t>
  </si>
  <si>
    <t>Gestion des émotions</t>
  </si>
  <si>
    <t>Harcèlement</t>
  </si>
  <si>
    <t>Maladies graves</t>
  </si>
  <si>
    <t>Post-trauma</t>
  </si>
  <si>
    <t>Problématique dépressive</t>
  </si>
  <si>
    <t>Psychopathologie</t>
  </si>
  <si>
    <t>Relationnel</t>
  </si>
  <si>
    <t>Stress</t>
  </si>
  <si>
    <t>Surmenage</t>
  </si>
  <si>
    <t>19</t>
  </si>
  <si>
    <t>20</t>
  </si>
  <si>
    <t>24</t>
  </si>
  <si>
    <t>28</t>
  </si>
  <si>
    <t>22</t>
  </si>
  <si>
    <t>33</t>
  </si>
  <si>
    <t>6</t>
  </si>
  <si>
    <t>262</t>
  </si>
  <si>
    <t>En attente</t>
  </si>
  <si>
    <t>Non Communiqué (NC)</t>
  </si>
  <si>
    <t>Tentative de Suicide</t>
  </si>
  <si>
    <t>SERVICE D'ECOUTE</t>
  </si>
  <si>
    <t>NOMBRE DE RDV</t>
  </si>
  <si>
    <t>TOTAL DES DOSSIERS</t>
  </si>
  <si>
    <t>STATISTIQUES 2024</t>
  </si>
  <si>
    <t>Nbre de dossiers (assurés suivis) 01/2024</t>
  </si>
  <si>
    <t>Nbre de dossiers (assurés suivis) 02/2024</t>
  </si>
  <si>
    <t>Nbre de dossiers (assurés suivis) 03/2024</t>
  </si>
  <si>
    <t>Nbre de dossiers (assurés suivis) 04/2024</t>
  </si>
  <si>
    <t>Nbre de dossiers (assurés suivis) 05/2024</t>
  </si>
  <si>
    <t>Nbre de dossiers (assurés suivis) 06/2024</t>
  </si>
  <si>
    <t>Nbre de dossiers (assurés suivis) 08/2024</t>
  </si>
  <si>
    <t>Nbre de dossiers (assurés suivis) 07/2024</t>
  </si>
  <si>
    <t>Nbre de dossiers (assurés suivis) 09/2024</t>
  </si>
  <si>
    <t>Nbre de dossiers (assurés suivis) 10/2024</t>
  </si>
  <si>
    <t>Nbre de dossiers (assurés suivis) 11/2024</t>
  </si>
  <si>
    <t>Nbre de dossiers (assurés suivis) 12/2024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</si>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</sst>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2"/>
      <name val="Arial Narrow"/>
      <family val="2"/>
    </font>
    <font>
      <b/>
      <sz val="10"/>
      <color rgb="FFFF0000"/>
      <name val="Arial Narrow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8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6" borderId="5" xfId="0" applyFont="1" applyFill="1" applyBorder="1" applyAlignment="1">
      <alignment horizontal="center" vertical="center"/>
    </xf>
    <xf numFmtId="1" fontId="3" fillId="5" borderId="5" xfId="0" applyNumberFormat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1" fontId="3" fillId="5" borderId="19" xfId="0" applyNumberFormat="1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1" fontId="3" fillId="8" borderId="3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49" fontId="5" fillId="6" borderId="13" xfId="0" applyNumberFormat="1" applyFont="1" applyFill="1" applyBorder="1" applyAlignment="1">
      <alignment horizontal="center" vertical="center" wrapText="1"/>
    </xf>
    <xf numFmtId="4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12" xfId="0" applyNumberFormat="1" applyFont="1" applyFill="1" applyBorder="1" applyAlignment="1">
      <alignment horizontal="center" vertical="center" wrapText="1"/>
    </xf>
    <xf numFmtId="49" fontId="3" fillId="5" borderId="20" xfId="0" applyNumberFormat="1" applyFont="1" applyFill="1" applyBorder="1" applyAlignment="1">
      <alignment horizontal="center" vertical="center" wrapText="1"/>
    </xf>
    <xf numFmtId="0" fontId="4" fillId="5" borderId="20" xfId="0" applyFont="1" applyFill="1" applyBorder="1" applyAlignment="1" applyProtection="1">
      <alignment horizontal="center" vertical="center" wrapText="1"/>
      <protection locked="0"/>
    </xf>
    <xf numFmtId="0" fontId="5" fillId="6" borderId="19" xfId="0" applyFont="1" applyFill="1" applyBorder="1" applyAlignment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  <protection locked="0"/>
    </xf>
    <xf numFmtId="0" fontId="3" fillId="5" borderId="9" xfId="0" applyFont="1" applyFill="1" applyBorder="1" applyAlignment="1">
      <alignment horizontal="left" vertical="center"/>
    </xf>
    <xf numFmtId="0" fontId="3" fillId="5" borderId="21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9" fontId="7" fillId="7" borderId="17" xfId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1" fontId="3" fillId="5" borderId="13" xfId="0" applyNumberFormat="1" applyFont="1" applyFill="1" applyBorder="1" applyAlignment="1">
      <alignment horizontal="center" vertical="center"/>
    </xf>
    <xf numFmtId="1" fontId="7" fillId="7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3" fillId="6" borderId="11" xfId="0" applyFont="1" applyFill="1" applyBorder="1" applyAlignment="1">
      <alignment vertical="center"/>
    </xf>
    <xf numFmtId="9" fontId="7" fillId="7" borderId="14" xfId="1" applyFont="1" applyFill="1" applyBorder="1" applyAlignment="1" applyProtection="1">
      <alignment horizontal="center" vertical="center"/>
      <protection locked="0"/>
    </xf>
    <xf numFmtId="9" fontId="7" fillId="7" borderId="20" xfId="1" applyFont="1" applyFill="1" applyBorder="1" applyAlignment="1" applyProtection="1">
      <alignment horizontal="center" vertical="center"/>
      <protection locked="0"/>
    </xf>
    <xf numFmtId="9" fontId="7" fillId="7" borderId="14" xfId="1" quotePrefix="1" applyFont="1" applyFill="1" applyBorder="1" applyAlignment="1" applyProtection="1">
      <alignment horizontal="center" vertical="center"/>
      <protection locked="0"/>
    </xf>
    <xf numFmtId="0" fontId="5" fillId="0" borderId="31" xfId="0" applyFont="1" applyBorder="1" applyAlignment="1">
      <alignment horizontal="left" vertical="center"/>
    </xf>
    <xf numFmtId="0" fontId="5" fillId="6" borderId="23" xfId="0" applyFont="1" applyFill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9" fontId="3" fillId="5" borderId="8" xfId="1" applyFont="1" applyFill="1" applyBorder="1" applyAlignment="1">
      <alignment horizontal="left" vertical="center"/>
    </xf>
    <xf numFmtId="9" fontId="3" fillId="5" borderId="9" xfId="1" applyFont="1" applyFill="1" applyBorder="1" applyAlignment="1">
      <alignment horizontal="left" vertical="center"/>
    </xf>
    <xf numFmtId="9" fontId="3" fillId="5" borderId="10" xfId="1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5" fillId="0" borderId="23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3" fillId="8" borderId="8" xfId="0" applyFont="1" applyFill="1" applyBorder="1" applyAlignment="1" applyProtection="1">
      <alignment horizontal="left" vertical="center"/>
      <protection locked="0"/>
    </xf>
    <xf numFmtId="0" fontId="5" fillId="8" borderId="9" xfId="0" applyFont="1" applyFill="1" applyBorder="1" applyAlignment="1" applyProtection="1">
      <alignment horizontal="left" vertical="center"/>
      <protection locked="0"/>
    </xf>
    <xf numFmtId="0" fontId="5" fillId="0" borderId="15" xfId="0" applyFont="1" applyBorder="1" applyAlignment="1">
      <alignment horizontal="left" vertical="center"/>
    </xf>
    <xf numFmtId="49" fontId="5" fillId="0" borderId="24" xfId="0" applyNumberFormat="1" applyFont="1" applyBorder="1" applyAlignment="1">
      <alignment horizontal="left" vertical="center"/>
    </xf>
    <xf numFmtId="49" fontId="5" fillId="0" borderId="15" xfId="0" applyNumberFormat="1" applyFont="1" applyBorder="1" applyAlignment="1">
      <alignment horizontal="left" vertical="center"/>
    </xf>
    <xf numFmtId="49" fontId="5" fillId="0" borderId="32" xfId="0" applyNumberFormat="1" applyFont="1" applyBorder="1" applyAlignment="1">
      <alignment horizontal="left" vertical="center"/>
    </xf>
    <xf numFmtId="49" fontId="5" fillId="0" borderId="33" xfId="0" applyNumberFormat="1" applyFont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436E8-49B3-4D8F-9273-266AFA8DD386}">
  <sheetPr>
    <pageSetUpPr fitToPage="1"/>
  </sheetPr>
  <dimension ref="A1:P47"/>
  <sheetViews>
    <sheetView tabSelected="1" workbookViewId="0">
      <selection sqref="A1:XFD1"/>
    </sheetView>
  </sheetViews>
  <sheetFormatPr baseColWidth="10" defaultRowHeight="14.5" x14ac:dyDescent="0.35"/>
  <cols>
    <col min="1" max="1" width="18.54296875" customWidth="1"/>
    <col min="2" max="2" width="19.81640625" customWidth="1"/>
    <col min="3" max="3" width="13.453125" customWidth="1"/>
    <col min="4" max="15" width="16.1796875" customWidth="1"/>
    <col min="16" max="16" width="11.90625" customWidth="1"/>
    <col min="17" max="17" width="20.90625" customWidth="1"/>
    <col min="18" max="21" width="15.1796875" customWidth="1"/>
    <col min="23" max="23" width="13.54296875" customWidth="1"/>
  </cols>
  <sheetData>
    <row r="1" spans="1:16" ht="54" customHeight="1" thickBot="1" x14ac:dyDescent="0.4">
      <c r="A1" s="1" t="s">
        <v>0</v>
      </c>
      <c r="B1" s="2" t="s">
        <v>1</v>
      </c>
      <c r="C1" s="2" t="s">
        <v>2</v>
      </c>
      <c r="D1" s="2" t="s">
        <v>65</v>
      </c>
      <c r="E1" s="2" t="s">
        <v>66</v>
      </c>
      <c r="F1" s="2" t="s">
        <v>67</v>
      </c>
      <c r="G1" s="2" t="s">
        <v>68</v>
      </c>
      <c r="H1" s="2" t="s">
        <v>69</v>
      </c>
      <c r="I1" s="2" t="s">
        <v>70</v>
      </c>
      <c r="J1" s="2" t="s">
        <v>72</v>
      </c>
      <c r="K1" s="2" t="s">
        <v>71</v>
      </c>
      <c r="L1" s="2" t="s">
        <v>73</v>
      </c>
      <c r="M1" s="2" t="s">
        <v>74</v>
      </c>
      <c r="N1" s="2" t="s">
        <v>75</v>
      </c>
      <c r="O1" s="2" t="s">
        <v>76</v>
      </c>
      <c r="P1" s="29" t="s">
        <v>3</v>
      </c>
    </row>
    <row r="2" spans="1:16" s="5" customFormat="1" ht="22.5" customHeight="1" thickBot="1" x14ac:dyDescent="0.4">
      <c r="A2" s="34" t="s">
        <v>4</v>
      </c>
      <c r="B2" s="3" t="s">
        <v>77</v>
      </c>
      <c r="C2" s="4"/>
      <c r="D2" s="4">
        <v>17</v>
      </c>
      <c r="E2" s="4">
        <v>12</v>
      </c>
      <c r="F2" s="4">
        <v>16</v>
      </c>
      <c r="G2" s="4">
        <v>24</v>
      </c>
      <c r="H2" s="4">
        <v>15</v>
      </c>
      <c r="I2" s="4">
        <v>15</v>
      </c>
      <c r="J2" s="4">
        <v>20</v>
      </c>
      <c r="K2" s="4">
        <v>7</v>
      </c>
      <c r="L2" s="4">
        <v>14</v>
      </c>
      <c r="M2" s="4">
        <v>17</v>
      </c>
      <c r="N2" s="4">
        <v>17</v>
      </c>
      <c r="O2" s="4">
        <v>9</v>
      </c>
      <c r="P2" s="30">
        <f>SUM(D2:O2)</f>
        <v>183</v>
      </c>
    </row>
    <row r="3" spans="1:16" ht="9.65" customHeight="1" thickBot="1" x14ac:dyDescent="0.4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7"/>
    </row>
    <row r="4" spans="1:16" ht="17" customHeight="1" thickBot="1" x14ac:dyDescent="0.4">
      <c r="A4" s="56" t="s">
        <v>4</v>
      </c>
      <c r="B4" s="57"/>
      <c r="C4" s="53" t="s">
        <v>64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5"/>
      <c r="P4" s="60"/>
    </row>
    <row r="5" spans="1:16" ht="15" thickBot="1" x14ac:dyDescent="0.4">
      <c r="A5" s="58"/>
      <c r="B5" s="59"/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16</v>
      </c>
      <c r="O5" s="19" t="s">
        <v>17</v>
      </c>
      <c r="P5" s="61"/>
    </row>
    <row r="6" spans="1:16" ht="16" thickBot="1" x14ac:dyDescent="0.4">
      <c r="A6" s="68" t="s">
        <v>62</v>
      </c>
      <c r="B6" s="69"/>
      <c r="C6" s="17" t="s">
        <v>50</v>
      </c>
      <c r="D6" s="15" t="s">
        <v>51</v>
      </c>
      <c r="E6" s="15" t="s">
        <v>51</v>
      </c>
      <c r="F6" s="15" t="s">
        <v>52</v>
      </c>
      <c r="G6" s="15" t="s">
        <v>53</v>
      </c>
      <c r="H6" s="15" t="s">
        <v>54</v>
      </c>
      <c r="I6" s="15" t="s">
        <v>55</v>
      </c>
      <c r="J6" s="15" t="s">
        <v>56</v>
      </c>
      <c r="K6" s="15" t="s">
        <v>52</v>
      </c>
      <c r="L6" s="15" t="s">
        <v>54</v>
      </c>
      <c r="M6" s="15" t="s">
        <v>54</v>
      </c>
      <c r="N6" s="15" t="s">
        <v>54</v>
      </c>
      <c r="O6" s="16" t="s">
        <v>57</v>
      </c>
      <c r="P6" s="62"/>
    </row>
    <row r="7" spans="1:16" ht="15" thickBot="1" x14ac:dyDescent="0.4">
      <c r="A7" s="70" t="s">
        <v>61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2"/>
    </row>
    <row r="8" spans="1:16" ht="15" thickBot="1" x14ac:dyDescent="0.4">
      <c r="A8" s="25" t="s">
        <v>18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3"/>
      <c r="P8" s="24"/>
    </row>
    <row r="9" spans="1:16" x14ac:dyDescent="0.35">
      <c r="A9" s="73" t="s">
        <v>19</v>
      </c>
      <c r="B9" s="74"/>
      <c r="C9" s="6">
        <v>2</v>
      </c>
      <c r="D9" s="6">
        <v>5</v>
      </c>
      <c r="E9" s="6">
        <v>2</v>
      </c>
      <c r="F9" s="6">
        <v>2</v>
      </c>
      <c r="G9" s="6">
        <v>4</v>
      </c>
      <c r="H9" s="6">
        <v>5</v>
      </c>
      <c r="I9" s="6">
        <v>1</v>
      </c>
      <c r="J9" s="6">
        <v>2</v>
      </c>
      <c r="K9" s="6">
        <v>2</v>
      </c>
      <c r="L9" s="6">
        <v>5</v>
      </c>
      <c r="M9" s="6">
        <v>7</v>
      </c>
      <c r="N9" s="6">
        <v>1</v>
      </c>
      <c r="O9" s="7">
        <f t="shared" ref="O9:O12" si="0">SUM(C9:N9)</f>
        <v>38</v>
      </c>
      <c r="P9" s="28">
        <f>O9/O13</f>
        <v>0.20765027322404372</v>
      </c>
    </row>
    <row r="10" spans="1:16" x14ac:dyDescent="0.35">
      <c r="A10" s="26" t="s">
        <v>20</v>
      </c>
      <c r="B10" s="12"/>
      <c r="C10" s="6">
        <v>3</v>
      </c>
      <c r="D10" s="6">
        <v>2</v>
      </c>
      <c r="E10" s="6">
        <v>7</v>
      </c>
      <c r="F10" s="6">
        <v>6</v>
      </c>
      <c r="G10" s="6">
        <v>4</v>
      </c>
      <c r="H10" s="6">
        <v>5</v>
      </c>
      <c r="I10" s="6">
        <v>9</v>
      </c>
      <c r="J10" s="6">
        <v>3</v>
      </c>
      <c r="K10" s="6">
        <v>5</v>
      </c>
      <c r="L10" s="6">
        <v>5</v>
      </c>
      <c r="M10" s="6">
        <v>5</v>
      </c>
      <c r="N10" s="6">
        <v>3</v>
      </c>
      <c r="O10" s="7">
        <f t="shared" si="0"/>
        <v>57</v>
      </c>
      <c r="P10" s="28">
        <f>O10/O13</f>
        <v>0.31147540983606559</v>
      </c>
    </row>
    <row r="11" spans="1:16" x14ac:dyDescent="0.35">
      <c r="A11" s="26" t="s">
        <v>21</v>
      </c>
      <c r="B11" s="12"/>
      <c r="C11" s="6">
        <v>9</v>
      </c>
      <c r="D11" s="6">
        <v>2</v>
      </c>
      <c r="E11" s="6">
        <v>7</v>
      </c>
      <c r="F11" s="6">
        <v>12</v>
      </c>
      <c r="G11" s="6">
        <v>4</v>
      </c>
      <c r="H11" s="6">
        <v>5</v>
      </c>
      <c r="I11" s="6">
        <v>5</v>
      </c>
      <c r="J11" s="6">
        <v>1</v>
      </c>
      <c r="K11" s="6">
        <v>3</v>
      </c>
      <c r="L11" s="6">
        <v>5</v>
      </c>
      <c r="M11" s="6">
        <v>1</v>
      </c>
      <c r="N11" s="6">
        <v>1</v>
      </c>
      <c r="O11" s="7">
        <f t="shared" si="0"/>
        <v>55</v>
      </c>
      <c r="P11" s="28">
        <f>O11/O13</f>
        <v>0.30054644808743169</v>
      </c>
    </row>
    <row r="12" spans="1:16" ht="15" thickBot="1" x14ac:dyDescent="0.4">
      <c r="A12" s="27" t="s">
        <v>59</v>
      </c>
      <c r="B12" s="8"/>
      <c r="C12" s="20">
        <v>3</v>
      </c>
      <c r="D12" s="20">
        <v>3</v>
      </c>
      <c r="E12" s="20">
        <v>0</v>
      </c>
      <c r="F12" s="20">
        <v>4</v>
      </c>
      <c r="G12" s="20">
        <v>3</v>
      </c>
      <c r="H12" s="20">
        <v>0</v>
      </c>
      <c r="I12" s="20">
        <v>5</v>
      </c>
      <c r="J12" s="20">
        <v>1</v>
      </c>
      <c r="K12" s="20">
        <v>4</v>
      </c>
      <c r="L12" s="20">
        <v>2</v>
      </c>
      <c r="M12" s="20">
        <v>4</v>
      </c>
      <c r="N12" s="20">
        <v>4</v>
      </c>
      <c r="O12" s="9">
        <f t="shared" si="0"/>
        <v>33</v>
      </c>
      <c r="P12" s="28">
        <f t="shared" ref="P12" si="1">O12/O16</f>
        <v>0.33333333333333331</v>
      </c>
    </row>
    <row r="13" spans="1:16" ht="15" thickBot="1" x14ac:dyDescent="0.4">
      <c r="A13" s="75" t="s">
        <v>63</v>
      </c>
      <c r="B13" s="76"/>
      <c r="C13" s="21">
        <f t="shared" ref="C13:N13" si="2">SUM(C9:C12)</f>
        <v>17</v>
      </c>
      <c r="D13" s="10">
        <f t="shared" si="2"/>
        <v>12</v>
      </c>
      <c r="E13" s="10">
        <f t="shared" si="2"/>
        <v>16</v>
      </c>
      <c r="F13" s="10">
        <f t="shared" si="2"/>
        <v>24</v>
      </c>
      <c r="G13" s="10">
        <f t="shared" si="2"/>
        <v>15</v>
      </c>
      <c r="H13" s="10">
        <f t="shared" si="2"/>
        <v>15</v>
      </c>
      <c r="I13" s="10">
        <f t="shared" si="2"/>
        <v>20</v>
      </c>
      <c r="J13" s="10">
        <f t="shared" si="2"/>
        <v>7</v>
      </c>
      <c r="K13" s="10">
        <f t="shared" si="2"/>
        <v>14</v>
      </c>
      <c r="L13" s="10">
        <f t="shared" si="2"/>
        <v>17</v>
      </c>
      <c r="M13" s="10">
        <f t="shared" si="2"/>
        <v>17</v>
      </c>
      <c r="N13" s="10">
        <f t="shared" si="2"/>
        <v>9</v>
      </c>
      <c r="O13" s="11">
        <f>SUM(C13:N13)</f>
        <v>183</v>
      </c>
      <c r="P13" s="28">
        <f>O13/O13</f>
        <v>1</v>
      </c>
    </row>
    <row r="14" spans="1:16" ht="15" thickBot="1" x14ac:dyDescent="0.4">
      <c r="A14" s="50" t="s">
        <v>23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</row>
    <row r="15" spans="1:16" x14ac:dyDescent="0.35">
      <c r="A15" s="45" t="s">
        <v>24</v>
      </c>
      <c r="B15" s="46"/>
      <c r="C15" s="31">
        <v>2</v>
      </c>
      <c r="D15" s="31">
        <v>6</v>
      </c>
      <c r="E15" s="31">
        <v>8</v>
      </c>
      <c r="F15" s="31">
        <v>15</v>
      </c>
      <c r="G15" s="31">
        <v>8</v>
      </c>
      <c r="H15" s="31">
        <v>8</v>
      </c>
      <c r="I15" s="31">
        <v>10</v>
      </c>
      <c r="J15" s="31">
        <v>2</v>
      </c>
      <c r="K15" s="31">
        <v>7</v>
      </c>
      <c r="L15" s="31">
        <v>4</v>
      </c>
      <c r="M15" s="31">
        <v>8</v>
      </c>
      <c r="N15" s="31">
        <v>6</v>
      </c>
      <c r="O15" s="32">
        <f>SUM(C15:N15)</f>
        <v>84</v>
      </c>
      <c r="P15" s="36">
        <f>O15/O17</f>
        <v>0.45901639344262296</v>
      </c>
    </row>
    <row r="16" spans="1:16" ht="18" customHeight="1" thickBot="1" x14ac:dyDescent="0.4">
      <c r="A16" s="63" t="s">
        <v>25</v>
      </c>
      <c r="B16" s="64"/>
      <c r="C16" s="6">
        <v>15</v>
      </c>
      <c r="D16" s="6">
        <v>6</v>
      </c>
      <c r="E16" s="6">
        <v>8</v>
      </c>
      <c r="F16" s="6">
        <v>9</v>
      </c>
      <c r="G16" s="6">
        <v>7</v>
      </c>
      <c r="H16" s="6">
        <v>7</v>
      </c>
      <c r="I16" s="6">
        <v>10</v>
      </c>
      <c r="J16" s="6">
        <v>5</v>
      </c>
      <c r="K16" s="6">
        <v>7</v>
      </c>
      <c r="L16" s="6">
        <v>13</v>
      </c>
      <c r="M16" s="6">
        <v>9</v>
      </c>
      <c r="N16" s="6">
        <v>3</v>
      </c>
      <c r="O16" s="7">
        <f>SUM(C16:N16)</f>
        <v>99</v>
      </c>
      <c r="P16" s="36">
        <f>O16/O17</f>
        <v>0.54098360655737709</v>
      </c>
    </row>
    <row r="17" spans="1:16" ht="15" thickBot="1" x14ac:dyDescent="0.4">
      <c r="A17" s="75" t="s">
        <v>63</v>
      </c>
      <c r="B17" s="76"/>
      <c r="C17" s="10">
        <f t="shared" ref="C17:N17" si="3">SUM(C15:C16)</f>
        <v>17</v>
      </c>
      <c r="D17" s="10">
        <f t="shared" si="3"/>
        <v>12</v>
      </c>
      <c r="E17" s="10">
        <f t="shared" si="3"/>
        <v>16</v>
      </c>
      <c r="F17" s="10">
        <f t="shared" si="3"/>
        <v>24</v>
      </c>
      <c r="G17" s="10">
        <f t="shared" si="3"/>
        <v>15</v>
      </c>
      <c r="H17" s="10">
        <f t="shared" si="3"/>
        <v>15</v>
      </c>
      <c r="I17" s="10">
        <f t="shared" si="3"/>
        <v>20</v>
      </c>
      <c r="J17" s="10">
        <f t="shared" si="3"/>
        <v>7</v>
      </c>
      <c r="K17" s="10">
        <f t="shared" si="3"/>
        <v>14</v>
      </c>
      <c r="L17" s="10">
        <f t="shared" si="3"/>
        <v>17</v>
      </c>
      <c r="M17" s="10">
        <f t="shared" si="3"/>
        <v>17</v>
      </c>
      <c r="N17" s="10">
        <f t="shared" si="3"/>
        <v>9</v>
      </c>
      <c r="O17" s="11">
        <f>SUM(O15:O16)</f>
        <v>183</v>
      </c>
      <c r="P17" s="37">
        <f>O17/O17</f>
        <v>1</v>
      </c>
    </row>
    <row r="18" spans="1:16" ht="15" thickBot="1" x14ac:dyDescent="0.4">
      <c r="A18" s="47" t="s">
        <v>26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9"/>
    </row>
    <row r="19" spans="1:16" x14ac:dyDescent="0.35">
      <c r="A19" s="40" t="s">
        <v>27</v>
      </c>
      <c r="B19" s="35"/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2">
        <f>SUM(C19:N19)</f>
        <v>0</v>
      </c>
      <c r="P19" s="33">
        <f>0/O26</f>
        <v>0</v>
      </c>
    </row>
    <row r="20" spans="1:16" x14ac:dyDescent="0.35">
      <c r="A20" s="41" t="s">
        <v>28</v>
      </c>
      <c r="B20" s="77"/>
      <c r="C20" s="6">
        <v>10</v>
      </c>
      <c r="D20" s="6">
        <v>10</v>
      </c>
      <c r="E20" s="6">
        <v>10</v>
      </c>
      <c r="F20" s="6">
        <v>20</v>
      </c>
      <c r="G20" s="6">
        <v>9</v>
      </c>
      <c r="H20" s="6">
        <v>12</v>
      </c>
      <c r="I20" s="6">
        <v>11</v>
      </c>
      <c r="J20" s="6">
        <v>4</v>
      </c>
      <c r="K20" s="6">
        <v>8</v>
      </c>
      <c r="L20" s="6">
        <v>13</v>
      </c>
      <c r="M20" s="6">
        <v>9</v>
      </c>
      <c r="N20" s="6">
        <v>4</v>
      </c>
      <c r="O20" s="7">
        <f t="shared" ref="O20:O24" si="4">SUM(C20:N20)</f>
        <v>120</v>
      </c>
      <c r="P20" s="28">
        <f>O20/O26</f>
        <v>0.65573770491803274</v>
      </c>
    </row>
    <row r="21" spans="1:16" x14ac:dyDescent="0.35">
      <c r="A21" s="41" t="s">
        <v>29</v>
      </c>
      <c r="B21" s="42"/>
      <c r="C21" s="6">
        <v>0</v>
      </c>
      <c r="D21" s="6">
        <v>0</v>
      </c>
      <c r="E21" s="6">
        <v>4</v>
      </c>
      <c r="F21" s="6">
        <v>1</v>
      </c>
      <c r="G21" s="6">
        <v>1</v>
      </c>
      <c r="H21" s="6">
        <v>2</v>
      </c>
      <c r="I21" s="6">
        <v>0</v>
      </c>
      <c r="J21" s="6">
        <v>0</v>
      </c>
      <c r="K21" s="6">
        <v>1</v>
      </c>
      <c r="L21" s="6">
        <v>0</v>
      </c>
      <c r="M21" s="6">
        <v>0</v>
      </c>
      <c r="N21" s="6">
        <v>0</v>
      </c>
      <c r="O21" s="7">
        <f t="shared" si="4"/>
        <v>9</v>
      </c>
      <c r="P21" s="28">
        <f>O21/O26</f>
        <v>4.9180327868852458E-2</v>
      </c>
    </row>
    <row r="22" spans="1:16" x14ac:dyDescent="0.35">
      <c r="A22" s="41" t="s">
        <v>30</v>
      </c>
      <c r="B22" s="42"/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1</v>
      </c>
      <c r="J22" s="6">
        <v>1</v>
      </c>
      <c r="K22" s="13">
        <v>1</v>
      </c>
      <c r="L22" s="13">
        <v>0</v>
      </c>
      <c r="M22" s="13">
        <v>0</v>
      </c>
      <c r="N22" s="13">
        <v>0</v>
      </c>
      <c r="O22" s="7">
        <f t="shared" si="4"/>
        <v>3</v>
      </c>
      <c r="P22" s="28">
        <f>O22/O26</f>
        <v>1.6393442622950821E-2</v>
      </c>
    </row>
    <row r="23" spans="1:16" x14ac:dyDescent="0.35">
      <c r="A23" s="41" t="s">
        <v>31</v>
      </c>
      <c r="B23" s="42"/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7">
        <f t="shared" si="4"/>
        <v>0</v>
      </c>
      <c r="P23" s="28">
        <f>O23/O26</f>
        <v>0</v>
      </c>
    </row>
    <row r="24" spans="1:16" x14ac:dyDescent="0.35">
      <c r="A24" s="78" t="s">
        <v>32</v>
      </c>
      <c r="B24" s="79"/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7">
        <f t="shared" si="4"/>
        <v>0</v>
      </c>
      <c r="P24" s="28">
        <f>O24/O26</f>
        <v>0</v>
      </c>
    </row>
    <row r="25" spans="1:16" ht="15" thickBot="1" x14ac:dyDescent="0.4">
      <c r="A25" s="80" t="s">
        <v>22</v>
      </c>
      <c r="B25" s="81"/>
      <c r="C25" s="13">
        <v>7</v>
      </c>
      <c r="D25" s="13">
        <v>2</v>
      </c>
      <c r="E25" s="13">
        <v>2</v>
      </c>
      <c r="F25" s="13">
        <v>3</v>
      </c>
      <c r="G25" s="13">
        <v>5</v>
      </c>
      <c r="H25" s="13">
        <v>1</v>
      </c>
      <c r="I25" s="13">
        <v>8</v>
      </c>
      <c r="J25" s="13">
        <v>2</v>
      </c>
      <c r="K25" s="13">
        <v>4</v>
      </c>
      <c r="L25" s="13">
        <v>4</v>
      </c>
      <c r="M25" s="13">
        <v>8</v>
      </c>
      <c r="N25" s="13">
        <v>5</v>
      </c>
      <c r="O25" s="7">
        <f>SUM(C25:N25)</f>
        <v>51</v>
      </c>
      <c r="P25" s="28">
        <f>O25/O26</f>
        <v>0.27868852459016391</v>
      </c>
    </row>
    <row r="26" spans="1:16" ht="15" thickBot="1" x14ac:dyDescent="0.4">
      <c r="A26" s="75" t="s">
        <v>63</v>
      </c>
      <c r="B26" s="76"/>
      <c r="C26" s="10">
        <f t="shared" ref="C26:N26" si="5">SUM(C19:C25)</f>
        <v>17</v>
      </c>
      <c r="D26" s="10">
        <f t="shared" si="5"/>
        <v>12</v>
      </c>
      <c r="E26" s="10">
        <f t="shared" si="5"/>
        <v>16</v>
      </c>
      <c r="F26" s="10">
        <f t="shared" si="5"/>
        <v>24</v>
      </c>
      <c r="G26" s="10">
        <f t="shared" si="5"/>
        <v>15</v>
      </c>
      <c r="H26" s="10">
        <f t="shared" si="5"/>
        <v>15</v>
      </c>
      <c r="I26" s="10">
        <f t="shared" si="5"/>
        <v>20</v>
      </c>
      <c r="J26" s="10">
        <f t="shared" si="5"/>
        <v>7</v>
      </c>
      <c r="K26" s="10">
        <f t="shared" si="5"/>
        <v>14</v>
      </c>
      <c r="L26" s="10">
        <f t="shared" si="5"/>
        <v>17</v>
      </c>
      <c r="M26" s="10">
        <f t="shared" si="5"/>
        <v>17</v>
      </c>
      <c r="N26" s="10">
        <f t="shared" si="5"/>
        <v>9</v>
      </c>
      <c r="O26" s="11">
        <f>SUM(C26:N26)</f>
        <v>183</v>
      </c>
      <c r="P26" s="37">
        <f>O26/O26</f>
        <v>1</v>
      </c>
    </row>
    <row r="27" spans="1:16" ht="15" thickBot="1" x14ac:dyDescent="0.4">
      <c r="A27" s="47" t="s">
        <v>33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9"/>
    </row>
    <row r="28" spans="1:16" x14ac:dyDescent="0.35">
      <c r="A28" s="43" t="s">
        <v>34</v>
      </c>
      <c r="B28" s="44"/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2">
        <f>SUM(C28:N28)</f>
        <v>0</v>
      </c>
      <c r="P28" s="38">
        <f>O28/O47</f>
        <v>0</v>
      </c>
    </row>
    <row r="29" spans="1:16" x14ac:dyDescent="0.35">
      <c r="A29" s="41" t="s">
        <v>35</v>
      </c>
      <c r="B29" s="42"/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1</v>
      </c>
      <c r="M29" s="6">
        <v>0</v>
      </c>
      <c r="N29" s="6">
        <v>0</v>
      </c>
      <c r="O29" s="7">
        <f t="shared" ref="O29:O46" si="6">SUM(C29:N29)</f>
        <v>1</v>
      </c>
      <c r="P29" s="28">
        <f>O29/O47</f>
        <v>5.4644808743169399E-3</v>
      </c>
    </row>
    <row r="30" spans="1:16" x14ac:dyDescent="0.35">
      <c r="A30" s="41" t="s">
        <v>36</v>
      </c>
      <c r="B30" s="42"/>
      <c r="C30" s="6">
        <v>3</v>
      </c>
      <c r="D30" s="6">
        <v>2</v>
      </c>
      <c r="E30" s="6">
        <v>2</v>
      </c>
      <c r="F30" s="6">
        <v>0</v>
      </c>
      <c r="G30" s="6">
        <v>3</v>
      </c>
      <c r="H30" s="6">
        <v>0</v>
      </c>
      <c r="I30" s="6">
        <v>3</v>
      </c>
      <c r="J30" s="6">
        <v>0</v>
      </c>
      <c r="K30" s="6">
        <v>1</v>
      </c>
      <c r="L30" s="6">
        <v>3</v>
      </c>
      <c r="M30" s="6">
        <v>2</v>
      </c>
      <c r="N30" s="6">
        <v>2</v>
      </c>
      <c r="O30" s="7">
        <f t="shared" si="6"/>
        <v>21</v>
      </c>
      <c r="P30" s="28">
        <f>O30/O47</f>
        <v>0.11475409836065574</v>
      </c>
    </row>
    <row r="31" spans="1:16" x14ac:dyDescent="0.35">
      <c r="A31" s="41" t="s">
        <v>37</v>
      </c>
      <c r="B31" s="42"/>
      <c r="C31" s="6">
        <v>0</v>
      </c>
      <c r="D31" s="6">
        <v>0</v>
      </c>
      <c r="E31" s="6">
        <v>1</v>
      </c>
      <c r="F31" s="6">
        <v>0</v>
      </c>
      <c r="G31" s="6">
        <v>1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7">
        <f t="shared" si="6"/>
        <v>2</v>
      </c>
      <c r="P31" s="28">
        <f>O31/O47</f>
        <v>1.092896174863388E-2</v>
      </c>
    </row>
    <row r="32" spans="1:16" x14ac:dyDescent="0.35">
      <c r="A32" s="41" t="s">
        <v>38</v>
      </c>
      <c r="B32" s="42"/>
      <c r="C32" s="6">
        <v>0</v>
      </c>
      <c r="D32" s="6">
        <v>0</v>
      </c>
      <c r="E32" s="6">
        <v>0</v>
      </c>
      <c r="F32" s="6">
        <v>1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1</v>
      </c>
      <c r="N32" s="6">
        <v>0</v>
      </c>
      <c r="O32" s="7">
        <f t="shared" si="6"/>
        <v>2</v>
      </c>
      <c r="P32" s="28">
        <f>O32/O47</f>
        <v>1.092896174863388E-2</v>
      </c>
    </row>
    <row r="33" spans="1:16" x14ac:dyDescent="0.35">
      <c r="A33" s="41" t="s">
        <v>39</v>
      </c>
      <c r="B33" s="42"/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7">
        <f t="shared" si="6"/>
        <v>0</v>
      </c>
      <c r="P33" s="28">
        <f>O33/O47</f>
        <v>0</v>
      </c>
    </row>
    <row r="34" spans="1:16" x14ac:dyDescent="0.35">
      <c r="A34" s="41" t="s">
        <v>40</v>
      </c>
      <c r="B34" s="42"/>
      <c r="C34" s="6">
        <v>0</v>
      </c>
      <c r="D34" s="6">
        <v>3</v>
      </c>
      <c r="E34" s="6">
        <v>1</v>
      </c>
      <c r="F34" s="6">
        <v>2</v>
      </c>
      <c r="G34" s="6">
        <v>0</v>
      </c>
      <c r="H34" s="6">
        <v>3</v>
      </c>
      <c r="I34" s="6">
        <v>0</v>
      </c>
      <c r="J34" s="6">
        <v>1</v>
      </c>
      <c r="K34" s="6">
        <v>1</v>
      </c>
      <c r="L34" s="6">
        <v>1</v>
      </c>
      <c r="M34" s="6">
        <v>3</v>
      </c>
      <c r="N34" s="6">
        <v>1</v>
      </c>
      <c r="O34" s="7">
        <f t="shared" si="6"/>
        <v>16</v>
      </c>
      <c r="P34" s="28">
        <f>O34/O47</f>
        <v>8.7431693989071038E-2</v>
      </c>
    </row>
    <row r="35" spans="1:16" x14ac:dyDescent="0.35">
      <c r="A35" s="41" t="s">
        <v>41</v>
      </c>
      <c r="B35" s="42"/>
      <c r="C35" s="6">
        <v>5</v>
      </c>
      <c r="D35" s="6">
        <v>2</v>
      </c>
      <c r="E35" s="6">
        <v>2</v>
      </c>
      <c r="F35" s="6">
        <v>6</v>
      </c>
      <c r="G35" s="6">
        <v>3</v>
      </c>
      <c r="H35" s="6">
        <v>4</v>
      </c>
      <c r="I35" s="6">
        <v>5</v>
      </c>
      <c r="J35" s="6">
        <v>1</v>
      </c>
      <c r="K35" s="6">
        <v>4</v>
      </c>
      <c r="L35" s="6">
        <v>4</v>
      </c>
      <c r="M35" s="6">
        <v>0</v>
      </c>
      <c r="N35" s="6">
        <v>1</v>
      </c>
      <c r="O35" s="7">
        <f t="shared" si="6"/>
        <v>37</v>
      </c>
      <c r="P35" s="28">
        <f>O35/O47</f>
        <v>0.20218579234972678</v>
      </c>
    </row>
    <row r="36" spans="1:16" x14ac:dyDescent="0.35">
      <c r="A36" s="41" t="s">
        <v>42</v>
      </c>
      <c r="B36" s="42"/>
      <c r="C36" s="6">
        <v>0</v>
      </c>
      <c r="D36" s="6">
        <v>0</v>
      </c>
      <c r="E36" s="6">
        <v>1</v>
      </c>
      <c r="F36" s="6">
        <v>0</v>
      </c>
      <c r="G36" s="6">
        <v>1</v>
      </c>
      <c r="H36" s="6">
        <v>1</v>
      </c>
      <c r="I36" s="6">
        <v>0</v>
      </c>
      <c r="J36" s="6">
        <v>0</v>
      </c>
      <c r="K36" s="6">
        <v>0</v>
      </c>
      <c r="L36" s="6">
        <v>1</v>
      </c>
      <c r="M36" s="6">
        <v>0</v>
      </c>
      <c r="N36" s="6">
        <v>0</v>
      </c>
      <c r="O36" s="7">
        <f t="shared" si="6"/>
        <v>4</v>
      </c>
      <c r="P36" s="28">
        <f>O36/O47</f>
        <v>2.185792349726776E-2</v>
      </c>
    </row>
    <row r="37" spans="1:16" x14ac:dyDescent="0.35">
      <c r="A37" s="41" t="s">
        <v>43</v>
      </c>
      <c r="B37" s="42"/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7">
        <f t="shared" si="6"/>
        <v>0</v>
      </c>
      <c r="P37" s="28">
        <f>O37/O47</f>
        <v>0</v>
      </c>
    </row>
    <row r="38" spans="1:16" x14ac:dyDescent="0.35">
      <c r="A38" s="41" t="s">
        <v>44</v>
      </c>
      <c r="B38" s="42"/>
      <c r="C38" s="6">
        <v>1</v>
      </c>
      <c r="D38" s="6">
        <v>0</v>
      </c>
      <c r="E38" s="6">
        <v>0</v>
      </c>
      <c r="F38" s="6">
        <v>1</v>
      </c>
      <c r="G38" s="6">
        <v>0</v>
      </c>
      <c r="H38" s="6">
        <v>0</v>
      </c>
      <c r="I38" s="6">
        <v>1</v>
      </c>
      <c r="J38" s="6">
        <v>0</v>
      </c>
      <c r="K38" s="6">
        <v>0</v>
      </c>
      <c r="L38" s="6">
        <v>2</v>
      </c>
      <c r="M38" s="6">
        <v>0</v>
      </c>
      <c r="N38" s="6">
        <v>0</v>
      </c>
      <c r="O38" s="7">
        <f t="shared" si="6"/>
        <v>5</v>
      </c>
      <c r="P38" s="28">
        <f>O38/O47</f>
        <v>2.7322404371584699E-2</v>
      </c>
    </row>
    <row r="39" spans="1:16" x14ac:dyDescent="0.35">
      <c r="A39" s="39" t="s">
        <v>45</v>
      </c>
      <c r="B39" s="14"/>
      <c r="C39" s="6">
        <v>2</v>
      </c>
      <c r="D39" s="6">
        <v>0</v>
      </c>
      <c r="E39" s="6">
        <v>3</v>
      </c>
      <c r="F39" s="6">
        <v>2</v>
      </c>
      <c r="G39" s="6">
        <v>0</v>
      </c>
      <c r="H39" s="6">
        <v>3</v>
      </c>
      <c r="I39" s="6">
        <v>0</v>
      </c>
      <c r="J39" s="6">
        <v>3</v>
      </c>
      <c r="K39" s="6">
        <v>1</v>
      </c>
      <c r="L39" s="6">
        <v>1</v>
      </c>
      <c r="M39" s="6">
        <v>1</v>
      </c>
      <c r="N39" s="6">
        <v>0</v>
      </c>
      <c r="O39" s="7">
        <f t="shared" si="6"/>
        <v>16</v>
      </c>
      <c r="P39" s="28">
        <f>O39/O47</f>
        <v>8.7431693989071038E-2</v>
      </c>
    </row>
    <row r="40" spans="1:16" x14ac:dyDescent="0.35">
      <c r="A40" s="41" t="s">
        <v>46</v>
      </c>
      <c r="B40" s="42"/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1</v>
      </c>
      <c r="I40" s="6">
        <v>1</v>
      </c>
      <c r="J40" s="6">
        <v>0</v>
      </c>
      <c r="K40" s="6">
        <v>0</v>
      </c>
      <c r="L40" s="6">
        <v>0</v>
      </c>
      <c r="M40" s="6">
        <v>0</v>
      </c>
      <c r="N40" s="6">
        <v>1</v>
      </c>
      <c r="O40" s="7">
        <f t="shared" si="6"/>
        <v>3</v>
      </c>
      <c r="P40" s="28">
        <f>O40/O47</f>
        <v>1.6393442622950821E-2</v>
      </c>
    </row>
    <row r="41" spans="1:16" x14ac:dyDescent="0.35">
      <c r="A41" s="41" t="s">
        <v>47</v>
      </c>
      <c r="B41" s="42"/>
      <c r="C41" s="6">
        <v>1</v>
      </c>
      <c r="D41" s="6">
        <v>1</v>
      </c>
      <c r="E41" s="6">
        <v>2</v>
      </c>
      <c r="F41" s="6">
        <v>2</v>
      </c>
      <c r="G41" s="6">
        <v>2</v>
      </c>
      <c r="H41" s="6">
        <v>2</v>
      </c>
      <c r="I41" s="6">
        <v>3</v>
      </c>
      <c r="J41" s="6">
        <v>1</v>
      </c>
      <c r="K41" s="6">
        <v>1</v>
      </c>
      <c r="L41" s="6">
        <v>2</v>
      </c>
      <c r="M41" s="6">
        <v>5</v>
      </c>
      <c r="N41" s="6">
        <v>0</v>
      </c>
      <c r="O41" s="7">
        <f t="shared" si="6"/>
        <v>22</v>
      </c>
      <c r="P41" s="28">
        <f>O41/O47</f>
        <v>0.12021857923497267</v>
      </c>
    </row>
    <row r="42" spans="1:16" x14ac:dyDescent="0.35">
      <c r="A42" s="41" t="s">
        <v>48</v>
      </c>
      <c r="B42" s="42"/>
      <c r="C42" s="6">
        <v>1</v>
      </c>
      <c r="D42" s="6">
        <v>0</v>
      </c>
      <c r="E42" s="6">
        <v>4</v>
      </c>
      <c r="F42" s="6">
        <v>6</v>
      </c>
      <c r="G42" s="6">
        <v>1</v>
      </c>
      <c r="H42" s="6">
        <v>0</v>
      </c>
      <c r="I42" s="6">
        <v>1</v>
      </c>
      <c r="J42" s="6">
        <v>0</v>
      </c>
      <c r="K42" s="6">
        <v>1</v>
      </c>
      <c r="L42" s="6">
        <v>0</v>
      </c>
      <c r="M42" s="6">
        <v>0</v>
      </c>
      <c r="N42" s="6">
        <v>0</v>
      </c>
      <c r="O42" s="7">
        <f t="shared" si="6"/>
        <v>14</v>
      </c>
      <c r="P42" s="28">
        <f>O42/O47</f>
        <v>7.650273224043716E-2</v>
      </c>
    </row>
    <row r="43" spans="1:16" x14ac:dyDescent="0.35">
      <c r="A43" s="41" t="s">
        <v>49</v>
      </c>
      <c r="B43" s="42"/>
      <c r="C43" s="6">
        <v>0</v>
      </c>
      <c r="D43" s="6">
        <v>1</v>
      </c>
      <c r="E43" s="6">
        <v>0</v>
      </c>
      <c r="F43" s="6">
        <v>0</v>
      </c>
      <c r="G43" s="6">
        <v>0</v>
      </c>
      <c r="H43" s="6">
        <v>1</v>
      </c>
      <c r="I43" s="6">
        <v>1</v>
      </c>
      <c r="J43" s="6">
        <v>0</v>
      </c>
      <c r="K43" s="6">
        <v>1</v>
      </c>
      <c r="L43" s="6">
        <v>0</v>
      </c>
      <c r="M43" s="6">
        <v>1</v>
      </c>
      <c r="N43" s="6">
        <v>0</v>
      </c>
      <c r="O43" s="7">
        <f t="shared" si="6"/>
        <v>5</v>
      </c>
      <c r="P43" s="28">
        <f>O43/O47</f>
        <v>2.7322404371584699E-2</v>
      </c>
    </row>
    <row r="44" spans="1:16" x14ac:dyDescent="0.35">
      <c r="A44" s="41" t="s">
        <v>58</v>
      </c>
      <c r="B44" s="42"/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1</v>
      </c>
      <c r="K44" s="6">
        <v>4</v>
      </c>
      <c r="L44" s="6">
        <v>1</v>
      </c>
      <c r="M44" s="6">
        <v>4</v>
      </c>
      <c r="N44" s="6">
        <v>4</v>
      </c>
      <c r="O44" s="7">
        <f t="shared" si="6"/>
        <v>14</v>
      </c>
      <c r="P44" s="28">
        <f>O44/O47</f>
        <v>7.650273224043716E-2</v>
      </c>
    </row>
    <row r="45" spans="1:16" x14ac:dyDescent="0.35">
      <c r="A45" s="41" t="s">
        <v>60</v>
      </c>
      <c r="B45" s="42"/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7">
        <f t="shared" si="6"/>
        <v>0</v>
      </c>
      <c r="P45" s="28">
        <f>O45/O47</f>
        <v>0</v>
      </c>
    </row>
    <row r="46" spans="1:16" ht="15" thickBot="1" x14ac:dyDescent="0.4">
      <c r="A46" s="41" t="s">
        <v>22</v>
      </c>
      <c r="B46" s="42"/>
      <c r="C46" s="6">
        <v>4</v>
      </c>
      <c r="D46" s="6">
        <v>3</v>
      </c>
      <c r="E46" s="6">
        <v>0</v>
      </c>
      <c r="F46" s="6">
        <v>4</v>
      </c>
      <c r="G46" s="6">
        <v>4</v>
      </c>
      <c r="H46" s="6">
        <v>0</v>
      </c>
      <c r="I46" s="6">
        <v>5</v>
      </c>
      <c r="J46" s="6">
        <v>0</v>
      </c>
      <c r="K46" s="6">
        <v>0</v>
      </c>
      <c r="L46" s="6">
        <v>1</v>
      </c>
      <c r="M46" s="6">
        <v>0</v>
      </c>
      <c r="N46" s="6">
        <v>0</v>
      </c>
      <c r="O46" s="7">
        <f t="shared" si="6"/>
        <v>21</v>
      </c>
      <c r="P46" s="28">
        <f>O46/O47</f>
        <v>0.11475409836065574</v>
      </c>
    </row>
    <row r="47" spans="1:16" ht="15" thickBot="1" x14ac:dyDescent="0.4">
      <c r="A47" s="75" t="s">
        <v>63</v>
      </c>
      <c r="B47" s="76"/>
      <c r="C47" s="10">
        <f t="shared" ref="C47:N47" si="7">SUM(C28:C46)</f>
        <v>17</v>
      </c>
      <c r="D47" s="10">
        <f t="shared" si="7"/>
        <v>12</v>
      </c>
      <c r="E47" s="10">
        <f t="shared" si="7"/>
        <v>16</v>
      </c>
      <c r="F47" s="10">
        <f t="shared" si="7"/>
        <v>24</v>
      </c>
      <c r="G47" s="10">
        <f t="shared" si="7"/>
        <v>15</v>
      </c>
      <c r="H47" s="10">
        <f t="shared" si="7"/>
        <v>15</v>
      </c>
      <c r="I47" s="10">
        <f t="shared" si="7"/>
        <v>20</v>
      </c>
      <c r="J47" s="10">
        <f t="shared" si="7"/>
        <v>7</v>
      </c>
      <c r="K47" s="10">
        <f t="shared" si="7"/>
        <v>14</v>
      </c>
      <c r="L47" s="10">
        <f t="shared" si="7"/>
        <v>17</v>
      </c>
      <c r="M47" s="10">
        <f t="shared" si="7"/>
        <v>17</v>
      </c>
      <c r="N47" s="10">
        <f t="shared" si="7"/>
        <v>9</v>
      </c>
      <c r="O47" s="11">
        <f>SUM(C47:N47)</f>
        <v>183</v>
      </c>
      <c r="P47" s="37">
        <f>O47/O47</f>
        <v>1</v>
      </c>
    </row>
  </sheetData>
  <mergeCells count="40">
    <mergeCell ref="A47:B47"/>
    <mergeCell ref="A40:B40"/>
    <mergeCell ref="A41:B41"/>
    <mergeCell ref="A42:B42"/>
    <mergeCell ref="A43:B43"/>
    <mergeCell ref="A45:B45"/>
    <mergeCell ref="A44:B44"/>
    <mergeCell ref="A46:B46"/>
    <mergeCell ref="A20:B20"/>
    <mergeCell ref="A24:B24"/>
    <mergeCell ref="A26:B26"/>
    <mergeCell ref="A27:P27"/>
    <mergeCell ref="A21:B21"/>
    <mergeCell ref="A22:B22"/>
    <mergeCell ref="A23:B23"/>
    <mergeCell ref="A25:B25"/>
    <mergeCell ref="A3:P3"/>
    <mergeCell ref="A6:B6"/>
    <mergeCell ref="A7:P7"/>
    <mergeCell ref="A9:B9"/>
    <mergeCell ref="A13:B13"/>
    <mergeCell ref="A15:B15"/>
    <mergeCell ref="A18:P18"/>
    <mergeCell ref="A14:P14"/>
    <mergeCell ref="C4:O4"/>
    <mergeCell ref="A4:B5"/>
    <mergeCell ref="P4:P6"/>
    <mergeCell ref="A16:B16"/>
    <mergeCell ref="A17:B17"/>
    <mergeCell ref="A28:B28"/>
    <mergeCell ref="A29:B29"/>
    <mergeCell ref="A30:B30"/>
    <mergeCell ref="A31:B31"/>
    <mergeCell ref="A32:B32"/>
    <mergeCell ref="A38:B38"/>
    <mergeCell ref="A33:B33"/>
    <mergeCell ref="A34:B34"/>
    <mergeCell ref="A35:B35"/>
    <mergeCell ref="A36:B36"/>
    <mergeCell ref="A37:B37"/>
  </mergeCells>
  <phoneticPr fontId="8" type="noConversion"/>
  <dataValidations count="1">
    <dataValidation type="list" allowBlank="1" showInputMessage="1" showErrorMessage="1" sqref="B2" xr:uid="{037AF460-DA82-4221-A203-4461DB5B6139}">
      <formula1>"OUI, NON"</formula1>
    </dataValidation>
  </dataValidations>
  <pageMargins left="0.7" right="0.7" top="0.75" bottom="0.75" header="0.3" footer="0.3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D5BD73B7EF044F9C5938B7759D3B1F" ma:contentTypeVersion="14" ma:contentTypeDescription="Crée un document." ma:contentTypeScope="" ma:versionID="4514282ef695741ff902409bdf19324d">
  <xsd:schema xmlns:xsd="http://www.w3.org/2001/XMLSchema" xmlns:xs="http://www.w3.org/2001/XMLSchema" xmlns:p="http://schemas.microsoft.com/office/2006/metadata/properties" xmlns:ns2="ef554826-6b99-4f21-b1a1-74c644295f54" xmlns:ns3="ee6cba57-a9eb-40ec-add2-2c6aa17e553b" targetNamespace="http://schemas.microsoft.com/office/2006/metadata/properties" ma:root="true" ma:fieldsID="b5a6f4f80efde75b82ec182bae02e98f" ns2:_="" ns3:_="">
    <xsd:import namespace="ef554826-6b99-4f21-b1a1-74c644295f54"/>
    <xsd:import namespace="ee6cba57-a9eb-40ec-add2-2c6aa17e55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Nomb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554826-6b99-4f21-b1a1-74c644295f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bc7cd8e4-056a-4b9a-a096-56d591af49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Nombre" ma:index="21" nillable="true" ma:displayName="Nombre" ma:format="Dropdown" ma:internalName="Nombre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6cba57-a9eb-40ec-add2-2c6aa17e553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0eb869a-edae-46e1-979c-faf57a7d48d9}" ma:internalName="TaxCatchAll" ma:showField="CatchAllData" ma:web="ee6cba57-a9eb-40ec-add2-2c6aa17e55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6cba57-a9eb-40ec-add2-2c6aa17e553b" xsi:nil="true"/>
    <lcf76f155ced4ddcb4097134ff3c332f xmlns="ef554826-6b99-4f21-b1a1-74c644295f54">
      <Terms xmlns="http://schemas.microsoft.com/office/infopath/2007/PartnerControls"/>
    </lcf76f155ced4ddcb4097134ff3c332f>
    <Nombre xmlns="ef554826-6b99-4f21-b1a1-74c644295f54" xsi:nil="true"/>
  </documentManagement>
</p:properties>
</file>

<file path=customXml/itemProps1.xml><?xml version="1.0" encoding="utf-8"?>
<ds:datastoreItem xmlns:ds="http://schemas.openxmlformats.org/officeDocument/2006/customXml" ds:itemID="{156C2AB4-E9C7-4259-BB39-85153D78E4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8AEA41-74D7-4846-80B7-9E4CCA7B12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554826-6b99-4f21-b1a1-74c644295f54"/>
    <ds:schemaRef ds:uri="ee6cba57-a9eb-40ec-add2-2c6aa17e55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5A099E-83B6-4781-98E7-8C7971B50CAB}">
  <ds:schemaRefs>
    <ds:schemaRef ds:uri="http://schemas.microsoft.com/office/2006/metadata/properties"/>
    <ds:schemaRef ds:uri="http://schemas.microsoft.com/office/infopath/2007/PartnerControls"/>
    <ds:schemaRef ds:uri="ee6cba57-a9eb-40ec-add2-2c6aa17e553b"/>
    <ds:schemaRef ds:uri="ef554826-6b99-4f21-b1a1-74c644295f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BUSINESS FRANCE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NETTER Shirine</dc:creator>
  <cp:lastModifiedBy>jacques marsant</cp:lastModifiedBy>
  <cp:lastPrinted>2025-03-18T12:39:46Z</cp:lastPrinted>
  <dcterms:created xsi:type="dcterms:W3CDTF">2025-03-14T13:05:48Z</dcterms:created>
  <dcterms:modified xsi:type="dcterms:W3CDTF">2025-05-23T16:52:58Z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0x01010032D5BD73B7EF044F9C5938B7759D3B1F</vt:lpwstr>
  </property>
</Properties>
</file>