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g.ged.intranet.justice.gouv.fr/alfresco/webdav/Sites DNum/Marchés DNum/1. MARCHES EN PREP/2024 GPSR/2 - Publication/DCE publié/"/>
    </mc:Choice>
  </mc:AlternateContent>
  <xr:revisionPtr revIDLastSave="0" documentId="13_ncr:1_{3244B6FE-0C84-44C0-BD71-B3BE507B18D3}" xr6:coauthVersionLast="47" xr6:coauthVersionMax="47" xr10:uidLastSave="{00000000-0000-0000-0000-000000000000}"/>
  <bookViews>
    <workbookView xWindow="-120" yWindow="-120" windowWidth="20730" windowHeight="11160" activeTab="1" xr2:uid="{1D6637DB-7E20-4CA9-A9DA-2A076B767139}"/>
  </bookViews>
  <sheets>
    <sheet name="Titre &amp; Consignes" sheetId="5" r:id="rId1"/>
    <sheet name="BPU" sheetId="2" r:id="rId2"/>
    <sheet name="DQE" sheetId="7" r:id="rId3"/>
  </sheets>
  <definedNames>
    <definedName name="_chaine_CODEO_cas1_dispo_mensuelle">#REF!</definedName>
    <definedName name="_chaine_CODEO_cas1_install">#REF!</definedName>
    <definedName name="_chaine_CODEO_cas2_dispo_mensuelle">#REF!</definedName>
    <definedName name="_chaine_CODEO_cas2_install">#REF!</definedName>
    <definedName name="_chaine_CODEO_cas3_dispo_mensuelle">#REF!</definedName>
    <definedName name="_chaine_CODEO_cas3_install">#REF!</definedName>
    <definedName name="_chaine_CODEO_cas4_dispo_mensuelle">#REF!</definedName>
    <definedName name="_chaine_CODEO_cas4_install">#REF!</definedName>
    <definedName name="_chaine_non_CODEO_cas1_dispo_mensuelle">#REF!</definedName>
    <definedName name="_chaine_non_CODEO_cas1_install">#REF!</definedName>
    <definedName name="_chaine_non_CODEO_cas2_dispo_mensuelle">#REF!</definedName>
    <definedName name="_chaine_non_CODEO_cas2_install">#REF!</definedName>
    <definedName name="_chaine_non_CODEO_cas3_dispo_mensuelle">#REF!</definedName>
    <definedName name="_chaine_non_CODEO_cas3_install">#REF!</definedName>
    <definedName name="_chaine_non_CODEO_cas4_dispo_mensuelle">#REF!</definedName>
    <definedName name="_chaine_non_CODEO_cas4_install">#REF!</definedName>
    <definedName name="_chaine_ORACLE_cas1_dispo_mensuelle">#REF!</definedName>
    <definedName name="_chaine_ORACLE_cas1_install">#REF!</definedName>
    <definedName name="_chaine_ORACLE_cas2_dispo_mensuelle">#REF!</definedName>
    <definedName name="_chaine_ORACLE_cas2_install">#REF!</definedName>
    <definedName name="_chaine_ORACLE_cas3_dispo_mensuelle">#REF!</definedName>
    <definedName name="_chaine_ORACLE_cas3_install">#REF!</definedName>
    <definedName name="_chaine_ORACLE_cas4_dispo_mensuelle">#REF!</definedName>
    <definedName name="_chaine_ORACLE_cas4_install">#REF!</definedName>
    <definedName name="_connexion_100Mbps_Install">#REF!</definedName>
    <definedName name="_connexion_100Mbps_sidpo_mensuelle">#REF!</definedName>
    <definedName name="_connexion_10Mbps_Install">#REF!</definedName>
    <definedName name="_connexion_10Mbps_sidpo_mensuelle">#REF!</definedName>
    <definedName name="_env_perf_cont_BD_ORACLE_dispo_mensuelle">#REF!</definedName>
    <definedName name="_env_perf_cont_BD_ORACLE_install">#REF!</definedName>
    <definedName name="_env_perf_cont_coeur_virtuel_dispo_mensuelle">#REF!</definedName>
    <definedName name="_env_perf_Cont_coeur_virtuel_install">#REF!</definedName>
    <definedName name="_env_perf_cont_OS_Linux_dispo_mensuelle">#REF!</definedName>
    <definedName name="_env_perf_cont_OS_Linux_install">#REF!</definedName>
    <definedName name="_env_perf_cont_OS_Windows_dispo_mensuelle">#REF!</definedName>
    <definedName name="_env_perf_cont_OS_Windows_install">#REF!</definedName>
    <definedName name="_env_perf_cont_taille_mémoire_dispo_mensuelle">#REF!</definedName>
    <definedName name="_env_perf_cont_taille_mémoire_install">#REF!</definedName>
    <definedName name="_env_perf_cont_taille_rétention_dispo_mensuelle">#REF!</definedName>
    <definedName name="_env_perf_cont_taille_rétention_install">#REF!</definedName>
    <definedName name="_env_perf_cont_taille_stockage_dispo_mensuelle">#REF!</definedName>
    <definedName name="_env_perf_cont_taille_stockage_install">#REF!</definedName>
    <definedName name="_env_perf_VM_BD_ORACLE_dispo_mensuelle">#REF!</definedName>
    <definedName name="_env_perf_VM_BD_ORACLE_install">#REF!</definedName>
    <definedName name="_env_perf_VM_coeur_virtuel_dispo_mensuelle">#REF!</definedName>
    <definedName name="_env_perf_VM_coeur_virtuel_install">#REF!</definedName>
    <definedName name="_env_perf_VM_OS_Linux_dispo_mensuelle">#REF!</definedName>
    <definedName name="_env_perf_VM_OS_Linux_install">#REF!</definedName>
    <definedName name="_env_perf_VM_OS_Windows_dispo_mensuelle">#REF!</definedName>
    <definedName name="_env_perf_VM_OS_Windows_install">#REF!</definedName>
    <definedName name="_env_perf_VM_taille_mémoire_dispo_mensuelle">#REF!</definedName>
    <definedName name="_env_perf_VM_taille_mémoire_install">#REF!</definedName>
    <definedName name="_env_perf_VM_taille_rétention_dispo_mensuelle">#REF!</definedName>
    <definedName name="_env_perf_VM_taille_rétention_install">#REF!</definedName>
    <definedName name="_env_perf_VM_taille_stockage_dispo_mensuelle">#REF!</definedName>
    <definedName name="_env_perf_VM_taille_stockage_install">#REF!</definedName>
    <definedName name="_kit_proxi_num_install">#REF!</definedName>
    <definedName name="_kit_proxi_num_MCO_annuel">#REF!</definedName>
    <definedName name="_ListLocalisation">#REF!</definedName>
    <definedName name="_ListTechnologies">#REF!</definedName>
    <definedName name="_nb_Applications_MCS">#REF!</definedName>
    <definedName name="_nb_core_VM_ASTREA">#REF!</definedName>
    <definedName name="_nb_core_VM_BDOC">#REF!</definedName>
    <definedName name="_nb_RAM_VM_ASTREA">#REF!</definedName>
    <definedName name="_nb_RAM_VM_BDOC">#REF!</definedName>
    <definedName name="_nb_Stockage_VM_ASTREA">#REF!</definedName>
    <definedName name="_nb_Stockage_VM_BDOC">#REF!</definedName>
    <definedName name="_Nb_Total_Anomalies">#REF!</definedName>
    <definedName name="_Nb_Total_Anomalies_MJ">#REF!</definedName>
    <definedName name="_Nb_Total_Anomalies_Titulaire">#REF!</definedName>
    <definedName name="_Nb_Total_Appli_AMI_MJ">#REF!</definedName>
    <definedName name="_Nb_Total_Appli_AMI_Titulaire">#REF!</definedName>
    <definedName name="_Nb_Total_SN2">#REF!</definedName>
    <definedName name="_Nb_Total_SN2_MJ">#REF!</definedName>
    <definedName name="_Nb_Total_SN2_Titulaire">#REF!</definedName>
    <definedName name="_Nb_Total_SN3">#REF!</definedName>
    <definedName name="_Nb_Total_SN3_MJ">#REF!</definedName>
    <definedName name="_Nb_Total_SN3_Titulaire">#REF!</definedName>
    <definedName name="_nb_VM_ASTREA">#REF!</definedName>
    <definedName name="_nb_VM_BDOC">#REF!</definedName>
    <definedName name="_nbAnomalies_Forfait_socle_annuel_MJ">#REF!</definedName>
    <definedName name="_nbAnomalies_Forfait_socle_annuel_Titulaire">#REF!</definedName>
    <definedName name="_nbAnomalies_Forfait_socle_renf_mensuel_MJ">#REF!</definedName>
    <definedName name="_nbAnomalies_Forfait_socle_renf_mensuel_Titulaire">#REF!</definedName>
    <definedName name="_nbAppliAgilesAnnualisé">#REF!</definedName>
    <definedName name="_nbAppliAnnualisé">#REF!</definedName>
    <definedName name="_nbAppliAuMinistèreAnnualisé">#REF!</definedName>
    <definedName name="_nbAppliChezTitulaireAnnualisé">#REF!</definedName>
    <definedName name="_nbAppliCycleVAnnualisé">#REF!</definedName>
    <definedName name="_nbJH_RTU_Forfait_socle_annuel_MJ">#REF!</definedName>
    <definedName name="_nbJH_RTU_Forfait_socle_annuel_Titulaire">#REF!</definedName>
    <definedName name="_nbJH_RTU_Forfait_socle_renf_mensuel_MJ">#REF!</definedName>
    <definedName name="_nbJH_RTU_Forfait_socle_renf_mensuel_Titulaire">#REF!</definedName>
    <definedName name="_nbTicketSN2_Forfait_socle_annuel_MJ">#REF!</definedName>
    <definedName name="_nbTicketSN2_Forfait_socle_annuel_Titulaire">#REF!</definedName>
    <definedName name="_nbTicketSN2_Forfait_socle_renf_mensuel_MJ">#REF!</definedName>
    <definedName name="_nbTicketSN2_Forfait_socle_renf_mensuel_Titulaire">#REF!</definedName>
    <definedName name="_nbTicketSN3_Forfait_socle_annuel_MJ">#REF!</definedName>
    <definedName name="_nbTicketSN3_Forfait_socle_annuel_Titulaire">#REF!</definedName>
    <definedName name="_nbTicketSN3_Forfait_socle_renf_mensuel_MJ">#REF!</definedName>
    <definedName name="_nbTicketSN3_Forfait_socle_renf_mensuel_Titulaire">#REF!</definedName>
    <definedName name="_pC_cas2_RGS1_dispo_mensuelle">#REF!</definedName>
    <definedName name="_pC_cas2_RGS1_install">#REF!</definedName>
    <definedName name="_pC_cas2_RGS2_dispo_mensuelle">#REF!</definedName>
    <definedName name="_pC_cas2_RGS2_install">#REF!</definedName>
    <definedName name="_PEM_SN2_Total_ETP_C1">#REF!</definedName>
    <definedName name="_PEM_SN2_Total_ETP_C21">#REF!</definedName>
    <definedName name="_PEM_SN2_Total_ETP_C22">#REF!</definedName>
    <definedName name="_PEM_SN2_Total_ETP_C23">#REF!</definedName>
    <definedName name="_PEM_SN2_Total_ETP_C31">#REF!</definedName>
    <definedName name="_PEM_SN2_Total_ETP_C32">#REF!</definedName>
    <definedName name="_PEM_SN2_Total_ETP_C33">#REF!</definedName>
    <definedName name="_PEM_SN3_Correctif_Total_ETP_C1">#REF!</definedName>
    <definedName name="_PEM_SN3_Correctif_Total_ETP_C21">#REF!</definedName>
    <definedName name="_PEM_SN3_Correctif_Total_ETP_C22">#REF!</definedName>
    <definedName name="_PEM_SN3_Correctif_Total_ETP_C23">#REF!</definedName>
    <definedName name="_PEM_SN3_Correctif_Total_ETP_C31">#REF!</definedName>
    <definedName name="_PEM_SN3_Correctif_Total_ETP_C32">#REF!</definedName>
    <definedName name="_PEM_SN3_Correctif_Total_ETP_C33">#REF!</definedName>
    <definedName name="_plage_horaire_étendue_SN2">#REF!</definedName>
    <definedName name="_plage_horaire_étendue_SN3_Correctif">#REF!</definedName>
    <definedName name="_plage_horaire_standard_SN2">#REF!</definedName>
    <definedName name="_plage_horaire_standard_SN3_Correctif">#REF!</definedName>
    <definedName name="_Prix_PA">#REF!</definedName>
    <definedName name="_securisation_infra_RGS1_dispo_mensuelle">#REF!</definedName>
    <definedName name="_securisation_infra_RGS1_install">#REF!</definedName>
    <definedName name="_securisation_infra_RGS2_dispo_mensuelle">#REF!</definedName>
    <definedName name="_securisation_infra_RGS2_install">#REF!</definedName>
    <definedName name="_Tab_ProjetsAgiles">#REF!</definedName>
    <definedName name="_Tab_ProjetsCycleV">#REF!</definedName>
    <definedName name="_Toc175563128" localSheetId="1">BPU!$B$29</definedName>
    <definedName name="_Toc175563128" localSheetId="2">DQE!$B$27</definedName>
    <definedName name="_Toc175563133" localSheetId="1">BPU!#REF!</definedName>
    <definedName name="_Toc175563133" localSheetId="2">DQE!#REF!</definedName>
    <definedName name="_Toc175563134" localSheetId="1">BPU!#REF!</definedName>
    <definedName name="_Toc175563134" localSheetId="2">DQE!#REF!</definedName>
    <definedName name="_Toc175563135" localSheetId="1">BPU!$B$64</definedName>
    <definedName name="_Toc175563135" localSheetId="2">DQE!$B$62</definedName>
    <definedName name="_Toc175563136" localSheetId="1">BPU!#REF!</definedName>
    <definedName name="_Toc175563136" localSheetId="2">DQE!#REF!</definedName>
    <definedName name="_Toc175563138" localSheetId="1">BPU!#REF!</definedName>
    <definedName name="_Toc175563138" localSheetId="2">DQE!#REF!</definedName>
    <definedName name="_Toc175563139" localSheetId="1">BPU!$B$80</definedName>
    <definedName name="_Toc175563139" localSheetId="2">DQE!$B$78</definedName>
    <definedName name="_Toc175563140" localSheetId="1">BPU!#REF!</definedName>
    <definedName name="_Toc175563140" localSheetId="2">DQE!#REF!</definedName>
    <definedName name="_Toc175563141" localSheetId="1">BPU!$B$93</definedName>
    <definedName name="_Toc175563141" localSheetId="2">DQE!$B$91</definedName>
    <definedName name="_Toc175563142" localSheetId="1">BPU!#REF!</definedName>
    <definedName name="_Toc175563142" localSheetId="2">DQE!#REF!</definedName>
    <definedName name="_Toc175563144" localSheetId="1">BPU!$B$114</definedName>
    <definedName name="_Toc175563144" localSheetId="2">DQE!$B$112</definedName>
    <definedName name="_Toc175563145" localSheetId="1">BPU!$B$121</definedName>
    <definedName name="_Toc175563145" localSheetId="2">DQE!$B$119</definedName>
    <definedName name="_Toc175563146" localSheetId="1">BPU!#REF!</definedName>
    <definedName name="_Toc175563146" localSheetId="2">DQE!#REF!</definedName>
    <definedName name="_Toc175563147" localSheetId="1">BPU!#REF!</definedName>
    <definedName name="_Toc175563147" localSheetId="2">DQE!#REF!</definedName>
    <definedName name="_Toc175563148" localSheetId="1">BPU!#REF!</definedName>
    <definedName name="_Toc175563148" localSheetId="2">DQE!#REF!</definedName>
    <definedName name="_Toc175563149" localSheetId="1">BPU!#REF!</definedName>
    <definedName name="_Toc175563149" localSheetId="2">DQE!#REF!</definedName>
    <definedName name="_Toc175563150" localSheetId="1">BPU!#REF!</definedName>
    <definedName name="_Toc175563150" localSheetId="2">DQE!#REF!</definedName>
    <definedName name="_Toc175563151" localSheetId="1">BPU!#REF!</definedName>
    <definedName name="_Toc175563151" localSheetId="2">DQE!#REF!</definedName>
    <definedName name="_Toc175563152" localSheetId="1">BPU!#REF!</definedName>
    <definedName name="_Toc175563152" localSheetId="2">DQE!#REF!</definedName>
    <definedName name="_Toc175563153" localSheetId="1">BPU!#REF!</definedName>
    <definedName name="_Toc175563153" localSheetId="2">DQE!#REF!</definedName>
    <definedName name="_Toc175563154" localSheetId="1">BPU!#REF!</definedName>
    <definedName name="_Toc175563154" localSheetId="2">DQE!#REF!</definedName>
    <definedName name="_Toc175573356" localSheetId="1">BPU!#REF!</definedName>
    <definedName name="_Toc175573356" localSheetId="2">DQE!#REF!</definedName>
    <definedName name="_Toc175573357" localSheetId="1">BPU!#REF!</definedName>
    <definedName name="_Toc175573357" localSheetId="2">DQE!#REF!</definedName>
    <definedName name="_Toc175573358" localSheetId="1">BPU!#REF!</definedName>
    <definedName name="_Toc175573358" localSheetId="2">DQE!#REF!</definedName>
    <definedName name="Article_5.2.23_du_CCTP__UO_34___Hébergement_et_déplacement." localSheetId="2">DQE!#REF!</definedName>
    <definedName name="Article_5.2.23_du_CCTP__UO_34___Hébergement_et_déplacement.">BPU!#REF!</definedName>
    <definedName name="Astreintes_et_interventions_en_Heures_non_ouvrées__HNO" localSheetId="2">DQE!$B$262</definedName>
    <definedName name="Astreintes_et_interventions_en_Heures_non_ouvrées__HNO">BPU!$B$264</definedName>
    <definedName name="Début_Projet">#REF!</definedName>
    <definedName name="Deploiement">#REF!</definedName>
    <definedName name="Déploiement">#REF!</definedName>
    <definedName name="Déploiements" localSheetId="2">DQE!#REF!</definedName>
    <definedName name="Déploiements">BPU!#REF!</definedName>
    <definedName name="DQEbis">DQE!#REF!</definedName>
    <definedName name="etu">#REF!</definedName>
    <definedName name="Etudes" localSheetId="1">#REF!</definedName>
    <definedName name="Etudes" localSheetId="2">#REF!</definedName>
    <definedName name="etudes">BPU!$B$12</definedName>
    <definedName name="EXPLOITATION" localSheetId="2">DQE!#REF!</definedName>
    <definedName name="EXPLOITATION">BPU!#REF!</definedName>
    <definedName name="Feuil2_C240">#REF!</definedName>
    <definedName name="Incrément_Défilement">#REF!</definedName>
    <definedName name="Prestation_de_sortie___réversibilité." localSheetId="2">DQE!#REF!</definedName>
    <definedName name="Prestation_de_sortie___réversibilité.">BPU!#REF!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83" i="7" l="1"/>
  <c r="K225" i="7" l="1"/>
  <c r="K215" i="7" l="1"/>
  <c r="K208" i="7"/>
  <c r="K201" i="7"/>
  <c r="K194" i="7"/>
  <c r="K187" i="7"/>
  <c r="K180" i="7"/>
  <c r="K173" i="7"/>
  <c r="K166" i="7"/>
  <c r="K159" i="7"/>
  <c r="K152" i="7"/>
  <c r="K145" i="7"/>
  <c r="K138" i="7"/>
  <c r="K131" i="7"/>
  <c r="K124" i="7"/>
  <c r="K117" i="7"/>
  <c r="K110" i="7"/>
  <c r="K103" i="7"/>
  <c r="K96" i="7"/>
  <c r="K89" i="7"/>
  <c r="K82" i="7"/>
  <c r="K73" i="7"/>
  <c r="K66" i="7"/>
  <c r="K59" i="7"/>
  <c r="K52" i="7"/>
  <c r="K45" i="7"/>
  <c r="K38" i="7"/>
  <c r="K31" i="7"/>
  <c r="K24" i="7"/>
  <c r="K17" i="7"/>
  <c r="C266" i="7" l="1"/>
  <c r="C267" i="7"/>
  <c r="C268" i="7"/>
  <c r="C269" i="7"/>
  <c r="C270" i="7"/>
  <c r="C271" i="7"/>
  <c r="C272" i="7"/>
  <c r="C273" i="7"/>
  <c r="C274" i="7"/>
  <c r="C275" i="7"/>
  <c r="C265" i="7"/>
  <c r="D280" i="7"/>
  <c r="F280" i="7" s="1"/>
  <c r="K279" i="7" s="1"/>
  <c r="D260" i="7"/>
  <c r="F260" i="7" s="1"/>
  <c r="F261" i="7" s="1"/>
  <c r="D254" i="7"/>
  <c r="F254" i="7" s="1"/>
  <c r="D255" i="7"/>
  <c r="F255" i="7" s="1"/>
  <c r="D253" i="7"/>
  <c r="F253" i="7" s="1"/>
  <c r="D247" i="7"/>
  <c r="F247" i="7" s="1"/>
  <c r="D248" i="7"/>
  <c r="F248" i="7" s="1"/>
  <c r="D246" i="7"/>
  <c r="F246" i="7" s="1"/>
  <c r="D240" i="7"/>
  <c r="F240" i="7" s="1"/>
  <c r="D241" i="7"/>
  <c r="F241" i="7" s="1"/>
  <c r="D239" i="7"/>
  <c r="F239" i="7" s="1"/>
  <c r="D234" i="7"/>
  <c r="F234" i="7" s="1"/>
  <c r="D233" i="7"/>
  <c r="F233" i="7" s="1"/>
  <c r="D232" i="7"/>
  <c r="F232" i="7" s="1"/>
  <c r="D223" i="7"/>
  <c r="F223" i="7" s="1"/>
  <c r="D224" i="7"/>
  <c r="F224" i="7" s="1"/>
  <c r="D225" i="7"/>
  <c r="F225" i="7" s="1"/>
  <c r="D222" i="7"/>
  <c r="F222" i="7" s="1"/>
  <c r="D220" i="7"/>
  <c r="F220" i="7" s="1"/>
  <c r="D212" i="7"/>
  <c r="D205" i="7"/>
  <c r="D198" i="7"/>
  <c r="D191" i="7"/>
  <c r="D184" i="7"/>
  <c r="D177" i="7"/>
  <c r="D170" i="7"/>
  <c r="D163" i="7"/>
  <c r="D156" i="7"/>
  <c r="D149" i="7"/>
  <c r="D142" i="7"/>
  <c r="D135" i="7"/>
  <c r="D128" i="7"/>
  <c r="D121" i="7"/>
  <c r="D114" i="7"/>
  <c r="D107" i="7"/>
  <c r="D100" i="7"/>
  <c r="D93" i="7"/>
  <c r="D86" i="7"/>
  <c r="D79" i="7"/>
  <c r="D70" i="7"/>
  <c r="D63" i="7"/>
  <c r="D56" i="7"/>
  <c r="F242" i="7" l="1"/>
  <c r="F256" i="7"/>
  <c r="F235" i="7"/>
  <c r="F249" i="7"/>
  <c r="F226" i="7"/>
  <c r="D49" i="7"/>
  <c r="D35" i="7"/>
  <c r="D42" i="7"/>
  <c r="D14" i="7"/>
  <c r="D15" i="7"/>
  <c r="F15" i="7" s="1"/>
  <c r="D16" i="7"/>
  <c r="F16" i="7" s="1"/>
  <c r="D17" i="7"/>
  <c r="F17" i="7" s="1"/>
  <c r="D21" i="7"/>
  <c r="D22" i="7"/>
  <c r="F22" i="7" s="1"/>
  <c r="D23" i="7"/>
  <c r="F23" i="7" s="1"/>
  <c r="D24" i="7"/>
  <c r="F24" i="7" s="1"/>
  <c r="D28" i="7"/>
  <c r="D29" i="7"/>
  <c r="F29" i="7" s="1"/>
  <c r="D30" i="7"/>
  <c r="F30" i="7" s="1"/>
  <c r="D31" i="7"/>
  <c r="F31" i="7" s="1"/>
  <c r="D36" i="7"/>
  <c r="F36" i="7" s="1"/>
  <c r="D37" i="7"/>
  <c r="F37" i="7" s="1"/>
  <c r="D38" i="7"/>
  <c r="F38" i="7" s="1"/>
  <c r="D43" i="7"/>
  <c r="F43" i="7" s="1"/>
  <c r="D44" i="7"/>
  <c r="F44" i="7" s="1"/>
  <c r="D45" i="7"/>
  <c r="F45" i="7" s="1"/>
  <c r="D50" i="7"/>
  <c r="F50" i="7" s="1"/>
  <c r="D51" i="7"/>
  <c r="F51" i="7" s="1"/>
  <c r="D52" i="7"/>
  <c r="F52" i="7" s="1"/>
  <c r="D57" i="7"/>
  <c r="F57" i="7" s="1"/>
  <c r="D58" i="7"/>
  <c r="F58" i="7" s="1"/>
  <c r="D59" i="7"/>
  <c r="F59" i="7" s="1"/>
  <c r="D64" i="7"/>
  <c r="F64" i="7" s="1"/>
  <c r="D65" i="7"/>
  <c r="F65" i="7" s="1"/>
  <c r="D66" i="7"/>
  <c r="F66" i="7" s="1"/>
  <c r="D71" i="7"/>
  <c r="F71" i="7" s="1"/>
  <c r="D72" i="7"/>
  <c r="F72" i="7" s="1"/>
  <c r="D73" i="7"/>
  <c r="F73" i="7" s="1"/>
  <c r="D74" i="7"/>
  <c r="D80" i="7"/>
  <c r="F80" i="7" s="1"/>
  <c r="D81" i="7"/>
  <c r="F81" i="7" s="1"/>
  <c r="D82" i="7"/>
  <c r="F82" i="7" s="1"/>
  <c r="D87" i="7"/>
  <c r="F87" i="7" s="1"/>
  <c r="D88" i="7"/>
  <c r="F88" i="7" s="1"/>
  <c r="D89" i="7"/>
  <c r="F89" i="7" s="1"/>
  <c r="D94" i="7"/>
  <c r="F94" i="7" s="1"/>
  <c r="D95" i="7"/>
  <c r="F95" i="7" s="1"/>
  <c r="D96" i="7"/>
  <c r="F96" i="7" s="1"/>
  <c r="D101" i="7"/>
  <c r="F101" i="7" s="1"/>
  <c r="D102" i="7"/>
  <c r="F102" i="7" s="1"/>
  <c r="D103" i="7"/>
  <c r="F103" i="7" s="1"/>
  <c r="D108" i="7"/>
  <c r="F108" i="7" s="1"/>
  <c r="D109" i="7"/>
  <c r="F109" i="7" s="1"/>
  <c r="D110" i="7"/>
  <c r="F110" i="7" s="1"/>
  <c r="D115" i="7"/>
  <c r="F115" i="7" s="1"/>
  <c r="D116" i="7"/>
  <c r="F116" i="7" s="1"/>
  <c r="D117" i="7"/>
  <c r="F117" i="7" s="1"/>
  <c r="D122" i="7"/>
  <c r="F122" i="7" s="1"/>
  <c r="D123" i="7"/>
  <c r="F123" i="7" s="1"/>
  <c r="D124" i="7"/>
  <c r="F124" i="7" s="1"/>
  <c r="D129" i="7"/>
  <c r="F129" i="7" s="1"/>
  <c r="D130" i="7"/>
  <c r="F130" i="7" s="1"/>
  <c r="D131" i="7"/>
  <c r="F131" i="7" s="1"/>
  <c r="D136" i="7"/>
  <c r="F136" i="7" s="1"/>
  <c r="D137" i="7"/>
  <c r="F137" i="7" s="1"/>
  <c r="D138" i="7"/>
  <c r="F138" i="7" s="1"/>
  <c r="D143" i="7"/>
  <c r="F143" i="7" s="1"/>
  <c r="D144" i="7"/>
  <c r="F144" i="7" s="1"/>
  <c r="D145" i="7"/>
  <c r="F145" i="7" s="1"/>
  <c r="D150" i="7"/>
  <c r="F150" i="7" s="1"/>
  <c r="D151" i="7"/>
  <c r="F151" i="7" s="1"/>
  <c r="D152" i="7"/>
  <c r="F152" i="7" s="1"/>
  <c r="D157" i="7"/>
  <c r="F157" i="7" s="1"/>
  <c r="D158" i="7"/>
  <c r="F158" i="7" s="1"/>
  <c r="D159" i="7"/>
  <c r="F159" i="7" s="1"/>
  <c r="D164" i="7"/>
  <c r="F164" i="7" s="1"/>
  <c r="D165" i="7"/>
  <c r="F165" i="7" s="1"/>
  <c r="D166" i="7"/>
  <c r="F166" i="7" s="1"/>
  <c r="D167" i="7"/>
  <c r="D171" i="7"/>
  <c r="F171" i="7" s="1"/>
  <c r="D172" i="7"/>
  <c r="F172" i="7" s="1"/>
  <c r="D173" i="7"/>
  <c r="F173" i="7" s="1"/>
  <c r="D178" i="7"/>
  <c r="F178" i="7" s="1"/>
  <c r="D179" i="7"/>
  <c r="F179" i="7" s="1"/>
  <c r="D180" i="7"/>
  <c r="F180" i="7" s="1"/>
  <c r="D185" i="7"/>
  <c r="F185" i="7" s="1"/>
  <c r="D186" i="7"/>
  <c r="F186" i="7" s="1"/>
  <c r="D187" i="7"/>
  <c r="F187" i="7" s="1"/>
  <c r="D192" i="7"/>
  <c r="F192" i="7" s="1"/>
  <c r="D193" i="7"/>
  <c r="F193" i="7" s="1"/>
  <c r="D194" i="7"/>
  <c r="F194" i="7" s="1"/>
  <c r="D199" i="7"/>
  <c r="F199" i="7" s="1"/>
  <c r="D200" i="7"/>
  <c r="F200" i="7" s="1"/>
  <c r="D201" i="7"/>
  <c r="F201" i="7" s="1"/>
  <c r="D206" i="7"/>
  <c r="F206" i="7" s="1"/>
  <c r="D207" i="7"/>
  <c r="F207" i="7" s="1"/>
  <c r="D208" i="7"/>
  <c r="F208" i="7" s="1"/>
  <c r="D213" i="7"/>
  <c r="F213" i="7" s="1"/>
  <c r="D214" i="7"/>
  <c r="F214" i="7" s="1"/>
  <c r="D215" i="7"/>
  <c r="F215" i="7" s="1"/>
  <c r="F39" i="7" l="1"/>
  <c r="F67" i="7"/>
  <c r="F181" i="7"/>
  <c r="F125" i="7"/>
  <c r="F209" i="7"/>
  <c r="F153" i="7"/>
  <c r="F74" i="7"/>
  <c r="F46" i="7"/>
  <c r="F174" i="7"/>
  <c r="F202" i="7"/>
  <c r="F146" i="7"/>
  <c r="F118" i="7"/>
  <c r="F90" i="7"/>
  <c r="F195" i="7"/>
  <c r="F32" i="7"/>
  <c r="F83" i="7"/>
  <c r="F111" i="7"/>
  <c r="F188" i="7"/>
  <c r="F160" i="7"/>
  <c r="F167" i="7"/>
  <c r="F60" i="7"/>
  <c r="F216" i="7"/>
  <c r="F132" i="7"/>
  <c r="F104" i="7"/>
  <c r="F53" i="7"/>
  <c r="F139" i="7"/>
  <c r="F25" i="7"/>
  <c r="F97" i="7"/>
  <c r="K241" i="7" l="1"/>
  <c r="K255" i="7"/>
  <c r="K260" i="7"/>
  <c r="K248" i="7"/>
  <c r="K234" i="7"/>
  <c r="D284" i="7" l="1"/>
</calcChain>
</file>

<file path=xl/sharedStrings.xml><?xml version="1.0" encoding="utf-8"?>
<sst xmlns="http://schemas.openxmlformats.org/spreadsheetml/2006/main" count="1162" uniqueCount="231">
  <si>
    <t>Simple</t>
  </si>
  <si>
    <t>Moyen</t>
  </si>
  <si>
    <t>Prix en € HT</t>
  </si>
  <si>
    <t>Intervention en Martinique</t>
  </si>
  <si>
    <t>Intervention en Guadeloupe</t>
  </si>
  <si>
    <t>Intervention en Guyane</t>
  </si>
  <si>
    <t>Intervention à la Réunion</t>
  </si>
  <si>
    <t>Intervention  à St Pierre et Miquelon</t>
  </si>
  <si>
    <t>Intervention à Mayotte</t>
  </si>
  <si>
    <t>Intervention en Nouvelle-Calédonie</t>
  </si>
  <si>
    <t>Intervention en Polynésie française</t>
  </si>
  <si>
    <t>Intervention a Saint Barthélemy</t>
  </si>
  <si>
    <t>Intervention à Saint Martin</t>
  </si>
  <si>
    <t>Intervention à Wallis et Futuna</t>
  </si>
  <si>
    <t>4.1.1.1</t>
  </si>
  <si>
    <t>4.1.1.2</t>
  </si>
  <si>
    <t>4.1.1.3</t>
  </si>
  <si>
    <t>4.1.2.1</t>
  </si>
  <si>
    <t>4.1.2.2</t>
  </si>
  <si>
    <t>4.1.2.3</t>
  </si>
  <si>
    <t>4.1.3.1</t>
  </si>
  <si>
    <t>4.1.3.2</t>
  </si>
  <si>
    <t>4.1.3.3</t>
  </si>
  <si>
    <t>4.1.4.1</t>
  </si>
  <si>
    <t>4.1.4.2</t>
  </si>
  <si>
    <t>4.1.4.3</t>
  </si>
  <si>
    <t>4.1.5.1</t>
  </si>
  <si>
    <t>4.1.5.2</t>
  </si>
  <si>
    <t>4.1.5.3</t>
  </si>
  <si>
    <t>4.1.6.1</t>
  </si>
  <si>
    <t>4.1.6.2</t>
  </si>
  <si>
    <t>4.1.6.3</t>
  </si>
  <si>
    <t>4.1.7.1</t>
  </si>
  <si>
    <t>4.1.7.2</t>
  </si>
  <si>
    <t>4.1.7.3</t>
  </si>
  <si>
    <t>4.1.8.1</t>
  </si>
  <si>
    <t>4.1.8.2</t>
  </si>
  <si>
    <t>4.1.8.3</t>
  </si>
  <si>
    <t>4.1.9.1</t>
  </si>
  <si>
    <t>4.1.9.2</t>
  </si>
  <si>
    <t>4.1.9.3</t>
  </si>
  <si>
    <t>4.2.22.1</t>
  </si>
  <si>
    <t>4.2.22.2</t>
  </si>
  <si>
    <t>4.2.22.3</t>
  </si>
  <si>
    <t>4.2.2.1</t>
  </si>
  <si>
    <t>4.2.2.2</t>
  </si>
  <si>
    <t>4.2.2.3</t>
  </si>
  <si>
    <t>4.2.3.1</t>
  </si>
  <si>
    <t>4.2.3.2</t>
  </si>
  <si>
    <t>4.2.3.3</t>
  </si>
  <si>
    <t>4.2.4.1</t>
  </si>
  <si>
    <t>4.2.4.2</t>
  </si>
  <si>
    <t>4.2.4.3</t>
  </si>
  <si>
    <t>4.2.5.1</t>
  </si>
  <si>
    <t>4.2.5.2</t>
  </si>
  <si>
    <t>4.2.5.3</t>
  </si>
  <si>
    <t>4.2.6.1</t>
  </si>
  <si>
    <t>4.2.6.2</t>
  </si>
  <si>
    <t>4.2.6.3</t>
  </si>
  <si>
    <t>4.2.7.1</t>
  </si>
  <si>
    <t>4.2.7.2</t>
  </si>
  <si>
    <t>4.2.7.3</t>
  </si>
  <si>
    <t>4.2.8.1</t>
  </si>
  <si>
    <t>4.2.8.2</t>
  </si>
  <si>
    <t>4.2.8.3</t>
  </si>
  <si>
    <t>4.2.9.1</t>
  </si>
  <si>
    <t>4.2.9.2</t>
  </si>
  <si>
    <t>4.2.9.3</t>
  </si>
  <si>
    <t>4.2.10.1</t>
  </si>
  <si>
    <t>4.2.10.2</t>
  </si>
  <si>
    <t>4.2.10.3</t>
  </si>
  <si>
    <t>4.2.11.1</t>
  </si>
  <si>
    <t>4.2.11.2</t>
  </si>
  <si>
    <t>4.2.11.3</t>
  </si>
  <si>
    <t>4.2.12.1</t>
  </si>
  <si>
    <t>4.2.12.2</t>
  </si>
  <si>
    <t>4.2.12.3</t>
  </si>
  <si>
    <t>4.2.13.1</t>
  </si>
  <si>
    <t>4.2.13.2</t>
  </si>
  <si>
    <t>4.2.13.3</t>
  </si>
  <si>
    <t>4.2.14.1</t>
  </si>
  <si>
    <t>4.2.14.2</t>
  </si>
  <si>
    <t>4.2.14.3</t>
  </si>
  <si>
    <t>4.2.15.1</t>
  </si>
  <si>
    <t>4.2.15.2</t>
  </si>
  <si>
    <t>4.2.15.3</t>
  </si>
  <si>
    <t>4.2.16.1</t>
  </si>
  <si>
    <t>4.2.16.2</t>
  </si>
  <si>
    <t>4.2.16.3</t>
  </si>
  <si>
    <t>4.2.17.1</t>
  </si>
  <si>
    <t>4.2.17.2</t>
  </si>
  <si>
    <t>4.2.17.3</t>
  </si>
  <si>
    <t>4.2.18.1</t>
  </si>
  <si>
    <t>4.2.18.2</t>
  </si>
  <si>
    <t>4.2.18.3</t>
  </si>
  <si>
    <t>4.2.19.1</t>
  </si>
  <si>
    <t>4.2.19.2</t>
  </si>
  <si>
    <t>4.2.19.3</t>
  </si>
  <si>
    <t>4.2.20.1</t>
  </si>
  <si>
    <t>4.2.20.2</t>
  </si>
  <si>
    <t>4.2.20.3</t>
  </si>
  <si>
    <t>4.2.21.1</t>
  </si>
  <si>
    <t>4.2.21.2</t>
  </si>
  <si>
    <t>4.2.21.3</t>
  </si>
  <si>
    <t>4.2.22.4</t>
  </si>
  <si>
    <t>4.3.1.1</t>
  </si>
  <si>
    <t>4.3.1.2</t>
  </si>
  <si>
    <t>4.3.1.3</t>
  </si>
  <si>
    <t>4.3.2.1</t>
  </si>
  <si>
    <t>4.3.2.2</t>
  </si>
  <si>
    <t>4.3.2.3</t>
  </si>
  <si>
    <t>4.3.3.1</t>
  </si>
  <si>
    <t>4.3.3.2</t>
  </si>
  <si>
    <t>4.3.3.3</t>
  </si>
  <si>
    <t>4.3.4.1</t>
  </si>
  <si>
    <t>4.3.4.2</t>
  </si>
  <si>
    <t>4.3.4.3</t>
  </si>
  <si>
    <t>Le Candidat doit renseigner le BPU entièrement.</t>
  </si>
  <si>
    <t>Seules les cellules en jaune doivent être renseignées</t>
  </si>
  <si>
    <t>Détail Quantitatif Estimatif (DQE).</t>
  </si>
  <si>
    <t>Le DQE est non contractuel mais reflète une tendance des prestations à réaliser sur la période du marché.</t>
  </si>
  <si>
    <t>Les quantités prévisionnelles renseignées ne doivent pas être modifiées par les candidats.</t>
  </si>
  <si>
    <t xml:space="preserve">EN CAS DE NON REMPLISSAGE D'UNE CELLULE "JAUNE", L'OFFRE DU CANDIDAT POURRA ETRE CONSIDEREE IRREGULIERE ET REJETEE. </t>
  </si>
  <si>
    <t>UO</t>
  </si>
  <si>
    <t>ETUDE (Art 4.1.)</t>
  </si>
  <si>
    <t>Compléxité</t>
  </si>
  <si>
    <t>Nature de la prestation</t>
  </si>
  <si>
    <t>Mode tarifaire</t>
  </si>
  <si>
    <t>FORFAIT</t>
  </si>
  <si>
    <t>Prix Junior en € HT</t>
  </si>
  <si>
    <t>Analyse technique de serveur et périphériques associés (Art 4.1.1)</t>
  </si>
  <si>
    <t>Analyse technique de poste de travail et périphériques associés (Art 4.1.2)</t>
  </si>
  <si>
    <t>Analyse technique d'équipement actif de réseaux (Art 4.1.3)</t>
  </si>
  <si>
    <t>Implantation des utilisateurs recensement de l'existant (Art 4.1.4)</t>
  </si>
  <si>
    <t>Implantation des utilisateurs - définition des besoins (Art 4.1.5)</t>
  </si>
  <si>
    <t>Etude/Audit de réseau sans fil (Art 4.1.6)</t>
  </si>
  <si>
    <t>Assistance à la définition d’outils logiciels (Art 4.1.7)</t>
  </si>
  <si>
    <t>Définition d’architecture technique (Art 4.1.8)</t>
  </si>
  <si>
    <t>Conseil en urbanisation fonctionnelle (Art 4.1.9)</t>
  </si>
  <si>
    <t>EXPLOITATION (Art 4.2)</t>
  </si>
  <si>
    <t>Administration sécurité des systèmes d’information (RSSI) (Art 4.2.2)</t>
  </si>
  <si>
    <t>Assistance domaine poste de travail (Art 4.2.3)</t>
  </si>
  <si>
    <t>Support Utilisateurs (Art 4.2.4)</t>
  </si>
  <si>
    <t>Assistance domaine système (Art 4.2.5)</t>
  </si>
  <si>
    <t>Assistance domaine Réseau / Télécom (Art 4.2.6)</t>
  </si>
  <si>
    <t>Encadrement équipe technique (Responsable d'Exploitation (Art 4.2.7)</t>
  </si>
  <si>
    <t>Pilotage de Projet (Art 4.2.8)</t>
  </si>
  <si>
    <t>Complexe</t>
  </si>
  <si>
    <t>Prestations SAM (Software Asset Manager)  (Art 4.2.9)</t>
  </si>
  <si>
    <t>Expertise système d’exploitation Réseau / Telecom (Art 4.2.10)</t>
  </si>
  <si>
    <t>Administration outils de systèmes Réseau / Telecom (Art 4.2.11)</t>
  </si>
  <si>
    <t xml:space="preserve"> Sauvegarde / restauration du système et des données serveur (Art 4.2.12)</t>
  </si>
  <si>
    <t>Mise à jour de la configuration d’équipement serveur (Art 4.2.13)</t>
  </si>
  <si>
    <t>Transfert de compétence autour de serveurs spécifiques (Art 4.2.14)</t>
  </si>
  <si>
    <t>remise en état d’une baie serveur ou d’une salle serveur (Art 4.2.15)</t>
  </si>
  <si>
    <t>Sauvegarde du système et des données poste de travail (Art 4.2.16)</t>
  </si>
  <si>
    <t>Restauration du système et des données poste de travail (Art 4.2.17)</t>
  </si>
  <si>
    <t>Nettoyage et dépoussièrage de serveurs (Art 4.2.18)</t>
  </si>
  <si>
    <t>Nettoyage et dépoussièrage d'équipements réseaux (Art 4.2.19)</t>
  </si>
  <si>
    <t>Préparation à la remise aux domaines (Responsable d'Exploitation) (Art 4.2.20)</t>
  </si>
  <si>
    <t>Arrêt, déconnection d'équipements informatiques (Art 4.2.21)</t>
  </si>
  <si>
    <t>DEPLOIEMENT (Art 4.3)</t>
  </si>
  <si>
    <t>Installation et mise en service Catégorie Poste de Travail (Art 4.3.1)</t>
  </si>
  <si>
    <t>Installation et mise en service Catégorie Réseau (Art 4.3.2)</t>
  </si>
  <si>
    <t>Installation et mise en service Catégorie Serveur (Art 4.3.3)</t>
  </si>
  <si>
    <t>Installation et mise en service Catégorie Périphérique (Art 4.3.4)</t>
  </si>
  <si>
    <t>Transfert d'équipements au sein d'un même site (Art 4.3.5)</t>
  </si>
  <si>
    <t>4.3.5.1</t>
  </si>
  <si>
    <t>Réversibilité</t>
  </si>
  <si>
    <t>Astreinte 6h-8h et 8h-20h</t>
  </si>
  <si>
    <t>Nature de la prestation en jour</t>
  </si>
  <si>
    <t>Dimanche et jours fériés 6h-22h</t>
  </si>
  <si>
    <t>4.2.22.5</t>
  </si>
  <si>
    <t>Nuit 22h-6h</t>
  </si>
  <si>
    <t>Astreintes et interventions HNO (Art 4.2.22)</t>
  </si>
  <si>
    <t>Interventions spécifiques en Outre Mer (Art 4.4)</t>
  </si>
  <si>
    <t>Samedi 6h-22h</t>
  </si>
  <si>
    <t>REVERSIBILITE (Art 4.5)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</si>
  <si>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</si>
  <si>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</si>
  <si>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</si>
  <si>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</si>
  <si>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</si>
  <si>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</si>
  <si>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</si>
  <si>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</si>
  <si>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4.4.9</t>
  </si>
  <si>
    <t>4.4.10</t>
  </si>
  <si>
    <t>4.4.11</t>
  </si>
  <si>
    <t>4.5</t>
  </si>
  <si>
    <t>En Jour</t>
  </si>
  <si>
    <t>Coefficient Muliplicateur en %</t>
  </si>
  <si>
    <t>Quantité</t>
  </si>
  <si>
    <t>TOTAL € HT</t>
  </si>
  <si>
    <t>UNITAIRE</t>
  </si>
  <si>
    <t>MODE TARIFAIRE</t>
  </si>
  <si>
    <t>Prix € HT</t>
  </si>
  <si>
    <t>FORFAIT MENSUEL</t>
  </si>
  <si>
    <t>Mise à disposition de l'Astreinte 7/7 365J</t>
  </si>
  <si>
    <t>Ticket à l'unité pour chaque intervention</t>
  </si>
  <si>
    <t>Si le prix de la prestation est nulle, renseignez "0" (ZERO)</t>
  </si>
  <si>
    <t>TOTAL GLOBAL € HT</t>
  </si>
  <si>
    <t>TOTAL GLOBAL € TTC</t>
  </si>
  <si>
    <r>
      <t xml:space="preserve">Annexe financière
Accord cadre "GPSR" - Lot 1 "prestations de services numérique : étude, exploitation, déploiement "
Référence MJ: 25_GPSR_LOT 1
</t>
    </r>
    <r>
      <rPr>
        <b/>
        <i/>
        <sz val="14"/>
        <color rgb="FFFF0000"/>
        <rFont val="Marianne"/>
        <family val="3"/>
      </rPr>
      <t>La modification du cadre de réponse, autrement dit, l'ajout ou la suppression de colonne / ligne ne sont pas autorisées.</t>
    </r>
  </si>
  <si>
    <t>Les formules et calculs automatiques sont prévus pour faciliter le renseignement du document.</t>
  </si>
  <si>
    <t>Le DQE n'est pas à completer, cependant il appartient au candidat de s'assurer de l'exactitude des montants indiqués. Il lui appartient de signaler explicitement une éventuelle erreur matérielle.</t>
  </si>
  <si>
    <t>* Les articles mentionnés dans le présent document correspondent aux articles du CCTP.</t>
  </si>
  <si>
    <r>
      <t xml:space="preserve"> BORDEREAU DE PRIX UNITAIRE (BPU) - Annexe 1 à l'Acte d'engagement
Accord-cadre "25_GPSR"
LOT 1 - </t>
    </r>
    <r>
      <rPr>
        <b/>
        <sz val="16"/>
        <color rgb="FF002060"/>
        <rFont val="Verdana1"/>
      </rPr>
      <t>prestations de services numériques : étude, exploitation et déploiement</t>
    </r>
  </si>
  <si>
    <t>DETAIL QUANTITATIF ESTIMATIF (DQE) 
Accord-cadre "25_GPSR"
LOT 1 - prestations de services numériques : étude, exploitation et déploiement</t>
  </si>
  <si>
    <t>UNITAIRE (Demi journée)</t>
  </si>
  <si>
    <t>Administration sécurité des systèmes d’information (RSSI) (Art 4.2.1)</t>
  </si>
  <si>
    <t>Assistance domaine poste de travail (Art 4.2.2)</t>
  </si>
  <si>
    <t>Support Utilisateurs (Art 4.2.3)</t>
  </si>
  <si>
    <t>Assistance domaine système (Art 4.2.4)</t>
  </si>
  <si>
    <t>Assistance domaine Réseau / Télécom (Art 4.2.5)</t>
  </si>
  <si>
    <t>Encadrement équipe technique (Responsable d'Exploitation (Art 4.2.6)</t>
  </si>
  <si>
    <t>Pilotage de Projet (Art 4.2.7)</t>
  </si>
  <si>
    <t>Prestations SAM (Software Asset Manager)  (Art 4.2.8)</t>
  </si>
  <si>
    <t>Expertise système d’exploitation Réseau / Telecom (Art 4.2.9)</t>
  </si>
  <si>
    <t>Administration outils de systèmes Réseau / Telecom (Art 4.2.10)</t>
  </si>
  <si>
    <t xml:space="preserve"> Sauvegarde / restauration du système et des données serveur (Art 4.2.11)</t>
  </si>
  <si>
    <t>Mise à jour de la configuration d’équipement serveur (Art 4.2.12)</t>
  </si>
  <si>
    <t>Transfert de compétence autour de serveurs spécifiques (Art 4.2.13)</t>
  </si>
  <si>
    <t>Remise en état d’une baie serveur ou d’une salle serveur (Art 4.2.14)</t>
  </si>
  <si>
    <t>Sauvegarde du système et des données poste de travail (Art 4.2.15)</t>
  </si>
  <si>
    <t>Restauration du système et des données poste de travail (Art 4.2.16)</t>
  </si>
  <si>
    <t>Nettoyage et dépoussièrage de serveurs (Art 4.2.17)</t>
  </si>
  <si>
    <t>Nettoyage et dépoussièrage d'équipements réseaux (Art 4.2.18)</t>
  </si>
  <si>
    <t>Préparation à la remise aux domaines (Responsable d'Exploitation) (Art 4.2.19)</t>
  </si>
  <si>
    <t>Arrêt, déconnection d'équipements informatiques (Art 4.2.20)</t>
  </si>
  <si>
    <t>Astreintes et interventions HNO (Art 4.2.21)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</si>
</sst>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€&quot;"/>
    <numFmt numFmtId="165" formatCode="#,##0.00\ _€"/>
    <numFmt numFmtId="166" formatCode="#,##0.00&quot; € &quot;;\-#,##0.00&quot; € &quot;;\-#&quot; € &quot;;@\ "/>
    <numFmt numFmtId="167" formatCode="#,##0.00\ [$€-40C];[Red]\-#,##0.00\ [$€-40C]"/>
  </numFmts>
  <fonts count="3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1F4D78"/>
      <name val="Calibri Light"/>
      <family val="2"/>
    </font>
    <font>
      <sz val="12"/>
      <color rgb="FF2E74B5"/>
      <name val="Calibri Light"/>
      <family val="2"/>
    </font>
    <font>
      <sz val="9"/>
      <color theme="1"/>
      <name val="Arial"/>
      <family val="2"/>
    </font>
    <font>
      <sz val="10"/>
      <name val="Calibri"/>
      <family val="2"/>
      <scheme val="minor"/>
    </font>
    <font>
      <sz val="12"/>
      <color rgb="FF000000"/>
      <name val="Times New Roman"/>
      <family val="1"/>
    </font>
    <font>
      <b/>
      <sz val="9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Marianne"/>
      <family val="3"/>
    </font>
    <font>
      <b/>
      <i/>
      <sz val="14"/>
      <color rgb="FFFF0000"/>
      <name val="Marianne"/>
      <family val="3"/>
    </font>
    <font>
      <b/>
      <sz val="12"/>
      <color theme="1"/>
      <name val="Marianne"/>
      <family val="3"/>
    </font>
    <font>
      <b/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Arial"/>
      <charset val="1"/>
    </font>
    <font>
      <sz val="10"/>
      <color rgb="FFFFFFFF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0"/>
      <color rgb="FFFFFFFF"/>
      <name val="Arial"/>
      <family val="2"/>
      <charset val="1"/>
    </font>
    <font>
      <sz val="11"/>
      <color rgb="FF000000"/>
      <name val="Arial"/>
      <family val="2"/>
      <charset val="1"/>
    </font>
    <font>
      <i/>
      <sz val="10"/>
      <color rgb="FF808080"/>
      <name val="Arial"/>
      <family val="2"/>
      <charset val="1"/>
    </font>
    <font>
      <b/>
      <sz val="24"/>
      <color rgb="FF000000"/>
      <name val="Arial"/>
      <family val="2"/>
      <charset val="1"/>
    </font>
    <font>
      <b/>
      <i/>
      <sz val="16"/>
      <color rgb="FF000000"/>
      <name val="Arial"/>
      <family val="2"/>
      <charset val="1"/>
    </font>
    <font>
      <u/>
      <sz val="10"/>
      <color rgb="FF0000FF"/>
      <name val="Arial"/>
      <family val="2"/>
      <charset val="1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1"/>
      <charset val="1"/>
    </font>
    <font>
      <b/>
      <i/>
      <u/>
      <sz val="11"/>
      <color rgb="FF000000"/>
      <name val="Arial"/>
      <family val="2"/>
      <charset val="1"/>
    </font>
    <font>
      <sz val="10"/>
      <color rgb="FFFF0000"/>
      <name val="Arial"/>
      <family val="2"/>
      <charset val="1"/>
    </font>
    <font>
      <b/>
      <sz val="16"/>
      <color rgb="FF002060"/>
      <name val="Verdana1"/>
      <charset val="1"/>
    </font>
    <font>
      <i/>
      <sz val="11"/>
      <color rgb="FF7F7F7F"/>
      <name val="Calibri"/>
      <family val="2"/>
      <charset val="1"/>
    </font>
    <font>
      <b/>
      <sz val="16"/>
      <color rgb="FF002060"/>
      <name val="Verdana1"/>
    </font>
    <font>
      <i/>
      <sz val="10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99"/>
      </patternFill>
    </fill>
    <fill>
      <patternFill patternType="solid">
        <fgColor theme="0"/>
        <bgColor rgb="FFCCFFFF"/>
      </patternFill>
    </fill>
    <fill>
      <patternFill patternType="solid">
        <fgColor rgb="FFFFFF0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7F7F7F"/>
      </patternFill>
    </fill>
    <fill>
      <patternFill patternType="solid">
        <fgColor rgb="FFC0C0C0"/>
        <bgColor rgb="FF9DC3E6"/>
      </patternFill>
    </fill>
    <fill>
      <patternFill patternType="solid">
        <fgColor rgb="FFFF0000"/>
        <bgColor rgb="FF993300"/>
      </patternFill>
    </fill>
    <fill>
      <patternFill patternType="solid">
        <fgColor rgb="FFF2F2F2"/>
        <bgColor rgb="FFEDEDED"/>
      </patternFill>
    </fill>
    <fill>
      <patternFill patternType="solid">
        <fgColor theme="0"/>
        <bgColor rgb="FFEDEDED"/>
      </patternFill>
    </fill>
    <fill>
      <patternFill patternType="solid">
        <fgColor rgb="FF00B0F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0">
    <xf numFmtId="0" fontId="0" fillId="0" borderId="0"/>
    <xf numFmtId="0" fontId="6" fillId="0" borderId="0"/>
    <xf numFmtId="0" fontId="13" fillId="0" borderId="0"/>
    <xf numFmtId="0" fontId="13" fillId="0" borderId="0"/>
    <xf numFmtId="0" fontId="21" fillId="0" borderId="0"/>
    <xf numFmtId="0" fontId="22" fillId="12" borderId="0"/>
    <xf numFmtId="0" fontId="22" fillId="13" borderId="0"/>
    <xf numFmtId="0" fontId="23" fillId="14" borderId="0"/>
    <xf numFmtId="0" fontId="23" fillId="0" borderId="0"/>
    <xf numFmtId="0" fontId="24" fillId="15" borderId="0"/>
    <xf numFmtId="166" fontId="25" fillId="0" borderId="0" applyBorder="0" applyProtection="0"/>
    <xf numFmtId="0" fontId="26" fillId="0" borderId="0"/>
    <xf numFmtId="0" fontId="27" fillId="0" borderId="0"/>
    <xf numFmtId="0" fontId="28" fillId="0" borderId="0">
      <alignment horizontal="center"/>
    </xf>
    <xf numFmtId="0" fontId="28" fillId="0" borderId="0">
      <alignment horizontal="center" textRotation="90"/>
    </xf>
    <xf numFmtId="0" fontId="29" fillId="0" borderId="0"/>
    <xf numFmtId="0" fontId="30" fillId="0" borderId="0"/>
    <xf numFmtId="0" fontId="31" fillId="0" borderId="0"/>
    <xf numFmtId="0" fontId="30" fillId="0" borderId="0"/>
    <xf numFmtId="0" fontId="31" fillId="0" borderId="0"/>
    <xf numFmtId="0" fontId="31" fillId="0" borderId="0"/>
    <xf numFmtId="0" fontId="31" fillId="0" borderId="0"/>
    <xf numFmtId="0" fontId="32" fillId="0" borderId="0" applyBorder="0" applyProtection="0"/>
    <xf numFmtId="0" fontId="33" fillId="0" borderId="0"/>
    <xf numFmtId="167" fontId="33" fillId="0" borderId="0"/>
    <xf numFmtId="0" fontId="25" fillId="0" borderId="0"/>
    <xf numFmtId="0" fontId="25" fillId="0" borderId="0"/>
    <xf numFmtId="0" fontId="34" fillId="0" borderId="0"/>
    <xf numFmtId="0" fontId="36" fillId="0" borderId="0" applyBorder="0" applyProtection="0"/>
    <xf numFmtId="0" fontId="36" fillId="0" borderId="0" applyBorder="0" applyProtection="0"/>
  </cellStyleXfs>
  <cellXfs count="128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3" fillId="0" borderId="0" xfId="0" applyFont="1" applyAlignment="1">
      <alignment horizontal="left" vertical="center" indent="5"/>
    </xf>
    <xf numFmtId="0" fontId="2" fillId="0" borderId="0" xfId="0" applyFont="1" applyAlignment="1">
      <alignment horizontal="left" vertical="center" indent="5"/>
    </xf>
    <xf numFmtId="0" fontId="4" fillId="0" borderId="0" xfId="0" applyFont="1" applyAlignment="1">
      <alignment vertical="center"/>
    </xf>
    <xf numFmtId="0" fontId="0" fillId="0" borderId="0" xfId="0" applyBorder="1"/>
    <xf numFmtId="0" fontId="0" fillId="0" borderId="0" xfId="0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 wrapText="1"/>
    </xf>
    <xf numFmtId="0" fontId="0" fillId="0" borderId="0" xfId="0" applyFill="1"/>
    <xf numFmtId="0" fontId="5" fillId="0" borderId="0" xfId="0" applyFont="1"/>
    <xf numFmtId="0" fontId="7" fillId="0" borderId="0" xfId="1" applyFont="1"/>
    <xf numFmtId="0" fontId="11" fillId="0" borderId="0" xfId="0" applyFont="1"/>
    <xf numFmtId="0" fontId="7" fillId="0" borderId="0" xfId="1" applyFont="1" applyBorder="1"/>
    <xf numFmtId="0" fontId="0" fillId="0" borderId="0" xfId="0" applyFill="1" applyBorder="1"/>
    <xf numFmtId="0" fontId="13" fillId="0" borderId="0" xfId="2"/>
    <xf numFmtId="0" fontId="14" fillId="0" borderId="0" xfId="3" applyFont="1" applyFill="1" applyBorder="1" applyAlignment="1">
      <alignment horizontal="center" vertical="center" wrapText="1"/>
    </xf>
    <xf numFmtId="0" fontId="13" fillId="2" borderId="0" xfId="3" applyFill="1" applyAlignment="1">
      <alignment horizontal="center" vertical="center" wrapText="1"/>
    </xf>
    <xf numFmtId="0" fontId="18" fillId="9" borderId="1" xfId="3" applyFont="1" applyFill="1" applyBorder="1" applyAlignment="1">
      <alignment horizontal="center" vertical="center" wrapText="1"/>
    </xf>
    <xf numFmtId="4" fontId="18" fillId="9" borderId="1" xfId="3" applyNumberFormat="1" applyFont="1" applyFill="1" applyBorder="1" applyAlignment="1">
      <alignment horizontal="center" vertical="center" wrapText="1"/>
    </xf>
    <xf numFmtId="0" fontId="19" fillId="0" borderId="1" xfId="3" applyFont="1" applyBorder="1" applyAlignment="1">
      <alignment vertical="center" wrapText="1"/>
    </xf>
    <xf numFmtId="164" fontId="19" fillId="5" borderId="1" xfId="3" applyNumberFormat="1" applyFont="1" applyFill="1" applyBorder="1" applyAlignment="1">
      <alignment horizontal="center" vertical="center" wrapText="1"/>
    </xf>
    <xf numFmtId="0" fontId="13" fillId="0" borderId="1" xfId="3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8" fillId="0" borderId="0" xfId="3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3" fillId="0" borderId="0" xfId="3" applyFill="1" applyBorder="1" applyAlignment="1">
      <alignment horizontal="center" vertical="center" wrapText="1"/>
    </xf>
    <xf numFmtId="164" fontId="19" fillId="0" borderId="0" xfId="3" applyNumberFormat="1" applyFont="1" applyFill="1" applyBorder="1" applyAlignment="1">
      <alignment horizontal="center" vertical="center" wrapText="1"/>
    </xf>
    <xf numFmtId="0" fontId="14" fillId="8" borderId="10" xfId="3" applyFont="1" applyFill="1" applyBorder="1" applyAlignment="1">
      <alignment horizontal="center" vertical="center" wrapText="1"/>
    </xf>
    <xf numFmtId="0" fontId="18" fillId="2" borderId="0" xfId="3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13" fillId="2" borderId="0" xfId="3" applyFill="1" applyBorder="1" applyAlignment="1">
      <alignment horizontal="center" vertical="center" wrapText="1"/>
    </xf>
    <xf numFmtId="164" fontId="19" fillId="2" borderId="0" xfId="3" applyNumberFormat="1" applyFont="1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Border="1"/>
    <xf numFmtId="0" fontId="18" fillId="9" borderId="2" xfId="3" applyFont="1" applyFill="1" applyBorder="1" applyAlignment="1">
      <alignment horizontal="center" vertical="center" wrapText="1"/>
    </xf>
    <xf numFmtId="0" fontId="9" fillId="0" borderId="0" xfId="1" applyFont="1" applyBorder="1"/>
    <xf numFmtId="0" fontId="19" fillId="2" borderId="0" xfId="3" applyFont="1" applyFill="1" applyBorder="1" applyAlignment="1">
      <alignment vertical="center" wrapText="1"/>
    </xf>
    <xf numFmtId="0" fontId="19" fillId="2" borderId="0" xfId="3" applyFont="1" applyFill="1" applyBorder="1" applyAlignment="1">
      <alignment horizontal="center" vertical="center" wrapText="1"/>
    </xf>
    <xf numFmtId="0" fontId="19" fillId="0" borderId="1" xfId="3" applyFont="1" applyBorder="1" applyAlignment="1">
      <alignment horizontal="center" vertical="center" wrapText="1"/>
    </xf>
    <xf numFmtId="0" fontId="8" fillId="4" borderId="0" xfId="1" applyFont="1" applyFill="1" applyBorder="1" applyAlignment="1">
      <alignment horizontal="center" vertical="center"/>
    </xf>
    <xf numFmtId="164" fontId="10" fillId="3" borderId="0" xfId="1" applyNumberFormat="1" applyFont="1" applyFill="1" applyBorder="1" applyAlignment="1">
      <alignment horizontal="center" vertical="center" wrapText="1"/>
    </xf>
    <xf numFmtId="0" fontId="18" fillId="2" borderId="0" xfId="3" applyFont="1" applyFill="1" applyBorder="1" applyAlignment="1">
      <alignment vertical="center" wrapText="1"/>
    </xf>
    <xf numFmtId="0" fontId="0" fillId="5" borderId="1" xfId="0" applyFill="1" applyBorder="1"/>
    <xf numFmtId="0" fontId="9" fillId="0" borderId="1" xfId="1" applyFont="1" applyBorder="1" applyAlignment="1"/>
    <xf numFmtId="0" fontId="14" fillId="8" borderId="10" xfId="3" applyFont="1" applyFill="1" applyBorder="1" applyAlignment="1">
      <alignment vertical="center" wrapText="1"/>
    </xf>
    <xf numFmtId="0" fontId="14" fillId="8" borderId="0" xfId="3" applyFont="1" applyFill="1" applyBorder="1" applyAlignment="1">
      <alignment vertical="center" wrapText="1"/>
    </xf>
    <xf numFmtId="0" fontId="8" fillId="4" borderId="0" xfId="1" applyFont="1" applyFill="1" applyBorder="1" applyAlignment="1">
      <alignment vertical="center" wrapText="1"/>
    </xf>
    <xf numFmtId="0" fontId="18" fillId="9" borderId="2" xfId="3" applyFont="1" applyFill="1" applyBorder="1" applyAlignment="1">
      <alignment vertical="center" wrapText="1"/>
    </xf>
    <xf numFmtId="0" fontId="18" fillId="9" borderId="3" xfId="3" applyFont="1" applyFill="1" applyBorder="1" applyAlignment="1">
      <alignment vertical="center" wrapText="1"/>
    </xf>
    <xf numFmtId="4" fontId="18" fillId="9" borderId="2" xfId="3" applyNumberFormat="1" applyFont="1" applyFill="1" applyBorder="1" applyAlignment="1">
      <alignment horizontal="center" vertical="center" wrapText="1"/>
    </xf>
    <xf numFmtId="164" fontId="19" fillId="10" borderId="1" xfId="3" applyNumberFormat="1" applyFont="1" applyFill="1" applyBorder="1" applyAlignment="1">
      <alignment horizontal="center" vertical="center" wrapText="1"/>
    </xf>
    <xf numFmtId="3" fontId="19" fillId="10" borderId="1" xfId="3" applyNumberFormat="1" applyFont="1" applyFill="1" applyBorder="1" applyAlignment="1">
      <alignment horizontal="center" vertical="center" wrapText="1"/>
    </xf>
    <xf numFmtId="0" fontId="14" fillId="2" borderId="0" xfId="3" applyFont="1" applyFill="1" applyBorder="1" applyAlignment="1">
      <alignment horizontal="center" vertical="center" wrapText="1"/>
    </xf>
    <xf numFmtId="164" fontId="0" fillId="2" borderId="0" xfId="0" applyNumberFormat="1" applyFill="1" applyBorder="1" applyAlignment="1">
      <alignment horizontal="center" vertical="center" wrapText="1"/>
    </xf>
    <xf numFmtId="0" fontId="18" fillId="9" borderId="18" xfId="3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indent="5"/>
    </xf>
    <xf numFmtId="0" fontId="1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left" vertical="center" indent="5"/>
    </xf>
    <xf numFmtId="165" fontId="0" fillId="2" borderId="0" xfId="0" applyNumberFormat="1" applyFill="1" applyBorder="1" applyAlignment="1">
      <alignment vertical="center"/>
    </xf>
    <xf numFmtId="165" fontId="20" fillId="2" borderId="0" xfId="0" applyNumberFormat="1" applyFont="1" applyFill="1" applyBorder="1" applyAlignment="1">
      <alignment horizontal="center" vertical="center" wrapText="1"/>
    </xf>
    <xf numFmtId="4" fontId="18" fillId="9" borderId="19" xfId="3" applyNumberFormat="1" applyFont="1" applyFill="1" applyBorder="1" applyAlignment="1">
      <alignment horizontal="center" vertical="center" wrapText="1"/>
    </xf>
    <xf numFmtId="164" fontId="20" fillId="2" borderId="0" xfId="3" applyNumberFormat="1" applyFont="1" applyFill="1" applyBorder="1" applyAlignment="1">
      <alignment horizontal="center" vertical="center" wrapText="1"/>
    </xf>
    <xf numFmtId="0" fontId="18" fillId="0" borderId="0" xfId="3" applyFont="1" applyFill="1" applyBorder="1" applyAlignment="1">
      <alignment vertical="center" wrapText="1"/>
    </xf>
    <xf numFmtId="0" fontId="18" fillId="0" borderId="11" xfId="3" applyFont="1" applyFill="1" applyBorder="1" applyAlignment="1">
      <alignment vertical="center" wrapText="1"/>
    </xf>
    <xf numFmtId="0" fontId="18" fillId="0" borderId="12" xfId="3" applyFont="1" applyFill="1" applyBorder="1" applyAlignment="1">
      <alignment vertical="center" wrapText="1"/>
    </xf>
    <xf numFmtId="0" fontId="18" fillId="0" borderId="13" xfId="3" applyFont="1" applyFill="1" applyBorder="1" applyAlignment="1">
      <alignment vertical="center" wrapText="1"/>
    </xf>
    <xf numFmtId="0" fontId="18" fillId="0" borderId="10" xfId="3" applyFont="1" applyFill="1" applyBorder="1" applyAlignment="1">
      <alignment vertical="center" wrapText="1"/>
    </xf>
    <xf numFmtId="0" fontId="18" fillId="0" borderId="14" xfId="3" applyFont="1" applyFill="1" applyBorder="1" applyAlignment="1">
      <alignment vertical="center" wrapText="1"/>
    </xf>
    <xf numFmtId="0" fontId="18" fillId="0" borderId="15" xfId="3" applyFont="1" applyFill="1" applyBorder="1" applyAlignment="1">
      <alignment vertical="center" wrapText="1"/>
    </xf>
    <xf numFmtId="0" fontId="18" fillId="0" borderId="16" xfId="3" applyFont="1" applyFill="1" applyBorder="1" applyAlignment="1">
      <alignment vertical="center" wrapText="1"/>
    </xf>
    <xf numFmtId="0" fontId="18" fillId="0" borderId="17" xfId="3" applyFont="1" applyFill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1" fontId="19" fillId="10" borderId="1" xfId="3" applyNumberFormat="1" applyFont="1" applyFill="1" applyBorder="1" applyAlignment="1">
      <alignment horizontal="center" vertical="center" wrapText="1"/>
    </xf>
    <xf numFmtId="164" fontId="19" fillId="11" borderId="1" xfId="3" applyNumberFormat="1" applyFont="1" applyFill="1" applyBorder="1" applyAlignment="1">
      <alignment horizontal="center" vertical="center" wrapText="1"/>
    </xf>
    <xf numFmtId="0" fontId="15" fillId="6" borderId="0" xfId="2" applyFont="1" applyFill="1" applyBorder="1" applyAlignment="1">
      <alignment horizontal="center" vertical="center" wrapText="1"/>
    </xf>
    <xf numFmtId="0" fontId="35" fillId="17" borderId="0" xfId="22" applyFont="1" applyFill="1" applyBorder="1" applyAlignment="1" applyProtection="1">
      <alignment vertical="center" wrapText="1"/>
    </xf>
    <xf numFmtId="165" fontId="19" fillId="2" borderId="0" xfId="0" applyNumberFormat="1" applyFont="1" applyFill="1" applyBorder="1" applyAlignment="1">
      <alignment horizontal="center" vertical="center" wrapText="1"/>
    </xf>
    <xf numFmtId="0" fontId="19" fillId="2" borderId="0" xfId="0" applyFont="1" applyFill="1" applyBorder="1"/>
    <xf numFmtId="165" fontId="19" fillId="2" borderId="0" xfId="3" applyNumberFormat="1" applyFont="1" applyFill="1" applyBorder="1" applyAlignment="1">
      <alignment horizontal="center" vertical="center" wrapText="1"/>
    </xf>
    <xf numFmtId="164" fontId="1" fillId="2" borderId="19" xfId="0" applyNumberFormat="1" applyFont="1" applyFill="1" applyBorder="1" applyAlignment="1">
      <alignment horizontal="center" vertical="center"/>
    </xf>
    <xf numFmtId="0" fontId="38" fillId="0" borderId="0" xfId="0" applyFont="1"/>
    <xf numFmtId="0" fontId="18" fillId="9" borderId="1" xfId="3" applyFont="1" applyFill="1" applyBorder="1" applyAlignment="1">
      <alignment horizontal="center" vertical="center" wrapText="1"/>
    </xf>
    <xf numFmtId="0" fontId="18" fillId="0" borderId="0" xfId="3" applyFont="1" applyFill="1" applyBorder="1" applyAlignment="1">
      <alignment horizontal="center" vertical="center" wrapText="1"/>
    </xf>
    <xf numFmtId="0" fontId="13" fillId="0" borderId="1" xfId="3" applyBorder="1" applyAlignment="1">
      <alignment horizontal="center" vertical="center" wrapText="1"/>
    </xf>
    <xf numFmtId="0" fontId="18" fillId="9" borderId="1" xfId="3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3" fillId="0" borderId="1" xfId="3" applyBorder="1" applyAlignment="1">
      <alignment horizontal="center" vertical="center" wrapText="1"/>
    </xf>
    <xf numFmtId="0" fontId="18" fillId="2" borderId="1" xfId="3" applyFont="1" applyFill="1" applyBorder="1" applyAlignment="1">
      <alignment horizontal="center" vertical="center" wrapText="1"/>
    </xf>
    <xf numFmtId="0" fontId="5" fillId="0" borderId="0" xfId="0" applyFont="1" applyBorder="1"/>
    <xf numFmtId="0" fontId="11" fillId="0" borderId="0" xfId="0" applyFont="1" applyBorder="1"/>
    <xf numFmtId="164" fontId="19" fillId="10" borderId="2" xfId="3" applyNumberFormat="1" applyFont="1" applyFill="1" applyBorder="1" applyAlignment="1">
      <alignment horizontal="center" vertical="center" wrapText="1"/>
    </xf>
    <xf numFmtId="0" fontId="15" fillId="6" borderId="0" xfId="2" applyFont="1" applyFill="1" applyAlignment="1">
      <alignment horizontal="center" vertical="center" wrapText="1"/>
    </xf>
    <xf numFmtId="0" fontId="15" fillId="6" borderId="5" xfId="2" applyFont="1" applyFill="1" applyBorder="1" applyAlignment="1">
      <alignment horizontal="center" vertical="center" wrapText="1"/>
    </xf>
    <xf numFmtId="0" fontId="17" fillId="7" borderId="0" xfId="2" applyFont="1" applyFill="1" applyAlignment="1">
      <alignment horizontal="center" vertical="center" wrapText="1"/>
    </xf>
    <xf numFmtId="0" fontId="15" fillId="6" borderId="7" xfId="2" applyFont="1" applyFill="1" applyBorder="1" applyAlignment="1">
      <alignment horizontal="center" vertical="center" wrapText="1"/>
    </xf>
    <xf numFmtId="0" fontId="15" fillId="6" borderId="8" xfId="2" applyFont="1" applyFill="1" applyBorder="1" applyAlignment="1">
      <alignment horizontal="center" vertical="center" wrapText="1"/>
    </xf>
    <xf numFmtId="0" fontId="15" fillId="6" borderId="9" xfId="2" applyFont="1" applyFill="1" applyBorder="1" applyAlignment="1">
      <alignment horizontal="center" vertical="center" wrapText="1"/>
    </xf>
    <xf numFmtId="0" fontId="14" fillId="8" borderId="10" xfId="3" applyFont="1" applyFill="1" applyBorder="1" applyAlignment="1">
      <alignment horizontal="center" vertical="center" wrapText="1"/>
    </xf>
    <xf numFmtId="0" fontId="14" fillId="8" borderId="0" xfId="3" applyFont="1" applyFill="1" applyBorder="1" applyAlignment="1">
      <alignment horizontal="center" vertical="center" wrapText="1"/>
    </xf>
    <xf numFmtId="0" fontId="18" fillId="9" borderId="1" xfId="3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8" fillId="0" borderId="0" xfId="3" applyFont="1" applyFill="1" applyBorder="1" applyAlignment="1">
      <alignment horizontal="center" vertical="center" wrapText="1"/>
    </xf>
    <xf numFmtId="0" fontId="35" fillId="16" borderId="11" xfId="22" applyFont="1" applyFill="1" applyBorder="1" applyAlignment="1" applyProtection="1">
      <alignment horizontal="center" vertical="center" wrapText="1"/>
    </xf>
    <xf numFmtId="0" fontId="35" fillId="16" borderId="12" xfId="22" applyFont="1" applyFill="1" applyBorder="1" applyAlignment="1" applyProtection="1">
      <alignment horizontal="center" vertical="center" wrapText="1"/>
    </xf>
    <xf numFmtId="0" fontId="35" fillId="16" borderId="13" xfId="22" applyFont="1" applyFill="1" applyBorder="1" applyAlignment="1" applyProtection="1">
      <alignment horizontal="center" vertical="center" wrapText="1"/>
    </xf>
    <xf numFmtId="0" fontId="35" fillId="16" borderId="10" xfId="22" applyFont="1" applyFill="1" applyBorder="1" applyAlignment="1" applyProtection="1">
      <alignment horizontal="center" vertical="center" wrapText="1"/>
    </xf>
    <xf numFmtId="0" fontId="35" fillId="16" borderId="0" xfId="22" applyFont="1" applyFill="1" applyBorder="1" applyAlignment="1" applyProtection="1">
      <alignment horizontal="center" vertical="center" wrapText="1"/>
    </xf>
    <xf numFmtId="0" fontId="35" fillId="16" borderId="14" xfId="22" applyFont="1" applyFill="1" applyBorder="1" applyAlignment="1" applyProtection="1">
      <alignment horizontal="center" vertical="center" wrapText="1"/>
    </xf>
    <xf numFmtId="0" fontId="35" fillId="16" borderId="15" xfId="22" applyFont="1" applyFill="1" applyBorder="1" applyAlignment="1" applyProtection="1">
      <alignment horizontal="center" vertical="center" wrapText="1"/>
    </xf>
    <xf numFmtId="0" fontId="35" fillId="16" borderId="16" xfId="22" applyFont="1" applyFill="1" applyBorder="1" applyAlignment="1" applyProtection="1">
      <alignment horizontal="center" vertical="center" wrapText="1"/>
    </xf>
    <xf numFmtId="0" fontId="35" fillId="16" borderId="17" xfId="22" applyFont="1" applyFill="1" applyBorder="1" applyAlignment="1" applyProtection="1">
      <alignment horizontal="center" vertical="center" wrapText="1"/>
    </xf>
    <xf numFmtId="0" fontId="14" fillId="8" borderId="10" xfId="3" applyFont="1" applyFill="1" applyBorder="1" applyAlignment="1">
      <alignment horizontal="center" vertical="center"/>
    </xf>
    <xf numFmtId="0" fontId="14" fillId="8" borderId="0" xfId="3" applyFont="1" applyFill="1" applyBorder="1" applyAlignment="1">
      <alignment horizontal="center" vertical="center"/>
    </xf>
    <xf numFmtId="0" fontId="13" fillId="0" borderId="1" xfId="3" applyBorder="1" applyAlignment="1">
      <alignment horizontal="center" vertical="center" wrapText="1"/>
    </xf>
    <xf numFmtId="0" fontId="14" fillId="8" borderId="7" xfId="3" applyFont="1" applyFill="1" applyBorder="1" applyAlignment="1">
      <alignment horizontal="center" vertical="center" wrapText="1"/>
    </xf>
    <xf numFmtId="0" fontId="14" fillId="8" borderId="8" xfId="3" applyFont="1" applyFill="1" applyBorder="1" applyAlignment="1">
      <alignment horizontal="center" vertical="center" wrapText="1"/>
    </xf>
    <xf numFmtId="0" fontId="14" fillId="8" borderId="9" xfId="3" applyFont="1" applyFill="1" applyBorder="1" applyAlignment="1">
      <alignment horizontal="center" vertical="center" wrapText="1"/>
    </xf>
    <xf numFmtId="0" fontId="14" fillId="8" borderId="2" xfId="3" applyFont="1" applyFill="1" applyBorder="1" applyAlignment="1">
      <alignment horizontal="center" vertical="center" wrapText="1"/>
    </xf>
    <xf numFmtId="0" fontId="14" fillId="8" borderId="6" xfId="3" applyFont="1" applyFill="1" applyBorder="1" applyAlignment="1">
      <alignment horizontal="center" vertical="center" wrapText="1"/>
    </xf>
    <xf numFmtId="0" fontId="14" fillId="8" borderId="3" xfId="3" applyFont="1" applyFill="1" applyBorder="1" applyAlignment="1">
      <alignment horizontal="center" vertical="center" wrapText="1"/>
    </xf>
    <xf numFmtId="0" fontId="14" fillId="8" borderId="4" xfId="3" applyFont="1" applyFill="1" applyBorder="1" applyAlignment="1">
      <alignment horizontal="center" vertical="center" wrapText="1"/>
    </xf>
    <xf numFmtId="0" fontId="35" fillId="16" borderId="19" xfId="22" applyFont="1" applyFill="1" applyBorder="1" applyAlignment="1" applyProtection="1">
      <alignment horizontal="center" vertical="center" wrapText="1"/>
    </xf>
    <xf numFmtId="0" fontId="14" fillId="18" borderId="7" xfId="0" applyFont="1" applyFill="1" applyBorder="1" applyAlignment="1">
      <alignment horizontal="center" vertical="center"/>
    </xf>
    <xf numFmtId="0" fontId="14" fillId="18" borderId="9" xfId="0" applyFont="1" applyFill="1" applyBorder="1" applyAlignment="1">
      <alignment horizontal="center" vertical="center"/>
    </xf>
    <xf numFmtId="164" fontId="14" fillId="18" borderId="7" xfId="0" applyNumberFormat="1" applyFont="1" applyFill="1" applyBorder="1" applyAlignment="1">
      <alignment horizontal="center" vertical="center"/>
    </xf>
    <xf numFmtId="164" fontId="14" fillId="18" borderId="9" xfId="0" applyNumberFormat="1" applyFont="1" applyFill="1" applyBorder="1" applyAlignment="1">
      <alignment horizontal="center" vertical="center"/>
    </xf>
  </cellXfs>
  <cellStyles count="30">
    <cellStyle name="Accent 1 5" xfId="5" xr:uid="{CD80EFB2-A9F6-44D8-85A3-0225BAF1B8F0}"/>
    <cellStyle name="Accent 2 6" xfId="6" xr:uid="{2251430C-B958-43C2-99D1-8DF3F8F62BAC}"/>
    <cellStyle name="Accent 3 7" xfId="7" xr:uid="{289F83AF-2930-4332-950E-3C3398A551A5}"/>
    <cellStyle name="Accent 4" xfId="8" xr:uid="{E2910143-BC42-4D2E-AF4B-2CEA454E8B39}"/>
    <cellStyle name="Error 8" xfId="9" xr:uid="{C5210CF9-FA43-42F8-941A-AF6FF4E29B2E}"/>
    <cellStyle name="Euro" xfId="10" xr:uid="{2F19727D-1B70-4FD7-A11F-2D4544349958}"/>
    <cellStyle name="Excel Built-in Explanatory Text" xfId="28" xr:uid="{3202EAA0-22D0-49AB-A6F3-18F1D86A56F7}"/>
    <cellStyle name="Excel Built-in Explanatory Text 9" xfId="29" xr:uid="{5A338552-ABBF-465C-A1F6-ACF5A68EBE8B}"/>
    <cellStyle name="Footnote 10" xfId="11" xr:uid="{E8E31083-DE50-4380-B4C0-1AC24511064D}"/>
    <cellStyle name="Heading" xfId="12" xr:uid="{0C5A296C-5560-4C4A-B028-ACA8B9BD91D7}"/>
    <cellStyle name="Heading 1 11" xfId="13" xr:uid="{2E0F4C30-033A-449F-9BE7-EA5939EF253B}"/>
    <cellStyle name="Heading1 1" xfId="14" xr:uid="{987F696A-5AFC-4504-A698-D94B944C1C34}"/>
    <cellStyle name="Hyperlink 12" xfId="15" xr:uid="{9F5874F3-7ED8-43DC-93C1-B6BAC77FF00B}"/>
    <cellStyle name="Normal" xfId="0" builtinId="0"/>
    <cellStyle name="Normal 10" xfId="16" xr:uid="{826BEE0B-6CCF-4A26-B2E0-EEF37CF147E3}"/>
    <cellStyle name="Normal 2" xfId="1" xr:uid="{C2C0D24B-E5EE-452D-8BB9-245624F4B07C}"/>
    <cellStyle name="Normal 2 2" xfId="17" xr:uid="{6EF14710-F893-481C-9BA6-0E64F8750096}"/>
    <cellStyle name="Normal 2 4" xfId="3" xr:uid="{EEC04D5D-9392-4FC6-98D4-9CF70A9D9E2D}"/>
    <cellStyle name="Normal 3" xfId="2" xr:uid="{E6A6629B-D34F-4C2C-83BC-3B660F9C9E96}"/>
    <cellStyle name="Normal 3 2" xfId="19" xr:uid="{D7DB2CDE-57AF-4013-ACAB-2675192182DC}"/>
    <cellStyle name="Normal 3 3" xfId="18" xr:uid="{C4AAC6E2-3B5A-4328-9811-153423DA7A4B}"/>
    <cellStyle name="Normal 4" xfId="20" xr:uid="{A204DAB7-5D59-424D-8B9A-B37E4BF8FFA3}"/>
    <cellStyle name="Normal 5" xfId="21" xr:uid="{50F4239A-9A6F-4342-8EE0-5EB815E74012}"/>
    <cellStyle name="Normal 6" xfId="4" xr:uid="{A08CF3AC-F44D-4AE6-9AA5-12FD76DFF7D4}"/>
    <cellStyle name="Normal_Annexes V2" xfId="22" xr:uid="{AB8DF806-5990-4C37-8893-E11D8A8D8CD6}"/>
    <cellStyle name="Result 1" xfId="23" xr:uid="{0368183F-215C-4C05-9FD0-763ED8ADA0F5}"/>
    <cellStyle name="Result2 1" xfId="24" xr:uid="{F9E5B52C-135D-4A96-B24D-855FE10952C3}"/>
    <cellStyle name="Status 13" xfId="25" xr:uid="{5BE65F1F-4DDE-413B-B549-1E3DD809D836}"/>
    <cellStyle name="Text 14" xfId="26" xr:uid="{F6C46363-5B07-4B7D-9274-96B7C32476CE}"/>
    <cellStyle name="Warning 15" xfId="27" xr:uid="{9699C6D0-8C79-4521-830E-CF818650E618}"/>
  </cellStyles>
  <dxfs count="16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7EC22.9C1A6E20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48848</xdr:colOff>
      <xdr:row>0</xdr:row>
      <xdr:rowOff>38101</xdr:rowOff>
    </xdr:from>
    <xdr:to>
      <xdr:col>2</xdr:col>
      <xdr:colOff>523875</xdr:colOff>
      <xdr:row>4</xdr:row>
      <xdr:rowOff>101457</xdr:rowOff>
    </xdr:to>
    <xdr:pic>
      <xdr:nvPicPr>
        <xdr:cNvPr id="2" name="Image 1" descr="Bloc logo MJ_SG">
          <a:extLst>
            <a:ext uri="{FF2B5EF4-FFF2-40B4-BE49-F238E27FC236}">
              <a16:creationId xmlns:a16="http://schemas.microsoft.com/office/drawing/2014/main" id="{F70E85CD-9CA2-4C00-BCEC-7FF076317E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73" y="38101"/>
          <a:ext cx="1941877" cy="79043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752475</xdr:colOff>
      <xdr:row>0</xdr:row>
      <xdr:rowOff>161925</xdr:rowOff>
    </xdr:from>
    <xdr:to>
      <xdr:col>1</xdr:col>
      <xdr:colOff>1694361</xdr:colOff>
      <xdr:row>4</xdr:row>
      <xdr:rowOff>171250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B66BF42-89C6-4CFC-8CF9-4EF7FA9EB11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32" t="9746" r="7648" b="9033"/>
        <a:stretch/>
      </xdr:blipFill>
      <xdr:spPr>
        <a:xfrm>
          <a:off x="752475" y="161925"/>
          <a:ext cx="1697082" cy="14571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752475</xdr:colOff>
      <xdr:row>0</xdr:row>
      <xdr:rowOff>161925</xdr:rowOff>
    </xdr:from>
    <xdr:to>
      <xdr:col>1</xdr:col>
      <xdr:colOff>1694361</xdr:colOff>
      <xdr:row>4</xdr:row>
      <xdr:rowOff>171250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1A83C81-211C-4FB5-8FD2-FA84A4FE5F1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32" t="9746" r="7648" b="9033"/>
        <a:stretch/>
      </xdr:blipFill>
      <xdr:spPr>
        <a:xfrm>
          <a:off x="749300" y="158750"/>
          <a:ext cx="1707061" cy="1422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AE132F-BB2B-488A-98BC-507C077634A9}">
  <dimension ref="A6:H17"/>
  <sheetViews>
    <sheetView showGridLines="0" topLeftCell="A7" workbookViewId="0">
      <selection activeCell="A7" sqref="A7:H7"/>
    </sheetView>
  </sheetViews>
  <sheetFormatPr baseColWidth="10" defaultColWidth="10.5703125" defaultRowHeight="15"/>
  <cols>
    <col min="1" max="7" width="10.5703125" style="14"/>
    <col min="8" max="8" width="61" style="14" customWidth="1"/>
    <col min="9" max="16384" width="10.5703125" style="14"/>
  </cols>
  <sheetData>
    <row r="6" spans="1:8" ht="15.75" thickBot="1"/>
    <row r="7" spans="1:8" ht="204" customHeight="1" thickBot="1">
      <c r="A7" s="96" t="s">
        <v>203</v>
      </c>
      <c r="B7" s="97"/>
      <c r="C7" s="97"/>
      <c r="D7" s="97"/>
      <c r="E7" s="97"/>
      <c r="F7" s="97"/>
      <c r="G7" s="97"/>
      <c r="H7" s="98"/>
    </row>
    <row r="8" spans="1:8" ht="21.75">
      <c r="A8" s="93" t="s">
        <v>117</v>
      </c>
      <c r="B8" s="93"/>
      <c r="C8" s="93"/>
      <c r="D8" s="93"/>
      <c r="E8" s="93"/>
      <c r="F8" s="93"/>
      <c r="G8" s="93"/>
      <c r="H8" s="93"/>
    </row>
    <row r="9" spans="1:8" ht="19.350000000000001" customHeight="1">
      <c r="A9" s="93" t="s">
        <v>200</v>
      </c>
      <c r="B9" s="93"/>
      <c r="C9" s="93"/>
      <c r="D9" s="93"/>
      <c r="E9" s="93"/>
      <c r="F9" s="93"/>
      <c r="G9" s="93"/>
      <c r="H9" s="93"/>
    </row>
    <row r="10" spans="1:8" ht="59.85" customHeight="1">
      <c r="A10" s="94" t="s">
        <v>118</v>
      </c>
      <c r="B10" s="94"/>
      <c r="C10" s="94"/>
      <c r="D10" s="94"/>
      <c r="E10" s="94"/>
      <c r="F10" s="94"/>
      <c r="G10" s="94"/>
      <c r="H10" s="94"/>
    </row>
    <row r="11" spans="1:8" ht="39" customHeight="1">
      <c r="A11" s="93" t="s">
        <v>119</v>
      </c>
      <c r="B11" s="93"/>
      <c r="C11" s="93"/>
      <c r="D11" s="93"/>
      <c r="E11" s="93"/>
      <c r="F11" s="93"/>
      <c r="G11" s="93"/>
      <c r="H11" s="93"/>
    </row>
    <row r="12" spans="1:8" ht="21.75">
      <c r="A12" s="93" t="s">
        <v>120</v>
      </c>
      <c r="B12" s="93"/>
      <c r="C12" s="93"/>
      <c r="D12" s="93"/>
      <c r="E12" s="93"/>
      <c r="F12" s="93"/>
      <c r="G12" s="93"/>
      <c r="H12" s="93"/>
    </row>
    <row r="13" spans="1:8" ht="21.75">
      <c r="A13" s="93" t="s">
        <v>121</v>
      </c>
      <c r="B13" s="93"/>
      <c r="C13" s="93"/>
      <c r="D13" s="93"/>
      <c r="E13" s="93"/>
      <c r="F13" s="93"/>
      <c r="G13" s="93"/>
      <c r="H13" s="93"/>
    </row>
    <row r="14" spans="1:8" ht="21.75">
      <c r="A14" s="93" t="s">
        <v>204</v>
      </c>
      <c r="B14" s="93"/>
      <c r="C14" s="93"/>
      <c r="D14" s="93"/>
      <c r="E14" s="93"/>
      <c r="F14" s="93"/>
      <c r="G14" s="93"/>
      <c r="H14" s="93"/>
    </row>
    <row r="15" spans="1:8" ht="41.1" customHeight="1">
      <c r="A15" s="94" t="s">
        <v>205</v>
      </c>
      <c r="B15" s="94"/>
      <c r="C15" s="94"/>
      <c r="D15" s="94"/>
      <c r="E15" s="94"/>
      <c r="F15" s="94"/>
      <c r="G15" s="94"/>
      <c r="H15" s="94"/>
    </row>
    <row r="16" spans="1:8" ht="21.75">
      <c r="A16" s="76"/>
      <c r="B16" s="76"/>
      <c r="C16" s="76"/>
      <c r="D16" s="76"/>
      <c r="E16" s="76"/>
      <c r="F16" s="76"/>
      <c r="G16" s="76"/>
      <c r="H16" s="76"/>
    </row>
    <row r="17" spans="1:8" ht="59.1" customHeight="1">
      <c r="A17" s="95" t="s">
        <v>122</v>
      </c>
      <c r="B17" s="95"/>
      <c r="C17" s="95"/>
      <c r="D17" s="95"/>
      <c r="E17" s="95"/>
      <c r="F17" s="95"/>
      <c r="G17" s="95"/>
      <c r="H17" s="95"/>
    </row>
  </sheetData>
  <sheetProtection selectLockedCells="1" selectUnlockedCells="1"/>
  <mergeCells count="10">
    <mergeCell ref="A13:H13"/>
    <mergeCell ref="A15:H15"/>
    <mergeCell ref="A17:H17"/>
    <mergeCell ref="A7:H7"/>
    <mergeCell ref="A8:H8"/>
    <mergeCell ref="A9:H9"/>
    <mergeCell ref="A10:H10"/>
    <mergeCell ref="A11:H11"/>
    <mergeCell ref="A12:H12"/>
    <mergeCell ref="A14:H1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4F4934-7414-424C-AFEF-CAAF5FA5ED4E}">
  <dimension ref="A5:V298"/>
  <sheetViews>
    <sheetView showGridLines="0" tabSelected="1" topLeftCell="A85" zoomScale="52" zoomScaleNormal="81" workbookViewId="0">
      <selection activeCell="F221" sqref="F221:G227"/>
    </sheetView>
  </sheetViews>
  <sheetFormatPr baseColWidth="10" defaultRowHeight="27.95" customHeight="1"/>
  <cols>
    <col min="2" max="2" width="36" customWidth="1"/>
    <col min="3" max="3" width="20" customWidth="1"/>
    <col min="4" max="4" width="28.5703125" customWidth="1"/>
    <col min="5" max="5" width="27.5703125" style="5" customWidth="1"/>
    <col min="6" max="6" width="22.7109375" style="5" customWidth="1"/>
    <col min="7" max="7" width="25" customWidth="1"/>
    <col min="8" max="8" width="22" customWidth="1"/>
  </cols>
  <sheetData>
    <row r="5" spans="1:22" ht="27.95" customHeight="1" thickBot="1"/>
    <row r="6" spans="1:22" ht="27.95" customHeight="1">
      <c r="A6" s="104" t="s">
        <v>207</v>
      </c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6"/>
      <c r="M6" s="77"/>
      <c r="N6" s="77"/>
      <c r="O6" s="77"/>
      <c r="P6" s="77"/>
      <c r="Q6" s="77"/>
      <c r="R6" s="77"/>
      <c r="S6" s="77"/>
      <c r="T6" s="77"/>
      <c r="U6" s="77"/>
      <c r="V6" s="77"/>
    </row>
    <row r="7" spans="1:22" ht="27.95" customHeight="1">
      <c r="A7" s="107"/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9"/>
      <c r="M7" s="77"/>
      <c r="N7" s="77"/>
      <c r="O7" s="77"/>
      <c r="P7" s="77"/>
      <c r="Q7" s="77"/>
      <c r="R7" s="77"/>
      <c r="S7" s="77"/>
      <c r="T7" s="77"/>
      <c r="U7" s="77"/>
      <c r="V7" s="77"/>
    </row>
    <row r="8" spans="1:22" ht="27.95" customHeight="1">
      <c r="A8" s="107"/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9"/>
      <c r="M8" s="77"/>
      <c r="N8" s="77"/>
      <c r="O8" s="77"/>
      <c r="P8" s="77"/>
      <c r="Q8" s="77"/>
      <c r="R8" s="77"/>
      <c r="S8" s="77"/>
      <c r="T8" s="77"/>
      <c r="U8" s="77"/>
      <c r="V8" s="77"/>
    </row>
    <row r="9" spans="1:22" ht="27.95" customHeight="1" thickBot="1">
      <c r="A9" s="110"/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2"/>
      <c r="M9" s="77"/>
      <c r="N9" s="77"/>
      <c r="O9" s="77"/>
      <c r="P9" s="77"/>
      <c r="Q9" s="77"/>
      <c r="R9" s="77"/>
      <c r="S9" s="77"/>
      <c r="T9" s="77"/>
      <c r="U9" s="77"/>
      <c r="V9" s="77"/>
    </row>
    <row r="12" spans="1:22" ht="27.95" customHeight="1">
      <c r="A12" s="27" t="s">
        <v>123</v>
      </c>
      <c r="B12" s="99" t="s">
        <v>124</v>
      </c>
      <c r="C12" s="100"/>
      <c r="D12" s="100"/>
      <c r="E12" s="100"/>
      <c r="F12" s="100"/>
      <c r="G12" s="100"/>
      <c r="H12" s="100"/>
      <c r="I12" s="100"/>
      <c r="J12" s="100"/>
      <c r="K12" s="100"/>
      <c r="L12" s="100"/>
    </row>
    <row r="14" spans="1:22" ht="27.95" customHeight="1">
      <c r="A14" s="27" t="s">
        <v>123</v>
      </c>
      <c r="B14" s="99" t="s">
        <v>130</v>
      </c>
      <c r="C14" s="100"/>
      <c r="D14" s="100"/>
      <c r="E14" s="100"/>
      <c r="F14" s="100"/>
      <c r="G14" s="100"/>
      <c r="H14" s="100"/>
      <c r="I14" s="100"/>
      <c r="J14" s="100"/>
      <c r="K14" s="100"/>
      <c r="L14" s="100"/>
    </row>
    <row r="15" spans="1:22" s="8" customFormat="1" ht="27.95" customHeight="1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</row>
    <row r="16" spans="1:22" ht="27.95" customHeight="1">
      <c r="A16" s="8"/>
      <c r="B16" s="34" t="s">
        <v>125</v>
      </c>
      <c r="C16" s="17" t="s">
        <v>127</v>
      </c>
      <c r="D16" s="83" t="s">
        <v>2</v>
      </c>
      <c r="E16" s="28"/>
      <c r="F16" s="28"/>
    </row>
    <row r="17" spans="1:12" ht="27.95" customHeight="1">
      <c r="A17" s="34" t="s">
        <v>14</v>
      </c>
      <c r="B17" s="1" t="s">
        <v>0</v>
      </c>
      <c r="C17" s="21" t="s">
        <v>128</v>
      </c>
      <c r="D17" s="20"/>
      <c r="E17" s="31"/>
      <c r="F17" s="31"/>
    </row>
    <row r="18" spans="1:12" ht="27.95" customHeight="1">
      <c r="A18" s="34" t="s">
        <v>15</v>
      </c>
      <c r="B18" s="1" t="s">
        <v>1</v>
      </c>
      <c r="C18" s="21" t="s">
        <v>128</v>
      </c>
      <c r="D18" s="20"/>
      <c r="E18" s="31"/>
      <c r="F18" s="31"/>
    </row>
    <row r="19" spans="1:12" ht="27.95" customHeight="1">
      <c r="A19" s="34" t="s">
        <v>16</v>
      </c>
      <c r="B19" s="1" t="s">
        <v>147</v>
      </c>
      <c r="C19" s="21" t="s">
        <v>128</v>
      </c>
      <c r="D19" s="20"/>
      <c r="E19" s="31"/>
      <c r="F19" s="31"/>
    </row>
    <row r="20" spans="1:12" ht="27.95" customHeight="1">
      <c r="B20" s="6"/>
      <c r="C20" s="6"/>
      <c r="D20" s="7"/>
      <c r="E20" s="7"/>
      <c r="F20" s="7"/>
    </row>
    <row r="21" spans="1:12" ht="27.95" customHeight="1">
      <c r="A21" s="27" t="s">
        <v>123</v>
      </c>
      <c r="B21" s="99" t="s">
        <v>131</v>
      </c>
      <c r="C21" s="100"/>
      <c r="D21" s="100"/>
      <c r="E21" s="100"/>
      <c r="F21" s="100"/>
      <c r="G21" s="100"/>
      <c r="H21" s="100"/>
      <c r="I21" s="100"/>
      <c r="J21" s="100"/>
      <c r="K21" s="100"/>
      <c r="L21" s="100"/>
    </row>
    <row r="23" spans="1:12" ht="27.95" customHeight="1">
      <c r="A23" s="8"/>
      <c r="B23" s="34" t="s">
        <v>125</v>
      </c>
      <c r="C23" s="17" t="s">
        <v>127</v>
      </c>
      <c r="D23" s="83" t="s">
        <v>2</v>
      </c>
      <c r="E23" s="28"/>
      <c r="F23" s="28"/>
      <c r="L23" s="22"/>
    </row>
    <row r="24" spans="1:12" ht="27.95" customHeight="1">
      <c r="A24" s="34" t="s">
        <v>17</v>
      </c>
      <c r="B24" s="1" t="s">
        <v>0</v>
      </c>
      <c r="C24" s="21" t="s">
        <v>128</v>
      </c>
      <c r="D24" s="20"/>
      <c r="E24" s="31"/>
      <c r="F24" s="31"/>
    </row>
    <row r="25" spans="1:12" ht="27.95" customHeight="1">
      <c r="A25" s="34" t="s">
        <v>18</v>
      </c>
      <c r="B25" s="1" t="s">
        <v>1</v>
      </c>
      <c r="C25" s="21" t="s">
        <v>128</v>
      </c>
      <c r="D25" s="20"/>
      <c r="E25" s="31"/>
      <c r="F25" s="31"/>
    </row>
    <row r="26" spans="1:12" ht="27.95" customHeight="1">
      <c r="A26" s="34" t="s">
        <v>19</v>
      </c>
      <c r="B26" s="1" t="s">
        <v>147</v>
      </c>
      <c r="C26" s="21" t="s">
        <v>128</v>
      </c>
      <c r="D26" s="20"/>
      <c r="E26" s="31"/>
      <c r="F26" s="31"/>
    </row>
    <row r="28" spans="1:12" ht="27.95" customHeight="1">
      <c r="A28" s="27" t="s">
        <v>123</v>
      </c>
      <c r="B28" s="99" t="s">
        <v>132</v>
      </c>
      <c r="C28" s="100"/>
      <c r="D28" s="100"/>
      <c r="E28" s="100"/>
      <c r="F28" s="100"/>
      <c r="G28" s="100"/>
      <c r="H28" s="100"/>
      <c r="I28" s="100"/>
      <c r="J28" s="100"/>
      <c r="K28" s="100"/>
      <c r="L28" s="100"/>
    </row>
    <row r="29" spans="1:12" ht="27.95" customHeight="1">
      <c r="B29" s="2"/>
      <c r="C29" s="2"/>
    </row>
    <row r="30" spans="1:12" ht="27.95" customHeight="1">
      <c r="A30" s="8"/>
      <c r="B30" s="34" t="s">
        <v>125</v>
      </c>
      <c r="C30" s="17" t="s">
        <v>127</v>
      </c>
      <c r="D30" s="83" t="s">
        <v>2</v>
      </c>
      <c r="E30" s="28"/>
      <c r="F30" s="28"/>
      <c r="K30" s="22"/>
    </row>
    <row r="31" spans="1:12" ht="27.95" customHeight="1">
      <c r="A31" s="34" t="s">
        <v>20</v>
      </c>
      <c r="B31" s="1" t="s">
        <v>0</v>
      </c>
      <c r="C31" s="21" t="s">
        <v>128</v>
      </c>
      <c r="D31" s="20"/>
      <c r="E31" s="31"/>
      <c r="F31" s="31"/>
    </row>
    <row r="32" spans="1:12" ht="27.95" customHeight="1">
      <c r="A32" s="34" t="s">
        <v>21</v>
      </c>
      <c r="B32" s="1" t="s">
        <v>1</v>
      </c>
      <c r="C32" s="21" t="s">
        <v>128</v>
      </c>
      <c r="D32" s="20"/>
      <c r="E32" s="31"/>
      <c r="F32" s="31"/>
    </row>
    <row r="33" spans="1:12" ht="27.95" customHeight="1">
      <c r="A33" s="34" t="s">
        <v>22</v>
      </c>
      <c r="B33" s="1" t="s">
        <v>147</v>
      </c>
      <c r="C33" s="21" t="s">
        <v>128</v>
      </c>
      <c r="D33" s="20"/>
      <c r="E33" s="31"/>
      <c r="F33" s="31"/>
    </row>
    <row r="35" spans="1:12" ht="27.95" customHeight="1">
      <c r="A35" s="27" t="s">
        <v>123</v>
      </c>
      <c r="B35" s="99" t="s">
        <v>133</v>
      </c>
      <c r="C35" s="100"/>
      <c r="D35" s="100"/>
      <c r="E35" s="100"/>
      <c r="F35" s="100"/>
      <c r="G35" s="100"/>
      <c r="H35" s="100"/>
      <c r="I35" s="100"/>
      <c r="J35" s="100"/>
      <c r="K35" s="100"/>
      <c r="L35" s="100"/>
    </row>
    <row r="37" spans="1:12" ht="27.95" customHeight="1">
      <c r="A37" s="8"/>
      <c r="B37" s="34" t="s">
        <v>125</v>
      </c>
      <c r="C37" s="17" t="s">
        <v>127</v>
      </c>
      <c r="D37" s="83" t="s">
        <v>2</v>
      </c>
      <c r="E37" s="28"/>
      <c r="F37" s="28"/>
      <c r="K37" s="22"/>
    </row>
    <row r="38" spans="1:12" ht="27.95" customHeight="1">
      <c r="A38" s="34" t="s">
        <v>23</v>
      </c>
      <c r="B38" s="1" t="s">
        <v>0</v>
      </c>
      <c r="C38" s="21" t="s">
        <v>128</v>
      </c>
      <c r="D38" s="20"/>
      <c r="E38" s="31"/>
      <c r="F38" s="31"/>
    </row>
    <row r="39" spans="1:12" ht="27.95" customHeight="1">
      <c r="A39" s="34" t="s">
        <v>24</v>
      </c>
      <c r="B39" s="1" t="s">
        <v>1</v>
      </c>
      <c r="C39" s="21" t="s">
        <v>128</v>
      </c>
      <c r="D39" s="20"/>
      <c r="E39" s="31"/>
      <c r="F39" s="31"/>
    </row>
    <row r="40" spans="1:12" ht="27.95" customHeight="1">
      <c r="A40" s="34" t="s">
        <v>25</v>
      </c>
      <c r="B40" s="1" t="s">
        <v>147</v>
      </c>
      <c r="C40" s="21" t="s">
        <v>128</v>
      </c>
      <c r="D40" s="20"/>
      <c r="E40" s="31"/>
      <c r="F40" s="31"/>
    </row>
    <row r="42" spans="1:12" ht="27.95" customHeight="1">
      <c r="A42" s="27" t="s">
        <v>123</v>
      </c>
      <c r="B42" s="99" t="s">
        <v>134</v>
      </c>
      <c r="C42" s="100"/>
      <c r="D42" s="100"/>
      <c r="E42" s="100"/>
      <c r="F42" s="100"/>
      <c r="G42" s="100"/>
      <c r="H42" s="100"/>
      <c r="I42" s="100"/>
      <c r="J42" s="100"/>
      <c r="K42" s="100"/>
      <c r="L42" s="100"/>
    </row>
    <row r="44" spans="1:12" ht="27.95" customHeight="1">
      <c r="A44" s="8"/>
      <c r="B44" s="34" t="s">
        <v>125</v>
      </c>
      <c r="C44" s="17" t="s">
        <v>127</v>
      </c>
      <c r="D44" s="83" t="s">
        <v>2</v>
      </c>
      <c r="E44" s="28"/>
      <c r="F44" s="28"/>
      <c r="K44" s="22"/>
    </row>
    <row r="45" spans="1:12" ht="27.95" customHeight="1">
      <c r="A45" s="34" t="s">
        <v>26</v>
      </c>
      <c r="B45" s="1" t="s">
        <v>0</v>
      </c>
      <c r="C45" s="21" t="s">
        <v>128</v>
      </c>
      <c r="D45" s="20"/>
      <c r="E45" s="31"/>
      <c r="F45" s="31"/>
    </row>
    <row r="46" spans="1:12" ht="27.95" customHeight="1">
      <c r="A46" s="34" t="s">
        <v>27</v>
      </c>
      <c r="B46" s="1" t="s">
        <v>1</v>
      </c>
      <c r="C46" s="21" t="s">
        <v>128</v>
      </c>
      <c r="D46" s="20"/>
      <c r="E46" s="31"/>
      <c r="F46" s="31"/>
    </row>
    <row r="47" spans="1:12" ht="27.95" customHeight="1">
      <c r="A47" s="34" t="s">
        <v>28</v>
      </c>
      <c r="B47" s="1" t="s">
        <v>147</v>
      </c>
      <c r="C47" s="21" t="s">
        <v>128</v>
      </c>
      <c r="D47" s="20"/>
      <c r="E47" s="31"/>
      <c r="F47" s="31"/>
    </row>
    <row r="48" spans="1:12" ht="27.95" customHeight="1">
      <c r="B48" s="6"/>
      <c r="C48" s="6"/>
      <c r="D48" s="7"/>
      <c r="E48" s="7"/>
      <c r="F48" s="7"/>
    </row>
    <row r="49" spans="1:12" ht="27.95" customHeight="1">
      <c r="A49" s="27" t="s">
        <v>123</v>
      </c>
      <c r="B49" s="99" t="s">
        <v>135</v>
      </c>
      <c r="C49" s="100"/>
      <c r="D49" s="100"/>
      <c r="E49" s="100"/>
      <c r="F49" s="100"/>
      <c r="G49" s="100"/>
      <c r="H49" s="100"/>
      <c r="I49" s="100"/>
      <c r="J49" s="100"/>
      <c r="K49" s="100"/>
      <c r="L49" s="100"/>
    </row>
    <row r="50" spans="1:12" ht="27.95" customHeight="1">
      <c r="K50" s="22"/>
    </row>
    <row r="51" spans="1:12" ht="27.95" customHeight="1">
      <c r="A51" s="8"/>
      <c r="B51" s="34" t="s">
        <v>125</v>
      </c>
      <c r="C51" s="17" t="s">
        <v>127</v>
      </c>
      <c r="D51" s="83" t="s">
        <v>2</v>
      </c>
      <c r="E51" s="28"/>
      <c r="F51" s="28"/>
    </row>
    <row r="52" spans="1:12" ht="27.95" customHeight="1">
      <c r="A52" s="34" t="s">
        <v>29</v>
      </c>
      <c r="B52" s="1" t="s">
        <v>0</v>
      </c>
      <c r="C52" s="21" t="s">
        <v>128</v>
      </c>
      <c r="D52" s="20"/>
      <c r="E52" s="31"/>
      <c r="F52" s="31"/>
    </row>
    <row r="53" spans="1:12" ht="27.95" customHeight="1">
      <c r="A53" s="34" t="s">
        <v>30</v>
      </c>
      <c r="B53" s="1" t="s">
        <v>1</v>
      </c>
      <c r="C53" s="21" t="s">
        <v>128</v>
      </c>
      <c r="D53" s="20"/>
      <c r="E53" s="31"/>
      <c r="F53" s="31"/>
    </row>
    <row r="54" spans="1:12" ht="27.95" customHeight="1">
      <c r="A54" s="34" t="s">
        <v>31</v>
      </c>
      <c r="B54" s="1" t="s">
        <v>147</v>
      </c>
      <c r="C54" s="21" t="s">
        <v>128</v>
      </c>
      <c r="D54" s="20"/>
      <c r="E54" s="31"/>
      <c r="F54" s="31"/>
    </row>
    <row r="56" spans="1:12" ht="27.95" customHeight="1">
      <c r="A56" s="27" t="s">
        <v>123</v>
      </c>
      <c r="B56" s="99" t="s">
        <v>136</v>
      </c>
      <c r="C56" s="100"/>
      <c r="D56" s="100"/>
      <c r="E56" s="100"/>
      <c r="F56" s="100"/>
      <c r="G56" s="100"/>
      <c r="H56" s="100"/>
      <c r="I56" s="100"/>
      <c r="J56" s="100"/>
      <c r="K56" s="100"/>
      <c r="L56" s="100"/>
    </row>
    <row r="57" spans="1:12" ht="27.95" customHeight="1">
      <c r="B57" s="4"/>
      <c r="C57" s="4"/>
    </row>
    <row r="58" spans="1:12" ht="27.95" customHeight="1">
      <c r="A58" s="8"/>
      <c r="B58" s="34" t="s">
        <v>125</v>
      </c>
      <c r="C58" s="17" t="s">
        <v>127</v>
      </c>
      <c r="D58" s="83" t="s">
        <v>2</v>
      </c>
      <c r="E58" s="28"/>
      <c r="F58" s="28"/>
      <c r="K58" s="22"/>
    </row>
    <row r="59" spans="1:12" ht="27.95" customHeight="1">
      <c r="A59" s="34" t="s">
        <v>32</v>
      </c>
      <c r="B59" s="1" t="s">
        <v>0</v>
      </c>
      <c r="C59" s="21" t="s">
        <v>128</v>
      </c>
      <c r="D59" s="20"/>
      <c r="E59" s="31"/>
      <c r="F59" s="31"/>
    </row>
    <row r="60" spans="1:12" ht="27.95" customHeight="1">
      <c r="A60" s="34" t="s">
        <v>33</v>
      </c>
      <c r="B60" s="1" t="s">
        <v>1</v>
      </c>
      <c r="C60" s="21" t="s">
        <v>128</v>
      </c>
      <c r="D60" s="20"/>
      <c r="E60" s="31"/>
      <c r="F60" s="31"/>
    </row>
    <row r="61" spans="1:12" ht="27.95" customHeight="1">
      <c r="A61" s="34" t="s">
        <v>34</v>
      </c>
      <c r="B61" s="1" t="s">
        <v>147</v>
      </c>
      <c r="C61" s="21" t="s">
        <v>128</v>
      </c>
      <c r="D61" s="20"/>
      <c r="E61" s="31"/>
      <c r="F61" s="31"/>
    </row>
    <row r="63" spans="1:12" ht="27.95" customHeight="1">
      <c r="A63" s="27" t="s">
        <v>123</v>
      </c>
      <c r="B63" s="99" t="s">
        <v>137</v>
      </c>
      <c r="C63" s="100"/>
      <c r="D63" s="100"/>
      <c r="E63" s="100"/>
      <c r="F63" s="100"/>
      <c r="G63" s="100"/>
      <c r="H63" s="100"/>
      <c r="I63" s="100"/>
      <c r="J63" s="100"/>
      <c r="K63" s="100"/>
      <c r="L63" s="100"/>
    </row>
    <row r="64" spans="1:12" ht="27.95" customHeight="1">
      <c r="B64" s="3"/>
      <c r="C64" s="3"/>
    </row>
    <row r="65" spans="1:13" ht="27.95" customHeight="1">
      <c r="A65" s="8"/>
      <c r="B65" s="34" t="s">
        <v>125</v>
      </c>
      <c r="C65" s="17" t="s">
        <v>127</v>
      </c>
      <c r="D65" s="83" t="s">
        <v>2</v>
      </c>
      <c r="E65" s="28"/>
      <c r="F65" s="28"/>
      <c r="K65" s="22"/>
    </row>
    <row r="66" spans="1:13" ht="27.95" customHeight="1">
      <c r="A66" s="34" t="s">
        <v>35</v>
      </c>
      <c r="B66" s="1" t="s">
        <v>0</v>
      </c>
      <c r="C66" s="21" t="s">
        <v>128</v>
      </c>
      <c r="D66" s="20"/>
      <c r="E66" s="31"/>
      <c r="F66" s="31"/>
    </row>
    <row r="67" spans="1:13" ht="27.95" customHeight="1">
      <c r="A67" s="34" t="s">
        <v>36</v>
      </c>
      <c r="B67" s="1" t="s">
        <v>1</v>
      </c>
      <c r="C67" s="21" t="s">
        <v>128</v>
      </c>
      <c r="D67" s="20"/>
      <c r="E67" s="31"/>
      <c r="F67" s="31"/>
    </row>
    <row r="68" spans="1:13" ht="27.95" customHeight="1">
      <c r="A68" s="34" t="s">
        <v>37</v>
      </c>
      <c r="B68" s="1" t="s">
        <v>147</v>
      </c>
      <c r="C68" s="21" t="s">
        <v>128</v>
      </c>
      <c r="D68" s="20"/>
      <c r="E68" s="31"/>
      <c r="F68" s="31"/>
    </row>
    <row r="70" spans="1:13" ht="27.95" customHeight="1">
      <c r="A70" s="27" t="s">
        <v>123</v>
      </c>
      <c r="B70" s="99" t="s">
        <v>138</v>
      </c>
      <c r="C70" s="100"/>
      <c r="D70" s="100"/>
      <c r="E70" s="100"/>
      <c r="F70" s="100"/>
      <c r="G70" s="100"/>
      <c r="H70" s="100"/>
      <c r="I70" s="100"/>
      <c r="J70" s="100"/>
      <c r="K70" s="100"/>
      <c r="L70" s="100"/>
    </row>
    <row r="72" spans="1:13" ht="27.95" customHeight="1">
      <c r="A72" s="8"/>
      <c r="B72" s="34" t="s">
        <v>125</v>
      </c>
      <c r="C72" s="17" t="s">
        <v>127</v>
      </c>
      <c r="D72" s="83" t="s">
        <v>2</v>
      </c>
      <c r="E72" s="28"/>
      <c r="F72" s="28"/>
    </row>
    <row r="73" spans="1:13" ht="27.95" customHeight="1">
      <c r="A73" s="34" t="s">
        <v>38</v>
      </c>
      <c r="B73" s="1" t="s">
        <v>0</v>
      </c>
      <c r="C73" s="21" t="s">
        <v>128</v>
      </c>
      <c r="D73" s="20"/>
      <c r="E73" s="31"/>
      <c r="F73" s="31"/>
      <c r="M73" s="22"/>
    </row>
    <row r="74" spans="1:13" ht="27.95" customHeight="1">
      <c r="A74" s="34" t="s">
        <v>39</v>
      </c>
      <c r="B74" s="1" t="s">
        <v>1</v>
      </c>
      <c r="C74" s="21" t="s">
        <v>128</v>
      </c>
      <c r="D74" s="20"/>
      <c r="E74" s="31"/>
      <c r="F74" s="31"/>
    </row>
    <row r="75" spans="1:13" ht="27.95" customHeight="1">
      <c r="A75" s="34" t="s">
        <v>40</v>
      </c>
      <c r="B75" s="1" t="s">
        <v>147</v>
      </c>
      <c r="C75" s="21" t="s">
        <v>128</v>
      </c>
      <c r="D75" s="20"/>
      <c r="E75" s="31"/>
      <c r="F75" s="31"/>
    </row>
    <row r="77" spans="1:13" ht="27.95" customHeight="1">
      <c r="A77" s="27" t="s">
        <v>123</v>
      </c>
      <c r="B77" s="99" t="s">
        <v>139</v>
      </c>
      <c r="C77" s="100"/>
      <c r="D77" s="100"/>
      <c r="E77" s="100"/>
      <c r="F77" s="100"/>
      <c r="G77" s="100"/>
      <c r="H77" s="100"/>
      <c r="I77" s="100"/>
      <c r="J77" s="100"/>
      <c r="K77" s="100"/>
      <c r="L77" s="100"/>
    </row>
    <row r="79" spans="1:13" ht="27.95" customHeight="1">
      <c r="A79" s="27" t="s">
        <v>123</v>
      </c>
      <c r="B79" s="99" t="s">
        <v>210</v>
      </c>
      <c r="C79" s="100"/>
      <c r="D79" s="100"/>
      <c r="E79" s="100"/>
      <c r="F79" s="100"/>
      <c r="G79" s="100"/>
      <c r="H79" s="100"/>
      <c r="I79" s="100"/>
      <c r="J79" s="100"/>
      <c r="K79" s="100"/>
      <c r="L79" s="100"/>
    </row>
    <row r="80" spans="1:13" ht="27.95" customHeight="1">
      <c r="B80" s="3"/>
    </row>
    <row r="81" spans="1:12" ht="27.95" customHeight="1">
      <c r="A81" s="8"/>
      <c r="B81" s="34" t="s">
        <v>125</v>
      </c>
      <c r="C81" s="17" t="s">
        <v>127</v>
      </c>
      <c r="D81" s="83" t="s">
        <v>2</v>
      </c>
      <c r="E81" s="28"/>
      <c r="F81" s="28"/>
    </row>
    <row r="82" spans="1:12" ht="27.95" customHeight="1">
      <c r="A82" s="34" t="s">
        <v>44</v>
      </c>
      <c r="B82" s="1" t="s">
        <v>0</v>
      </c>
      <c r="C82" s="21" t="s">
        <v>128</v>
      </c>
      <c r="D82" s="20"/>
      <c r="E82" s="31"/>
      <c r="F82" s="31"/>
    </row>
    <row r="83" spans="1:12" ht="27.95" customHeight="1">
      <c r="A83" s="34" t="s">
        <v>45</v>
      </c>
      <c r="B83" s="1" t="s">
        <v>1</v>
      </c>
      <c r="C83" s="21" t="s">
        <v>128</v>
      </c>
      <c r="D83" s="20"/>
      <c r="E83" s="31"/>
      <c r="F83" s="31"/>
      <c r="I83" s="22"/>
    </row>
    <row r="84" spans="1:12" ht="27.95" customHeight="1">
      <c r="A84" s="34" t="s">
        <v>46</v>
      </c>
      <c r="B84" s="1" t="s">
        <v>147</v>
      </c>
      <c r="C84" s="21" t="s">
        <v>128</v>
      </c>
      <c r="D84" s="20"/>
      <c r="E84" s="31"/>
      <c r="F84" s="31"/>
    </row>
    <row r="86" spans="1:12" ht="27.95" customHeight="1">
      <c r="A86" s="27" t="s">
        <v>123</v>
      </c>
      <c r="B86" s="99" t="s">
        <v>211</v>
      </c>
      <c r="C86" s="100"/>
      <c r="D86" s="100"/>
      <c r="E86" s="100"/>
      <c r="F86" s="100"/>
      <c r="G86" s="100"/>
      <c r="H86" s="100"/>
      <c r="I86" s="100"/>
      <c r="J86" s="100"/>
      <c r="K86" s="100"/>
      <c r="L86" s="100"/>
    </row>
    <row r="88" spans="1:12" ht="27.95" customHeight="1">
      <c r="A88" s="8"/>
      <c r="B88" s="34" t="s">
        <v>125</v>
      </c>
      <c r="C88" s="17" t="s">
        <v>127</v>
      </c>
      <c r="D88" s="83" t="s">
        <v>2</v>
      </c>
      <c r="E88" s="28"/>
      <c r="F88" s="28"/>
    </row>
    <row r="89" spans="1:12" ht="27.95" customHeight="1">
      <c r="A89" s="34" t="s">
        <v>47</v>
      </c>
      <c r="B89" s="1" t="s">
        <v>0</v>
      </c>
      <c r="C89" s="21" t="s">
        <v>128</v>
      </c>
      <c r="D89" s="20"/>
      <c r="E89" s="31"/>
      <c r="F89" s="31"/>
    </row>
    <row r="90" spans="1:12" ht="27.95" customHeight="1">
      <c r="A90" s="34" t="s">
        <v>48</v>
      </c>
      <c r="B90" s="1" t="s">
        <v>1</v>
      </c>
      <c r="C90" s="21" t="s">
        <v>128</v>
      </c>
      <c r="D90" s="20"/>
      <c r="E90" s="31"/>
      <c r="F90" s="31"/>
      <c r="I90" s="22"/>
    </row>
    <row r="91" spans="1:12" ht="27.95" customHeight="1">
      <c r="A91" s="34" t="s">
        <v>49</v>
      </c>
      <c r="B91" s="1" t="s">
        <v>147</v>
      </c>
      <c r="C91" s="21" t="s">
        <v>128</v>
      </c>
      <c r="D91" s="20"/>
      <c r="E91" s="31"/>
      <c r="F91" s="31"/>
    </row>
    <row r="93" spans="1:12" ht="27.95" customHeight="1">
      <c r="A93" s="27" t="s">
        <v>123</v>
      </c>
      <c r="B93" s="99" t="s">
        <v>212</v>
      </c>
      <c r="C93" s="100"/>
      <c r="D93" s="100"/>
      <c r="E93" s="100"/>
      <c r="F93" s="100"/>
      <c r="G93" s="100"/>
      <c r="H93" s="100"/>
      <c r="I93" s="100"/>
      <c r="J93" s="100"/>
      <c r="K93" s="100"/>
      <c r="L93" s="100"/>
    </row>
    <row r="95" spans="1:12" ht="27.95" customHeight="1">
      <c r="A95" s="8"/>
      <c r="B95" s="34" t="s">
        <v>125</v>
      </c>
      <c r="C95" s="17" t="s">
        <v>127</v>
      </c>
      <c r="D95" s="83" t="s">
        <v>2</v>
      </c>
      <c r="E95" s="28"/>
      <c r="F95" s="28"/>
      <c r="J95" s="22"/>
    </row>
    <row r="96" spans="1:12" ht="27.95" customHeight="1">
      <c r="A96" s="34" t="s">
        <v>50</v>
      </c>
      <c r="B96" s="1" t="s">
        <v>0</v>
      </c>
      <c r="C96" s="21" t="s">
        <v>128</v>
      </c>
      <c r="D96" s="20"/>
      <c r="E96" s="31"/>
      <c r="F96" s="31"/>
    </row>
    <row r="97" spans="1:12" ht="27.95" customHeight="1">
      <c r="A97" s="34" t="s">
        <v>51</v>
      </c>
      <c r="B97" s="1" t="s">
        <v>1</v>
      </c>
      <c r="C97" s="21" t="s">
        <v>128</v>
      </c>
      <c r="D97" s="20"/>
      <c r="E97" s="31"/>
      <c r="F97" s="31"/>
    </row>
    <row r="98" spans="1:12" ht="27.95" customHeight="1">
      <c r="A98" s="34" t="s">
        <v>52</v>
      </c>
      <c r="B98" s="1" t="s">
        <v>147</v>
      </c>
      <c r="C98" s="21" t="s">
        <v>128</v>
      </c>
      <c r="D98" s="20"/>
      <c r="E98" s="31"/>
      <c r="F98" s="31"/>
    </row>
    <row r="100" spans="1:12" ht="27.95" customHeight="1">
      <c r="A100" s="27" t="s">
        <v>123</v>
      </c>
      <c r="B100" s="99" t="s">
        <v>213</v>
      </c>
      <c r="C100" s="100"/>
      <c r="D100" s="100"/>
      <c r="E100" s="100"/>
      <c r="F100" s="100"/>
      <c r="G100" s="100"/>
      <c r="H100" s="100"/>
      <c r="I100" s="100"/>
      <c r="J100" s="100"/>
      <c r="K100" s="100"/>
      <c r="L100" s="100"/>
    </row>
    <row r="102" spans="1:12" ht="27.95" customHeight="1">
      <c r="A102" s="8"/>
      <c r="B102" s="34" t="s">
        <v>125</v>
      </c>
      <c r="C102" s="17" t="s">
        <v>127</v>
      </c>
      <c r="D102" s="83" t="s">
        <v>2</v>
      </c>
      <c r="E102" s="28"/>
      <c r="F102" s="28"/>
      <c r="J102" s="22"/>
    </row>
    <row r="103" spans="1:12" ht="27.95" customHeight="1">
      <c r="A103" s="34" t="s">
        <v>53</v>
      </c>
      <c r="B103" s="1" t="s">
        <v>0</v>
      </c>
      <c r="C103" s="21" t="s">
        <v>128</v>
      </c>
      <c r="D103" s="20"/>
      <c r="E103" s="31"/>
      <c r="F103" s="31"/>
    </row>
    <row r="104" spans="1:12" ht="27.95" customHeight="1">
      <c r="A104" s="34" t="s">
        <v>54</v>
      </c>
      <c r="B104" s="1" t="s">
        <v>1</v>
      </c>
      <c r="C104" s="21" t="s">
        <v>128</v>
      </c>
      <c r="D104" s="20"/>
      <c r="E104" s="31"/>
      <c r="F104" s="31"/>
    </row>
    <row r="105" spans="1:12" ht="27.95" customHeight="1">
      <c r="A105" s="34" t="s">
        <v>55</v>
      </c>
      <c r="B105" s="1" t="s">
        <v>147</v>
      </c>
      <c r="C105" s="21" t="s">
        <v>128</v>
      </c>
      <c r="D105" s="20"/>
      <c r="E105" s="31"/>
      <c r="F105" s="31"/>
    </row>
    <row r="107" spans="1:12" ht="27.95" customHeight="1">
      <c r="A107" s="27" t="s">
        <v>123</v>
      </c>
      <c r="B107" s="99" t="s">
        <v>214</v>
      </c>
      <c r="C107" s="100"/>
      <c r="D107" s="100"/>
      <c r="E107" s="100"/>
      <c r="F107" s="100"/>
      <c r="G107" s="100"/>
      <c r="H107" s="100"/>
      <c r="I107" s="100"/>
      <c r="J107" s="100"/>
      <c r="K107" s="100"/>
      <c r="L107" s="100"/>
    </row>
    <row r="108" spans="1:12" ht="27.95" customHeight="1">
      <c r="J108" s="22"/>
    </row>
    <row r="109" spans="1:12" ht="27.95" customHeight="1">
      <c r="A109" s="8"/>
      <c r="B109" s="34" t="s">
        <v>125</v>
      </c>
      <c r="C109" s="17" t="s">
        <v>127</v>
      </c>
      <c r="D109" s="83" t="s">
        <v>2</v>
      </c>
      <c r="E109" s="28"/>
      <c r="F109" s="28"/>
    </row>
    <row r="110" spans="1:12" ht="27.95" customHeight="1">
      <c r="A110" s="34" t="s">
        <v>56</v>
      </c>
      <c r="B110" s="1" t="s">
        <v>0</v>
      </c>
      <c r="C110" s="21" t="s">
        <v>128</v>
      </c>
      <c r="D110" s="20"/>
      <c r="E110" s="31"/>
      <c r="F110" s="31"/>
    </row>
    <row r="111" spans="1:12" ht="27.95" customHeight="1">
      <c r="A111" s="34" t="s">
        <v>57</v>
      </c>
      <c r="B111" s="1" t="s">
        <v>1</v>
      </c>
      <c r="C111" s="21" t="s">
        <v>128</v>
      </c>
      <c r="D111" s="20"/>
      <c r="E111" s="31"/>
      <c r="F111" s="31"/>
    </row>
    <row r="112" spans="1:12" ht="27.95" customHeight="1">
      <c r="A112" s="34" t="s">
        <v>58</v>
      </c>
      <c r="B112" s="1" t="s">
        <v>147</v>
      </c>
      <c r="C112" s="21" t="s">
        <v>128</v>
      </c>
      <c r="D112" s="20"/>
      <c r="E112" s="31"/>
      <c r="F112" s="31"/>
    </row>
    <row r="114" spans="1:12" ht="27.95" customHeight="1">
      <c r="A114" s="27" t="s">
        <v>123</v>
      </c>
      <c r="B114" s="99" t="s">
        <v>215</v>
      </c>
      <c r="C114" s="100"/>
      <c r="D114" s="100"/>
      <c r="E114" s="100"/>
      <c r="F114" s="100"/>
      <c r="G114" s="100"/>
      <c r="H114" s="100"/>
      <c r="I114" s="100"/>
      <c r="J114" s="100"/>
      <c r="K114" s="100"/>
      <c r="L114" s="100"/>
    </row>
    <row r="116" spans="1:12" ht="27.95" customHeight="1">
      <c r="A116" s="8"/>
      <c r="B116" s="34" t="s">
        <v>125</v>
      </c>
      <c r="C116" s="17" t="s">
        <v>127</v>
      </c>
      <c r="D116" s="83" t="s">
        <v>2</v>
      </c>
      <c r="E116" s="28"/>
      <c r="F116" s="28"/>
      <c r="J116" s="22"/>
    </row>
    <row r="117" spans="1:12" ht="27.95" customHeight="1">
      <c r="A117" s="34" t="s">
        <v>59</v>
      </c>
      <c r="B117" s="1" t="s">
        <v>0</v>
      </c>
      <c r="C117" s="21" t="s">
        <v>128</v>
      </c>
      <c r="D117" s="20"/>
      <c r="E117" s="31"/>
      <c r="F117" s="31"/>
    </row>
    <row r="118" spans="1:12" ht="27.95" customHeight="1">
      <c r="A118" s="34" t="s">
        <v>60</v>
      </c>
      <c r="B118" s="1" t="s">
        <v>1</v>
      </c>
      <c r="C118" s="21" t="s">
        <v>128</v>
      </c>
      <c r="D118" s="20"/>
      <c r="E118" s="31"/>
      <c r="F118" s="31"/>
    </row>
    <row r="119" spans="1:12" ht="27.95" customHeight="1">
      <c r="A119" s="34" t="s">
        <v>61</v>
      </c>
      <c r="B119" s="1" t="s">
        <v>147</v>
      </c>
      <c r="C119" s="21" t="s">
        <v>128</v>
      </c>
      <c r="D119" s="20"/>
      <c r="E119" s="31"/>
      <c r="F119" s="31"/>
    </row>
    <row r="121" spans="1:12" ht="27.95" customHeight="1">
      <c r="A121" s="27" t="s">
        <v>123</v>
      </c>
      <c r="B121" s="99" t="s">
        <v>216</v>
      </c>
      <c r="C121" s="100"/>
      <c r="D121" s="100"/>
      <c r="E121" s="100"/>
      <c r="F121" s="100"/>
      <c r="G121" s="100"/>
      <c r="H121" s="100"/>
      <c r="I121" s="100"/>
      <c r="J121" s="100"/>
      <c r="K121" s="100"/>
      <c r="L121" s="100"/>
    </row>
    <row r="122" spans="1:12" ht="27.95" customHeight="1">
      <c r="B122" s="4"/>
      <c r="J122" s="22"/>
    </row>
    <row r="123" spans="1:12" ht="27.95" customHeight="1">
      <c r="A123" s="8"/>
      <c r="B123" s="34" t="s">
        <v>125</v>
      </c>
      <c r="C123" s="17" t="s">
        <v>127</v>
      </c>
      <c r="D123" s="83" t="s">
        <v>2</v>
      </c>
      <c r="E123" s="28"/>
      <c r="F123" s="28"/>
    </row>
    <row r="124" spans="1:12" ht="27.95" customHeight="1">
      <c r="A124" s="34" t="s">
        <v>62</v>
      </c>
      <c r="B124" s="1" t="s">
        <v>0</v>
      </c>
      <c r="C124" s="21" t="s">
        <v>128</v>
      </c>
      <c r="D124" s="20"/>
      <c r="E124" s="31"/>
      <c r="F124" s="31"/>
    </row>
    <row r="125" spans="1:12" ht="27.95" customHeight="1">
      <c r="A125" s="34" t="s">
        <v>63</v>
      </c>
      <c r="B125" s="1" t="s">
        <v>1</v>
      </c>
      <c r="C125" s="21" t="s">
        <v>128</v>
      </c>
      <c r="D125" s="20"/>
      <c r="E125" s="31"/>
      <c r="F125" s="31"/>
    </row>
    <row r="126" spans="1:12" ht="27.95" customHeight="1">
      <c r="A126" s="34" t="s">
        <v>64</v>
      </c>
      <c r="B126" s="1" t="s">
        <v>147</v>
      </c>
      <c r="C126" s="21" t="s">
        <v>128</v>
      </c>
      <c r="D126" s="20"/>
      <c r="E126" s="31"/>
      <c r="F126" s="31"/>
    </row>
    <row r="128" spans="1:12" ht="27.95" customHeight="1">
      <c r="A128" s="27" t="s">
        <v>123</v>
      </c>
      <c r="B128" s="99" t="s">
        <v>217</v>
      </c>
      <c r="C128" s="100"/>
      <c r="D128" s="100"/>
      <c r="E128" s="100"/>
      <c r="F128" s="100"/>
      <c r="G128" s="100"/>
      <c r="H128" s="100"/>
      <c r="I128" s="100"/>
      <c r="J128" s="100"/>
      <c r="K128" s="100"/>
      <c r="L128" s="100"/>
    </row>
    <row r="130" spans="1:12" ht="27.95" customHeight="1">
      <c r="A130" s="8"/>
      <c r="B130" s="34" t="s">
        <v>125</v>
      </c>
      <c r="C130" s="17" t="s">
        <v>127</v>
      </c>
      <c r="D130" s="83" t="s">
        <v>2</v>
      </c>
      <c r="E130" s="28"/>
      <c r="F130" s="28"/>
      <c r="J130" s="22"/>
    </row>
    <row r="131" spans="1:12" ht="27.95" customHeight="1">
      <c r="A131" s="34" t="s">
        <v>65</v>
      </c>
      <c r="B131" s="1" t="s">
        <v>0</v>
      </c>
      <c r="C131" s="21" t="s">
        <v>128</v>
      </c>
      <c r="D131" s="20"/>
      <c r="E131" s="31"/>
      <c r="F131" s="31"/>
    </row>
    <row r="132" spans="1:12" ht="27.95" customHeight="1">
      <c r="A132" s="34" t="s">
        <v>66</v>
      </c>
      <c r="B132" s="1" t="s">
        <v>1</v>
      </c>
      <c r="C132" s="21" t="s">
        <v>128</v>
      </c>
      <c r="D132" s="20"/>
      <c r="E132" s="31"/>
      <c r="F132" s="31"/>
    </row>
    <row r="133" spans="1:12" ht="27.95" customHeight="1">
      <c r="A133" s="34" t="s">
        <v>67</v>
      </c>
      <c r="B133" s="1" t="s">
        <v>147</v>
      </c>
      <c r="C133" s="21" t="s">
        <v>128</v>
      </c>
      <c r="D133" s="20"/>
      <c r="E133" s="31"/>
      <c r="F133" s="31"/>
    </row>
    <row r="135" spans="1:12" ht="27.95" customHeight="1">
      <c r="A135" s="27" t="s">
        <v>123</v>
      </c>
      <c r="B135" s="99" t="s">
        <v>218</v>
      </c>
      <c r="C135" s="100"/>
      <c r="D135" s="100"/>
      <c r="E135" s="100"/>
      <c r="F135" s="100"/>
      <c r="G135" s="100"/>
      <c r="H135" s="100"/>
      <c r="I135" s="100"/>
      <c r="J135" s="100"/>
      <c r="K135" s="100"/>
      <c r="L135" s="100"/>
    </row>
    <row r="136" spans="1:12" ht="27.95" customHeight="1">
      <c r="J136" s="22"/>
    </row>
    <row r="137" spans="1:12" ht="27.95" customHeight="1">
      <c r="A137" s="8"/>
      <c r="B137" s="34" t="s">
        <v>125</v>
      </c>
      <c r="C137" s="17" t="s">
        <v>127</v>
      </c>
      <c r="D137" s="83" t="s">
        <v>2</v>
      </c>
      <c r="E137" s="28"/>
      <c r="F137" s="28"/>
    </row>
    <row r="138" spans="1:12" ht="27.95" customHeight="1">
      <c r="A138" s="34" t="s">
        <v>68</v>
      </c>
      <c r="B138" s="1" t="s">
        <v>0</v>
      </c>
      <c r="C138" s="21" t="s">
        <v>128</v>
      </c>
      <c r="D138" s="20"/>
      <c r="E138" s="31"/>
      <c r="F138" s="31"/>
    </row>
    <row r="139" spans="1:12" ht="27.95" customHeight="1">
      <c r="A139" s="34" t="s">
        <v>69</v>
      </c>
      <c r="B139" s="1" t="s">
        <v>1</v>
      </c>
      <c r="C139" s="21" t="s">
        <v>128</v>
      </c>
      <c r="D139" s="20"/>
      <c r="E139" s="31"/>
      <c r="F139" s="31"/>
    </row>
    <row r="140" spans="1:12" ht="27.95" customHeight="1">
      <c r="A140" s="34" t="s">
        <v>70</v>
      </c>
      <c r="B140" s="1" t="s">
        <v>147</v>
      </c>
      <c r="C140" s="21" t="s">
        <v>128</v>
      </c>
      <c r="D140" s="20"/>
      <c r="E140" s="31"/>
      <c r="F140" s="31"/>
    </row>
    <row r="142" spans="1:12" ht="27.95" customHeight="1">
      <c r="A142" s="27" t="s">
        <v>123</v>
      </c>
      <c r="B142" s="99" t="s">
        <v>219</v>
      </c>
      <c r="C142" s="100"/>
      <c r="D142" s="100"/>
      <c r="E142" s="100"/>
      <c r="F142" s="100"/>
      <c r="G142" s="100"/>
      <c r="H142" s="100"/>
      <c r="I142" s="100"/>
      <c r="J142" s="100"/>
      <c r="K142" s="100"/>
      <c r="L142" s="100"/>
    </row>
    <row r="144" spans="1:12" ht="27.95" customHeight="1">
      <c r="A144" s="8"/>
      <c r="B144" s="34" t="s">
        <v>125</v>
      </c>
      <c r="C144" s="17" t="s">
        <v>127</v>
      </c>
      <c r="D144" s="83" t="s">
        <v>2</v>
      </c>
      <c r="E144" s="28"/>
      <c r="F144" s="28"/>
      <c r="J144" s="22"/>
    </row>
    <row r="145" spans="1:12" ht="27.95" customHeight="1">
      <c r="A145" s="34" t="s">
        <v>71</v>
      </c>
      <c r="B145" s="1" t="s">
        <v>0</v>
      </c>
      <c r="C145" s="21" t="s">
        <v>128</v>
      </c>
      <c r="D145" s="20"/>
      <c r="E145" s="31"/>
      <c r="F145" s="31"/>
    </row>
    <row r="146" spans="1:12" ht="27.95" customHeight="1">
      <c r="A146" s="34" t="s">
        <v>72</v>
      </c>
      <c r="B146" s="1" t="s">
        <v>1</v>
      </c>
      <c r="C146" s="21" t="s">
        <v>128</v>
      </c>
      <c r="D146" s="20"/>
      <c r="E146" s="31"/>
      <c r="F146" s="31"/>
    </row>
    <row r="147" spans="1:12" ht="27.95" customHeight="1">
      <c r="A147" s="34" t="s">
        <v>73</v>
      </c>
      <c r="B147" s="1" t="s">
        <v>147</v>
      </c>
      <c r="C147" s="21" t="s">
        <v>128</v>
      </c>
      <c r="D147" s="20"/>
      <c r="E147" s="31"/>
      <c r="F147" s="31"/>
    </row>
    <row r="149" spans="1:12" ht="27.95" customHeight="1">
      <c r="A149" s="27" t="s">
        <v>123</v>
      </c>
      <c r="B149" s="99" t="s">
        <v>220</v>
      </c>
      <c r="C149" s="100"/>
      <c r="D149" s="100"/>
      <c r="E149" s="100"/>
      <c r="F149" s="100"/>
      <c r="G149" s="100"/>
      <c r="H149" s="100"/>
      <c r="I149" s="100"/>
      <c r="J149" s="100"/>
      <c r="K149" s="100"/>
      <c r="L149" s="100"/>
    </row>
    <row r="150" spans="1:12" ht="27.95" customHeight="1">
      <c r="J150" s="22"/>
    </row>
    <row r="151" spans="1:12" ht="27.95" customHeight="1">
      <c r="A151" s="8"/>
      <c r="B151" s="34" t="s">
        <v>125</v>
      </c>
      <c r="C151" s="17" t="s">
        <v>127</v>
      </c>
      <c r="D151" s="83" t="s">
        <v>2</v>
      </c>
      <c r="E151" s="28"/>
      <c r="F151" s="28"/>
    </row>
    <row r="152" spans="1:12" ht="27.95" customHeight="1">
      <c r="A152" s="34" t="s">
        <v>74</v>
      </c>
      <c r="B152" s="1" t="s">
        <v>0</v>
      </c>
      <c r="C152" s="21" t="s">
        <v>128</v>
      </c>
      <c r="D152" s="20"/>
      <c r="E152" s="31"/>
      <c r="F152" s="31"/>
    </row>
    <row r="153" spans="1:12" ht="27.95" customHeight="1">
      <c r="A153" s="34" t="s">
        <v>75</v>
      </c>
      <c r="B153" s="1" t="s">
        <v>1</v>
      </c>
      <c r="C153" s="21" t="s">
        <v>128</v>
      </c>
      <c r="D153" s="20"/>
      <c r="E153" s="31"/>
      <c r="F153" s="31"/>
    </row>
    <row r="154" spans="1:12" ht="27.95" customHeight="1">
      <c r="A154" s="34" t="s">
        <v>76</v>
      </c>
      <c r="B154" s="1" t="s">
        <v>147</v>
      </c>
      <c r="C154" s="21" t="s">
        <v>128</v>
      </c>
      <c r="D154" s="20"/>
      <c r="E154" s="31"/>
      <c r="F154" s="31"/>
    </row>
    <row r="155" spans="1:12" ht="27.95" customHeight="1">
      <c r="B155" s="6"/>
      <c r="C155" s="7"/>
      <c r="D155" s="7"/>
      <c r="E155" s="7"/>
    </row>
    <row r="156" spans="1:12" ht="27.95" customHeight="1">
      <c r="A156" s="27" t="s">
        <v>123</v>
      </c>
      <c r="B156" s="99" t="s">
        <v>221</v>
      </c>
      <c r="C156" s="100"/>
      <c r="D156" s="100"/>
      <c r="E156" s="100"/>
      <c r="F156" s="100"/>
      <c r="G156" s="100"/>
      <c r="H156" s="100"/>
      <c r="I156" s="100"/>
      <c r="J156" s="100"/>
      <c r="K156" s="100"/>
      <c r="L156" s="100"/>
    </row>
    <row r="157" spans="1:12" ht="27.95" customHeight="1">
      <c r="J157" s="22"/>
    </row>
    <row r="158" spans="1:12" ht="27.95" customHeight="1">
      <c r="A158" s="8"/>
      <c r="B158" s="34" t="s">
        <v>125</v>
      </c>
      <c r="C158" s="17" t="s">
        <v>127</v>
      </c>
      <c r="D158" s="83" t="s">
        <v>2</v>
      </c>
      <c r="E158" s="28"/>
      <c r="F158" s="28"/>
    </row>
    <row r="159" spans="1:12" ht="27.95" customHeight="1">
      <c r="A159" s="34" t="s">
        <v>77</v>
      </c>
      <c r="B159" s="1" t="s">
        <v>0</v>
      </c>
      <c r="C159" s="21" t="s">
        <v>128</v>
      </c>
      <c r="D159" s="20"/>
      <c r="E159" s="31"/>
      <c r="F159" s="31"/>
    </row>
    <row r="160" spans="1:12" ht="27.95" customHeight="1">
      <c r="A160" s="34" t="s">
        <v>78</v>
      </c>
      <c r="B160" s="1" t="s">
        <v>1</v>
      </c>
      <c r="C160" s="21" t="s">
        <v>128</v>
      </c>
      <c r="D160" s="20"/>
      <c r="E160" s="31"/>
      <c r="F160" s="31"/>
    </row>
    <row r="161" spans="1:12" ht="27.95" customHeight="1">
      <c r="A161" s="34" t="s">
        <v>79</v>
      </c>
      <c r="B161" s="1" t="s">
        <v>147</v>
      </c>
      <c r="C161" s="21" t="s">
        <v>128</v>
      </c>
      <c r="D161" s="20"/>
      <c r="E161" s="31"/>
      <c r="F161" s="31"/>
    </row>
    <row r="163" spans="1:12" ht="27.95" customHeight="1">
      <c r="A163" s="27" t="s">
        <v>123</v>
      </c>
      <c r="B163" s="99" t="s">
        <v>222</v>
      </c>
      <c r="C163" s="100"/>
      <c r="D163" s="100"/>
      <c r="E163" s="100"/>
      <c r="F163" s="100"/>
      <c r="G163" s="100"/>
      <c r="H163" s="100"/>
      <c r="I163" s="100"/>
      <c r="J163" s="100"/>
      <c r="K163" s="100"/>
      <c r="L163" s="100"/>
    </row>
    <row r="165" spans="1:12" ht="27.95" customHeight="1">
      <c r="A165" s="8"/>
      <c r="B165" s="34" t="s">
        <v>125</v>
      </c>
      <c r="C165" s="17" t="s">
        <v>127</v>
      </c>
      <c r="D165" s="83" t="s">
        <v>2</v>
      </c>
      <c r="E165" s="28"/>
      <c r="F165" s="28"/>
      <c r="J165" s="22"/>
    </row>
    <row r="166" spans="1:12" ht="27.95" customHeight="1">
      <c r="A166" s="34" t="s">
        <v>80</v>
      </c>
      <c r="B166" s="1" t="s">
        <v>0</v>
      </c>
      <c r="C166" s="21" t="s">
        <v>128</v>
      </c>
      <c r="D166" s="20"/>
      <c r="E166" s="31"/>
      <c r="F166" s="31"/>
    </row>
    <row r="167" spans="1:12" ht="27.95" customHeight="1">
      <c r="A167" s="34" t="s">
        <v>81</v>
      </c>
      <c r="B167" s="1" t="s">
        <v>1</v>
      </c>
      <c r="C167" s="21" t="s">
        <v>128</v>
      </c>
      <c r="D167" s="20"/>
      <c r="E167" s="31"/>
      <c r="F167" s="31"/>
    </row>
    <row r="168" spans="1:12" ht="27.95" customHeight="1">
      <c r="A168" s="34" t="s">
        <v>82</v>
      </c>
      <c r="B168" s="1" t="s">
        <v>147</v>
      </c>
      <c r="C168" s="21" t="s">
        <v>128</v>
      </c>
      <c r="D168" s="20"/>
      <c r="E168" s="31"/>
      <c r="F168" s="31"/>
    </row>
    <row r="169" spans="1:12" ht="27.95" customHeight="1">
      <c r="B169" s="6"/>
      <c r="C169" s="7"/>
      <c r="D169" s="7"/>
      <c r="E169" s="7"/>
    </row>
    <row r="170" spans="1:12" ht="27.95" customHeight="1">
      <c r="A170" s="27" t="s">
        <v>123</v>
      </c>
      <c r="B170" s="99" t="s">
        <v>223</v>
      </c>
      <c r="C170" s="100"/>
      <c r="D170" s="100"/>
      <c r="E170" s="100"/>
      <c r="F170" s="100"/>
      <c r="G170" s="100"/>
      <c r="H170" s="100"/>
      <c r="I170" s="100"/>
      <c r="J170" s="100"/>
      <c r="K170" s="100"/>
      <c r="L170" s="100"/>
    </row>
    <row r="171" spans="1:12" ht="27.95" customHeight="1">
      <c r="J171" s="22"/>
    </row>
    <row r="172" spans="1:12" ht="27.95" customHeight="1">
      <c r="A172" s="8"/>
      <c r="B172" s="34" t="s">
        <v>125</v>
      </c>
      <c r="C172" s="17" t="s">
        <v>127</v>
      </c>
      <c r="D172" s="83" t="s">
        <v>2</v>
      </c>
      <c r="E172" s="28"/>
      <c r="F172" s="28"/>
    </row>
    <row r="173" spans="1:12" ht="27.95" customHeight="1">
      <c r="A173" s="17" t="s">
        <v>83</v>
      </c>
      <c r="B173" s="1" t="s">
        <v>0</v>
      </c>
      <c r="C173" s="21" t="s">
        <v>128</v>
      </c>
      <c r="D173" s="20"/>
      <c r="E173" s="31"/>
      <c r="F173" s="31"/>
    </row>
    <row r="174" spans="1:12" ht="27.95" customHeight="1">
      <c r="A174" s="17" t="s">
        <v>84</v>
      </c>
      <c r="B174" s="1" t="s">
        <v>1</v>
      </c>
      <c r="C174" s="21" t="s">
        <v>128</v>
      </c>
      <c r="D174" s="20"/>
      <c r="E174" s="31"/>
      <c r="F174" s="31"/>
    </row>
    <row r="175" spans="1:12" ht="27.95" customHeight="1">
      <c r="A175" s="17" t="s">
        <v>85</v>
      </c>
      <c r="B175" s="1" t="s">
        <v>147</v>
      </c>
      <c r="C175" s="21" t="s">
        <v>128</v>
      </c>
      <c r="D175" s="20"/>
      <c r="E175" s="31"/>
      <c r="F175" s="31"/>
    </row>
    <row r="176" spans="1:12" s="13" customFormat="1" ht="27.95" customHeight="1">
      <c r="A176" s="23"/>
      <c r="B176" s="24"/>
      <c r="C176" s="25"/>
      <c r="D176" s="26"/>
      <c r="E176" s="26"/>
      <c r="F176" s="26"/>
    </row>
    <row r="177" spans="1:12" ht="27.95" customHeight="1">
      <c r="A177" s="27" t="s">
        <v>123</v>
      </c>
      <c r="B177" s="99" t="s">
        <v>224</v>
      </c>
      <c r="C177" s="100"/>
      <c r="D177" s="100"/>
      <c r="E177" s="100"/>
      <c r="F177" s="100"/>
      <c r="G177" s="100"/>
      <c r="H177" s="100"/>
      <c r="I177" s="100"/>
      <c r="J177" s="100"/>
      <c r="K177" s="100"/>
      <c r="L177" s="100"/>
    </row>
    <row r="179" spans="1:12" ht="27.95" customHeight="1">
      <c r="A179" s="8"/>
      <c r="B179" s="34" t="s">
        <v>125</v>
      </c>
      <c r="C179" s="17" t="s">
        <v>127</v>
      </c>
      <c r="D179" s="83" t="s">
        <v>2</v>
      </c>
      <c r="E179" s="28"/>
      <c r="F179" s="28"/>
      <c r="J179" s="22"/>
    </row>
    <row r="180" spans="1:12" ht="27.95" customHeight="1">
      <c r="A180" s="17" t="s">
        <v>86</v>
      </c>
      <c r="B180" s="1" t="s">
        <v>0</v>
      </c>
      <c r="C180" s="21" t="s">
        <v>128</v>
      </c>
      <c r="D180" s="20"/>
      <c r="E180" s="31"/>
      <c r="F180" s="31"/>
    </row>
    <row r="181" spans="1:12" ht="27.95" customHeight="1">
      <c r="A181" s="17" t="s">
        <v>87</v>
      </c>
      <c r="B181" s="1" t="s">
        <v>1</v>
      </c>
      <c r="C181" s="21" t="s">
        <v>128</v>
      </c>
      <c r="D181" s="20"/>
      <c r="E181" s="31"/>
      <c r="F181" s="31"/>
    </row>
    <row r="182" spans="1:12" ht="27.95" customHeight="1">
      <c r="A182" s="17" t="s">
        <v>88</v>
      </c>
      <c r="B182" s="1" t="s">
        <v>147</v>
      </c>
      <c r="C182" s="21" t="s">
        <v>128</v>
      </c>
      <c r="D182" s="20"/>
      <c r="E182" s="31"/>
      <c r="F182" s="31"/>
    </row>
    <row r="183" spans="1:12" ht="27.95" customHeight="1">
      <c r="B183" s="6"/>
      <c r="C183" s="7"/>
      <c r="D183" s="7"/>
      <c r="E183" s="7"/>
    </row>
    <row r="184" spans="1:12" ht="27.95" customHeight="1">
      <c r="A184" s="27" t="s">
        <v>123</v>
      </c>
      <c r="B184" s="99" t="s">
        <v>225</v>
      </c>
      <c r="C184" s="100"/>
      <c r="D184" s="100"/>
      <c r="E184" s="100"/>
      <c r="F184" s="100"/>
      <c r="G184" s="100"/>
      <c r="H184" s="100"/>
      <c r="I184" s="100"/>
      <c r="J184" s="100"/>
      <c r="K184" s="100"/>
      <c r="L184" s="100"/>
    </row>
    <row r="185" spans="1:12" ht="27.95" customHeight="1">
      <c r="J185" s="22"/>
    </row>
    <row r="186" spans="1:12" ht="27.95" customHeight="1">
      <c r="A186" s="8"/>
      <c r="B186" s="34" t="s">
        <v>125</v>
      </c>
      <c r="C186" s="17" t="s">
        <v>127</v>
      </c>
      <c r="D186" s="83" t="s">
        <v>2</v>
      </c>
      <c r="E186" s="28"/>
      <c r="F186" s="28"/>
    </row>
    <row r="187" spans="1:12" ht="27.95" customHeight="1">
      <c r="A187" s="17" t="s">
        <v>89</v>
      </c>
      <c r="B187" s="1" t="s">
        <v>0</v>
      </c>
      <c r="C187" s="21" t="s">
        <v>128</v>
      </c>
      <c r="D187" s="20"/>
      <c r="E187" s="31"/>
      <c r="F187" s="31"/>
    </row>
    <row r="188" spans="1:12" ht="27.95" customHeight="1">
      <c r="A188" s="17" t="s">
        <v>90</v>
      </c>
      <c r="B188" s="1" t="s">
        <v>1</v>
      </c>
      <c r="C188" s="21" t="s">
        <v>128</v>
      </c>
      <c r="D188" s="20"/>
      <c r="E188" s="31"/>
      <c r="F188" s="31"/>
    </row>
    <row r="189" spans="1:12" ht="27.95" customHeight="1">
      <c r="A189" s="17" t="s">
        <v>91</v>
      </c>
      <c r="B189" s="1" t="s">
        <v>147</v>
      </c>
      <c r="C189" s="21" t="s">
        <v>128</v>
      </c>
      <c r="D189" s="20"/>
      <c r="E189" s="31"/>
      <c r="F189" s="31"/>
    </row>
    <row r="191" spans="1:12" ht="27.95" customHeight="1">
      <c r="A191" s="27" t="s">
        <v>123</v>
      </c>
      <c r="B191" s="99" t="s">
        <v>226</v>
      </c>
      <c r="C191" s="100"/>
      <c r="D191" s="100"/>
      <c r="E191" s="100"/>
      <c r="F191" s="100"/>
      <c r="G191" s="100"/>
      <c r="H191" s="100"/>
      <c r="I191" s="100"/>
      <c r="J191" s="100"/>
      <c r="K191" s="100"/>
      <c r="L191" s="100"/>
    </row>
    <row r="193" spans="1:12" ht="27.95" customHeight="1">
      <c r="A193" s="8"/>
      <c r="B193" s="34" t="s">
        <v>125</v>
      </c>
      <c r="C193" s="17" t="s">
        <v>127</v>
      </c>
      <c r="D193" s="83" t="s">
        <v>2</v>
      </c>
      <c r="E193" s="28"/>
      <c r="F193" s="28"/>
      <c r="J193" s="22"/>
    </row>
    <row r="194" spans="1:12" ht="27.95" customHeight="1">
      <c r="A194" s="17" t="s">
        <v>92</v>
      </c>
      <c r="B194" s="1" t="s">
        <v>0</v>
      </c>
      <c r="C194" s="21" t="s">
        <v>128</v>
      </c>
      <c r="D194" s="20"/>
      <c r="E194" s="31"/>
      <c r="F194" s="31"/>
    </row>
    <row r="195" spans="1:12" ht="27.95" customHeight="1">
      <c r="A195" s="17" t="s">
        <v>93</v>
      </c>
      <c r="B195" s="1" t="s">
        <v>1</v>
      </c>
      <c r="C195" s="21" t="s">
        <v>128</v>
      </c>
      <c r="D195" s="20"/>
      <c r="E195" s="31"/>
      <c r="F195" s="31"/>
    </row>
    <row r="196" spans="1:12" ht="27.95" customHeight="1">
      <c r="A196" s="17" t="s">
        <v>94</v>
      </c>
      <c r="B196" s="1" t="s">
        <v>147</v>
      </c>
      <c r="C196" s="21" t="s">
        <v>128</v>
      </c>
      <c r="D196" s="20"/>
      <c r="E196" s="31"/>
      <c r="F196" s="31"/>
    </row>
    <row r="198" spans="1:12" ht="27.95" customHeight="1">
      <c r="A198" s="27" t="s">
        <v>123</v>
      </c>
      <c r="B198" s="99" t="s">
        <v>227</v>
      </c>
      <c r="C198" s="100"/>
      <c r="D198" s="100"/>
      <c r="E198" s="100"/>
      <c r="F198" s="100"/>
      <c r="G198" s="100"/>
      <c r="H198" s="100"/>
      <c r="I198" s="100"/>
      <c r="J198" s="100"/>
      <c r="K198" s="100"/>
      <c r="L198" s="100"/>
    </row>
    <row r="200" spans="1:12" ht="27.95" customHeight="1">
      <c r="A200" s="8"/>
      <c r="B200" s="34" t="s">
        <v>125</v>
      </c>
      <c r="C200" s="17" t="s">
        <v>127</v>
      </c>
      <c r="D200" s="83" t="s">
        <v>2</v>
      </c>
      <c r="E200" s="28"/>
      <c r="F200" s="28"/>
      <c r="J200" s="22"/>
    </row>
    <row r="201" spans="1:12" ht="27.95" customHeight="1">
      <c r="A201" s="17" t="s">
        <v>95</v>
      </c>
      <c r="B201" s="1" t="s">
        <v>0</v>
      </c>
      <c r="C201" s="21" t="s">
        <v>128</v>
      </c>
      <c r="D201" s="20"/>
      <c r="E201" s="31"/>
      <c r="F201" s="31"/>
    </row>
    <row r="202" spans="1:12" ht="27.95" customHeight="1">
      <c r="A202" s="17" t="s">
        <v>96</v>
      </c>
      <c r="B202" s="1" t="s">
        <v>1</v>
      </c>
      <c r="C202" s="21" t="s">
        <v>128</v>
      </c>
      <c r="D202" s="20"/>
      <c r="E202" s="31"/>
      <c r="F202" s="31"/>
    </row>
    <row r="203" spans="1:12" ht="27.95" customHeight="1">
      <c r="A203" s="17" t="s">
        <v>97</v>
      </c>
      <c r="B203" s="1" t="s">
        <v>147</v>
      </c>
      <c r="C203" s="21" t="s">
        <v>128</v>
      </c>
      <c r="D203" s="20"/>
      <c r="E203" s="31"/>
      <c r="F203" s="31"/>
    </row>
    <row r="205" spans="1:12" ht="27.95" customHeight="1">
      <c r="A205" s="27" t="s">
        <v>123</v>
      </c>
      <c r="B205" s="99" t="s">
        <v>228</v>
      </c>
      <c r="C205" s="100"/>
      <c r="D205" s="100"/>
      <c r="E205" s="100"/>
      <c r="F205" s="100"/>
      <c r="G205" s="100"/>
      <c r="H205" s="100"/>
      <c r="I205" s="100"/>
      <c r="J205" s="100"/>
      <c r="K205" s="100"/>
      <c r="L205" s="100"/>
    </row>
    <row r="207" spans="1:12" ht="27.95" customHeight="1">
      <c r="A207" s="8"/>
      <c r="B207" s="34" t="s">
        <v>125</v>
      </c>
      <c r="C207" s="17" t="s">
        <v>127</v>
      </c>
      <c r="D207" s="83" t="s">
        <v>2</v>
      </c>
      <c r="E207" s="28"/>
      <c r="F207" s="28"/>
      <c r="J207" s="22"/>
    </row>
    <row r="208" spans="1:12" ht="27.95" customHeight="1">
      <c r="A208" s="17" t="s">
        <v>98</v>
      </c>
      <c r="B208" s="1" t="s">
        <v>0</v>
      </c>
      <c r="C208" s="21" t="s">
        <v>128</v>
      </c>
      <c r="D208" s="20"/>
      <c r="E208" s="31"/>
      <c r="F208" s="31"/>
    </row>
    <row r="209" spans="1:12" ht="27.95" customHeight="1">
      <c r="A209" s="17" t="s">
        <v>99</v>
      </c>
      <c r="B209" s="1" t="s">
        <v>1</v>
      </c>
      <c r="C209" s="21" t="s">
        <v>128</v>
      </c>
      <c r="D209" s="20"/>
      <c r="E209" s="31"/>
      <c r="F209" s="31"/>
    </row>
    <row r="210" spans="1:12" ht="27.95" customHeight="1">
      <c r="A210" s="17" t="s">
        <v>100</v>
      </c>
      <c r="B210" s="1" t="s">
        <v>147</v>
      </c>
      <c r="C210" s="21" t="s">
        <v>128</v>
      </c>
      <c r="D210" s="20"/>
      <c r="E210" s="31"/>
      <c r="F210" s="31"/>
    </row>
    <row r="211" spans="1:12" ht="27.95" customHeight="1">
      <c r="B211" s="6"/>
      <c r="C211" s="7"/>
      <c r="D211" s="7"/>
    </row>
    <row r="212" spans="1:12" ht="27.95" customHeight="1">
      <c r="A212" s="27" t="s">
        <v>123</v>
      </c>
      <c r="B212" s="99" t="s">
        <v>229</v>
      </c>
      <c r="C212" s="100"/>
      <c r="D212" s="100"/>
      <c r="E212" s="100"/>
      <c r="F212" s="100"/>
      <c r="G212" s="100"/>
      <c r="H212" s="100"/>
      <c r="I212" s="100"/>
      <c r="J212" s="100"/>
      <c r="K212" s="100"/>
      <c r="L212" s="100"/>
    </row>
    <row r="214" spans="1:12" ht="27.95" customHeight="1">
      <c r="A214" s="8"/>
      <c r="B214" s="34" t="s">
        <v>125</v>
      </c>
      <c r="C214" s="17" t="s">
        <v>127</v>
      </c>
      <c r="D214" s="83" t="s">
        <v>2</v>
      </c>
      <c r="E214" s="28"/>
      <c r="F214" s="28"/>
      <c r="J214" s="22"/>
    </row>
    <row r="215" spans="1:12" ht="27.95" customHeight="1">
      <c r="A215" s="17" t="s">
        <v>101</v>
      </c>
      <c r="B215" s="1" t="s">
        <v>0</v>
      </c>
      <c r="C215" s="21" t="s">
        <v>128</v>
      </c>
      <c r="D215" s="20"/>
      <c r="E215" s="31"/>
      <c r="F215" s="31"/>
    </row>
    <row r="216" spans="1:12" ht="27.95" customHeight="1">
      <c r="A216" s="17" t="s">
        <v>102</v>
      </c>
      <c r="B216" s="1" t="s">
        <v>1</v>
      </c>
      <c r="C216" s="21" t="s">
        <v>128</v>
      </c>
      <c r="D216" s="20"/>
      <c r="E216" s="31"/>
      <c r="F216" s="31"/>
    </row>
    <row r="217" spans="1:12" ht="27.95" customHeight="1">
      <c r="A217" s="17" t="s">
        <v>103</v>
      </c>
      <c r="B217" s="1" t="s">
        <v>147</v>
      </c>
      <c r="C217" s="21" t="s">
        <v>128</v>
      </c>
      <c r="D217" s="20"/>
      <c r="E217" s="31"/>
      <c r="F217" s="31"/>
    </row>
    <row r="218" spans="1:12" s="33" customFormat="1" ht="27.95" customHeight="1">
      <c r="A218" s="28"/>
      <c r="B218" s="29"/>
      <c r="C218" s="30"/>
      <c r="D218" s="31"/>
      <c r="E218" s="31"/>
      <c r="F218" s="31"/>
    </row>
    <row r="219" spans="1:12" s="33" customFormat="1" ht="27.95" customHeight="1">
      <c r="A219" s="27" t="s">
        <v>123</v>
      </c>
      <c r="B219" s="99" t="s">
        <v>230</v>
      </c>
      <c r="C219" s="100"/>
      <c r="D219" s="100"/>
      <c r="E219" s="100"/>
      <c r="F219" s="100"/>
      <c r="G219" s="100"/>
      <c r="H219" s="100"/>
      <c r="I219" s="100"/>
      <c r="J219" s="100"/>
      <c r="K219" s="100"/>
      <c r="L219" s="100"/>
    </row>
    <row r="220" spans="1:12" s="33" customFormat="1" ht="27.95" customHeight="1">
      <c r="A220" s="28"/>
      <c r="B220" s="29"/>
      <c r="C220" s="30"/>
      <c r="D220" s="31"/>
      <c r="E220" s="31"/>
      <c r="F220" s="31"/>
    </row>
    <row r="221" spans="1:12" s="33" customFormat="1" ht="27.95" customHeight="1">
      <c r="A221" s="89"/>
      <c r="B221" s="83" t="s">
        <v>170</v>
      </c>
      <c r="C221" s="83" t="s">
        <v>127</v>
      </c>
      <c r="D221" s="83" t="s">
        <v>2</v>
      </c>
      <c r="E221" s="84"/>
      <c r="F221" s="103"/>
      <c r="G221" s="103"/>
      <c r="H221" s="63"/>
      <c r="I221" s="63"/>
      <c r="J221" s="63"/>
      <c r="K221" s="63"/>
    </row>
    <row r="222" spans="1:12" s="33" customFormat="1" ht="44.1" customHeight="1">
      <c r="A222" s="83" t="s">
        <v>41</v>
      </c>
      <c r="B222" s="73" t="s">
        <v>198</v>
      </c>
      <c r="C222" s="85" t="s">
        <v>197</v>
      </c>
      <c r="D222" s="20"/>
      <c r="E222" s="26"/>
      <c r="F222" s="103"/>
      <c r="G222" s="103"/>
      <c r="H222" s="63"/>
      <c r="I222" s="63"/>
      <c r="J222" s="63"/>
      <c r="K222" s="63"/>
    </row>
    <row r="223" spans="1:12" s="33" customFormat="1" ht="27.95" customHeight="1">
      <c r="A223" s="101" t="s">
        <v>199</v>
      </c>
      <c r="B223" s="101"/>
      <c r="C223" s="101"/>
      <c r="D223" s="101"/>
      <c r="E223" s="26"/>
      <c r="F223" s="103"/>
      <c r="G223" s="103"/>
      <c r="H223" s="63"/>
      <c r="I223" s="63"/>
      <c r="J223" s="63"/>
      <c r="K223" s="63"/>
    </row>
    <row r="224" spans="1:12" s="33" customFormat="1" ht="27.95" customHeight="1">
      <c r="A224" s="83" t="s">
        <v>42</v>
      </c>
      <c r="B224" s="72" t="s">
        <v>169</v>
      </c>
      <c r="C224" s="85" t="s">
        <v>194</v>
      </c>
      <c r="D224" s="20"/>
      <c r="E224" s="26"/>
      <c r="F224" s="103"/>
      <c r="G224" s="103"/>
      <c r="H224" s="63"/>
      <c r="I224" s="63"/>
      <c r="J224" s="63"/>
      <c r="K224" s="63"/>
    </row>
    <row r="225" spans="1:12" s="33" customFormat="1" ht="27.95" customHeight="1">
      <c r="A225" s="83" t="s">
        <v>43</v>
      </c>
      <c r="B225" s="72" t="s">
        <v>176</v>
      </c>
      <c r="C225" s="85" t="s">
        <v>194</v>
      </c>
      <c r="D225" s="20"/>
      <c r="E225" s="26"/>
      <c r="F225" s="103"/>
      <c r="G225" s="103"/>
      <c r="H225" s="63"/>
      <c r="I225" s="63"/>
      <c r="J225" s="63"/>
      <c r="K225" s="63"/>
    </row>
    <row r="226" spans="1:12" s="33" customFormat="1" ht="27.95" customHeight="1">
      <c r="A226" s="83" t="s">
        <v>104</v>
      </c>
      <c r="B226" s="72" t="s">
        <v>171</v>
      </c>
      <c r="C226" s="85" t="s">
        <v>194</v>
      </c>
      <c r="D226" s="20"/>
      <c r="E226" s="26"/>
      <c r="F226" s="103"/>
      <c r="G226" s="103"/>
      <c r="H226" s="63"/>
      <c r="I226" s="63"/>
      <c r="J226" s="63"/>
      <c r="K226" s="63"/>
    </row>
    <row r="227" spans="1:12" s="33" customFormat="1" ht="27.95" customHeight="1">
      <c r="A227" s="83" t="s">
        <v>172</v>
      </c>
      <c r="B227" s="72" t="s">
        <v>173</v>
      </c>
      <c r="C227" s="85" t="s">
        <v>194</v>
      </c>
      <c r="D227" s="20"/>
      <c r="E227" s="26"/>
      <c r="F227" s="103"/>
      <c r="G227" s="103"/>
      <c r="H227" s="63"/>
      <c r="I227" s="63"/>
      <c r="J227" s="63"/>
      <c r="K227" s="63"/>
    </row>
    <row r="228" spans="1:12" s="33" customFormat="1" ht="27.95" customHeight="1">
      <c r="A228" s="28"/>
      <c r="B228" s="29"/>
      <c r="C228" s="30"/>
      <c r="D228" s="31"/>
      <c r="E228" s="31"/>
      <c r="F228" s="31"/>
    </row>
    <row r="229" spans="1:12" ht="27.95" customHeight="1">
      <c r="A229" s="27" t="s">
        <v>123</v>
      </c>
      <c r="B229" s="99" t="s">
        <v>161</v>
      </c>
      <c r="C229" s="100"/>
      <c r="D229" s="100"/>
      <c r="E229" s="100"/>
      <c r="F229" s="100"/>
      <c r="G229" s="100"/>
      <c r="H229" s="100"/>
      <c r="I229" s="100"/>
      <c r="J229" s="100"/>
      <c r="K229" s="100"/>
      <c r="L229" s="100"/>
    </row>
    <row r="230" spans="1:12" ht="27.95" customHeight="1">
      <c r="B230" s="6"/>
      <c r="C230" s="7"/>
      <c r="D230" s="7"/>
    </row>
    <row r="231" spans="1:12" ht="27.95" customHeight="1">
      <c r="A231" s="27" t="s">
        <v>123</v>
      </c>
      <c r="B231" s="99" t="s">
        <v>162</v>
      </c>
      <c r="C231" s="100"/>
      <c r="D231" s="100"/>
      <c r="E231" s="100"/>
      <c r="F231" s="100"/>
      <c r="G231" s="100"/>
      <c r="H231" s="100"/>
      <c r="I231" s="100"/>
      <c r="J231" s="100"/>
      <c r="K231" s="100"/>
      <c r="L231" s="100"/>
    </row>
    <row r="232" spans="1:12" ht="27.95" customHeight="1">
      <c r="B232" s="6"/>
      <c r="C232" s="7"/>
      <c r="D232" s="7"/>
    </row>
    <row r="233" spans="1:12" ht="27.95" customHeight="1">
      <c r="A233" s="8"/>
      <c r="B233" s="34" t="s">
        <v>125</v>
      </c>
      <c r="C233" s="17" t="s">
        <v>127</v>
      </c>
      <c r="D233" s="83" t="s">
        <v>2</v>
      </c>
      <c r="E233" s="28"/>
      <c r="F233" s="28"/>
    </row>
    <row r="234" spans="1:12" ht="27.95" customHeight="1">
      <c r="A234" s="17" t="s">
        <v>105</v>
      </c>
      <c r="B234" s="1" t="s">
        <v>0</v>
      </c>
      <c r="C234" s="21" t="s">
        <v>128</v>
      </c>
      <c r="D234" s="20"/>
      <c r="E234" s="31"/>
      <c r="F234" s="31"/>
    </row>
    <row r="235" spans="1:12" ht="27.95" customHeight="1">
      <c r="A235" s="17" t="s">
        <v>106</v>
      </c>
      <c r="B235" s="1" t="s">
        <v>1</v>
      </c>
      <c r="C235" s="21" t="s">
        <v>128</v>
      </c>
      <c r="D235" s="20"/>
      <c r="E235" s="31"/>
      <c r="F235" s="31"/>
    </row>
    <row r="236" spans="1:12" ht="27.95" customHeight="1">
      <c r="A236" s="17" t="s">
        <v>107</v>
      </c>
      <c r="B236" s="1" t="s">
        <v>147</v>
      </c>
      <c r="C236" s="21" t="s">
        <v>128</v>
      </c>
      <c r="D236" s="20"/>
      <c r="E236" s="31"/>
      <c r="F236" s="31"/>
    </row>
    <row r="237" spans="1:12" ht="27.95" customHeight="1">
      <c r="B237" s="6"/>
      <c r="C237" s="7"/>
      <c r="D237" s="7"/>
    </row>
    <row r="238" spans="1:12" ht="27.95" customHeight="1">
      <c r="A238" s="27" t="s">
        <v>123</v>
      </c>
      <c r="B238" s="99" t="s">
        <v>163</v>
      </c>
      <c r="C238" s="100"/>
      <c r="D238" s="100"/>
      <c r="E238" s="100"/>
      <c r="F238" s="100"/>
      <c r="G238" s="100"/>
      <c r="H238" s="100"/>
      <c r="I238" s="100"/>
      <c r="J238" s="100"/>
      <c r="K238" s="100"/>
      <c r="L238" s="100"/>
    </row>
    <row r="239" spans="1:12" ht="27.95" customHeight="1">
      <c r="B239" s="6"/>
      <c r="C239" s="7"/>
      <c r="D239" s="7"/>
    </row>
    <row r="240" spans="1:12" ht="27.95" customHeight="1">
      <c r="A240" s="8"/>
      <c r="B240" s="34" t="s">
        <v>125</v>
      </c>
      <c r="C240" s="17" t="s">
        <v>127</v>
      </c>
      <c r="D240" s="83" t="s">
        <v>2</v>
      </c>
      <c r="E240" s="28"/>
      <c r="F240" s="28"/>
    </row>
    <row r="241" spans="1:12" ht="27.95" customHeight="1">
      <c r="A241" s="17" t="s">
        <v>108</v>
      </c>
      <c r="B241" s="1" t="s">
        <v>0</v>
      </c>
      <c r="C241" s="21" t="s">
        <v>128</v>
      </c>
      <c r="D241" s="20"/>
      <c r="E241" s="31"/>
      <c r="F241" s="31"/>
    </row>
    <row r="242" spans="1:12" ht="27.95" customHeight="1">
      <c r="A242" s="17" t="s">
        <v>109</v>
      </c>
      <c r="B242" s="1" t="s">
        <v>1</v>
      </c>
      <c r="C242" s="21" t="s">
        <v>128</v>
      </c>
      <c r="D242" s="20"/>
      <c r="E242" s="31"/>
      <c r="F242" s="31"/>
    </row>
    <row r="243" spans="1:12" ht="27.95" customHeight="1">
      <c r="A243" s="17" t="s">
        <v>110</v>
      </c>
      <c r="B243" s="1" t="s">
        <v>147</v>
      </c>
      <c r="C243" s="21" t="s">
        <v>128</v>
      </c>
      <c r="D243" s="20"/>
      <c r="E243" s="31"/>
      <c r="F243" s="31"/>
    </row>
    <row r="244" spans="1:12" s="32" customFormat="1" ht="27.95" customHeight="1">
      <c r="A244" s="28"/>
      <c r="B244" s="29"/>
      <c r="C244" s="30"/>
      <c r="D244" s="31"/>
      <c r="E244" s="31"/>
      <c r="F244" s="31"/>
    </row>
    <row r="245" spans="1:12" s="32" customFormat="1" ht="27.95" customHeight="1">
      <c r="A245" s="27" t="s">
        <v>123</v>
      </c>
      <c r="B245" s="99" t="s">
        <v>164</v>
      </c>
      <c r="C245" s="100"/>
      <c r="D245" s="100"/>
      <c r="E245" s="100"/>
      <c r="F245" s="100"/>
      <c r="G245" s="100"/>
      <c r="H245" s="100"/>
      <c r="I245" s="100"/>
      <c r="J245" s="100"/>
      <c r="K245" s="100"/>
      <c r="L245" s="100"/>
    </row>
    <row r="246" spans="1:12" s="32" customFormat="1" ht="27.95" customHeight="1">
      <c r="A246" s="28"/>
      <c r="B246" s="29"/>
      <c r="C246" s="30"/>
      <c r="D246" s="31"/>
      <c r="E246" s="31"/>
      <c r="F246" s="31"/>
    </row>
    <row r="247" spans="1:12" s="32" customFormat="1" ht="27.95" customHeight="1">
      <c r="A247" s="8"/>
      <c r="B247" s="34" t="s">
        <v>125</v>
      </c>
      <c r="C247" s="17" t="s">
        <v>127</v>
      </c>
      <c r="D247" s="83" t="s">
        <v>2</v>
      </c>
      <c r="E247" s="28"/>
      <c r="F247" s="28"/>
    </row>
    <row r="248" spans="1:12" s="32" customFormat="1" ht="27.95" customHeight="1">
      <c r="A248" s="17" t="s">
        <v>111</v>
      </c>
      <c r="B248" s="1" t="s">
        <v>0</v>
      </c>
      <c r="C248" s="21" t="s">
        <v>128</v>
      </c>
      <c r="D248" s="20"/>
      <c r="E248" s="31"/>
      <c r="F248" s="31"/>
    </row>
    <row r="249" spans="1:12" s="32" customFormat="1" ht="27.95" customHeight="1">
      <c r="A249" s="17" t="s">
        <v>112</v>
      </c>
      <c r="B249" s="1" t="s">
        <v>1</v>
      </c>
      <c r="C249" s="21" t="s">
        <v>128</v>
      </c>
      <c r="D249" s="20"/>
      <c r="E249" s="31"/>
      <c r="F249" s="31"/>
    </row>
    <row r="250" spans="1:12" s="32" customFormat="1" ht="27.95" customHeight="1">
      <c r="A250" s="17" t="s">
        <v>113</v>
      </c>
      <c r="B250" s="1" t="s">
        <v>147</v>
      </c>
      <c r="C250" s="21" t="s">
        <v>128</v>
      </c>
      <c r="D250" s="20"/>
      <c r="E250" s="31"/>
      <c r="F250" s="31"/>
    </row>
    <row r="251" spans="1:12" s="32" customFormat="1" ht="27.95" customHeight="1">
      <c r="A251" s="28"/>
      <c r="B251" s="29"/>
      <c r="C251" s="30"/>
      <c r="D251" s="31"/>
      <c r="E251" s="31"/>
      <c r="F251" s="31"/>
    </row>
    <row r="252" spans="1:12" s="32" customFormat="1" ht="27.95" customHeight="1">
      <c r="A252" s="27" t="s">
        <v>123</v>
      </c>
      <c r="B252" s="99" t="s">
        <v>165</v>
      </c>
      <c r="C252" s="100"/>
      <c r="D252" s="100"/>
      <c r="E252" s="100"/>
      <c r="F252" s="100"/>
      <c r="G252" s="100"/>
      <c r="H252" s="100"/>
      <c r="I252" s="100"/>
      <c r="J252" s="100"/>
      <c r="K252" s="100"/>
      <c r="L252" s="100"/>
    </row>
    <row r="253" spans="1:12" s="32" customFormat="1" ht="27.95" customHeight="1">
      <c r="A253" s="28"/>
      <c r="B253" s="29"/>
      <c r="C253" s="30"/>
      <c r="D253" s="31"/>
      <c r="E253" s="31"/>
      <c r="F253" s="31"/>
    </row>
    <row r="254" spans="1:12" s="32" customFormat="1" ht="27.95" customHeight="1">
      <c r="A254" s="8"/>
      <c r="B254" s="34" t="s">
        <v>125</v>
      </c>
      <c r="C254" s="17" t="s">
        <v>127</v>
      </c>
      <c r="D254" s="83" t="s">
        <v>2</v>
      </c>
      <c r="E254" s="28"/>
      <c r="F254" s="28"/>
    </row>
    <row r="255" spans="1:12" s="32" customFormat="1" ht="27.95" customHeight="1">
      <c r="A255" s="17" t="s">
        <v>114</v>
      </c>
      <c r="B255" s="1" t="s">
        <v>0</v>
      </c>
      <c r="C255" s="21" t="s">
        <v>128</v>
      </c>
      <c r="D255" s="20"/>
      <c r="E255" s="31"/>
      <c r="F255" s="31"/>
    </row>
    <row r="256" spans="1:12" s="32" customFormat="1" ht="27.95" customHeight="1">
      <c r="A256" s="17" t="s">
        <v>115</v>
      </c>
      <c r="B256" s="1" t="s">
        <v>1</v>
      </c>
      <c r="C256" s="21" t="s">
        <v>128</v>
      </c>
      <c r="D256" s="20"/>
      <c r="E256" s="31"/>
      <c r="F256" s="31"/>
    </row>
    <row r="257" spans="1:12" s="32" customFormat="1" ht="27.95" customHeight="1">
      <c r="A257" s="17" t="s">
        <v>116</v>
      </c>
      <c r="B257" s="1" t="s">
        <v>147</v>
      </c>
      <c r="C257" s="21" t="s">
        <v>128</v>
      </c>
      <c r="D257" s="20"/>
      <c r="E257" s="31"/>
      <c r="F257" s="31"/>
    </row>
    <row r="258" spans="1:12" s="32" customFormat="1" ht="27.95" customHeight="1">
      <c r="A258" s="28"/>
      <c r="B258" s="29"/>
      <c r="C258" s="30"/>
      <c r="D258" s="31"/>
      <c r="E258" s="31"/>
      <c r="F258" s="31"/>
    </row>
    <row r="259" spans="1:12" s="32" customFormat="1" ht="27.95" customHeight="1">
      <c r="A259" s="27" t="s">
        <v>123</v>
      </c>
      <c r="B259" s="99" t="s">
        <v>166</v>
      </c>
      <c r="C259" s="100"/>
      <c r="D259" s="100"/>
      <c r="E259" s="100"/>
      <c r="F259" s="100"/>
      <c r="G259" s="100"/>
      <c r="H259" s="100"/>
      <c r="I259" s="100"/>
      <c r="J259" s="100"/>
      <c r="K259" s="100"/>
      <c r="L259" s="100"/>
    </row>
    <row r="260" spans="1:12" s="32" customFormat="1" ht="27.95" customHeight="1">
      <c r="A260" s="28"/>
      <c r="B260" s="29"/>
      <c r="C260" s="30"/>
      <c r="D260" s="31"/>
      <c r="E260" s="31"/>
      <c r="F260" s="31"/>
    </row>
    <row r="261" spans="1:12" s="32" customFormat="1" ht="27.95" customHeight="1">
      <c r="A261" s="8"/>
      <c r="B261" s="101" t="s">
        <v>195</v>
      </c>
      <c r="C261" s="101"/>
      <c r="D261" s="83" t="s">
        <v>196</v>
      </c>
      <c r="E261" s="84"/>
      <c r="F261" s="84"/>
    </row>
    <row r="262" spans="1:12" s="32" customFormat="1" ht="27.95" customHeight="1">
      <c r="A262" s="17" t="s">
        <v>167</v>
      </c>
      <c r="B262" s="102" t="s">
        <v>209</v>
      </c>
      <c r="C262" s="102"/>
      <c r="D262" s="20"/>
      <c r="E262" s="26"/>
      <c r="F262" s="26"/>
    </row>
    <row r="263" spans="1:12" s="32" customFormat="1" ht="27.95" customHeight="1">
      <c r="A263" s="28"/>
      <c r="B263" s="29"/>
      <c r="C263" s="30"/>
      <c r="D263" s="31"/>
      <c r="E263" s="31"/>
      <c r="F263" s="31"/>
    </row>
    <row r="264" spans="1:12" s="32" customFormat="1" ht="27.95" customHeight="1">
      <c r="A264" s="27" t="s">
        <v>123</v>
      </c>
      <c r="B264" s="100" t="s">
        <v>175</v>
      </c>
      <c r="C264" s="100"/>
      <c r="D264" s="100"/>
      <c r="E264" s="100"/>
      <c r="F264" s="100"/>
      <c r="G264" s="100"/>
      <c r="H264" s="100"/>
      <c r="I264" s="100"/>
      <c r="J264" s="100"/>
      <c r="K264" s="100"/>
      <c r="L264" s="100"/>
    </row>
    <row r="265" spans="1:12" s="33" customFormat="1" ht="27.95" customHeight="1">
      <c r="A265" s="28"/>
      <c r="B265" s="36"/>
      <c r="C265" s="37"/>
      <c r="D265" s="31"/>
      <c r="E265" s="31"/>
      <c r="F265" s="31"/>
    </row>
    <row r="266" spans="1:12" s="32" customFormat="1" ht="35.450000000000003" customHeight="1">
      <c r="A266" s="28"/>
      <c r="B266" s="17" t="s">
        <v>126</v>
      </c>
      <c r="C266" s="17" t="s">
        <v>127</v>
      </c>
      <c r="D266" s="83" t="s">
        <v>191</v>
      </c>
      <c r="E266" s="41"/>
      <c r="F266" s="31"/>
    </row>
    <row r="267" spans="1:12" s="32" customFormat="1" ht="27.95" customHeight="1">
      <c r="A267" s="34" t="s">
        <v>178</v>
      </c>
      <c r="B267" s="43" t="s">
        <v>3</v>
      </c>
      <c r="C267" s="38" t="s">
        <v>128</v>
      </c>
      <c r="D267" s="20"/>
      <c r="E267" s="31"/>
      <c r="F267" s="31"/>
      <c r="G267" s="63"/>
      <c r="H267" s="63"/>
      <c r="I267" s="63"/>
      <c r="J267" s="63"/>
    </row>
    <row r="268" spans="1:12" s="32" customFormat="1" ht="27.95" customHeight="1">
      <c r="A268" s="34" t="s">
        <v>179</v>
      </c>
      <c r="B268" s="43" t="s">
        <v>4</v>
      </c>
      <c r="C268" s="38" t="s">
        <v>128</v>
      </c>
      <c r="D268" s="20"/>
      <c r="E268" s="31"/>
      <c r="F268" s="31"/>
      <c r="G268" s="63"/>
      <c r="H268" s="63"/>
      <c r="I268" s="63"/>
      <c r="J268" s="63"/>
    </row>
    <row r="269" spans="1:12" s="32" customFormat="1" ht="27.95" customHeight="1">
      <c r="A269" s="34" t="s">
        <v>180</v>
      </c>
      <c r="B269" s="43" t="s">
        <v>5</v>
      </c>
      <c r="C269" s="38" t="s">
        <v>128</v>
      </c>
      <c r="D269" s="20"/>
      <c r="E269" s="31"/>
      <c r="F269" s="31"/>
      <c r="G269" s="63"/>
      <c r="H269" s="63"/>
      <c r="I269" s="63"/>
      <c r="J269" s="63"/>
    </row>
    <row r="270" spans="1:12" s="32" customFormat="1" ht="27.95" customHeight="1">
      <c r="A270" s="34" t="s">
        <v>181</v>
      </c>
      <c r="B270" s="43" t="s">
        <v>6</v>
      </c>
      <c r="C270" s="38" t="s">
        <v>128</v>
      </c>
      <c r="D270" s="20"/>
      <c r="E270" s="31"/>
      <c r="F270" s="31"/>
      <c r="G270" s="63"/>
      <c r="H270" s="63"/>
      <c r="I270" s="63"/>
      <c r="J270" s="63"/>
    </row>
    <row r="271" spans="1:12" s="32" customFormat="1" ht="27.95" customHeight="1">
      <c r="A271" s="34" t="s">
        <v>182</v>
      </c>
      <c r="B271" s="43" t="s">
        <v>7</v>
      </c>
      <c r="C271" s="38" t="s">
        <v>128</v>
      </c>
      <c r="D271" s="20"/>
      <c r="E271" s="31"/>
      <c r="F271" s="31"/>
      <c r="G271" s="63"/>
      <c r="H271" s="63"/>
      <c r="I271" s="63"/>
      <c r="J271" s="63"/>
    </row>
    <row r="272" spans="1:12" ht="27.95" customHeight="1">
      <c r="A272" s="34" t="s">
        <v>183</v>
      </c>
      <c r="B272" s="43" t="s">
        <v>8</v>
      </c>
      <c r="C272" s="38" t="s">
        <v>128</v>
      </c>
      <c r="D272" s="42"/>
      <c r="G272" s="63"/>
      <c r="H272" s="63"/>
      <c r="I272" s="63"/>
      <c r="J272" s="63"/>
    </row>
    <row r="273" spans="1:12" ht="27.95" customHeight="1">
      <c r="A273" s="34" t="s">
        <v>184</v>
      </c>
      <c r="B273" s="43" t="s">
        <v>9</v>
      </c>
      <c r="C273" s="38" t="s">
        <v>128</v>
      </c>
      <c r="D273" s="42"/>
      <c r="G273" s="63"/>
      <c r="H273" s="63"/>
      <c r="I273" s="63"/>
      <c r="J273" s="63"/>
    </row>
    <row r="274" spans="1:12" ht="27.95" customHeight="1">
      <c r="A274" s="34" t="s">
        <v>185</v>
      </c>
      <c r="B274" s="43" t="s">
        <v>10</v>
      </c>
      <c r="C274" s="38" t="s">
        <v>128</v>
      </c>
      <c r="D274" s="42"/>
    </row>
    <row r="275" spans="1:12" ht="27.95" customHeight="1">
      <c r="A275" s="34" t="s">
        <v>186</v>
      </c>
      <c r="B275" s="43" t="s">
        <v>11</v>
      </c>
      <c r="C275" s="38" t="s">
        <v>128</v>
      </c>
      <c r="D275" s="42"/>
    </row>
    <row r="276" spans="1:12" ht="27.95" customHeight="1">
      <c r="A276" s="34" t="s">
        <v>187</v>
      </c>
      <c r="B276" s="43" t="s">
        <v>12</v>
      </c>
      <c r="C276" s="38" t="s">
        <v>128</v>
      </c>
      <c r="D276" s="42"/>
    </row>
    <row r="277" spans="1:12" ht="27.95" customHeight="1">
      <c r="A277" s="34" t="s">
        <v>188</v>
      </c>
      <c r="B277" s="43" t="s">
        <v>13</v>
      </c>
      <c r="C277" s="38" t="s">
        <v>128</v>
      </c>
      <c r="D277" s="42"/>
    </row>
    <row r="278" spans="1:12" ht="27.95" customHeight="1">
      <c r="B278" s="35"/>
      <c r="C278" s="35"/>
    </row>
    <row r="279" spans="1:12" ht="27.95" customHeight="1">
      <c r="A279" s="27" t="s">
        <v>123</v>
      </c>
      <c r="B279" s="99" t="s">
        <v>177</v>
      </c>
      <c r="C279" s="100"/>
      <c r="D279" s="100"/>
      <c r="E279" s="100"/>
      <c r="F279" s="100"/>
      <c r="G279" s="100"/>
      <c r="H279" s="100"/>
      <c r="I279" s="100"/>
      <c r="J279" s="100"/>
      <c r="K279" s="100"/>
      <c r="L279" s="100"/>
    </row>
    <row r="281" spans="1:12" ht="27.95" customHeight="1">
      <c r="A281" s="16"/>
      <c r="B281" s="17" t="s">
        <v>126</v>
      </c>
      <c r="C281" s="17" t="s">
        <v>127</v>
      </c>
      <c r="D281" s="18" t="s">
        <v>2</v>
      </c>
    </row>
    <row r="282" spans="1:12" ht="27.95" customHeight="1">
      <c r="A282" s="17" t="s">
        <v>189</v>
      </c>
      <c r="B282" s="19" t="s">
        <v>168</v>
      </c>
      <c r="C282" s="38" t="s">
        <v>128</v>
      </c>
      <c r="D282" s="20"/>
    </row>
    <row r="284" spans="1:12" ht="27.95" customHeight="1">
      <c r="B284" s="82" t="s">
        <v>206</v>
      </c>
      <c r="C284" s="9"/>
      <c r="D284" s="9"/>
      <c r="E284" s="90"/>
      <c r="F284" s="90"/>
    </row>
    <row r="285" spans="1:12" ht="27.95" customHeight="1">
      <c r="B285" s="10"/>
      <c r="C285" s="12"/>
      <c r="D285" s="46"/>
      <c r="E285" s="46"/>
      <c r="F285" s="46"/>
      <c r="G285" s="33"/>
    </row>
    <row r="286" spans="1:12" ht="27.95" customHeight="1">
      <c r="D286" s="39"/>
      <c r="E286" s="39"/>
      <c r="F286" s="39"/>
      <c r="G286" s="33"/>
    </row>
    <row r="287" spans="1:12" ht="27.95" customHeight="1">
      <c r="D287" s="40"/>
      <c r="E287" s="40"/>
      <c r="F287" s="40"/>
      <c r="G287" s="33"/>
    </row>
    <row r="288" spans="1:12" ht="27.95" customHeight="1">
      <c r="D288" s="40"/>
      <c r="E288" s="40"/>
      <c r="F288" s="40"/>
      <c r="G288" s="33"/>
    </row>
    <row r="289" spans="2:7" ht="27.95" customHeight="1">
      <c r="D289" s="40"/>
      <c r="E289" s="40"/>
      <c r="F289" s="40"/>
      <c r="G289" s="33"/>
    </row>
    <row r="290" spans="2:7" ht="27.95" customHeight="1">
      <c r="D290" s="40"/>
      <c r="E290" s="40"/>
      <c r="F290" s="40"/>
      <c r="G290" s="33"/>
    </row>
    <row r="291" spans="2:7" ht="27.95" customHeight="1">
      <c r="D291" s="40"/>
      <c r="E291" s="40"/>
      <c r="F291" s="40"/>
      <c r="G291" s="33"/>
    </row>
    <row r="292" spans="2:7" ht="27.95" customHeight="1">
      <c r="D292" s="40"/>
      <c r="E292" s="40"/>
      <c r="F292" s="40"/>
      <c r="G292" s="33"/>
    </row>
    <row r="293" spans="2:7" ht="27.95" customHeight="1">
      <c r="D293" s="40"/>
      <c r="E293" s="40"/>
      <c r="F293" s="40"/>
      <c r="G293" s="33"/>
    </row>
    <row r="294" spans="2:7" ht="27.95" customHeight="1">
      <c r="D294" s="40"/>
      <c r="E294" s="40"/>
      <c r="F294" s="40"/>
      <c r="G294" s="33"/>
    </row>
    <row r="295" spans="2:7" ht="27.95" customHeight="1">
      <c r="D295" s="40"/>
      <c r="E295" s="40"/>
      <c r="F295" s="40"/>
      <c r="G295" s="33"/>
    </row>
    <row r="296" spans="2:7" ht="27.95" customHeight="1">
      <c r="D296" s="40"/>
      <c r="E296" s="40"/>
      <c r="F296" s="40"/>
      <c r="G296" s="33"/>
    </row>
    <row r="297" spans="2:7" ht="27.95" customHeight="1">
      <c r="D297" s="40"/>
      <c r="E297" s="40"/>
      <c r="F297" s="40"/>
      <c r="G297" s="33"/>
    </row>
    <row r="298" spans="2:7" ht="27.95" customHeight="1">
      <c r="B298" s="11"/>
      <c r="C298" s="11"/>
      <c r="D298" s="11"/>
      <c r="E298" s="91"/>
      <c r="F298" s="91"/>
    </row>
  </sheetData>
  <mergeCells count="45">
    <mergeCell ref="A6:L9"/>
    <mergeCell ref="B63:L63"/>
    <mergeCell ref="B198:L198"/>
    <mergeCell ref="B205:L205"/>
    <mergeCell ref="B163:L163"/>
    <mergeCell ref="B170:L170"/>
    <mergeCell ref="B177:L177"/>
    <mergeCell ref="B184:L184"/>
    <mergeCell ref="B191:L191"/>
    <mergeCell ref="B42:L42"/>
    <mergeCell ref="B70:L70"/>
    <mergeCell ref="B77:L77"/>
    <mergeCell ref="B79:L79"/>
    <mergeCell ref="B86:L86"/>
    <mergeCell ref="B93:L93"/>
    <mergeCell ref="B12:L12"/>
    <mergeCell ref="B262:C262"/>
    <mergeCell ref="A223:D223"/>
    <mergeCell ref="F221:G227"/>
    <mergeCell ref="B252:L252"/>
    <mergeCell ref="B245:L245"/>
    <mergeCell ref="B238:L238"/>
    <mergeCell ref="B231:L231"/>
    <mergeCell ref="B229:L229"/>
    <mergeCell ref="B14:L14"/>
    <mergeCell ref="B21:L21"/>
    <mergeCell ref="B28:L28"/>
    <mergeCell ref="B35:L35"/>
    <mergeCell ref="B49:L49"/>
    <mergeCell ref="B56:L56"/>
    <mergeCell ref="B264:L264"/>
    <mergeCell ref="B279:L279"/>
    <mergeCell ref="B259:L259"/>
    <mergeCell ref="B212:L212"/>
    <mergeCell ref="B219:L219"/>
    <mergeCell ref="B100:L100"/>
    <mergeCell ref="B107:L107"/>
    <mergeCell ref="B114:L114"/>
    <mergeCell ref="B121:L121"/>
    <mergeCell ref="B128:L128"/>
    <mergeCell ref="B135:L135"/>
    <mergeCell ref="B142:L142"/>
    <mergeCell ref="B149:L149"/>
    <mergeCell ref="B156:L156"/>
    <mergeCell ref="B261:C261"/>
  </mergeCells>
  <phoneticPr fontId="12" type="noConversion"/>
  <conditionalFormatting sqref="B282 B265">
    <cfRule type="cellIs" dxfId="159" priority="88" operator="equal">
      <formula>"Valeur ?"</formula>
    </cfRule>
  </conditionalFormatting>
  <conditionalFormatting sqref="B12">
    <cfRule type="cellIs" dxfId="158" priority="83" operator="equal">
      <formula>"Valeur ?"</formula>
    </cfRule>
  </conditionalFormatting>
  <conditionalFormatting sqref="A12">
    <cfRule type="cellIs" dxfId="157" priority="84" operator="equal">
      <formula>"Valeur ?"</formula>
    </cfRule>
  </conditionalFormatting>
  <conditionalFormatting sqref="B14:B15">
    <cfRule type="cellIs" dxfId="156" priority="82" operator="equal">
      <formula>"Valeur ?"</formula>
    </cfRule>
  </conditionalFormatting>
  <conditionalFormatting sqref="B21">
    <cfRule type="cellIs" dxfId="155" priority="80" operator="equal">
      <formula>"Valeur ?"</formula>
    </cfRule>
  </conditionalFormatting>
  <conditionalFormatting sqref="A14">
    <cfRule type="cellIs" dxfId="154" priority="79" operator="equal">
      <formula>"Valeur ?"</formula>
    </cfRule>
  </conditionalFormatting>
  <conditionalFormatting sqref="B28">
    <cfRule type="cellIs" dxfId="153" priority="78" operator="equal">
      <formula>"Valeur ?"</formula>
    </cfRule>
  </conditionalFormatting>
  <conditionalFormatting sqref="B35">
    <cfRule type="cellIs" dxfId="152" priority="77" operator="equal">
      <formula>"Valeur ?"</formula>
    </cfRule>
  </conditionalFormatting>
  <conditionalFormatting sqref="B42">
    <cfRule type="cellIs" dxfId="151" priority="76" operator="equal">
      <formula>"Valeur ?"</formula>
    </cfRule>
  </conditionalFormatting>
  <conditionalFormatting sqref="B49">
    <cfRule type="cellIs" dxfId="150" priority="75" operator="equal">
      <formula>"Valeur ?"</formula>
    </cfRule>
  </conditionalFormatting>
  <conditionalFormatting sqref="B56">
    <cfRule type="cellIs" dxfId="149" priority="74" operator="equal">
      <formula>"Valeur ?"</formula>
    </cfRule>
  </conditionalFormatting>
  <conditionalFormatting sqref="B63">
    <cfRule type="cellIs" dxfId="148" priority="73" operator="equal">
      <formula>"Valeur ?"</formula>
    </cfRule>
  </conditionalFormatting>
  <conditionalFormatting sqref="B70">
    <cfRule type="cellIs" dxfId="147" priority="72" operator="equal">
      <formula>"Valeur ?"</formula>
    </cfRule>
  </conditionalFormatting>
  <conditionalFormatting sqref="B77">
    <cfRule type="cellIs" dxfId="146" priority="71" operator="equal">
      <formula>"Valeur ?"</formula>
    </cfRule>
  </conditionalFormatting>
  <conditionalFormatting sqref="A21">
    <cfRule type="cellIs" dxfId="145" priority="70" operator="equal">
      <formula>"Valeur ?"</formula>
    </cfRule>
  </conditionalFormatting>
  <conditionalFormatting sqref="A28">
    <cfRule type="cellIs" dxfId="144" priority="69" operator="equal">
      <formula>"Valeur ?"</formula>
    </cfRule>
  </conditionalFormatting>
  <conditionalFormatting sqref="A35">
    <cfRule type="cellIs" dxfId="143" priority="68" operator="equal">
      <formula>"Valeur ?"</formula>
    </cfRule>
  </conditionalFormatting>
  <conditionalFormatting sqref="A42">
    <cfRule type="cellIs" dxfId="142" priority="67" operator="equal">
      <formula>"Valeur ?"</formula>
    </cfRule>
  </conditionalFormatting>
  <conditionalFormatting sqref="A49">
    <cfRule type="cellIs" dxfId="141" priority="66" operator="equal">
      <formula>"Valeur ?"</formula>
    </cfRule>
  </conditionalFormatting>
  <conditionalFormatting sqref="A56">
    <cfRule type="cellIs" dxfId="140" priority="65" operator="equal">
      <formula>"Valeur ?"</formula>
    </cfRule>
  </conditionalFormatting>
  <conditionalFormatting sqref="A63">
    <cfRule type="cellIs" dxfId="139" priority="64" operator="equal">
      <formula>"Valeur ?"</formula>
    </cfRule>
  </conditionalFormatting>
  <conditionalFormatting sqref="A70">
    <cfRule type="cellIs" dxfId="138" priority="63" operator="equal">
      <formula>"Valeur ?"</formula>
    </cfRule>
  </conditionalFormatting>
  <conditionalFormatting sqref="A77">
    <cfRule type="cellIs" dxfId="137" priority="62" operator="equal">
      <formula>"Valeur ?"</formula>
    </cfRule>
  </conditionalFormatting>
  <conditionalFormatting sqref="B79">
    <cfRule type="cellIs" dxfId="136" priority="59" operator="equal">
      <formula>"Valeur ?"</formula>
    </cfRule>
  </conditionalFormatting>
  <conditionalFormatting sqref="A79">
    <cfRule type="cellIs" dxfId="135" priority="58" operator="equal">
      <formula>"Valeur ?"</formula>
    </cfRule>
  </conditionalFormatting>
  <conditionalFormatting sqref="B86">
    <cfRule type="cellIs" dxfId="134" priority="57" operator="equal">
      <formula>"Valeur ?"</formula>
    </cfRule>
  </conditionalFormatting>
  <conditionalFormatting sqref="A86">
    <cfRule type="cellIs" dxfId="133" priority="56" operator="equal">
      <formula>"Valeur ?"</formula>
    </cfRule>
  </conditionalFormatting>
  <conditionalFormatting sqref="B93">
    <cfRule type="cellIs" dxfId="132" priority="55" operator="equal">
      <formula>"Valeur ?"</formula>
    </cfRule>
  </conditionalFormatting>
  <conditionalFormatting sqref="A93">
    <cfRule type="cellIs" dxfId="131" priority="54" operator="equal">
      <formula>"Valeur ?"</formula>
    </cfRule>
  </conditionalFormatting>
  <conditionalFormatting sqref="B100">
    <cfRule type="cellIs" dxfId="130" priority="53" operator="equal">
      <formula>"Valeur ?"</formula>
    </cfRule>
  </conditionalFormatting>
  <conditionalFormatting sqref="A100">
    <cfRule type="cellIs" dxfId="129" priority="52" operator="equal">
      <formula>"Valeur ?"</formula>
    </cfRule>
  </conditionalFormatting>
  <conditionalFormatting sqref="B107">
    <cfRule type="cellIs" dxfId="128" priority="51" operator="equal">
      <formula>"Valeur ?"</formula>
    </cfRule>
  </conditionalFormatting>
  <conditionalFormatting sqref="A107">
    <cfRule type="cellIs" dxfId="127" priority="50" operator="equal">
      <formula>"Valeur ?"</formula>
    </cfRule>
  </conditionalFormatting>
  <conditionalFormatting sqref="B114">
    <cfRule type="cellIs" dxfId="126" priority="49" operator="equal">
      <formula>"Valeur ?"</formula>
    </cfRule>
  </conditionalFormatting>
  <conditionalFormatting sqref="A114">
    <cfRule type="cellIs" dxfId="125" priority="48" operator="equal">
      <formula>"Valeur ?"</formula>
    </cfRule>
  </conditionalFormatting>
  <conditionalFormatting sqref="B121">
    <cfRule type="cellIs" dxfId="124" priority="47" operator="equal">
      <formula>"Valeur ?"</formula>
    </cfRule>
  </conditionalFormatting>
  <conditionalFormatting sqref="A121">
    <cfRule type="cellIs" dxfId="123" priority="46" operator="equal">
      <formula>"Valeur ?"</formula>
    </cfRule>
  </conditionalFormatting>
  <conditionalFormatting sqref="B128">
    <cfRule type="cellIs" dxfId="122" priority="45" operator="equal">
      <formula>"Valeur ?"</formula>
    </cfRule>
  </conditionalFormatting>
  <conditionalFormatting sqref="A128">
    <cfRule type="cellIs" dxfId="121" priority="44" operator="equal">
      <formula>"Valeur ?"</formula>
    </cfRule>
  </conditionalFormatting>
  <conditionalFormatting sqref="B135">
    <cfRule type="cellIs" dxfId="120" priority="43" operator="equal">
      <formula>"Valeur ?"</formula>
    </cfRule>
  </conditionalFormatting>
  <conditionalFormatting sqref="A135">
    <cfRule type="cellIs" dxfId="119" priority="42" operator="equal">
      <formula>"Valeur ?"</formula>
    </cfRule>
  </conditionalFormatting>
  <conditionalFormatting sqref="B142">
    <cfRule type="cellIs" dxfId="118" priority="41" operator="equal">
      <formula>"Valeur ?"</formula>
    </cfRule>
  </conditionalFormatting>
  <conditionalFormatting sqref="A142">
    <cfRule type="cellIs" dxfId="117" priority="40" operator="equal">
      <formula>"Valeur ?"</formula>
    </cfRule>
  </conditionalFormatting>
  <conditionalFormatting sqref="B149">
    <cfRule type="cellIs" dxfId="116" priority="39" operator="equal">
      <formula>"Valeur ?"</formula>
    </cfRule>
  </conditionalFormatting>
  <conditionalFormatting sqref="A149">
    <cfRule type="cellIs" dxfId="115" priority="38" operator="equal">
      <formula>"Valeur ?"</formula>
    </cfRule>
  </conditionalFormatting>
  <conditionalFormatting sqref="B156">
    <cfRule type="cellIs" dxfId="114" priority="37" operator="equal">
      <formula>"Valeur ?"</formula>
    </cfRule>
  </conditionalFormatting>
  <conditionalFormatting sqref="A156">
    <cfRule type="cellIs" dxfId="113" priority="36" operator="equal">
      <formula>"Valeur ?"</formula>
    </cfRule>
  </conditionalFormatting>
  <conditionalFormatting sqref="B163">
    <cfRule type="cellIs" dxfId="112" priority="35" operator="equal">
      <formula>"Valeur ?"</formula>
    </cfRule>
  </conditionalFormatting>
  <conditionalFormatting sqref="A163">
    <cfRule type="cellIs" dxfId="111" priority="34" operator="equal">
      <formula>"Valeur ?"</formula>
    </cfRule>
  </conditionalFormatting>
  <conditionalFormatting sqref="B170">
    <cfRule type="cellIs" dxfId="110" priority="33" operator="equal">
      <formula>"Valeur ?"</formula>
    </cfRule>
  </conditionalFormatting>
  <conditionalFormatting sqref="A170">
    <cfRule type="cellIs" dxfId="109" priority="32" operator="equal">
      <formula>"Valeur ?"</formula>
    </cfRule>
  </conditionalFormatting>
  <conditionalFormatting sqref="B177">
    <cfRule type="cellIs" dxfId="108" priority="31" operator="equal">
      <formula>"Valeur ?"</formula>
    </cfRule>
  </conditionalFormatting>
  <conditionalFormatting sqref="A177">
    <cfRule type="cellIs" dxfId="107" priority="30" operator="equal">
      <formula>"Valeur ?"</formula>
    </cfRule>
  </conditionalFormatting>
  <conditionalFormatting sqref="B184">
    <cfRule type="cellIs" dxfId="106" priority="29" operator="equal">
      <formula>"Valeur ?"</formula>
    </cfRule>
  </conditionalFormatting>
  <conditionalFormatting sqref="A184">
    <cfRule type="cellIs" dxfId="105" priority="28" operator="equal">
      <formula>"Valeur ?"</formula>
    </cfRule>
  </conditionalFormatting>
  <conditionalFormatting sqref="B191">
    <cfRule type="cellIs" dxfId="104" priority="27" operator="equal">
      <formula>"Valeur ?"</formula>
    </cfRule>
  </conditionalFormatting>
  <conditionalFormatting sqref="A191">
    <cfRule type="cellIs" dxfId="103" priority="26" operator="equal">
      <formula>"Valeur ?"</formula>
    </cfRule>
  </conditionalFormatting>
  <conditionalFormatting sqref="B198">
    <cfRule type="cellIs" dxfId="102" priority="25" operator="equal">
      <formula>"Valeur ?"</formula>
    </cfRule>
  </conditionalFormatting>
  <conditionalFormatting sqref="A198">
    <cfRule type="cellIs" dxfId="101" priority="24" operator="equal">
      <formula>"Valeur ?"</formula>
    </cfRule>
  </conditionalFormatting>
  <conditionalFormatting sqref="B205">
    <cfRule type="cellIs" dxfId="100" priority="23" operator="equal">
      <formula>"Valeur ?"</formula>
    </cfRule>
  </conditionalFormatting>
  <conditionalFormatting sqref="A205">
    <cfRule type="cellIs" dxfId="99" priority="22" operator="equal">
      <formula>"Valeur ?"</formula>
    </cfRule>
  </conditionalFormatting>
  <conditionalFormatting sqref="B212">
    <cfRule type="cellIs" dxfId="98" priority="21" operator="equal">
      <formula>"Valeur ?"</formula>
    </cfRule>
  </conditionalFormatting>
  <conditionalFormatting sqref="A212">
    <cfRule type="cellIs" dxfId="97" priority="20" operator="equal">
      <formula>"Valeur ?"</formula>
    </cfRule>
  </conditionalFormatting>
  <conditionalFormatting sqref="B229">
    <cfRule type="cellIs" dxfId="96" priority="19" operator="equal">
      <formula>"Valeur ?"</formula>
    </cfRule>
  </conditionalFormatting>
  <conditionalFormatting sqref="A229">
    <cfRule type="cellIs" dxfId="95" priority="18" operator="equal">
      <formula>"Valeur ?"</formula>
    </cfRule>
  </conditionalFormatting>
  <conditionalFormatting sqref="B231">
    <cfRule type="cellIs" dxfId="94" priority="17" operator="equal">
      <formula>"Valeur ?"</formula>
    </cfRule>
  </conditionalFormatting>
  <conditionalFormatting sqref="A231">
    <cfRule type="cellIs" dxfId="93" priority="16" operator="equal">
      <formula>"Valeur ?"</formula>
    </cfRule>
  </conditionalFormatting>
  <conditionalFormatting sqref="B238">
    <cfRule type="cellIs" dxfId="92" priority="15" operator="equal">
      <formula>"Valeur ?"</formula>
    </cfRule>
  </conditionalFormatting>
  <conditionalFormatting sqref="A238">
    <cfRule type="cellIs" dxfId="91" priority="14" operator="equal">
      <formula>"Valeur ?"</formula>
    </cfRule>
  </conditionalFormatting>
  <conditionalFormatting sqref="B245">
    <cfRule type="cellIs" dxfId="90" priority="13" operator="equal">
      <formula>"Valeur ?"</formula>
    </cfRule>
  </conditionalFormatting>
  <conditionalFormatting sqref="A245">
    <cfRule type="cellIs" dxfId="89" priority="12" operator="equal">
      <formula>"Valeur ?"</formula>
    </cfRule>
  </conditionalFormatting>
  <conditionalFormatting sqref="B252">
    <cfRule type="cellIs" dxfId="88" priority="11" operator="equal">
      <formula>"Valeur ?"</formula>
    </cfRule>
  </conditionalFormatting>
  <conditionalFormatting sqref="A252">
    <cfRule type="cellIs" dxfId="87" priority="10" operator="equal">
      <formula>"Valeur ?"</formula>
    </cfRule>
  </conditionalFormatting>
  <conditionalFormatting sqref="B259">
    <cfRule type="cellIs" dxfId="86" priority="9" operator="equal">
      <formula>"Valeur ?"</formula>
    </cfRule>
  </conditionalFormatting>
  <conditionalFormatting sqref="A259">
    <cfRule type="cellIs" dxfId="85" priority="8" operator="equal">
      <formula>"Valeur ?"</formula>
    </cfRule>
  </conditionalFormatting>
  <conditionalFormatting sqref="B279">
    <cfRule type="cellIs" dxfId="84" priority="7" operator="equal">
      <formula>"Valeur ?"</formula>
    </cfRule>
  </conditionalFormatting>
  <conditionalFormatting sqref="A264">
    <cfRule type="cellIs" dxfId="83" priority="6" operator="equal">
      <formula>"Valeur ?"</formula>
    </cfRule>
  </conditionalFormatting>
  <conditionalFormatting sqref="B264">
    <cfRule type="cellIs" dxfId="82" priority="4" operator="equal">
      <formula>"Valeur ?"</formula>
    </cfRule>
  </conditionalFormatting>
  <conditionalFormatting sqref="A279">
    <cfRule type="cellIs" dxfId="81" priority="3" operator="equal">
      <formula>"Valeur ?"</formula>
    </cfRule>
  </conditionalFormatting>
  <conditionalFormatting sqref="B219">
    <cfRule type="cellIs" dxfId="80" priority="2" operator="equal">
      <formula>"Valeur ?"</formula>
    </cfRule>
  </conditionalFormatting>
  <conditionalFormatting sqref="A219">
    <cfRule type="cellIs" dxfId="79" priority="1" operator="equal">
      <formula>"Valeur ?"</formula>
    </cfRule>
  </conditionalFormatting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6E242-BEF1-4699-A3C8-ADE3A5EEC4C5}">
  <dimension ref="A6:Q295"/>
  <sheetViews>
    <sheetView showGridLines="0" topLeftCell="A231" zoomScale="32" zoomScaleNormal="80" workbookViewId="0">
      <selection activeCell="E255" sqref="E255"/>
    </sheetView>
  </sheetViews>
  <sheetFormatPr baseColWidth="10" defaultRowHeight="27.95" customHeight="1"/>
  <cols>
    <col min="2" max="2" width="36" customWidth="1"/>
    <col min="3" max="3" width="20" customWidth="1"/>
    <col min="4" max="6" width="28.5703125" customWidth="1"/>
    <col min="7" max="7" width="27.5703125" style="5" customWidth="1"/>
    <col min="10" max="10" width="23.5703125" customWidth="1"/>
  </cols>
  <sheetData>
    <row r="6" spans="1:17" ht="27.95" customHeight="1" thickBot="1"/>
    <row r="7" spans="1:17" ht="27.95" customHeight="1" thickBot="1">
      <c r="A7" s="123" t="s">
        <v>208</v>
      </c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123"/>
    </row>
    <row r="8" spans="1:17" ht="27.95" customHeight="1" thickBot="1">
      <c r="A8" s="123"/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</row>
    <row r="9" spans="1:17" ht="27.95" customHeight="1" thickBot="1">
      <c r="A9" s="123"/>
      <c r="B9" s="123"/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</row>
    <row r="10" spans="1:17" ht="27.95" customHeight="1" thickBot="1">
      <c r="A10" s="123"/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</row>
    <row r="12" spans="1:17" ht="27.95" customHeight="1">
      <c r="A12" s="27" t="s">
        <v>123</v>
      </c>
      <c r="B12" s="99" t="s">
        <v>130</v>
      </c>
      <c r="C12" s="100"/>
      <c r="D12" s="100"/>
      <c r="E12" s="100"/>
      <c r="F12" s="100"/>
      <c r="G12" s="100"/>
      <c r="H12" s="100"/>
      <c r="I12" s="100"/>
      <c r="J12" s="100"/>
      <c r="K12" s="100"/>
    </row>
    <row r="13" spans="1:17" s="33" customFormat="1" ht="27.95" customHeight="1">
      <c r="B13" s="52"/>
      <c r="C13" s="52"/>
      <c r="D13" s="31"/>
      <c r="E13" s="52"/>
      <c r="F13" s="52"/>
      <c r="G13" s="52"/>
      <c r="H13" s="52"/>
      <c r="I13" s="52"/>
      <c r="J13" s="52"/>
      <c r="K13" s="52"/>
    </row>
    <row r="14" spans="1:17" ht="27.95" customHeight="1">
      <c r="A14" s="8"/>
      <c r="B14" s="86" t="s">
        <v>125</v>
      </c>
      <c r="C14" s="86" t="s">
        <v>127</v>
      </c>
      <c r="D14" s="86" t="str">
        <f>BPU!D16</f>
        <v>Prix en € HT</v>
      </c>
      <c r="E14" s="86" t="s">
        <v>192</v>
      </c>
      <c r="F14" s="18" t="s">
        <v>193</v>
      </c>
      <c r="G14" s="28"/>
    </row>
    <row r="15" spans="1:17" ht="27.95" customHeight="1">
      <c r="A15" s="17" t="s">
        <v>14</v>
      </c>
      <c r="B15" s="87" t="s">
        <v>0</v>
      </c>
      <c r="C15" s="88" t="s">
        <v>128</v>
      </c>
      <c r="D15" s="50">
        <f>BPU!D17</f>
        <v>0</v>
      </c>
      <c r="E15" s="51">
        <v>12</v>
      </c>
      <c r="F15" s="50">
        <f>E15*D15</f>
        <v>0</v>
      </c>
      <c r="G15" s="31"/>
    </row>
    <row r="16" spans="1:17" ht="27.95" customHeight="1" thickBot="1">
      <c r="A16" s="17" t="s">
        <v>15</v>
      </c>
      <c r="B16" s="87" t="s">
        <v>1</v>
      </c>
      <c r="C16" s="88" t="s">
        <v>128</v>
      </c>
      <c r="D16" s="50">
        <f>BPU!D18</f>
        <v>0</v>
      </c>
      <c r="E16" s="51">
        <v>15</v>
      </c>
      <c r="F16" s="50">
        <f t="shared" ref="F16:F17" si="0">E16*D16</f>
        <v>0</v>
      </c>
      <c r="G16" s="31"/>
    </row>
    <row r="17" spans="1:11" ht="27.95" customHeight="1" thickBot="1">
      <c r="A17" s="17" t="s">
        <v>16</v>
      </c>
      <c r="B17" s="87" t="s">
        <v>147</v>
      </c>
      <c r="C17" s="88" t="s">
        <v>128</v>
      </c>
      <c r="D17" s="50">
        <f>BPU!D19</f>
        <v>0</v>
      </c>
      <c r="E17" s="51">
        <v>18</v>
      </c>
      <c r="F17" s="50">
        <f t="shared" si="0"/>
        <v>0</v>
      </c>
      <c r="G17" s="31"/>
      <c r="J17" s="61" t="s">
        <v>193</v>
      </c>
      <c r="K17" s="81">
        <f>SUM(F15:F17)</f>
        <v>0</v>
      </c>
    </row>
    <row r="18" spans="1:11" s="33" customFormat="1" ht="27.95" customHeight="1">
      <c r="A18" s="79"/>
      <c r="B18" s="78"/>
      <c r="C18" s="78"/>
      <c r="D18" s="80"/>
      <c r="E18" s="78"/>
      <c r="F18" s="78"/>
      <c r="G18" s="78"/>
      <c r="H18" s="59"/>
      <c r="I18" s="59"/>
    </row>
    <row r="19" spans="1:11" ht="27.95" customHeight="1">
      <c r="A19" s="27" t="s">
        <v>123</v>
      </c>
      <c r="B19" s="99" t="s">
        <v>131</v>
      </c>
      <c r="C19" s="100"/>
      <c r="D19" s="100"/>
      <c r="E19" s="100"/>
      <c r="F19" s="100"/>
      <c r="G19" s="100"/>
      <c r="H19" s="100"/>
      <c r="I19" s="100"/>
      <c r="J19" s="100"/>
      <c r="K19" s="100"/>
    </row>
    <row r="20" spans="1:11" s="33" customFormat="1" ht="27.95" customHeight="1">
      <c r="D20" s="31"/>
    </row>
    <row r="21" spans="1:11" ht="27.95" customHeight="1">
      <c r="A21" s="8"/>
      <c r="B21" s="86" t="s">
        <v>125</v>
      </c>
      <c r="C21" s="86" t="s">
        <v>127</v>
      </c>
      <c r="D21" s="86" t="str">
        <f>BPU!D23</f>
        <v>Prix en € HT</v>
      </c>
      <c r="E21" s="86" t="s">
        <v>192</v>
      </c>
      <c r="F21" s="18" t="s">
        <v>193</v>
      </c>
      <c r="G21" s="28"/>
      <c r="K21" s="22"/>
    </row>
    <row r="22" spans="1:11" ht="27.95" customHeight="1">
      <c r="A22" s="17" t="s">
        <v>17</v>
      </c>
      <c r="B22" s="87" t="s">
        <v>0</v>
      </c>
      <c r="C22" s="88" t="s">
        <v>128</v>
      </c>
      <c r="D22" s="50">
        <f>BPU!D24</f>
        <v>0</v>
      </c>
      <c r="E22" s="51">
        <v>9</v>
      </c>
      <c r="F22" s="50">
        <f>E22*D22</f>
        <v>0</v>
      </c>
      <c r="G22" s="31"/>
    </row>
    <row r="23" spans="1:11" ht="27.95" customHeight="1" thickBot="1">
      <c r="A23" s="17" t="s">
        <v>18</v>
      </c>
      <c r="B23" s="87" t="s">
        <v>1</v>
      </c>
      <c r="C23" s="88" t="s">
        <v>128</v>
      </c>
      <c r="D23" s="50">
        <f>BPU!D25</f>
        <v>0</v>
      </c>
      <c r="E23" s="51">
        <v>15</v>
      </c>
      <c r="F23" s="50">
        <f t="shared" ref="F23:F24" si="1">E23*D23</f>
        <v>0</v>
      </c>
      <c r="G23" s="31"/>
    </row>
    <row r="24" spans="1:11" ht="27.95" customHeight="1" thickBot="1">
      <c r="A24" s="17" t="s">
        <v>19</v>
      </c>
      <c r="B24" s="87" t="s">
        <v>147</v>
      </c>
      <c r="C24" s="88" t="s">
        <v>128</v>
      </c>
      <c r="D24" s="50">
        <f>BPU!D26</f>
        <v>0</v>
      </c>
      <c r="E24" s="51">
        <v>18</v>
      </c>
      <c r="F24" s="50">
        <f t="shared" si="1"/>
        <v>0</v>
      </c>
      <c r="G24" s="31"/>
      <c r="J24" s="61" t="s">
        <v>193</v>
      </c>
      <c r="K24" s="81">
        <f>SUM(F22:F24)</f>
        <v>0</v>
      </c>
    </row>
    <row r="25" spans="1:11" s="33" customFormat="1" ht="27.95" customHeight="1">
      <c r="D25" s="31"/>
      <c r="F25" s="78">
        <f>SUM(F22:F24)</f>
        <v>0</v>
      </c>
      <c r="G25" s="78"/>
      <c r="H25" s="59"/>
      <c r="I25" s="59"/>
    </row>
    <row r="26" spans="1:11" ht="27.95" customHeight="1">
      <c r="A26" s="27" t="s">
        <v>123</v>
      </c>
      <c r="B26" s="99" t="s">
        <v>132</v>
      </c>
      <c r="C26" s="100"/>
      <c r="D26" s="100"/>
      <c r="E26" s="100"/>
      <c r="F26" s="100"/>
      <c r="G26" s="100"/>
      <c r="H26" s="100"/>
      <c r="I26" s="100"/>
      <c r="J26" s="100"/>
      <c r="K26" s="100"/>
    </row>
    <row r="27" spans="1:11" s="33" customFormat="1" ht="27.95" customHeight="1">
      <c r="B27" s="55"/>
      <c r="C27" s="55"/>
      <c r="D27" s="31"/>
    </row>
    <row r="28" spans="1:11" ht="27.95" customHeight="1">
      <c r="A28" s="8"/>
      <c r="B28" s="86" t="s">
        <v>125</v>
      </c>
      <c r="C28" s="86" t="s">
        <v>127</v>
      </c>
      <c r="D28" s="86" t="str">
        <f>BPU!D30</f>
        <v>Prix en € HT</v>
      </c>
      <c r="E28" s="86" t="s">
        <v>192</v>
      </c>
      <c r="F28" s="18" t="s">
        <v>193</v>
      </c>
      <c r="G28" s="28"/>
      <c r="J28" s="22"/>
    </row>
    <row r="29" spans="1:11" ht="27.95" customHeight="1">
      <c r="A29" s="17" t="s">
        <v>20</v>
      </c>
      <c r="B29" s="87" t="s">
        <v>0</v>
      </c>
      <c r="C29" s="88" t="s">
        <v>128</v>
      </c>
      <c r="D29" s="50">
        <f>BPU!D31</f>
        <v>0</v>
      </c>
      <c r="E29" s="51">
        <v>12</v>
      </c>
      <c r="F29" s="50">
        <f>E29*D29</f>
        <v>0</v>
      </c>
      <c r="G29" s="31"/>
    </row>
    <row r="30" spans="1:11" ht="27.95" customHeight="1" thickBot="1">
      <c r="A30" s="17" t="s">
        <v>21</v>
      </c>
      <c r="B30" s="87" t="s">
        <v>1</v>
      </c>
      <c r="C30" s="88" t="s">
        <v>128</v>
      </c>
      <c r="D30" s="50">
        <f>BPU!D32</f>
        <v>0</v>
      </c>
      <c r="E30" s="51">
        <v>6</v>
      </c>
      <c r="F30" s="50">
        <f t="shared" ref="F30:F31" si="2">E30*D30</f>
        <v>0</v>
      </c>
      <c r="G30" s="31"/>
    </row>
    <row r="31" spans="1:11" ht="27.95" customHeight="1" thickBot="1">
      <c r="A31" s="17" t="s">
        <v>22</v>
      </c>
      <c r="B31" s="87" t="s">
        <v>147</v>
      </c>
      <c r="C31" s="88" t="s">
        <v>128</v>
      </c>
      <c r="D31" s="50">
        <f>BPU!D33</f>
        <v>0</v>
      </c>
      <c r="E31" s="51">
        <v>6</v>
      </c>
      <c r="F31" s="50">
        <f t="shared" si="2"/>
        <v>0</v>
      </c>
      <c r="G31" s="31"/>
      <c r="J31" s="61" t="s">
        <v>193</v>
      </c>
      <c r="K31" s="81">
        <f>SUM(F29:F31)</f>
        <v>0</v>
      </c>
    </row>
    <row r="32" spans="1:11" s="33" customFormat="1" ht="27.95" customHeight="1">
      <c r="D32" s="31"/>
      <c r="F32" s="78">
        <f>SUM(F29:F31)</f>
        <v>0</v>
      </c>
      <c r="G32" s="78"/>
      <c r="H32" s="59"/>
      <c r="I32" s="59"/>
    </row>
    <row r="33" spans="1:11" ht="27.95" customHeight="1">
      <c r="A33" s="27" t="s">
        <v>123</v>
      </c>
      <c r="B33" s="99" t="s">
        <v>133</v>
      </c>
      <c r="C33" s="100"/>
      <c r="D33" s="100"/>
      <c r="E33" s="100"/>
      <c r="F33" s="100"/>
      <c r="G33" s="100"/>
      <c r="H33" s="100"/>
      <c r="I33" s="100"/>
      <c r="J33" s="100"/>
      <c r="K33" s="100"/>
    </row>
    <row r="34" spans="1:11" s="33" customFormat="1" ht="27.95" customHeight="1">
      <c r="D34" s="31"/>
    </row>
    <row r="35" spans="1:11" ht="27.95" customHeight="1">
      <c r="A35" s="8"/>
      <c r="B35" s="86" t="s">
        <v>125</v>
      </c>
      <c r="C35" s="86" t="s">
        <v>127</v>
      </c>
      <c r="D35" s="86" t="str">
        <f>BPU!D37</f>
        <v>Prix en € HT</v>
      </c>
      <c r="E35" s="86" t="s">
        <v>192</v>
      </c>
      <c r="F35" s="18" t="s">
        <v>193</v>
      </c>
      <c r="G35" s="28"/>
      <c r="J35" s="22"/>
    </row>
    <row r="36" spans="1:11" ht="27.95" customHeight="1">
      <c r="A36" s="17" t="s">
        <v>23</v>
      </c>
      <c r="B36" s="87" t="s">
        <v>0</v>
      </c>
      <c r="C36" s="88" t="s">
        <v>128</v>
      </c>
      <c r="D36" s="50">
        <f>BPU!D38</f>
        <v>0</v>
      </c>
      <c r="E36" s="51">
        <v>12</v>
      </c>
      <c r="F36" s="50">
        <f>E36*D36</f>
        <v>0</v>
      </c>
      <c r="G36" s="31"/>
    </row>
    <row r="37" spans="1:11" ht="27.95" customHeight="1" thickBot="1">
      <c r="A37" s="17" t="s">
        <v>24</v>
      </c>
      <c r="B37" s="87" t="s">
        <v>1</v>
      </c>
      <c r="C37" s="88" t="s">
        <v>128</v>
      </c>
      <c r="D37" s="50">
        <f>BPU!D39</f>
        <v>0</v>
      </c>
      <c r="E37" s="51">
        <v>12</v>
      </c>
      <c r="F37" s="50">
        <f t="shared" ref="F37:F38" si="3">E37*D37</f>
        <v>0</v>
      </c>
      <c r="G37" s="31"/>
    </row>
    <row r="38" spans="1:11" ht="27.95" customHeight="1" thickBot="1">
      <c r="A38" s="17" t="s">
        <v>25</v>
      </c>
      <c r="B38" s="87" t="s">
        <v>147</v>
      </c>
      <c r="C38" s="88" t="s">
        <v>128</v>
      </c>
      <c r="D38" s="50">
        <f>BPU!D40</f>
        <v>0</v>
      </c>
      <c r="E38" s="51">
        <v>12</v>
      </c>
      <c r="F38" s="50">
        <f t="shared" si="3"/>
        <v>0</v>
      </c>
      <c r="G38" s="31"/>
      <c r="J38" s="61" t="s">
        <v>193</v>
      </c>
      <c r="K38" s="81">
        <f>SUM(F36:F38)</f>
        <v>0</v>
      </c>
    </row>
    <row r="39" spans="1:11" s="33" customFormat="1" ht="27.95" customHeight="1">
      <c r="D39" s="31"/>
      <c r="F39" s="60">
        <f>SUM(F36:F38)</f>
        <v>0</v>
      </c>
      <c r="G39" s="60"/>
      <c r="H39" s="59"/>
      <c r="I39" s="59"/>
    </row>
    <row r="40" spans="1:11" ht="27.95" customHeight="1">
      <c r="A40" s="27" t="s">
        <v>123</v>
      </c>
      <c r="B40" s="99" t="s">
        <v>134</v>
      </c>
      <c r="C40" s="100"/>
      <c r="D40" s="100"/>
      <c r="E40" s="100"/>
      <c r="F40" s="100"/>
      <c r="G40" s="100"/>
      <c r="H40" s="100"/>
      <c r="I40" s="100"/>
      <c r="J40" s="100"/>
      <c r="K40" s="100"/>
    </row>
    <row r="41" spans="1:11" s="33" customFormat="1" ht="27.95" customHeight="1">
      <c r="D41" s="31"/>
    </row>
    <row r="42" spans="1:11" ht="27.95" customHeight="1">
      <c r="A42" s="8"/>
      <c r="B42" s="86" t="s">
        <v>125</v>
      </c>
      <c r="C42" s="86" t="s">
        <v>127</v>
      </c>
      <c r="D42" s="86" t="str">
        <f>BPU!D44</f>
        <v>Prix en € HT</v>
      </c>
      <c r="E42" s="86" t="s">
        <v>192</v>
      </c>
      <c r="F42" s="18" t="s">
        <v>193</v>
      </c>
      <c r="G42" s="28"/>
      <c r="J42" s="22"/>
    </row>
    <row r="43" spans="1:11" ht="27.95" customHeight="1">
      <c r="A43" s="17" t="s">
        <v>26</v>
      </c>
      <c r="B43" s="87" t="s">
        <v>0</v>
      </c>
      <c r="C43" s="88" t="s">
        <v>128</v>
      </c>
      <c r="D43" s="50">
        <f>BPU!D45</f>
        <v>0</v>
      </c>
      <c r="E43" s="51">
        <v>12</v>
      </c>
      <c r="F43" s="50">
        <f>E43*D43</f>
        <v>0</v>
      </c>
      <c r="G43" s="31"/>
    </row>
    <row r="44" spans="1:11" ht="27.95" customHeight="1" thickBot="1">
      <c r="A44" s="17" t="s">
        <v>27</v>
      </c>
      <c r="B44" s="87" t="s">
        <v>1</v>
      </c>
      <c r="C44" s="88" t="s">
        <v>128</v>
      </c>
      <c r="D44" s="50">
        <f>BPU!D46</f>
        <v>0</v>
      </c>
      <c r="E44" s="51">
        <v>3</v>
      </c>
      <c r="F44" s="50">
        <f t="shared" ref="F44:F45" si="4">E44*D44</f>
        <v>0</v>
      </c>
      <c r="G44" s="31"/>
    </row>
    <row r="45" spans="1:11" ht="27.95" customHeight="1" thickBot="1">
      <c r="A45" s="17" t="s">
        <v>28</v>
      </c>
      <c r="B45" s="87" t="s">
        <v>147</v>
      </c>
      <c r="C45" s="88" t="s">
        <v>128</v>
      </c>
      <c r="D45" s="50">
        <f>BPU!D47</f>
        <v>0</v>
      </c>
      <c r="E45" s="51">
        <v>3</v>
      </c>
      <c r="F45" s="50">
        <f t="shared" si="4"/>
        <v>0</v>
      </c>
      <c r="G45" s="31"/>
      <c r="J45" s="61" t="s">
        <v>193</v>
      </c>
      <c r="K45" s="81">
        <f>SUM(F43:F45)</f>
        <v>0</v>
      </c>
    </row>
    <row r="46" spans="1:11" s="33" customFormat="1" ht="27.95" customHeight="1">
      <c r="B46" s="29"/>
      <c r="C46" s="29"/>
      <c r="D46" s="31"/>
      <c r="E46" s="53"/>
      <c r="F46" s="60">
        <f>SUM(F43:F45)</f>
        <v>0</v>
      </c>
      <c r="G46" s="60"/>
      <c r="H46" s="59"/>
      <c r="I46" s="59"/>
    </row>
    <row r="47" spans="1:11" ht="27.95" customHeight="1">
      <c r="A47" s="27" t="s">
        <v>123</v>
      </c>
      <c r="B47" s="113" t="s">
        <v>135</v>
      </c>
      <c r="C47" s="114"/>
      <c r="D47" s="114"/>
      <c r="E47" s="114"/>
      <c r="F47" s="114"/>
      <c r="G47" s="114"/>
      <c r="H47" s="114"/>
      <c r="I47" s="114"/>
      <c r="J47" s="114"/>
      <c r="K47" s="114"/>
    </row>
    <row r="48" spans="1:11" s="33" customFormat="1" ht="27.95" customHeight="1">
      <c r="D48" s="31"/>
      <c r="J48" s="56"/>
    </row>
    <row r="49" spans="1:11" ht="27.95" customHeight="1">
      <c r="A49" s="8"/>
      <c r="B49" s="86" t="s">
        <v>125</v>
      </c>
      <c r="C49" s="86" t="s">
        <v>127</v>
      </c>
      <c r="D49" s="86" t="str">
        <f>BPU!D51</f>
        <v>Prix en € HT</v>
      </c>
      <c r="E49" s="86" t="s">
        <v>192</v>
      </c>
      <c r="F49" s="18" t="s">
        <v>193</v>
      </c>
      <c r="G49" s="28"/>
    </row>
    <row r="50" spans="1:11" ht="27.95" customHeight="1">
      <c r="A50" s="34" t="s">
        <v>29</v>
      </c>
      <c r="B50" s="87" t="s">
        <v>0</v>
      </c>
      <c r="C50" s="88" t="s">
        <v>128</v>
      </c>
      <c r="D50" s="50">
        <f>BPU!D52</f>
        <v>0</v>
      </c>
      <c r="E50" s="51">
        <v>6</v>
      </c>
      <c r="F50" s="50">
        <f>E50*D50</f>
        <v>0</v>
      </c>
      <c r="G50" s="31"/>
    </row>
    <row r="51" spans="1:11" ht="27.95" customHeight="1" thickBot="1">
      <c r="A51" s="34" t="s">
        <v>30</v>
      </c>
      <c r="B51" s="87" t="s">
        <v>1</v>
      </c>
      <c r="C51" s="88" t="s">
        <v>128</v>
      </c>
      <c r="D51" s="50">
        <f>BPU!D53</f>
        <v>0</v>
      </c>
      <c r="E51" s="51">
        <v>6</v>
      </c>
      <c r="F51" s="50">
        <f t="shared" ref="F51:F52" si="5">E51*D51</f>
        <v>0</v>
      </c>
      <c r="G51" s="31"/>
    </row>
    <row r="52" spans="1:11" ht="27.95" customHeight="1" thickBot="1">
      <c r="A52" s="34" t="s">
        <v>31</v>
      </c>
      <c r="B52" s="87" t="s">
        <v>147</v>
      </c>
      <c r="C52" s="88" t="s">
        <v>128</v>
      </c>
      <c r="D52" s="50">
        <f>BPU!D54</f>
        <v>0</v>
      </c>
      <c r="E52" s="51">
        <v>6</v>
      </c>
      <c r="F52" s="50">
        <f t="shared" si="5"/>
        <v>0</v>
      </c>
      <c r="G52" s="31"/>
      <c r="J52" s="61" t="s">
        <v>193</v>
      </c>
      <c r="K52" s="81">
        <f>SUM(F50:F52)</f>
        <v>0</v>
      </c>
    </row>
    <row r="53" spans="1:11" ht="27.95" customHeight="1">
      <c r="D53" s="31"/>
      <c r="F53" s="60">
        <f>SUM(F50:F52)</f>
        <v>0</v>
      </c>
      <c r="G53" s="60"/>
      <c r="H53" s="59"/>
      <c r="I53" s="59"/>
    </row>
    <row r="54" spans="1:11" ht="27.95" customHeight="1">
      <c r="A54" s="27" t="s">
        <v>123</v>
      </c>
      <c r="B54" s="99" t="s">
        <v>136</v>
      </c>
      <c r="C54" s="100"/>
      <c r="D54" s="100"/>
      <c r="E54" s="100"/>
      <c r="F54" s="100"/>
      <c r="G54" s="100"/>
      <c r="H54" s="100"/>
      <c r="I54" s="100"/>
      <c r="J54" s="100"/>
      <c r="K54" s="100"/>
    </row>
    <row r="55" spans="1:11" s="33" customFormat="1" ht="27.95" customHeight="1">
      <c r="B55" s="57"/>
      <c r="C55" s="57"/>
      <c r="D55" s="31"/>
    </row>
    <row r="56" spans="1:11" ht="27.95" customHeight="1">
      <c r="A56" s="8"/>
      <c r="B56" s="86" t="s">
        <v>125</v>
      </c>
      <c r="C56" s="86" t="s">
        <v>127</v>
      </c>
      <c r="D56" s="86" t="str">
        <f>BPU!D58</f>
        <v>Prix en € HT</v>
      </c>
      <c r="E56" s="86" t="s">
        <v>192</v>
      </c>
      <c r="F56" s="18" t="s">
        <v>193</v>
      </c>
      <c r="G56" s="28"/>
      <c r="J56" s="22"/>
    </row>
    <row r="57" spans="1:11" ht="27.95" customHeight="1">
      <c r="A57" s="17" t="s">
        <v>32</v>
      </c>
      <c r="B57" s="87" t="s">
        <v>0</v>
      </c>
      <c r="C57" s="88" t="s">
        <v>128</v>
      </c>
      <c r="D57" s="50">
        <f>BPU!D59</f>
        <v>0</v>
      </c>
      <c r="E57" s="51">
        <v>6</v>
      </c>
      <c r="F57" s="50">
        <f>E57*D57</f>
        <v>0</v>
      </c>
      <c r="G57" s="31"/>
    </row>
    <row r="58" spans="1:11" ht="27.95" customHeight="1" thickBot="1">
      <c r="A58" s="17" t="s">
        <v>33</v>
      </c>
      <c r="B58" s="87" t="s">
        <v>1</v>
      </c>
      <c r="C58" s="88" t="s">
        <v>128</v>
      </c>
      <c r="D58" s="50">
        <f>BPU!D60</f>
        <v>0</v>
      </c>
      <c r="E58" s="51">
        <v>6</v>
      </c>
      <c r="F58" s="50">
        <f t="shared" ref="F58:F59" si="6">E58*D58</f>
        <v>0</v>
      </c>
      <c r="G58" s="31"/>
    </row>
    <row r="59" spans="1:11" ht="27.95" customHeight="1" thickBot="1">
      <c r="A59" s="17" t="s">
        <v>34</v>
      </c>
      <c r="B59" s="87" t="s">
        <v>147</v>
      </c>
      <c r="C59" s="88" t="s">
        <v>128</v>
      </c>
      <c r="D59" s="50">
        <f>BPU!D61</f>
        <v>0</v>
      </c>
      <c r="E59" s="51">
        <v>6</v>
      </c>
      <c r="F59" s="50">
        <f t="shared" si="6"/>
        <v>0</v>
      </c>
      <c r="G59" s="31"/>
      <c r="J59" s="61" t="s">
        <v>193</v>
      </c>
      <c r="K59" s="81">
        <f>SUM(F57:F59)</f>
        <v>0</v>
      </c>
    </row>
    <row r="60" spans="1:11" s="33" customFormat="1" ht="27.95" customHeight="1">
      <c r="D60" s="31"/>
      <c r="F60" s="60">
        <f>SUM(F57:F59)</f>
        <v>0</v>
      </c>
      <c r="G60" s="60"/>
      <c r="H60" s="59"/>
      <c r="I60" s="59"/>
    </row>
    <row r="61" spans="1:11" ht="27.95" customHeight="1">
      <c r="A61" s="27" t="s">
        <v>123</v>
      </c>
      <c r="B61" s="99" t="s">
        <v>137</v>
      </c>
      <c r="C61" s="100"/>
      <c r="D61" s="100"/>
      <c r="E61" s="100"/>
      <c r="F61" s="100"/>
      <c r="G61" s="100"/>
      <c r="H61" s="100"/>
      <c r="I61" s="100"/>
      <c r="J61" s="100"/>
      <c r="K61" s="100"/>
    </row>
    <row r="62" spans="1:11" s="33" customFormat="1" ht="27.95" customHeight="1">
      <c r="B62" s="58"/>
      <c r="C62" s="58"/>
      <c r="D62" s="31"/>
    </row>
    <row r="63" spans="1:11" ht="27.95" customHeight="1">
      <c r="A63" s="8"/>
      <c r="B63" s="86" t="s">
        <v>125</v>
      </c>
      <c r="C63" s="86" t="s">
        <v>127</v>
      </c>
      <c r="D63" s="86" t="str">
        <f>BPU!D65</f>
        <v>Prix en € HT</v>
      </c>
      <c r="E63" s="86" t="s">
        <v>192</v>
      </c>
      <c r="F63" s="18" t="s">
        <v>193</v>
      </c>
      <c r="G63" s="28"/>
      <c r="J63" s="22"/>
    </row>
    <row r="64" spans="1:11" ht="27.95" customHeight="1">
      <c r="A64" s="17" t="s">
        <v>35</v>
      </c>
      <c r="B64" s="87" t="s">
        <v>0</v>
      </c>
      <c r="C64" s="88" t="s">
        <v>128</v>
      </c>
      <c r="D64" s="50">
        <f>BPU!D66</f>
        <v>0</v>
      </c>
      <c r="E64" s="51">
        <v>6</v>
      </c>
      <c r="F64" s="50">
        <f>E64*D64</f>
        <v>0</v>
      </c>
      <c r="G64" s="31"/>
    </row>
    <row r="65" spans="1:12" ht="27.95" customHeight="1" thickBot="1">
      <c r="A65" s="17" t="s">
        <v>36</v>
      </c>
      <c r="B65" s="87" t="s">
        <v>1</v>
      </c>
      <c r="C65" s="88" t="s">
        <v>128</v>
      </c>
      <c r="D65" s="50">
        <f>BPU!D67</f>
        <v>0</v>
      </c>
      <c r="E65" s="51">
        <v>6</v>
      </c>
      <c r="F65" s="50">
        <f t="shared" ref="F65:F66" si="7">E65*D65</f>
        <v>0</v>
      </c>
      <c r="G65" s="31"/>
    </row>
    <row r="66" spans="1:12" ht="27.95" customHeight="1" thickBot="1">
      <c r="A66" s="17" t="s">
        <v>37</v>
      </c>
      <c r="B66" s="87" t="s">
        <v>147</v>
      </c>
      <c r="C66" s="88" t="s">
        <v>128</v>
      </c>
      <c r="D66" s="50">
        <f>BPU!D68</f>
        <v>0</v>
      </c>
      <c r="E66" s="51">
        <v>6</v>
      </c>
      <c r="F66" s="50">
        <f t="shared" si="7"/>
        <v>0</v>
      </c>
      <c r="G66" s="31"/>
      <c r="J66" s="61" t="s">
        <v>193</v>
      </c>
      <c r="K66" s="81">
        <f>SUM(F64:F66)</f>
        <v>0</v>
      </c>
    </row>
    <row r="67" spans="1:12" s="33" customFormat="1" ht="27.95" customHeight="1">
      <c r="D67" s="31"/>
      <c r="F67" s="60">
        <f>SUM(F64:F66)</f>
        <v>0</v>
      </c>
      <c r="G67" s="60"/>
      <c r="H67" s="59"/>
      <c r="I67" s="59"/>
    </row>
    <row r="68" spans="1:12" ht="27.95" customHeight="1">
      <c r="A68" s="27" t="s">
        <v>123</v>
      </c>
      <c r="B68" s="99" t="s">
        <v>138</v>
      </c>
      <c r="C68" s="100"/>
      <c r="D68" s="100"/>
      <c r="E68" s="100"/>
      <c r="F68" s="100"/>
      <c r="G68" s="100"/>
      <c r="H68" s="100"/>
      <c r="I68" s="100"/>
      <c r="J68" s="100"/>
      <c r="K68" s="100"/>
    </row>
    <row r="69" spans="1:12" s="33" customFormat="1" ht="27.95" customHeight="1">
      <c r="D69" s="31"/>
    </row>
    <row r="70" spans="1:12" ht="27.95" customHeight="1">
      <c r="A70" s="8"/>
      <c r="B70" s="86" t="s">
        <v>125</v>
      </c>
      <c r="C70" s="86" t="s">
        <v>127</v>
      </c>
      <c r="D70" s="86" t="str">
        <f>BPU!D72</f>
        <v>Prix en € HT</v>
      </c>
      <c r="E70" s="86" t="s">
        <v>192</v>
      </c>
      <c r="F70" s="18" t="s">
        <v>193</v>
      </c>
      <c r="G70" s="28"/>
    </row>
    <row r="71" spans="1:12" ht="27.95" customHeight="1">
      <c r="A71" s="17" t="s">
        <v>38</v>
      </c>
      <c r="B71" s="87" t="s">
        <v>0</v>
      </c>
      <c r="C71" s="88" t="s">
        <v>128</v>
      </c>
      <c r="D71" s="50">
        <f>BPU!D73</f>
        <v>0</v>
      </c>
      <c r="E71" s="51">
        <v>9</v>
      </c>
      <c r="F71" s="50">
        <f>E71*D71</f>
        <v>0</v>
      </c>
      <c r="G71" s="31"/>
      <c r="L71" s="22"/>
    </row>
    <row r="72" spans="1:12" ht="27.95" customHeight="1" thickBot="1">
      <c r="A72" s="17" t="s">
        <v>39</v>
      </c>
      <c r="B72" s="87" t="s">
        <v>1</v>
      </c>
      <c r="C72" s="88" t="s">
        <v>128</v>
      </c>
      <c r="D72" s="50">
        <f>BPU!D74</f>
        <v>0</v>
      </c>
      <c r="E72" s="51">
        <v>6</v>
      </c>
      <c r="F72" s="50">
        <f t="shared" ref="F72:F73" si="8">E72*D72</f>
        <v>0</v>
      </c>
      <c r="G72" s="31"/>
    </row>
    <row r="73" spans="1:12" ht="27.95" customHeight="1" thickBot="1">
      <c r="A73" s="17" t="s">
        <v>40</v>
      </c>
      <c r="B73" s="87" t="s">
        <v>147</v>
      </c>
      <c r="C73" s="88" t="s">
        <v>128</v>
      </c>
      <c r="D73" s="50">
        <f>BPU!D75</f>
        <v>0</v>
      </c>
      <c r="E73" s="51">
        <v>9</v>
      </c>
      <c r="F73" s="50">
        <f t="shared" si="8"/>
        <v>0</v>
      </c>
      <c r="G73" s="31"/>
      <c r="J73" s="61" t="s">
        <v>193</v>
      </c>
      <c r="K73" s="81">
        <f>SUM(F71:F73)</f>
        <v>0</v>
      </c>
    </row>
    <row r="74" spans="1:12" ht="27.95" customHeight="1">
      <c r="D74" s="62">
        <f>BPU!D76</f>
        <v>0</v>
      </c>
      <c r="F74" s="60">
        <f>SUM(F71:F73)</f>
        <v>0</v>
      </c>
      <c r="G74" s="60"/>
      <c r="H74" s="59"/>
      <c r="I74" s="59"/>
    </row>
    <row r="75" spans="1:12" ht="27.95" customHeight="1">
      <c r="A75" s="27" t="s">
        <v>123</v>
      </c>
      <c r="B75" s="99" t="s">
        <v>139</v>
      </c>
      <c r="C75" s="100"/>
      <c r="D75" s="100"/>
      <c r="E75" s="100"/>
      <c r="F75" s="100"/>
      <c r="G75" s="100"/>
      <c r="H75" s="100"/>
      <c r="I75" s="100"/>
      <c r="J75" s="100"/>
      <c r="K75" s="100"/>
    </row>
    <row r="76" spans="1:12" s="33" customFormat="1" ht="27.95" customHeight="1">
      <c r="D76" s="31"/>
    </row>
    <row r="77" spans="1:12" ht="27.95" customHeight="1">
      <c r="A77" s="27" t="s">
        <v>123</v>
      </c>
      <c r="B77" s="99" t="s">
        <v>140</v>
      </c>
      <c r="C77" s="100"/>
      <c r="D77" s="100"/>
      <c r="E77" s="100"/>
      <c r="F77" s="100"/>
      <c r="G77" s="100"/>
      <c r="H77" s="100"/>
      <c r="I77" s="100"/>
      <c r="J77" s="100"/>
      <c r="K77" s="100"/>
    </row>
    <row r="78" spans="1:12" s="33" customFormat="1" ht="27.95" customHeight="1">
      <c r="B78" s="58"/>
      <c r="D78" s="31"/>
    </row>
    <row r="79" spans="1:12" ht="27.95" customHeight="1">
      <c r="A79" s="8"/>
      <c r="B79" s="86" t="s">
        <v>125</v>
      </c>
      <c r="C79" s="86" t="s">
        <v>127</v>
      </c>
      <c r="D79" s="86" t="str">
        <f>BPU!D81</f>
        <v>Prix en € HT</v>
      </c>
      <c r="E79" s="86" t="s">
        <v>192</v>
      </c>
      <c r="F79" s="18" t="s">
        <v>193</v>
      </c>
      <c r="G79" s="28"/>
    </row>
    <row r="80" spans="1:12" ht="27.95" customHeight="1">
      <c r="A80" s="17" t="s">
        <v>44</v>
      </c>
      <c r="B80" s="87" t="s">
        <v>0</v>
      </c>
      <c r="C80" s="88" t="s">
        <v>128</v>
      </c>
      <c r="D80" s="50">
        <f>BPU!D82</f>
        <v>0</v>
      </c>
      <c r="E80" s="51">
        <v>6</v>
      </c>
      <c r="F80" s="50">
        <f>E80*D80</f>
        <v>0</v>
      </c>
      <c r="G80" s="31"/>
    </row>
    <row r="81" spans="1:11" ht="27.95" customHeight="1" thickBot="1">
      <c r="A81" s="17" t="s">
        <v>45</v>
      </c>
      <c r="B81" s="87" t="s">
        <v>1</v>
      </c>
      <c r="C81" s="88" t="s">
        <v>128</v>
      </c>
      <c r="D81" s="50">
        <f>BPU!D83</f>
        <v>0</v>
      </c>
      <c r="E81" s="51">
        <v>6</v>
      </c>
      <c r="F81" s="50">
        <f t="shared" ref="F81:F82" si="9">E81*D81</f>
        <v>0</v>
      </c>
      <c r="G81" s="31"/>
      <c r="H81" s="22"/>
    </row>
    <row r="82" spans="1:11" ht="27.95" customHeight="1" thickBot="1">
      <c r="A82" s="17" t="s">
        <v>46</v>
      </c>
      <c r="B82" s="87" t="s">
        <v>147</v>
      </c>
      <c r="C82" s="88" t="s">
        <v>128</v>
      </c>
      <c r="D82" s="50">
        <f>BPU!D84</f>
        <v>0</v>
      </c>
      <c r="E82" s="51">
        <v>6</v>
      </c>
      <c r="F82" s="50">
        <f t="shared" si="9"/>
        <v>0</v>
      </c>
      <c r="G82" s="31"/>
      <c r="J82" s="61" t="s">
        <v>193</v>
      </c>
      <c r="K82" s="81">
        <f>SUM(F80:F82)</f>
        <v>0</v>
      </c>
    </row>
    <row r="83" spans="1:11" s="33" customFormat="1" ht="27.95" customHeight="1">
      <c r="D83" s="31"/>
      <c r="F83" s="60">
        <f>SUM(F80:F82)</f>
        <v>0</v>
      </c>
      <c r="G83" s="60"/>
      <c r="H83" s="59"/>
      <c r="I83" s="59"/>
    </row>
    <row r="84" spans="1:11" ht="27.95" customHeight="1">
      <c r="A84" s="27" t="s">
        <v>123</v>
      </c>
      <c r="B84" s="99" t="s">
        <v>141</v>
      </c>
      <c r="C84" s="100"/>
      <c r="D84" s="100"/>
      <c r="E84" s="100"/>
      <c r="F84" s="100"/>
      <c r="G84" s="100"/>
      <c r="H84" s="100"/>
      <c r="I84" s="100"/>
      <c r="J84" s="100"/>
      <c r="K84" s="100"/>
    </row>
    <row r="85" spans="1:11" s="33" customFormat="1" ht="27.95" customHeight="1">
      <c r="D85" s="31"/>
    </row>
    <row r="86" spans="1:11" ht="27.95" customHeight="1">
      <c r="A86" s="8"/>
      <c r="B86" s="86" t="s">
        <v>125</v>
      </c>
      <c r="C86" s="86" t="s">
        <v>127</v>
      </c>
      <c r="D86" s="86" t="str">
        <f>BPU!D88</f>
        <v>Prix en € HT</v>
      </c>
      <c r="E86" s="86" t="s">
        <v>192</v>
      </c>
      <c r="F86" s="18" t="s">
        <v>193</v>
      </c>
      <c r="G86" s="28"/>
    </row>
    <row r="87" spans="1:11" ht="27.95" customHeight="1">
      <c r="A87" s="17" t="s">
        <v>47</v>
      </c>
      <c r="B87" s="87" t="s">
        <v>0</v>
      </c>
      <c r="C87" s="88" t="s">
        <v>128</v>
      </c>
      <c r="D87" s="50">
        <f>BPU!D89</f>
        <v>0</v>
      </c>
      <c r="E87" s="51">
        <v>240</v>
      </c>
      <c r="F87" s="50">
        <f>E87*D87</f>
        <v>0</v>
      </c>
      <c r="G87" s="31"/>
    </row>
    <row r="88" spans="1:11" ht="27.95" customHeight="1" thickBot="1">
      <c r="A88" s="17" t="s">
        <v>48</v>
      </c>
      <c r="B88" s="87" t="s">
        <v>1</v>
      </c>
      <c r="C88" s="88" t="s">
        <v>128</v>
      </c>
      <c r="D88" s="50">
        <f>BPU!D90</f>
        <v>0</v>
      </c>
      <c r="E88" s="51">
        <v>260</v>
      </c>
      <c r="F88" s="50">
        <f t="shared" ref="F88:F89" si="10">E88*D88</f>
        <v>0</v>
      </c>
      <c r="G88" s="31"/>
      <c r="H88" s="22"/>
    </row>
    <row r="89" spans="1:11" ht="27.95" customHeight="1" thickBot="1">
      <c r="A89" s="17" t="s">
        <v>49</v>
      </c>
      <c r="B89" s="87" t="s">
        <v>147</v>
      </c>
      <c r="C89" s="88" t="s">
        <v>128</v>
      </c>
      <c r="D89" s="50">
        <f>BPU!D91</f>
        <v>0</v>
      </c>
      <c r="E89" s="51">
        <v>240</v>
      </c>
      <c r="F89" s="50">
        <f t="shared" si="10"/>
        <v>0</v>
      </c>
      <c r="G89" s="31"/>
      <c r="J89" s="61" t="s">
        <v>193</v>
      </c>
      <c r="K89" s="81">
        <f>SUM(F87:F89)</f>
        <v>0</v>
      </c>
    </row>
    <row r="90" spans="1:11" s="33" customFormat="1" ht="27.95" customHeight="1">
      <c r="D90" s="31"/>
      <c r="F90" s="60">
        <f>SUM(F87:F89)</f>
        <v>0</v>
      </c>
      <c r="G90" s="60"/>
      <c r="H90" s="59"/>
      <c r="I90" s="59"/>
    </row>
    <row r="91" spans="1:11" ht="27.95" customHeight="1">
      <c r="A91" s="27" t="s">
        <v>123</v>
      </c>
      <c r="B91" s="99" t="s">
        <v>142</v>
      </c>
      <c r="C91" s="100"/>
      <c r="D91" s="100"/>
      <c r="E91" s="100"/>
      <c r="F91" s="100"/>
      <c r="G91" s="100"/>
      <c r="H91" s="100"/>
      <c r="I91" s="100"/>
      <c r="J91" s="100"/>
      <c r="K91" s="100"/>
    </row>
    <row r="92" spans="1:11" s="33" customFormat="1" ht="27.95" customHeight="1">
      <c r="D92" s="31"/>
    </row>
    <row r="93" spans="1:11" ht="27.95" customHeight="1">
      <c r="A93" s="8"/>
      <c r="B93" s="86" t="s">
        <v>125</v>
      </c>
      <c r="C93" s="86" t="s">
        <v>127</v>
      </c>
      <c r="D93" s="86" t="str">
        <f>BPU!D95</f>
        <v>Prix en € HT</v>
      </c>
      <c r="E93" s="86" t="s">
        <v>192</v>
      </c>
      <c r="F93" s="18" t="s">
        <v>193</v>
      </c>
      <c r="G93" s="28"/>
      <c r="I93" s="22"/>
    </row>
    <row r="94" spans="1:11" ht="27.95" customHeight="1">
      <c r="A94" s="17" t="s">
        <v>50</v>
      </c>
      <c r="B94" s="87" t="s">
        <v>0</v>
      </c>
      <c r="C94" s="88" t="s">
        <v>128</v>
      </c>
      <c r="D94" s="50">
        <f>BPU!D96</f>
        <v>0</v>
      </c>
      <c r="E94" s="51">
        <v>30</v>
      </c>
      <c r="F94" s="50">
        <f>E94*D94</f>
        <v>0</v>
      </c>
      <c r="G94" s="31"/>
    </row>
    <row r="95" spans="1:11" ht="27.95" customHeight="1" thickBot="1">
      <c r="A95" s="17" t="s">
        <v>51</v>
      </c>
      <c r="B95" s="87" t="s">
        <v>1</v>
      </c>
      <c r="C95" s="88" t="s">
        <v>128</v>
      </c>
      <c r="D95" s="50">
        <f>BPU!D97</f>
        <v>0</v>
      </c>
      <c r="E95" s="51">
        <v>30</v>
      </c>
      <c r="F95" s="50">
        <f t="shared" ref="F95:F96" si="11">E95*D95</f>
        <v>0</v>
      </c>
      <c r="G95" s="31"/>
    </row>
    <row r="96" spans="1:11" ht="27.95" customHeight="1" thickBot="1">
      <c r="A96" s="17" t="s">
        <v>52</v>
      </c>
      <c r="B96" s="87" t="s">
        <v>147</v>
      </c>
      <c r="C96" s="88" t="s">
        <v>128</v>
      </c>
      <c r="D96" s="50">
        <f>BPU!D98</f>
        <v>0</v>
      </c>
      <c r="E96" s="51">
        <v>60</v>
      </c>
      <c r="F96" s="50">
        <f t="shared" si="11"/>
        <v>0</v>
      </c>
      <c r="G96" s="31"/>
      <c r="J96" s="61" t="s">
        <v>193</v>
      </c>
      <c r="K96" s="81">
        <f>SUM(F94:F96)</f>
        <v>0</v>
      </c>
    </row>
    <row r="97" spans="1:11" s="33" customFormat="1" ht="27.95" customHeight="1">
      <c r="D97" s="31"/>
      <c r="F97" s="60">
        <f>SUM(F94:F96)</f>
        <v>0</v>
      </c>
      <c r="G97" s="60"/>
      <c r="H97" s="59"/>
      <c r="I97" s="59"/>
    </row>
    <row r="98" spans="1:11" ht="27.95" customHeight="1">
      <c r="A98" s="27" t="s">
        <v>123</v>
      </c>
      <c r="B98" s="99" t="s">
        <v>143</v>
      </c>
      <c r="C98" s="100"/>
      <c r="D98" s="100"/>
      <c r="E98" s="100"/>
      <c r="F98" s="100"/>
      <c r="G98" s="100"/>
      <c r="H98" s="100"/>
      <c r="I98" s="100"/>
      <c r="J98" s="100"/>
      <c r="K98" s="100"/>
    </row>
    <row r="99" spans="1:11" s="33" customFormat="1" ht="27.95" customHeight="1">
      <c r="D99" s="31"/>
    </row>
    <row r="100" spans="1:11" ht="27.95" customHeight="1">
      <c r="A100" s="8"/>
      <c r="B100" s="86" t="s">
        <v>125</v>
      </c>
      <c r="C100" s="86" t="s">
        <v>127</v>
      </c>
      <c r="D100" s="86" t="str">
        <f>BPU!D102</f>
        <v>Prix en € HT</v>
      </c>
      <c r="E100" s="86" t="s">
        <v>192</v>
      </c>
      <c r="F100" s="18" t="s">
        <v>193</v>
      </c>
      <c r="G100" s="28"/>
      <c r="I100" s="22"/>
    </row>
    <row r="101" spans="1:11" ht="27.95" customHeight="1">
      <c r="A101" s="17" t="s">
        <v>53</v>
      </c>
      <c r="B101" s="87" t="s">
        <v>0</v>
      </c>
      <c r="C101" s="88" t="s">
        <v>128</v>
      </c>
      <c r="D101" s="50">
        <f>BPU!D103</f>
        <v>0</v>
      </c>
      <c r="E101" s="51">
        <v>120</v>
      </c>
      <c r="F101" s="50">
        <f>E101*D101</f>
        <v>0</v>
      </c>
      <c r="G101" s="31"/>
    </row>
    <row r="102" spans="1:11" ht="27.95" customHeight="1" thickBot="1">
      <c r="A102" s="17" t="s">
        <v>54</v>
      </c>
      <c r="B102" s="87" t="s">
        <v>1</v>
      </c>
      <c r="C102" s="88" t="s">
        <v>128</v>
      </c>
      <c r="D102" s="50">
        <f>BPU!D104</f>
        <v>0</v>
      </c>
      <c r="E102" s="51">
        <v>6</v>
      </c>
      <c r="F102" s="50">
        <f t="shared" ref="F102:F103" si="12">E102*D102</f>
        <v>0</v>
      </c>
      <c r="G102" s="31"/>
    </row>
    <row r="103" spans="1:11" ht="27.95" customHeight="1" thickBot="1">
      <c r="A103" s="17" t="s">
        <v>55</v>
      </c>
      <c r="B103" s="87" t="s">
        <v>147</v>
      </c>
      <c r="C103" s="88" t="s">
        <v>128</v>
      </c>
      <c r="D103" s="50">
        <f>BPU!D105</f>
        <v>0</v>
      </c>
      <c r="E103" s="51">
        <v>150</v>
      </c>
      <c r="F103" s="50">
        <f t="shared" si="12"/>
        <v>0</v>
      </c>
      <c r="G103" s="31"/>
      <c r="J103" s="61" t="s">
        <v>193</v>
      </c>
      <c r="K103" s="81">
        <f>SUM(F101:F103)</f>
        <v>0</v>
      </c>
    </row>
    <row r="104" spans="1:11" s="33" customFormat="1" ht="27.95" customHeight="1">
      <c r="D104" s="31"/>
      <c r="F104" s="60">
        <f>SUM(F101:F103)</f>
        <v>0</v>
      </c>
      <c r="G104" s="60"/>
      <c r="H104" s="59"/>
      <c r="I104" s="59"/>
    </row>
    <row r="105" spans="1:11" ht="27.95" customHeight="1">
      <c r="A105" s="27" t="s">
        <v>123</v>
      </c>
      <c r="B105" s="99" t="s">
        <v>144</v>
      </c>
      <c r="C105" s="100"/>
      <c r="D105" s="100"/>
      <c r="E105" s="100"/>
      <c r="F105" s="100"/>
      <c r="G105" s="100"/>
      <c r="H105" s="100"/>
      <c r="I105" s="100"/>
      <c r="J105" s="100"/>
      <c r="K105" s="100"/>
    </row>
    <row r="106" spans="1:11" s="33" customFormat="1" ht="27.95" customHeight="1">
      <c r="D106" s="31"/>
      <c r="I106" s="56"/>
    </row>
    <row r="107" spans="1:11" ht="27.95" customHeight="1">
      <c r="A107" s="8"/>
      <c r="B107" s="86" t="s">
        <v>125</v>
      </c>
      <c r="C107" s="86" t="s">
        <v>127</v>
      </c>
      <c r="D107" s="86" t="str">
        <f>BPU!D109</f>
        <v>Prix en € HT</v>
      </c>
      <c r="E107" s="86" t="s">
        <v>192</v>
      </c>
      <c r="F107" s="18" t="s">
        <v>193</v>
      </c>
      <c r="G107" s="28"/>
    </row>
    <row r="108" spans="1:11" ht="27.95" customHeight="1">
      <c r="A108" s="17" t="s">
        <v>56</v>
      </c>
      <c r="B108" s="87" t="s">
        <v>0</v>
      </c>
      <c r="C108" s="88" t="s">
        <v>128</v>
      </c>
      <c r="D108" s="50">
        <f>BPU!D110</f>
        <v>0</v>
      </c>
      <c r="E108" s="51">
        <v>160</v>
      </c>
      <c r="F108" s="50">
        <f>E108*D108</f>
        <v>0</v>
      </c>
      <c r="G108" s="31"/>
    </row>
    <row r="109" spans="1:11" ht="27.95" customHeight="1" thickBot="1">
      <c r="A109" s="17" t="s">
        <v>57</v>
      </c>
      <c r="B109" s="87" t="s">
        <v>1</v>
      </c>
      <c r="C109" s="88" t="s">
        <v>128</v>
      </c>
      <c r="D109" s="50">
        <f>BPU!D111</f>
        <v>0</v>
      </c>
      <c r="E109" s="51">
        <v>15</v>
      </c>
      <c r="F109" s="50">
        <f t="shared" ref="F109:F110" si="13">E109*D109</f>
        <v>0</v>
      </c>
      <c r="G109" s="31"/>
    </row>
    <row r="110" spans="1:11" ht="27.95" customHeight="1" thickBot="1">
      <c r="A110" s="17" t="s">
        <v>58</v>
      </c>
      <c r="B110" s="87" t="s">
        <v>147</v>
      </c>
      <c r="C110" s="88" t="s">
        <v>128</v>
      </c>
      <c r="D110" s="50">
        <f>BPU!D112</f>
        <v>0</v>
      </c>
      <c r="E110" s="51">
        <v>8</v>
      </c>
      <c r="F110" s="50">
        <f t="shared" si="13"/>
        <v>0</v>
      </c>
      <c r="G110" s="31"/>
      <c r="J110" s="61" t="s">
        <v>193</v>
      </c>
      <c r="K110" s="81">
        <f>SUM(F108:F110)</f>
        <v>0</v>
      </c>
    </row>
    <row r="111" spans="1:11" s="33" customFormat="1" ht="27.95" customHeight="1">
      <c r="D111" s="31"/>
      <c r="F111" s="60">
        <f>SUM(F108:F110)</f>
        <v>0</v>
      </c>
      <c r="G111" s="60"/>
      <c r="H111" s="59"/>
      <c r="I111" s="59"/>
    </row>
    <row r="112" spans="1:11" ht="27.95" customHeight="1">
      <c r="A112" s="27" t="s">
        <v>123</v>
      </c>
      <c r="B112" s="99" t="s">
        <v>145</v>
      </c>
      <c r="C112" s="100"/>
      <c r="D112" s="100"/>
      <c r="E112" s="100"/>
      <c r="F112" s="100"/>
      <c r="G112" s="100"/>
      <c r="H112" s="100"/>
      <c r="I112" s="100"/>
      <c r="J112" s="100"/>
      <c r="K112" s="100"/>
    </row>
    <row r="113" spans="1:11" s="33" customFormat="1" ht="27.95" customHeight="1">
      <c r="D113" s="31"/>
    </row>
    <row r="114" spans="1:11" ht="27.95" customHeight="1">
      <c r="A114" s="8"/>
      <c r="B114" s="17" t="s">
        <v>125</v>
      </c>
      <c r="C114" s="17" t="s">
        <v>127</v>
      </c>
      <c r="D114" s="17" t="str">
        <f>BPU!D116</f>
        <v>Prix en € HT</v>
      </c>
      <c r="E114" s="17" t="s">
        <v>192</v>
      </c>
      <c r="F114" s="49" t="s">
        <v>193</v>
      </c>
      <c r="G114" s="28"/>
      <c r="I114" s="22"/>
    </row>
    <row r="115" spans="1:11" ht="27.95" customHeight="1">
      <c r="A115" s="17" t="s">
        <v>59</v>
      </c>
      <c r="B115" s="1" t="s">
        <v>0</v>
      </c>
      <c r="C115" s="21" t="s">
        <v>128</v>
      </c>
      <c r="D115" s="50">
        <f>BPU!D117</f>
        <v>0</v>
      </c>
      <c r="E115" s="51">
        <v>6</v>
      </c>
      <c r="F115" s="92">
        <f>E115*D115</f>
        <v>0</v>
      </c>
      <c r="G115" s="31"/>
    </row>
    <row r="116" spans="1:11" ht="27.95" customHeight="1" thickBot="1">
      <c r="A116" s="17" t="s">
        <v>60</v>
      </c>
      <c r="B116" s="1" t="s">
        <v>1</v>
      </c>
      <c r="C116" s="21" t="s">
        <v>128</v>
      </c>
      <c r="D116" s="50">
        <f>BPU!D118</f>
        <v>0</v>
      </c>
      <c r="E116" s="51">
        <v>9</v>
      </c>
      <c r="F116" s="92">
        <f t="shared" ref="F116:F117" si="14">E116*D116</f>
        <v>0</v>
      </c>
      <c r="G116" s="31"/>
    </row>
    <row r="117" spans="1:11" ht="27.95" customHeight="1" thickBot="1">
      <c r="A117" s="17" t="s">
        <v>61</v>
      </c>
      <c r="B117" s="1" t="s">
        <v>147</v>
      </c>
      <c r="C117" s="21" t="s">
        <v>128</v>
      </c>
      <c r="D117" s="50">
        <f>BPU!D119</f>
        <v>0</v>
      </c>
      <c r="E117" s="51">
        <v>28</v>
      </c>
      <c r="F117" s="92">
        <f t="shared" si="14"/>
        <v>0</v>
      </c>
      <c r="G117" s="31"/>
      <c r="J117" s="61" t="s">
        <v>193</v>
      </c>
      <c r="K117" s="81">
        <f>SUM(F115:F117)</f>
        <v>0</v>
      </c>
    </row>
    <row r="118" spans="1:11" s="33" customFormat="1" ht="27.95" customHeight="1">
      <c r="D118" s="31"/>
      <c r="F118" s="60">
        <f>SUM(F115:F117)</f>
        <v>0</v>
      </c>
      <c r="G118" s="60"/>
      <c r="H118" s="59"/>
      <c r="I118" s="59"/>
    </row>
    <row r="119" spans="1:11" ht="27.95" customHeight="1">
      <c r="A119" s="27" t="s">
        <v>123</v>
      </c>
      <c r="B119" s="99" t="s">
        <v>146</v>
      </c>
      <c r="C119" s="100"/>
      <c r="D119" s="100"/>
      <c r="E119" s="100"/>
      <c r="F119" s="100"/>
      <c r="G119" s="100"/>
      <c r="H119" s="100"/>
      <c r="I119" s="100"/>
      <c r="J119" s="100"/>
      <c r="K119" s="100"/>
    </row>
    <row r="120" spans="1:11" s="33" customFormat="1" ht="27.95" customHeight="1">
      <c r="B120" s="57"/>
      <c r="D120" s="31"/>
      <c r="I120" s="56"/>
    </row>
    <row r="121" spans="1:11" ht="27.95" customHeight="1">
      <c r="A121" s="8"/>
      <c r="B121" s="86" t="s">
        <v>125</v>
      </c>
      <c r="C121" s="86" t="s">
        <v>127</v>
      </c>
      <c r="D121" s="86" t="str">
        <f>BPU!D123</f>
        <v>Prix en € HT</v>
      </c>
      <c r="E121" s="86" t="s">
        <v>192</v>
      </c>
      <c r="F121" s="18" t="s">
        <v>193</v>
      </c>
      <c r="G121" s="28"/>
    </row>
    <row r="122" spans="1:11" ht="27.95" customHeight="1">
      <c r="A122" s="17" t="s">
        <v>62</v>
      </c>
      <c r="B122" s="87" t="s">
        <v>0</v>
      </c>
      <c r="C122" s="88" t="s">
        <v>128</v>
      </c>
      <c r="D122" s="50">
        <f>BPU!D124</f>
        <v>0</v>
      </c>
      <c r="E122" s="51">
        <v>12</v>
      </c>
      <c r="F122" s="50">
        <f>E122*D122</f>
        <v>0</v>
      </c>
      <c r="G122" s="31"/>
    </row>
    <row r="123" spans="1:11" ht="27.95" customHeight="1" thickBot="1">
      <c r="A123" s="17" t="s">
        <v>63</v>
      </c>
      <c r="B123" s="87" t="s">
        <v>1</v>
      </c>
      <c r="C123" s="88" t="s">
        <v>128</v>
      </c>
      <c r="D123" s="50">
        <f>BPU!D125</f>
        <v>0</v>
      </c>
      <c r="E123" s="51">
        <v>18</v>
      </c>
      <c r="F123" s="50">
        <f t="shared" ref="F123:F124" si="15">E123*D123</f>
        <v>0</v>
      </c>
      <c r="G123" s="31"/>
    </row>
    <row r="124" spans="1:11" ht="27.95" customHeight="1" thickBot="1">
      <c r="A124" s="17" t="s">
        <v>64</v>
      </c>
      <c r="B124" s="87" t="s">
        <v>147</v>
      </c>
      <c r="C124" s="88" t="s">
        <v>128</v>
      </c>
      <c r="D124" s="50">
        <f>BPU!D126</f>
        <v>0</v>
      </c>
      <c r="E124" s="51">
        <v>46</v>
      </c>
      <c r="F124" s="50">
        <f t="shared" si="15"/>
        <v>0</v>
      </c>
      <c r="G124" s="31"/>
      <c r="J124" s="61" t="s">
        <v>193</v>
      </c>
      <c r="K124" s="81">
        <f>SUM(F122:F124)</f>
        <v>0</v>
      </c>
    </row>
    <row r="125" spans="1:11" s="33" customFormat="1" ht="27.95" customHeight="1">
      <c r="D125" s="31"/>
      <c r="F125" s="60">
        <f>SUM(F122:F124)</f>
        <v>0</v>
      </c>
      <c r="G125" s="60"/>
      <c r="H125" s="59"/>
      <c r="I125" s="59"/>
    </row>
    <row r="126" spans="1:11" ht="27.95" customHeight="1">
      <c r="A126" s="27" t="s">
        <v>123</v>
      </c>
      <c r="B126" s="99" t="s">
        <v>148</v>
      </c>
      <c r="C126" s="100"/>
      <c r="D126" s="100"/>
      <c r="E126" s="100"/>
      <c r="F126" s="100"/>
      <c r="G126" s="100"/>
      <c r="H126" s="100"/>
      <c r="I126" s="100"/>
      <c r="J126" s="100"/>
      <c r="K126" s="100"/>
    </row>
    <row r="127" spans="1:11" s="33" customFormat="1" ht="27.95" customHeight="1">
      <c r="D127" s="31"/>
    </row>
    <row r="128" spans="1:11" ht="27.95" customHeight="1">
      <c r="A128" s="8"/>
      <c r="B128" s="86" t="s">
        <v>125</v>
      </c>
      <c r="C128" s="86" t="s">
        <v>127</v>
      </c>
      <c r="D128" s="86" t="str">
        <f>BPU!D130</f>
        <v>Prix en € HT</v>
      </c>
      <c r="E128" s="86" t="s">
        <v>192</v>
      </c>
      <c r="F128" s="18" t="s">
        <v>193</v>
      </c>
      <c r="G128" s="28"/>
      <c r="I128" s="22"/>
    </row>
    <row r="129" spans="1:11" ht="27.95" customHeight="1">
      <c r="A129" s="17" t="s">
        <v>65</v>
      </c>
      <c r="B129" s="87" t="s">
        <v>0</v>
      </c>
      <c r="C129" s="88" t="s">
        <v>128</v>
      </c>
      <c r="D129" s="50">
        <f>BPU!D131</f>
        <v>0</v>
      </c>
      <c r="E129" s="51">
        <v>6</v>
      </c>
      <c r="F129" s="50">
        <f>E129*D129</f>
        <v>0</v>
      </c>
      <c r="G129" s="31"/>
    </row>
    <row r="130" spans="1:11" ht="27.95" customHeight="1" thickBot="1">
      <c r="A130" s="17" t="s">
        <v>66</v>
      </c>
      <c r="B130" s="87" t="s">
        <v>1</v>
      </c>
      <c r="C130" s="88" t="s">
        <v>128</v>
      </c>
      <c r="D130" s="50">
        <f>BPU!D132</f>
        <v>0</v>
      </c>
      <c r="E130" s="51">
        <v>6</v>
      </c>
      <c r="F130" s="50">
        <f t="shared" ref="F130:F131" si="16">E130*D130</f>
        <v>0</v>
      </c>
      <c r="G130" s="31"/>
    </row>
    <row r="131" spans="1:11" ht="27.95" customHeight="1" thickBot="1">
      <c r="A131" s="17" t="s">
        <v>67</v>
      </c>
      <c r="B131" s="87" t="s">
        <v>147</v>
      </c>
      <c r="C131" s="88" t="s">
        <v>128</v>
      </c>
      <c r="D131" s="50">
        <f>BPU!D133</f>
        <v>0</v>
      </c>
      <c r="E131" s="51">
        <v>6</v>
      </c>
      <c r="F131" s="50">
        <f t="shared" si="16"/>
        <v>0</v>
      </c>
      <c r="G131" s="31"/>
      <c r="J131" s="61" t="s">
        <v>193</v>
      </c>
      <c r="K131" s="81">
        <f>SUM(F129:F131)</f>
        <v>0</v>
      </c>
    </row>
    <row r="132" spans="1:11" s="33" customFormat="1" ht="27.95" customHeight="1">
      <c r="D132" s="31"/>
      <c r="F132" s="60">
        <f>SUM(F129:F131)</f>
        <v>0</v>
      </c>
      <c r="G132" s="60"/>
      <c r="H132" s="59"/>
      <c r="I132" s="59"/>
    </row>
    <row r="133" spans="1:11" ht="27.95" customHeight="1">
      <c r="A133" s="27" t="s">
        <v>123</v>
      </c>
      <c r="B133" s="99" t="s">
        <v>149</v>
      </c>
      <c r="C133" s="100"/>
      <c r="D133" s="100"/>
      <c r="E133" s="100"/>
      <c r="F133" s="100"/>
      <c r="G133" s="100"/>
      <c r="H133" s="100"/>
      <c r="I133" s="100"/>
      <c r="J133" s="100"/>
      <c r="K133" s="100"/>
    </row>
    <row r="134" spans="1:11" s="33" customFormat="1" ht="27.95" customHeight="1">
      <c r="D134" s="31"/>
      <c r="I134" s="56"/>
    </row>
    <row r="135" spans="1:11" ht="27.95" customHeight="1">
      <c r="A135" s="8"/>
      <c r="B135" s="86" t="s">
        <v>125</v>
      </c>
      <c r="C135" s="86" t="s">
        <v>127</v>
      </c>
      <c r="D135" s="86" t="str">
        <f>BPU!D137</f>
        <v>Prix en € HT</v>
      </c>
      <c r="E135" s="86" t="s">
        <v>192</v>
      </c>
      <c r="F135" s="18" t="s">
        <v>193</v>
      </c>
      <c r="G135" s="28"/>
    </row>
    <row r="136" spans="1:11" ht="27.95" customHeight="1">
      <c r="A136" s="17" t="s">
        <v>68</v>
      </c>
      <c r="B136" s="87" t="s">
        <v>0</v>
      </c>
      <c r="C136" s="88" t="s">
        <v>128</v>
      </c>
      <c r="D136" s="50">
        <f>BPU!D138</f>
        <v>0</v>
      </c>
      <c r="E136" s="51">
        <v>6</v>
      </c>
      <c r="F136" s="50">
        <f>E136*D136</f>
        <v>0</v>
      </c>
      <c r="G136" s="31"/>
    </row>
    <row r="137" spans="1:11" ht="27.95" customHeight="1" thickBot="1">
      <c r="A137" s="17" t="s">
        <v>69</v>
      </c>
      <c r="B137" s="87" t="s">
        <v>1</v>
      </c>
      <c r="C137" s="88" t="s">
        <v>128</v>
      </c>
      <c r="D137" s="50">
        <f>BPU!D139</f>
        <v>0</v>
      </c>
      <c r="E137" s="51">
        <v>6</v>
      </c>
      <c r="F137" s="50">
        <f t="shared" ref="F137:F138" si="17">E137*D137</f>
        <v>0</v>
      </c>
      <c r="G137" s="31"/>
    </row>
    <row r="138" spans="1:11" ht="27.95" customHeight="1" thickBot="1">
      <c r="A138" s="17" t="s">
        <v>70</v>
      </c>
      <c r="B138" s="87" t="s">
        <v>147</v>
      </c>
      <c r="C138" s="88" t="s">
        <v>128</v>
      </c>
      <c r="D138" s="50">
        <f>BPU!D140</f>
        <v>0</v>
      </c>
      <c r="E138" s="51">
        <v>6</v>
      </c>
      <c r="F138" s="50">
        <f t="shared" si="17"/>
        <v>0</v>
      </c>
      <c r="G138" s="31"/>
      <c r="J138" s="61" t="s">
        <v>193</v>
      </c>
      <c r="K138" s="81">
        <f>SUM(F136:F138)</f>
        <v>0</v>
      </c>
    </row>
    <row r="139" spans="1:11" s="33" customFormat="1" ht="27.95" customHeight="1">
      <c r="D139" s="31"/>
      <c r="F139" s="60">
        <f>SUM(F136:F138)</f>
        <v>0</v>
      </c>
      <c r="G139" s="60"/>
      <c r="H139" s="59"/>
      <c r="I139" s="59"/>
    </row>
    <row r="140" spans="1:11" ht="27.95" customHeight="1">
      <c r="A140" s="27" t="s">
        <v>123</v>
      </c>
      <c r="B140" s="99" t="s">
        <v>150</v>
      </c>
      <c r="C140" s="100"/>
      <c r="D140" s="100"/>
      <c r="E140" s="100"/>
      <c r="F140" s="100"/>
      <c r="G140" s="100"/>
      <c r="H140" s="100"/>
      <c r="I140" s="100"/>
      <c r="J140" s="100"/>
      <c r="K140" s="100"/>
    </row>
    <row r="141" spans="1:11" s="33" customFormat="1" ht="27.95" customHeight="1">
      <c r="D141" s="31"/>
    </row>
    <row r="142" spans="1:11" ht="27.95" customHeight="1">
      <c r="A142" s="8"/>
      <c r="B142" s="86" t="s">
        <v>125</v>
      </c>
      <c r="C142" s="86" t="s">
        <v>127</v>
      </c>
      <c r="D142" s="86" t="str">
        <f>BPU!D144</f>
        <v>Prix en € HT</v>
      </c>
      <c r="E142" s="86" t="s">
        <v>192</v>
      </c>
      <c r="F142" s="18" t="s">
        <v>193</v>
      </c>
      <c r="G142" s="28"/>
      <c r="I142" s="22"/>
    </row>
    <row r="143" spans="1:11" ht="27.95" customHeight="1">
      <c r="A143" s="34" t="s">
        <v>71</v>
      </c>
      <c r="B143" s="87" t="s">
        <v>0</v>
      </c>
      <c r="C143" s="88" t="s">
        <v>128</v>
      </c>
      <c r="D143" s="50">
        <f>BPU!D145</f>
        <v>0</v>
      </c>
      <c r="E143" s="51">
        <v>24</v>
      </c>
      <c r="F143" s="50">
        <f>E143*D143</f>
        <v>0</v>
      </c>
      <c r="G143" s="31"/>
    </row>
    <row r="144" spans="1:11" ht="27.95" customHeight="1" thickBot="1">
      <c r="A144" s="34" t="s">
        <v>72</v>
      </c>
      <c r="B144" s="87" t="s">
        <v>1</v>
      </c>
      <c r="C144" s="88" t="s">
        <v>128</v>
      </c>
      <c r="D144" s="50">
        <f>BPU!D146</f>
        <v>0</v>
      </c>
      <c r="E144" s="51">
        <v>12</v>
      </c>
      <c r="F144" s="50">
        <f t="shared" ref="F144:F145" si="18">E144*D144</f>
        <v>0</v>
      </c>
      <c r="G144" s="31"/>
    </row>
    <row r="145" spans="1:11" ht="27.95" customHeight="1" thickBot="1">
      <c r="A145" s="54" t="s">
        <v>73</v>
      </c>
      <c r="B145" s="87" t="s">
        <v>147</v>
      </c>
      <c r="C145" s="88" t="s">
        <v>128</v>
      </c>
      <c r="D145" s="50">
        <f>BPU!D147</f>
        <v>0</v>
      </c>
      <c r="E145" s="51">
        <v>5</v>
      </c>
      <c r="F145" s="50">
        <f t="shared" si="18"/>
        <v>0</v>
      </c>
      <c r="G145" s="31"/>
      <c r="J145" s="61" t="s">
        <v>193</v>
      </c>
      <c r="K145" s="81">
        <f>SUM(F143:F145)</f>
        <v>0</v>
      </c>
    </row>
    <row r="146" spans="1:11" s="33" customFormat="1" ht="27.95" customHeight="1">
      <c r="D146" s="31"/>
      <c r="F146" s="60">
        <f>SUM(F143:F145)</f>
        <v>0</v>
      </c>
      <c r="G146" s="60"/>
      <c r="H146" s="59"/>
      <c r="I146" s="59"/>
    </row>
    <row r="147" spans="1:11" ht="27.95" customHeight="1">
      <c r="A147" s="27" t="s">
        <v>123</v>
      </c>
      <c r="B147" s="99" t="s">
        <v>151</v>
      </c>
      <c r="C147" s="100"/>
      <c r="D147" s="100"/>
      <c r="E147" s="100"/>
      <c r="F147" s="100"/>
      <c r="G147" s="100"/>
      <c r="H147" s="100"/>
      <c r="I147" s="100"/>
      <c r="J147" s="100"/>
      <c r="K147" s="100"/>
    </row>
    <row r="148" spans="1:11" s="33" customFormat="1" ht="27.95" customHeight="1">
      <c r="D148" s="31"/>
      <c r="I148" s="56"/>
    </row>
    <row r="149" spans="1:11" ht="27.95" customHeight="1">
      <c r="A149" s="8"/>
      <c r="B149" s="86" t="s">
        <v>125</v>
      </c>
      <c r="C149" s="86" t="s">
        <v>127</v>
      </c>
      <c r="D149" s="86" t="str">
        <f>BPU!D151</f>
        <v>Prix en € HT</v>
      </c>
      <c r="E149" s="86" t="s">
        <v>192</v>
      </c>
      <c r="F149" s="18" t="s">
        <v>193</v>
      </c>
      <c r="G149" s="28"/>
    </row>
    <row r="150" spans="1:11" ht="27.95" customHeight="1">
      <c r="A150" s="34" t="s">
        <v>74</v>
      </c>
      <c r="B150" s="87" t="s">
        <v>0</v>
      </c>
      <c r="C150" s="88" t="s">
        <v>128</v>
      </c>
      <c r="D150" s="50">
        <f>BPU!D152</f>
        <v>0</v>
      </c>
      <c r="E150" s="51">
        <v>6</v>
      </c>
      <c r="F150" s="50">
        <f>E150*D150</f>
        <v>0</v>
      </c>
      <c r="G150" s="31"/>
    </row>
    <row r="151" spans="1:11" ht="27.95" customHeight="1" thickBot="1">
      <c r="A151" s="34" t="s">
        <v>75</v>
      </c>
      <c r="B151" s="87" t="s">
        <v>1</v>
      </c>
      <c r="C151" s="88" t="s">
        <v>128</v>
      </c>
      <c r="D151" s="50">
        <f>BPU!D153</f>
        <v>0</v>
      </c>
      <c r="E151" s="51">
        <v>6</v>
      </c>
      <c r="F151" s="50">
        <f t="shared" ref="F151:F152" si="19">E151*D151</f>
        <v>0</v>
      </c>
      <c r="G151" s="31"/>
    </row>
    <row r="152" spans="1:11" ht="27.95" customHeight="1" thickBot="1">
      <c r="A152" s="54" t="s">
        <v>76</v>
      </c>
      <c r="B152" s="87" t="s">
        <v>147</v>
      </c>
      <c r="C152" s="88" t="s">
        <v>128</v>
      </c>
      <c r="D152" s="50">
        <f>BPU!D154</f>
        <v>0</v>
      </c>
      <c r="E152" s="51">
        <v>6</v>
      </c>
      <c r="F152" s="50">
        <f t="shared" si="19"/>
        <v>0</v>
      </c>
      <c r="G152" s="31"/>
      <c r="J152" s="61" t="s">
        <v>193</v>
      </c>
      <c r="K152" s="81">
        <f>SUM(F150:F152)</f>
        <v>0</v>
      </c>
    </row>
    <row r="153" spans="1:11" s="33" customFormat="1" ht="27.95" customHeight="1">
      <c r="B153" s="29"/>
      <c r="C153" s="53"/>
      <c r="D153" s="31"/>
      <c r="E153" s="53"/>
      <c r="F153" s="60">
        <f>SUM(F150:F152)</f>
        <v>0</v>
      </c>
      <c r="G153" s="60"/>
      <c r="H153" s="59"/>
      <c r="I153" s="59"/>
    </row>
    <row r="154" spans="1:11" ht="27.95" customHeight="1">
      <c r="A154" s="27" t="s">
        <v>123</v>
      </c>
      <c r="B154" s="99" t="s">
        <v>152</v>
      </c>
      <c r="C154" s="100"/>
      <c r="D154" s="100"/>
      <c r="E154" s="100"/>
      <c r="F154" s="100"/>
      <c r="G154" s="100"/>
      <c r="H154" s="100"/>
      <c r="I154" s="100"/>
      <c r="J154" s="100"/>
      <c r="K154" s="100"/>
    </row>
    <row r="155" spans="1:11" s="33" customFormat="1" ht="27.95" customHeight="1">
      <c r="D155" s="31"/>
      <c r="I155" s="56"/>
    </row>
    <row r="156" spans="1:11" ht="27.95" customHeight="1">
      <c r="A156" s="8"/>
      <c r="B156" s="86" t="s">
        <v>125</v>
      </c>
      <c r="C156" s="86" t="s">
        <v>127</v>
      </c>
      <c r="D156" s="86" t="str">
        <f>BPU!D158</f>
        <v>Prix en € HT</v>
      </c>
      <c r="E156" s="86" t="s">
        <v>192</v>
      </c>
      <c r="F156" s="18" t="s">
        <v>193</v>
      </c>
      <c r="G156" s="28"/>
    </row>
    <row r="157" spans="1:11" ht="27.95" customHeight="1">
      <c r="A157" s="34" t="s">
        <v>77</v>
      </c>
      <c r="B157" s="87" t="s">
        <v>0</v>
      </c>
      <c r="C157" s="88" t="s">
        <v>128</v>
      </c>
      <c r="D157" s="50">
        <f>BPU!D159</f>
        <v>0</v>
      </c>
      <c r="E157" s="51">
        <v>6</v>
      </c>
      <c r="F157" s="50">
        <f>E157*D157</f>
        <v>0</v>
      </c>
      <c r="G157" s="31"/>
    </row>
    <row r="158" spans="1:11" ht="27.95" customHeight="1" thickBot="1">
      <c r="A158" s="34" t="s">
        <v>78</v>
      </c>
      <c r="B158" s="87" t="s">
        <v>1</v>
      </c>
      <c r="C158" s="88" t="s">
        <v>128</v>
      </c>
      <c r="D158" s="50">
        <f>BPU!D160</f>
        <v>0</v>
      </c>
      <c r="E158" s="51">
        <v>6</v>
      </c>
      <c r="F158" s="50">
        <f t="shared" ref="F158:F159" si="20">E158*D158</f>
        <v>0</v>
      </c>
      <c r="G158" s="31"/>
    </row>
    <row r="159" spans="1:11" ht="27.95" customHeight="1" thickBot="1">
      <c r="A159" s="54" t="s">
        <v>79</v>
      </c>
      <c r="B159" s="87" t="s">
        <v>147</v>
      </c>
      <c r="C159" s="88" t="s">
        <v>128</v>
      </c>
      <c r="D159" s="50">
        <f>BPU!D161</f>
        <v>0</v>
      </c>
      <c r="E159" s="51">
        <v>6</v>
      </c>
      <c r="F159" s="50">
        <f t="shared" si="20"/>
        <v>0</v>
      </c>
      <c r="G159" s="31"/>
      <c r="J159" s="61" t="s">
        <v>193</v>
      </c>
      <c r="K159" s="81">
        <f>SUM(F157:F159)</f>
        <v>0</v>
      </c>
    </row>
    <row r="160" spans="1:11" s="33" customFormat="1" ht="27.95" customHeight="1">
      <c r="D160" s="31"/>
      <c r="F160" s="60">
        <f>SUM(F157:F159)</f>
        <v>0</v>
      </c>
      <c r="G160" s="60"/>
      <c r="H160" s="59"/>
      <c r="I160" s="59"/>
    </row>
    <row r="161" spans="1:11" ht="27.95" customHeight="1">
      <c r="A161" s="27" t="s">
        <v>123</v>
      </c>
      <c r="B161" s="122" t="s">
        <v>153</v>
      </c>
      <c r="C161" s="100"/>
      <c r="D161" s="100"/>
      <c r="E161" s="100"/>
      <c r="F161" s="100"/>
      <c r="G161" s="100"/>
      <c r="H161" s="100"/>
      <c r="I161" s="100"/>
      <c r="J161" s="100"/>
      <c r="K161" s="100"/>
    </row>
    <row r="162" spans="1:11" ht="27.95" customHeight="1">
      <c r="D162" s="31"/>
    </row>
    <row r="163" spans="1:11" ht="27.95" customHeight="1">
      <c r="A163" s="8"/>
      <c r="B163" s="86" t="s">
        <v>125</v>
      </c>
      <c r="C163" s="86" t="s">
        <v>127</v>
      </c>
      <c r="D163" s="86" t="str">
        <f>BPU!D165</f>
        <v>Prix en € HT</v>
      </c>
      <c r="E163" s="86" t="s">
        <v>192</v>
      </c>
      <c r="F163" s="18" t="s">
        <v>193</v>
      </c>
      <c r="G163" s="28"/>
      <c r="I163" s="22"/>
    </row>
    <row r="164" spans="1:11" ht="27.95" customHeight="1">
      <c r="A164" s="34" t="s">
        <v>80</v>
      </c>
      <c r="B164" s="87" t="s">
        <v>0</v>
      </c>
      <c r="C164" s="88" t="s">
        <v>128</v>
      </c>
      <c r="D164" s="50">
        <f>BPU!D166</f>
        <v>0</v>
      </c>
      <c r="E164" s="51">
        <v>6</v>
      </c>
      <c r="F164" s="50">
        <f>E164*D164</f>
        <v>0</v>
      </c>
      <c r="G164" s="31"/>
    </row>
    <row r="165" spans="1:11" ht="27.95" customHeight="1" thickBot="1">
      <c r="A165" s="34" t="s">
        <v>81</v>
      </c>
      <c r="B165" s="87" t="s">
        <v>1</v>
      </c>
      <c r="C165" s="88" t="s">
        <v>128</v>
      </c>
      <c r="D165" s="50">
        <f>BPU!D167</f>
        <v>0</v>
      </c>
      <c r="E165" s="51">
        <v>6</v>
      </c>
      <c r="F165" s="50">
        <f t="shared" ref="F165:F166" si="21">E165*D165</f>
        <v>0</v>
      </c>
      <c r="G165" s="31"/>
    </row>
    <row r="166" spans="1:11" ht="27.95" customHeight="1" thickBot="1">
      <c r="A166" s="34" t="s">
        <v>82</v>
      </c>
      <c r="B166" s="87" t="s">
        <v>147</v>
      </c>
      <c r="C166" s="88" t="s">
        <v>128</v>
      </c>
      <c r="D166" s="50">
        <f>BPU!D168</f>
        <v>0</v>
      </c>
      <c r="E166" s="51">
        <v>6</v>
      </c>
      <c r="F166" s="50">
        <f t="shared" si="21"/>
        <v>0</v>
      </c>
      <c r="G166" s="31"/>
      <c r="J166" s="61" t="s">
        <v>193</v>
      </c>
      <c r="K166" s="81">
        <f>SUM(F164:F166)</f>
        <v>0</v>
      </c>
    </row>
    <row r="167" spans="1:11" ht="27.95" customHeight="1">
      <c r="B167" s="6"/>
      <c r="C167" s="7"/>
      <c r="D167" s="62">
        <f>BPU!D169</f>
        <v>0</v>
      </c>
      <c r="E167" s="7"/>
      <c r="F167" s="60">
        <f>SUM(F164:F166)</f>
        <v>0</v>
      </c>
      <c r="G167" s="60"/>
      <c r="H167" s="59"/>
      <c r="I167" s="59"/>
    </row>
    <row r="168" spans="1:11" ht="27.95" customHeight="1">
      <c r="A168" s="27" t="s">
        <v>123</v>
      </c>
      <c r="B168" s="99" t="s">
        <v>154</v>
      </c>
      <c r="C168" s="100"/>
      <c r="D168" s="100"/>
      <c r="E168" s="100"/>
      <c r="F168" s="100"/>
      <c r="G168" s="100"/>
      <c r="H168" s="100"/>
      <c r="I168" s="100"/>
      <c r="J168" s="100"/>
      <c r="K168" s="100"/>
    </row>
    <row r="169" spans="1:11" ht="27.95" customHeight="1">
      <c r="D169" s="31"/>
      <c r="E169" s="33"/>
      <c r="F169" s="33"/>
      <c r="G169" s="33"/>
      <c r="I169" s="22"/>
    </row>
    <row r="170" spans="1:11" ht="27.95" customHeight="1">
      <c r="A170" s="8"/>
      <c r="B170" s="86" t="s">
        <v>125</v>
      </c>
      <c r="C170" s="86" t="s">
        <v>127</v>
      </c>
      <c r="D170" s="86" t="str">
        <f>BPU!D172</f>
        <v>Prix en € HT</v>
      </c>
      <c r="E170" s="86" t="s">
        <v>192</v>
      </c>
      <c r="F170" s="18" t="s">
        <v>193</v>
      </c>
      <c r="G170" s="28"/>
    </row>
    <row r="171" spans="1:11" ht="27.95" customHeight="1">
      <c r="A171" s="17" t="s">
        <v>83</v>
      </c>
      <c r="B171" s="87" t="s">
        <v>0</v>
      </c>
      <c r="C171" s="88" t="s">
        <v>128</v>
      </c>
      <c r="D171" s="50">
        <f>BPU!D173</f>
        <v>0</v>
      </c>
      <c r="E171" s="51">
        <v>6</v>
      </c>
      <c r="F171" s="50">
        <f>E171*D171</f>
        <v>0</v>
      </c>
      <c r="G171" s="31"/>
    </row>
    <row r="172" spans="1:11" ht="27.95" customHeight="1" thickBot="1">
      <c r="A172" s="17" t="s">
        <v>84</v>
      </c>
      <c r="B172" s="87" t="s">
        <v>1</v>
      </c>
      <c r="C172" s="88" t="s">
        <v>128</v>
      </c>
      <c r="D172" s="50">
        <f>BPU!D174</f>
        <v>0</v>
      </c>
      <c r="E172" s="51">
        <v>6</v>
      </c>
      <c r="F172" s="50">
        <f t="shared" ref="F172:F173" si="22">E172*D172</f>
        <v>0</v>
      </c>
      <c r="G172" s="31"/>
    </row>
    <row r="173" spans="1:11" ht="27.95" customHeight="1" thickBot="1">
      <c r="A173" s="17" t="s">
        <v>85</v>
      </c>
      <c r="B173" s="87" t="s">
        <v>147</v>
      </c>
      <c r="C173" s="88" t="s">
        <v>128</v>
      </c>
      <c r="D173" s="50">
        <f>BPU!D175</f>
        <v>0</v>
      </c>
      <c r="E173" s="51">
        <v>6</v>
      </c>
      <c r="F173" s="50">
        <f t="shared" si="22"/>
        <v>0</v>
      </c>
      <c r="G173" s="31"/>
      <c r="J173" s="61" t="s">
        <v>193</v>
      </c>
      <c r="K173" s="81">
        <f>SUM(F171:F173)</f>
        <v>0</v>
      </c>
    </row>
    <row r="174" spans="1:11" s="13" customFormat="1" ht="27.95" customHeight="1">
      <c r="A174" s="23"/>
      <c r="B174" s="24"/>
      <c r="C174" s="25"/>
      <c r="D174" s="31"/>
      <c r="E174" s="26"/>
      <c r="F174" s="60">
        <f>SUM(F171:F173)</f>
        <v>0</v>
      </c>
      <c r="G174" s="60"/>
      <c r="H174" s="59"/>
      <c r="I174" s="59"/>
    </row>
    <row r="175" spans="1:11" ht="27.95" customHeight="1">
      <c r="A175" s="27" t="s">
        <v>123</v>
      </c>
      <c r="B175" s="119" t="s">
        <v>155</v>
      </c>
      <c r="C175" s="120"/>
      <c r="D175" s="120"/>
      <c r="E175" s="120"/>
      <c r="F175" s="120"/>
      <c r="G175" s="120"/>
      <c r="H175" s="120"/>
      <c r="I175" s="120"/>
      <c r="J175" s="120"/>
      <c r="K175" s="121"/>
    </row>
    <row r="176" spans="1:11" ht="27.95" customHeight="1">
      <c r="D176" s="31"/>
    </row>
    <row r="177" spans="1:11" ht="27.95" customHeight="1">
      <c r="A177" s="8"/>
      <c r="B177" s="86" t="s">
        <v>125</v>
      </c>
      <c r="C177" s="86" t="s">
        <v>127</v>
      </c>
      <c r="D177" s="86" t="str">
        <f>BPU!D179</f>
        <v>Prix en € HT</v>
      </c>
      <c r="E177" s="86" t="s">
        <v>192</v>
      </c>
      <c r="F177" s="18" t="s">
        <v>193</v>
      </c>
      <c r="G177" s="28"/>
      <c r="I177" s="22"/>
    </row>
    <row r="178" spans="1:11" ht="27.95" customHeight="1">
      <c r="A178" s="17" t="s">
        <v>86</v>
      </c>
      <c r="B178" s="87" t="s">
        <v>0</v>
      </c>
      <c r="C178" s="88" t="s">
        <v>128</v>
      </c>
      <c r="D178" s="50">
        <f>BPU!D180</f>
        <v>0</v>
      </c>
      <c r="E178" s="51">
        <v>6</v>
      </c>
      <c r="F178" s="50">
        <f>E178*D178</f>
        <v>0</v>
      </c>
      <c r="G178" s="31"/>
    </row>
    <row r="179" spans="1:11" ht="27.95" customHeight="1" thickBot="1">
      <c r="A179" s="17" t="s">
        <v>87</v>
      </c>
      <c r="B179" s="87" t="s">
        <v>1</v>
      </c>
      <c r="C179" s="88" t="s">
        <v>128</v>
      </c>
      <c r="D179" s="50">
        <f>BPU!D181</f>
        <v>0</v>
      </c>
      <c r="E179" s="51">
        <v>8</v>
      </c>
      <c r="F179" s="50">
        <f t="shared" ref="F179:F180" si="23">E179*D179</f>
        <v>0</v>
      </c>
      <c r="G179" s="31"/>
    </row>
    <row r="180" spans="1:11" ht="27.95" customHeight="1" thickBot="1">
      <c r="A180" s="17" t="s">
        <v>88</v>
      </c>
      <c r="B180" s="87" t="s">
        <v>147</v>
      </c>
      <c r="C180" s="88" t="s">
        <v>128</v>
      </c>
      <c r="D180" s="50">
        <f>BPU!D182</f>
        <v>0</v>
      </c>
      <c r="E180" s="51">
        <v>6</v>
      </c>
      <c r="F180" s="50">
        <f t="shared" si="23"/>
        <v>0</v>
      </c>
      <c r="G180" s="31"/>
      <c r="J180" s="61" t="s">
        <v>193</v>
      </c>
      <c r="K180" s="81">
        <f>SUM(F178:F180)</f>
        <v>0</v>
      </c>
    </row>
    <row r="181" spans="1:11" ht="27.95" customHeight="1">
      <c r="B181" s="6"/>
      <c r="C181" s="7"/>
      <c r="D181" s="31"/>
      <c r="E181" s="7"/>
      <c r="F181" s="60">
        <f>SUM(F178:F180)</f>
        <v>0</v>
      </c>
      <c r="G181" s="60"/>
      <c r="H181" s="59"/>
      <c r="I181" s="59"/>
    </row>
    <row r="182" spans="1:11" ht="27.95" customHeight="1">
      <c r="A182" s="27" t="s">
        <v>123</v>
      </c>
      <c r="B182" s="119" t="s">
        <v>156</v>
      </c>
      <c r="C182" s="120"/>
      <c r="D182" s="120"/>
      <c r="E182" s="120"/>
      <c r="F182" s="120"/>
      <c r="G182" s="120"/>
      <c r="H182" s="120"/>
      <c r="I182" s="120"/>
      <c r="J182" s="120"/>
      <c r="K182" s="121"/>
    </row>
    <row r="183" spans="1:11" ht="27.95" customHeight="1">
      <c r="D183" s="31"/>
      <c r="I183" s="22"/>
    </row>
    <row r="184" spans="1:11" ht="27.95" customHeight="1">
      <c r="A184" s="8"/>
      <c r="B184" s="86" t="s">
        <v>125</v>
      </c>
      <c r="C184" s="86" t="s">
        <v>127</v>
      </c>
      <c r="D184" s="86" t="str">
        <f>BPU!D186</f>
        <v>Prix en € HT</v>
      </c>
      <c r="E184" s="86" t="s">
        <v>192</v>
      </c>
      <c r="F184" s="18" t="s">
        <v>193</v>
      </c>
      <c r="G184" s="28"/>
    </row>
    <row r="185" spans="1:11" ht="27.95" customHeight="1">
      <c r="A185" s="17" t="s">
        <v>89</v>
      </c>
      <c r="B185" s="87" t="s">
        <v>0</v>
      </c>
      <c r="C185" s="88" t="s">
        <v>128</v>
      </c>
      <c r="D185" s="50">
        <f>BPU!D187</f>
        <v>0</v>
      </c>
      <c r="E185" s="51">
        <v>6</v>
      </c>
      <c r="F185" s="50">
        <f>E185*D185</f>
        <v>0</v>
      </c>
      <c r="G185" s="31"/>
    </row>
    <row r="186" spans="1:11" ht="27.95" customHeight="1" thickBot="1">
      <c r="A186" s="17" t="s">
        <v>90</v>
      </c>
      <c r="B186" s="87" t="s">
        <v>1</v>
      </c>
      <c r="C186" s="88" t="s">
        <v>128</v>
      </c>
      <c r="D186" s="50">
        <f>BPU!D188</f>
        <v>0</v>
      </c>
      <c r="E186" s="51">
        <v>8</v>
      </c>
      <c r="F186" s="50">
        <f t="shared" ref="F186:F187" si="24">E186*D186</f>
        <v>0</v>
      </c>
      <c r="G186" s="31"/>
    </row>
    <row r="187" spans="1:11" ht="27.95" customHeight="1" thickBot="1">
      <c r="A187" s="17" t="s">
        <v>91</v>
      </c>
      <c r="B187" s="87" t="s">
        <v>147</v>
      </c>
      <c r="C187" s="88" t="s">
        <v>128</v>
      </c>
      <c r="D187" s="50">
        <f>BPU!D189</f>
        <v>0</v>
      </c>
      <c r="E187" s="51">
        <v>6</v>
      </c>
      <c r="F187" s="50">
        <f t="shared" si="24"/>
        <v>0</v>
      </c>
      <c r="G187" s="31"/>
      <c r="J187" s="61" t="s">
        <v>193</v>
      </c>
      <c r="K187" s="81">
        <f>SUM(F185:F187)</f>
        <v>0</v>
      </c>
    </row>
    <row r="188" spans="1:11" ht="27.95" customHeight="1">
      <c r="D188" s="31"/>
      <c r="F188" s="60">
        <f>SUM(F185:F187)</f>
        <v>0</v>
      </c>
      <c r="G188" s="60"/>
      <c r="H188" s="59"/>
      <c r="I188" s="59"/>
    </row>
    <row r="189" spans="1:11" ht="27.95" customHeight="1">
      <c r="A189" s="27" t="s">
        <v>123</v>
      </c>
      <c r="B189" s="119" t="s">
        <v>157</v>
      </c>
      <c r="C189" s="120"/>
      <c r="D189" s="120"/>
      <c r="E189" s="120"/>
      <c r="F189" s="120"/>
      <c r="G189" s="120"/>
      <c r="H189" s="120"/>
      <c r="I189" s="120"/>
      <c r="J189" s="120"/>
      <c r="K189" s="121"/>
    </row>
    <row r="190" spans="1:11" ht="27.95" customHeight="1">
      <c r="D190" s="31"/>
    </row>
    <row r="191" spans="1:11" ht="27.95" customHeight="1">
      <c r="A191" s="8"/>
      <c r="B191" s="86" t="s">
        <v>125</v>
      </c>
      <c r="C191" s="86" t="s">
        <v>127</v>
      </c>
      <c r="D191" s="86" t="str">
        <f>BPU!D193</f>
        <v>Prix en € HT</v>
      </c>
      <c r="E191" s="86" t="s">
        <v>192</v>
      </c>
      <c r="F191" s="18" t="s">
        <v>193</v>
      </c>
      <c r="G191" s="28"/>
      <c r="I191" s="22"/>
    </row>
    <row r="192" spans="1:11" ht="27.95" customHeight="1">
      <c r="A192" s="17" t="s">
        <v>92</v>
      </c>
      <c r="B192" s="87" t="s">
        <v>0</v>
      </c>
      <c r="C192" s="88" t="s">
        <v>128</v>
      </c>
      <c r="D192" s="50">
        <f>BPU!D194</f>
        <v>0</v>
      </c>
      <c r="E192" s="51">
        <v>12</v>
      </c>
      <c r="F192" s="50">
        <f>E192*D192</f>
        <v>0</v>
      </c>
      <c r="G192" s="31"/>
    </row>
    <row r="193" spans="1:11" ht="27.95" customHeight="1" thickBot="1">
      <c r="A193" s="17" t="s">
        <v>93</v>
      </c>
      <c r="B193" s="87" t="s">
        <v>1</v>
      </c>
      <c r="C193" s="88" t="s">
        <v>128</v>
      </c>
      <c r="D193" s="50">
        <f>BPU!D195</f>
        <v>0</v>
      </c>
      <c r="E193" s="51">
        <v>16</v>
      </c>
      <c r="F193" s="50">
        <f t="shared" ref="F193:F194" si="25">E193*D193</f>
        <v>0</v>
      </c>
      <c r="G193" s="31"/>
    </row>
    <row r="194" spans="1:11" ht="27.95" customHeight="1" thickBot="1">
      <c r="A194" s="17" t="s">
        <v>94</v>
      </c>
      <c r="B194" s="87" t="s">
        <v>147</v>
      </c>
      <c r="C194" s="88" t="s">
        <v>128</v>
      </c>
      <c r="D194" s="50">
        <f>BPU!D196</f>
        <v>0</v>
      </c>
      <c r="E194" s="51">
        <v>25</v>
      </c>
      <c r="F194" s="50">
        <f t="shared" si="25"/>
        <v>0</v>
      </c>
      <c r="G194" s="31"/>
      <c r="J194" s="61" t="s">
        <v>193</v>
      </c>
      <c r="K194" s="81">
        <f>SUM(F192:F194)</f>
        <v>0</v>
      </c>
    </row>
    <row r="195" spans="1:11" ht="27.95" customHeight="1">
      <c r="D195" s="31"/>
      <c r="F195" s="60">
        <f>SUM(F192:F194)</f>
        <v>0</v>
      </c>
      <c r="G195" s="60"/>
      <c r="H195" s="59"/>
      <c r="I195" s="59"/>
    </row>
    <row r="196" spans="1:11" ht="27.95" customHeight="1">
      <c r="A196" s="27" t="s">
        <v>123</v>
      </c>
      <c r="B196" s="119" t="s">
        <v>158</v>
      </c>
      <c r="C196" s="120"/>
      <c r="D196" s="120"/>
      <c r="E196" s="120"/>
      <c r="F196" s="120"/>
      <c r="G196" s="120"/>
      <c r="H196" s="120"/>
      <c r="I196" s="120"/>
      <c r="J196" s="120"/>
      <c r="K196" s="121"/>
    </row>
    <row r="197" spans="1:11" ht="27.95" customHeight="1">
      <c r="D197" s="31"/>
    </row>
    <row r="198" spans="1:11" ht="27.95" customHeight="1">
      <c r="A198" s="8"/>
      <c r="B198" s="86" t="s">
        <v>125</v>
      </c>
      <c r="C198" s="86" t="s">
        <v>127</v>
      </c>
      <c r="D198" s="86" t="str">
        <f>BPU!D200</f>
        <v>Prix en € HT</v>
      </c>
      <c r="E198" s="86" t="s">
        <v>192</v>
      </c>
      <c r="F198" s="18" t="s">
        <v>193</v>
      </c>
      <c r="G198" s="28"/>
      <c r="I198" s="22"/>
    </row>
    <row r="199" spans="1:11" ht="27.95" customHeight="1">
      <c r="A199" s="17" t="s">
        <v>95</v>
      </c>
      <c r="B199" s="87" t="s">
        <v>0</v>
      </c>
      <c r="C199" s="88" t="s">
        <v>128</v>
      </c>
      <c r="D199" s="50">
        <f>BPU!D201</f>
        <v>0</v>
      </c>
      <c r="E199" s="51">
        <v>12</v>
      </c>
      <c r="F199" s="50">
        <f>E199*D199</f>
        <v>0</v>
      </c>
      <c r="G199" s="31"/>
    </row>
    <row r="200" spans="1:11" ht="27.95" customHeight="1" thickBot="1">
      <c r="A200" s="17" t="s">
        <v>96</v>
      </c>
      <c r="B200" s="87" t="s">
        <v>1</v>
      </c>
      <c r="C200" s="88" t="s">
        <v>128</v>
      </c>
      <c r="D200" s="50">
        <f>BPU!D202</f>
        <v>0</v>
      </c>
      <c r="E200" s="51">
        <v>16</v>
      </c>
      <c r="F200" s="50">
        <f t="shared" ref="F200:F201" si="26">E200*D200</f>
        <v>0</v>
      </c>
      <c r="G200" s="31"/>
    </row>
    <row r="201" spans="1:11" ht="27.95" customHeight="1" thickBot="1">
      <c r="A201" s="17" t="s">
        <v>97</v>
      </c>
      <c r="B201" s="87" t="s">
        <v>147</v>
      </c>
      <c r="C201" s="88" t="s">
        <v>128</v>
      </c>
      <c r="D201" s="50">
        <f>BPU!D203</f>
        <v>0</v>
      </c>
      <c r="E201" s="51">
        <v>20</v>
      </c>
      <c r="F201" s="50">
        <f t="shared" si="26"/>
        <v>0</v>
      </c>
      <c r="G201" s="31"/>
      <c r="J201" s="61" t="s">
        <v>193</v>
      </c>
      <c r="K201" s="81">
        <f>SUM(F199:F201)</f>
        <v>0</v>
      </c>
    </row>
    <row r="202" spans="1:11" ht="27.95" customHeight="1">
      <c r="D202" s="31"/>
      <c r="F202" s="60">
        <f>SUM(F199:F201)</f>
        <v>0</v>
      </c>
      <c r="G202" s="60"/>
      <c r="H202" s="59"/>
      <c r="I202" s="59"/>
    </row>
    <row r="203" spans="1:11" ht="27.95" customHeight="1">
      <c r="A203" s="27" t="s">
        <v>123</v>
      </c>
      <c r="B203" s="119" t="s">
        <v>159</v>
      </c>
      <c r="C203" s="120"/>
      <c r="D203" s="120"/>
      <c r="E203" s="120"/>
      <c r="F203" s="120"/>
      <c r="G203" s="120"/>
      <c r="H203" s="120"/>
      <c r="I203" s="120"/>
      <c r="J203" s="120"/>
      <c r="K203" s="121"/>
    </row>
    <row r="204" spans="1:11" ht="27.95" customHeight="1">
      <c r="D204" s="31"/>
    </row>
    <row r="205" spans="1:11" ht="27.95" customHeight="1">
      <c r="A205" s="8"/>
      <c r="B205" s="86" t="s">
        <v>125</v>
      </c>
      <c r="C205" s="86" t="s">
        <v>127</v>
      </c>
      <c r="D205" s="86" t="str">
        <f>BPU!D207</f>
        <v>Prix en € HT</v>
      </c>
      <c r="E205" s="86" t="s">
        <v>192</v>
      </c>
      <c r="F205" s="18" t="s">
        <v>193</v>
      </c>
      <c r="G205" s="28"/>
      <c r="I205" s="22"/>
    </row>
    <row r="206" spans="1:11" ht="27.95" customHeight="1">
      <c r="A206" s="17" t="s">
        <v>98</v>
      </c>
      <c r="B206" s="87" t="s">
        <v>0</v>
      </c>
      <c r="C206" s="88" t="s">
        <v>128</v>
      </c>
      <c r="D206" s="50">
        <f>BPU!D208</f>
        <v>0</v>
      </c>
      <c r="E206" s="51">
        <v>9</v>
      </c>
      <c r="F206" s="50">
        <f>E206*D206</f>
        <v>0</v>
      </c>
      <c r="G206" s="31"/>
    </row>
    <row r="207" spans="1:11" ht="27.95" customHeight="1" thickBot="1">
      <c r="A207" s="17" t="s">
        <v>99</v>
      </c>
      <c r="B207" s="87" t="s">
        <v>1</v>
      </c>
      <c r="C207" s="88" t="s">
        <v>128</v>
      </c>
      <c r="D207" s="50">
        <f>BPU!D209</f>
        <v>0</v>
      </c>
      <c r="E207" s="51">
        <v>7</v>
      </c>
      <c r="F207" s="50">
        <f t="shared" ref="F207:F208" si="27">E207*D207</f>
        <v>0</v>
      </c>
      <c r="G207" s="31"/>
    </row>
    <row r="208" spans="1:11" ht="27.95" customHeight="1" thickBot="1">
      <c r="A208" s="17" t="s">
        <v>100</v>
      </c>
      <c r="B208" s="87" t="s">
        <v>147</v>
      </c>
      <c r="C208" s="88" t="s">
        <v>128</v>
      </c>
      <c r="D208" s="50">
        <f>BPU!D210</f>
        <v>0</v>
      </c>
      <c r="E208" s="51">
        <v>8</v>
      </c>
      <c r="F208" s="50">
        <f t="shared" si="27"/>
        <v>0</v>
      </c>
      <c r="G208" s="31"/>
      <c r="J208" s="61" t="s">
        <v>193</v>
      </c>
      <c r="K208" s="81">
        <f>SUM(F206:F208)</f>
        <v>0</v>
      </c>
    </row>
    <row r="209" spans="1:12" ht="27.95" customHeight="1">
      <c r="B209" s="6"/>
      <c r="C209" s="7"/>
      <c r="D209" s="31"/>
      <c r="E209" s="7"/>
      <c r="F209" s="60">
        <f>SUM(F206:F208)</f>
        <v>0</v>
      </c>
      <c r="G209" s="60"/>
      <c r="H209" s="59"/>
      <c r="I209" s="59"/>
    </row>
    <row r="210" spans="1:12" ht="27.95" customHeight="1">
      <c r="A210" s="27" t="s">
        <v>123</v>
      </c>
      <c r="B210" s="99" t="s">
        <v>160</v>
      </c>
      <c r="C210" s="100"/>
      <c r="D210" s="100"/>
      <c r="E210" s="100"/>
      <c r="F210" s="100"/>
      <c r="G210" s="100"/>
      <c r="H210" s="100"/>
      <c r="I210" s="100"/>
      <c r="J210" s="100"/>
      <c r="K210" s="100"/>
    </row>
    <row r="211" spans="1:12" ht="27.95" customHeight="1">
      <c r="D211" s="62"/>
    </row>
    <row r="212" spans="1:12" ht="27.95" customHeight="1">
      <c r="A212" s="8"/>
      <c r="B212" s="86" t="s">
        <v>125</v>
      </c>
      <c r="C212" s="86" t="s">
        <v>127</v>
      </c>
      <c r="D212" s="86" t="str">
        <f>BPU!D214</f>
        <v>Prix en € HT</v>
      </c>
      <c r="E212" s="86" t="s">
        <v>192</v>
      </c>
      <c r="F212" s="18" t="s">
        <v>193</v>
      </c>
      <c r="G212" s="28"/>
      <c r="I212" s="22"/>
    </row>
    <row r="213" spans="1:12" ht="27.95" customHeight="1">
      <c r="A213" s="17" t="s">
        <v>101</v>
      </c>
      <c r="B213" s="87" t="s">
        <v>0</v>
      </c>
      <c r="C213" s="88" t="s">
        <v>128</v>
      </c>
      <c r="D213" s="50">
        <f>BPU!D215</f>
        <v>0</v>
      </c>
      <c r="E213" s="51">
        <v>6</v>
      </c>
      <c r="F213" s="50">
        <f>E213*D213</f>
        <v>0</v>
      </c>
      <c r="G213" s="31"/>
    </row>
    <row r="214" spans="1:12" ht="27.95" customHeight="1" thickBot="1">
      <c r="A214" s="17" t="s">
        <v>102</v>
      </c>
      <c r="B214" s="87" t="s">
        <v>1</v>
      </c>
      <c r="C214" s="88" t="s">
        <v>128</v>
      </c>
      <c r="D214" s="50">
        <f>BPU!D216</f>
        <v>0</v>
      </c>
      <c r="E214" s="51">
        <v>6</v>
      </c>
      <c r="F214" s="50">
        <f t="shared" ref="F214:F215" si="28">E214*D214</f>
        <v>0</v>
      </c>
      <c r="G214" s="31"/>
    </row>
    <row r="215" spans="1:12" ht="27.95" customHeight="1" thickBot="1">
      <c r="A215" s="17" t="s">
        <v>103</v>
      </c>
      <c r="B215" s="87" t="s">
        <v>147</v>
      </c>
      <c r="C215" s="88" t="s">
        <v>128</v>
      </c>
      <c r="D215" s="50">
        <f>BPU!D217</f>
        <v>0</v>
      </c>
      <c r="E215" s="51">
        <v>6</v>
      </c>
      <c r="F215" s="50">
        <f t="shared" si="28"/>
        <v>0</v>
      </c>
      <c r="G215" s="31"/>
      <c r="J215" s="61" t="s">
        <v>193</v>
      </c>
      <c r="K215" s="81">
        <f>SUM(F213:F215)</f>
        <v>0</v>
      </c>
    </row>
    <row r="216" spans="1:12" s="33" customFormat="1" ht="27.95" customHeight="1">
      <c r="A216" s="28"/>
      <c r="B216" s="29"/>
      <c r="C216" s="30"/>
      <c r="D216" s="31"/>
      <c r="E216" s="31"/>
      <c r="F216" s="60">
        <f>SUM(F213:F215)</f>
        <v>0</v>
      </c>
      <c r="G216" s="60"/>
      <c r="H216" s="59"/>
      <c r="I216" s="59"/>
    </row>
    <row r="217" spans="1:12" s="33" customFormat="1" ht="27.95" customHeight="1">
      <c r="A217" s="27" t="s">
        <v>123</v>
      </c>
      <c r="B217" s="99" t="s">
        <v>174</v>
      </c>
      <c r="C217" s="100"/>
      <c r="D217" s="100"/>
      <c r="E217" s="100"/>
      <c r="F217" s="100"/>
      <c r="G217" s="100"/>
      <c r="H217" s="100"/>
      <c r="I217" s="100"/>
      <c r="J217" s="100"/>
      <c r="K217" s="100"/>
    </row>
    <row r="218" spans="1:12" s="33" customFormat="1" ht="27.95" customHeight="1" thickBot="1">
      <c r="A218" s="28"/>
      <c r="B218" s="29"/>
      <c r="C218" s="30"/>
      <c r="D218" s="31"/>
      <c r="E218" s="31"/>
      <c r="F218" s="31"/>
      <c r="G218" s="31"/>
    </row>
    <row r="219" spans="1:12" s="33" customFormat="1" ht="27.95" customHeight="1">
      <c r="A219" s="89"/>
      <c r="B219" s="86" t="s">
        <v>170</v>
      </c>
      <c r="C219" s="86" t="s">
        <v>127</v>
      </c>
      <c r="D219" s="86" t="s">
        <v>2</v>
      </c>
      <c r="E219" s="86" t="s">
        <v>192</v>
      </c>
      <c r="F219" s="18" t="s">
        <v>193</v>
      </c>
      <c r="G219" s="63"/>
      <c r="I219" s="64"/>
      <c r="J219" s="65"/>
      <c r="K219" s="65"/>
      <c r="L219" s="66"/>
    </row>
    <row r="220" spans="1:12" s="33" customFormat="1" ht="27.95" customHeight="1">
      <c r="A220" s="86" t="s">
        <v>41</v>
      </c>
      <c r="B220" s="73" t="s">
        <v>198</v>
      </c>
      <c r="C220" s="88" t="s">
        <v>197</v>
      </c>
      <c r="D220" s="50">
        <f>BPU!D222</f>
        <v>0</v>
      </c>
      <c r="E220" s="74">
        <v>48</v>
      </c>
      <c r="F220" s="50">
        <f>E220*D220</f>
        <v>0</v>
      </c>
      <c r="G220" s="84"/>
      <c r="I220" s="67"/>
      <c r="J220" s="63"/>
      <c r="K220" s="63"/>
      <c r="L220" s="68"/>
    </row>
    <row r="221" spans="1:12" s="33" customFormat="1" ht="27.95" customHeight="1">
      <c r="A221" s="101" t="s">
        <v>199</v>
      </c>
      <c r="B221" s="101"/>
      <c r="C221" s="101"/>
      <c r="D221" s="101"/>
      <c r="E221" s="101"/>
      <c r="F221" s="101"/>
      <c r="G221" s="26"/>
      <c r="I221" s="67"/>
      <c r="J221" s="63"/>
      <c r="K221" s="63"/>
      <c r="L221" s="68"/>
    </row>
    <row r="222" spans="1:12" s="33" customFormat="1" ht="27.95" customHeight="1">
      <c r="A222" s="86" t="s">
        <v>42</v>
      </c>
      <c r="B222" s="72" t="s">
        <v>169</v>
      </c>
      <c r="C222" s="88" t="s">
        <v>194</v>
      </c>
      <c r="D222" s="50">
        <f>BPU!D224</f>
        <v>0</v>
      </c>
      <c r="E222" s="74">
        <v>50</v>
      </c>
      <c r="F222" s="50">
        <f>E222*D222</f>
        <v>0</v>
      </c>
      <c r="G222" s="26"/>
      <c r="I222" s="67"/>
      <c r="J222" s="63"/>
      <c r="K222" s="63"/>
      <c r="L222" s="68"/>
    </row>
    <row r="223" spans="1:12" s="33" customFormat="1" ht="27.95" customHeight="1" thickBot="1">
      <c r="A223" s="86" t="s">
        <v>43</v>
      </c>
      <c r="B223" s="72" t="s">
        <v>176</v>
      </c>
      <c r="C223" s="88" t="s">
        <v>194</v>
      </c>
      <c r="D223" s="50">
        <f>BPU!D225</f>
        <v>0</v>
      </c>
      <c r="E223" s="74">
        <v>3000</v>
      </c>
      <c r="F223" s="50">
        <f t="shared" ref="F223:F225" si="29">E223*D223</f>
        <v>0</v>
      </c>
      <c r="G223" s="26"/>
      <c r="I223" s="69"/>
      <c r="J223" s="70"/>
      <c r="K223" s="70"/>
      <c r="L223" s="71"/>
    </row>
    <row r="224" spans="1:12" s="33" customFormat="1" ht="27.95" customHeight="1" thickBot="1">
      <c r="A224" s="86" t="s">
        <v>104</v>
      </c>
      <c r="B224" s="72" t="s">
        <v>171</v>
      </c>
      <c r="C224" s="88" t="s">
        <v>194</v>
      </c>
      <c r="D224" s="50">
        <f>BPU!D226</f>
        <v>0</v>
      </c>
      <c r="E224" s="74">
        <v>2000</v>
      </c>
      <c r="F224" s="50">
        <f t="shared" si="29"/>
        <v>0</v>
      </c>
      <c r="G224" s="26"/>
      <c r="I224" s="41"/>
      <c r="J224" s="41"/>
      <c r="K224" s="41"/>
      <c r="L224" s="41"/>
    </row>
    <row r="225" spans="1:12" s="33" customFormat="1" ht="27.95" customHeight="1" thickBot="1">
      <c r="A225" s="86" t="s">
        <v>172</v>
      </c>
      <c r="B225" s="72" t="s">
        <v>173</v>
      </c>
      <c r="C225" s="88" t="s">
        <v>194</v>
      </c>
      <c r="D225" s="50">
        <f>BPU!D227</f>
        <v>0</v>
      </c>
      <c r="E225" s="74">
        <v>100</v>
      </c>
      <c r="F225" s="50">
        <f t="shared" si="29"/>
        <v>0</v>
      </c>
      <c r="G225" s="26"/>
      <c r="I225" s="41"/>
      <c r="J225" s="61" t="s">
        <v>193</v>
      </c>
      <c r="K225" s="81">
        <f>F220+F222+F223+F224+F225</f>
        <v>0</v>
      </c>
      <c r="L225" s="41"/>
    </row>
    <row r="226" spans="1:12" s="33" customFormat="1" ht="27.95" customHeight="1">
      <c r="A226" s="28"/>
      <c r="B226" s="29"/>
      <c r="C226" s="30"/>
      <c r="D226" s="31"/>
      <c r="E226" s="31"/>
      <c r="F226" s="60">
        <f>SUM(F221:F225)</f>
        <v>0</v>
      </c>
      <c r="G226" s="60"/>
      <c r="H226" s="59"/>
      <c r="I226" s="59"/>
    </row>
    <row r="227" spans="1:12" ht="27.95" customHeight="1">
      <c r="A227" s="27" t="s">
        <v>123</v>
      </c>
      <c r="B227" s="99" t="s">
        <v>161</v>
      </c>
      <c r="C227" s="100"/>
      <c r="D227" s="100"/>
      <c r="E227" s="100"/>
      <c r="F227" s="100"/>
      <c r="G227" s="100"/>
      <c r="H227" s="100"/>
      <c r="I227" s="100"/>
      <c r="J227" s="100"/>
      <c r="K227" s="100"/>
    </row>
    <row r="228" spans="1:12" ht="27.95" customHeight="1" thickBot="1">
      <c r="B228" s="6"/>
      <c r="C228" s="7"/>
      <c r="D228" s="7"/>
      <c r="E228" s="7"/>
      <c r="F228" s="7"/>
    </row>
    <row r="229" spans="1:12" ht="27.95" customHeight="1" thickBot="1">
      <c r="A229" s="27" t="s">
        <v>123</v>
      </c>
      <c r="B229" s="116" t="s">
        <v>162</v>
      </c>
      <c r="C229" s="117"/>
      <c r="D229" s="117"/>
      <c r="E229" s="117"/>
      <c r="F229" s="117"/>
      <c r="G229" s="117"/>
      <c r="H229" s="117"/>
      <c r="I229" s="117"/>
      <c r="J229" s="117"/>
      <c r="K229" s="118"/>
    </row>
    <row r="230" spans="1:12" ht="27.95" customHeight="1">
      <c r="B230" s="6"/>
      <c r="C230" s="7"/>
      <c r="D230" s="7"/>
      <c r="E230" s="7"/>
      <c r="F230" s="7"/>
      <c r="H230" s="5"/>
      <c r="I230" s="5"/>
    </row>
    <row r="231" spans="1:12" ht="27.95" customHeight="1">
      <c r="A231" s="8"/>
      <c r="B231" s="86" t="s">
        <v>125</v>
      </c>
      <c r="C231" s="86" t="s">
        <v>127</v>
      </c>
      <c r="D231" s="86" t="s">
        <v>129</v>
      </c>
      <c r="E231" s="86" t="s">
        <v>192</v>
      </c>
      <c r="F231" s="18" t="s">
        <v>193</v>
      </c>
      <c r="G231" s="28"/>
      <c r="H231" s="5"/>
      <c r="I231" s="5"/>
    </row>
    <row r="232" spans="1:12" ht="27.95" customHeight="1">
      <c r="A232" s="17" t="s">
        <v>105</v>
      </c>
      <c r="B232" s="87" t="s">
        <v>0</v>
      </c>
      <c r="C232" s="88" t="s">
        <v>128</v>
      </c>
      <c r="D232" s="50">
        <f>BPU!D234</f>
        <v>0</v>
      </c>
      <c r="E232" s="51">
        <v>2</v>
      </c>
      <c r="F232" s="50">
        <f>E232*D232</f>
        <v>0</v>
      </c>
      <c r="G232" s="31"/>
    </row>
    <row r="233" spans="1:12" ht="27.95" customHeight="1" thickBot="1">
      <c r="A233" s="17" t="s">
        <v>106</v>
      </c>
      <c r="B233" s="87" t="s">
        <v>1</v>
      </c>
      <c r="C233" s="88" t="s">
        <v>128</v>
      </c>
      <c r="D233" s="50">
        <f>BPU!D235</f>
        <v>0</v>
      </c>
      <c r="E233" s="51">
        <v>5</v>
      </c>
      <c r="F233" s="50">
        <f t="shared" ref="F233:F234" si="30">E233*D233</f>
        <v>0</v>
      </c>
      <c r="G233" s="31"/>
    </row>
    <row r="234" spans="1:12" ht="27.95" customHeight="1" thickBot="1">
      <c r="A234" s="17" t="s">
        <v>107</v>
      </c>
      <c r="B234" s="87" t="s">
        <v>147</v>
      </c>
      <c r="C234" s="88" t="s">
        <v>128</v>
      </c>
      <c r="D234" s="50">
        <f>BPU!D236</f>
        <v>0</v>
      </c>
      <c r="E234" s="51">
        <v>10</v>
      </c>
      <c r="F234" s="50">
        <f t="shared" si="30"/>
        <v>0</v>
      </c>
      <c r="G234" s="31"/>
      <c r="J234" s="61" t="s">
        <v>193</v>
      </c>
      <c r="K234" s="81">
        <f>SUM(B235:H235)</f>
        <v>0</v>
      </c>
    </row>
    <row r="235" spans="1:12" ht="27.95" customHeight="1">
      <c r="B235" s="6"/>
      <c r="C235" s="7"/>
      <c r="D235" s="7"/>
      <c r="E235" s="7"/>
      <c r="F235" s="60">
        <f>SUM(F232:F234)</f>
        <v>0</v>
      </c>
      <c r="G235" s="60"/>
      <c r="H235" s="59"/>
      <c r="I235" s="59"/>
    </row>
    <row r="236" spans="1:12" ht="27.95" customHeight="1">
      <c r="A236" s="27" t="s">
        <v>123</v>
      </c>
      <c r="B236" s="99" t="s">
        <v>163</v>
      </c>
      <c r="C236" s="100"/>
      <c r="D236" s="100"/>
      <c r="E236" s="100"/>
      <c r="F236" s="100"/>
      <c r="G236" s="100"/>
      <c r="H236" s="100"/>
      <c r="I236" s="100"/>
      <c r="J236" s="100"/>
      <c r="K236" s="100"/>
    </row>
    <row r="237" spans="1:12" ht="27.95" customHeight="1">
      <c r="B237" s="6"/>
      <c r="C237" s="7"/>
      <c r="D237" s="7"/>
      <c r="E237" s="7"/>
      <c r="F237" s="7"/>
    </row>
    <row r="238" spans="1:12" ht="27.95" customHeight="1">
      <c r="A238" s="8"/>
      <c r="B238" s="86" t="s">
        <v>125</v>
      </c>
      <c r="C238" s="86" t="s">
        <v>127</v>
      </c>
      <c r="D238" s="86" t="s">
        <v>129</v>
      </c>
      <c r="E238" s="86" t="s">
        <v>192</v>
      </c>
      <c r="F238" s="18" t="s">
        <v>193</v>
      </c>
      <c r="G238" s="28"/>
    </row>
    <row r="239" spans="1:12" ht="27.95" customHeight="1">
      <c r="A239" s="17" t="s">
        <v>108</v>
      </c>
      <c r="B239" s="87" t="s">
        <v>0</v>
      </c>
      <c r="C239" s="88" t="s">
        <v>128</v>
      </c>
      <c r="D239" s="50">
        <f>BPU!D241</f>
        <v>0</v>
      </c>
      <c r="E239" s="51">
        <v>2</v>
      </c>
      <c r="F239" s="50">
        <f>E239*D239</f>
        <v>0</v>
      </c>
      <c r="G239" s="31"/>
    </row>
    <row r="240" spans="1:12" ht="27.95" customHeight="1" thickBot="1">
      <c r="A240" s="17" t="s">
        <v>109</v>
      </c>
      <c r="B240" s="87" t="s">
        <v>1</v>
      </c>
      <c r="C240" s="88" t="s">
        <v>128</v>
      </c>
      <c r="D240" s="50">
        <f>BPU!D242</f>
        <v>0</v>
      </c>
      <c r="E240" s="51">
        <v>2</v>
      </c>
      <c r="F240" s="50">
        <f t="shared" ref="F240:F241" si="31">E240*D240</f>
        <v>0</v>
      </c>
      <c r="G240" s="31"/>
    </row>
    <row r="241" spans="1:11" ht="27.95" customHeight="1" thickBot="1">
      <c r="A241" s="17" t="s">
        <v>110</v>
      </c>
      <c r="B241" s="87" t="s">
        <v>147</v>
      </c>
      <c r="C241" s="88" t="s">
        <v>128</v>
      </c>
      <c r="D241" s="50">
        <f>BPU!D243</f>
        <v>0</v>
      </c>
      <c r="E241" s="51">
        <v>2</v>
      </c>
      <c r="F241" s="50">
        <f t="shared" si="31"/>
        <v>0</v>
      </c>
      <c r="G241" s="31"/>
      <c r="J241" s="61" t="s">
        <v>193</v>
      </c>
      <c r="K241" s="81">
        <f>SUM(B242:H242)</f>
        <v>0</v>
      </c>
    </row>
    <row r="242" spans="1:11" s="32" customFormat="1" ht="27.95" customHeight="1">
      <c r="A242" s="28"/>
      <c r="B242" s="29"/>
      <c r="C242" s="30"/>
      <c r="D242" s="31"/>
      <c r="E242" s="31"/>
      <c r="F242" s="60">
        <f>SUM(F239:F241)</f>
        <v>0</v>
      </c>
      <c r="G242" s="60"/>
      <c r="H242" s="59"/>
      <c r="I242" s="59"/>
    </row>
    <row r="243" spans="1:11" s="32" customFormat="1" ht="27.95" customHeight="1">
      <c r="A243" s="27" t="s">
        <v>123</v>
      </c>
      <c r="B243" s="99" t="s">
        <v>164</v>
      </c>
      <c r="C243" s="100"/>
      <c r="D243" s="100"/>
      <c r="E243" s="100"/>
      <c r="F243" s="100"/>
      <c r="G243" s="100"/>
      <c r="H243" s="100"/>
      <c r="I243" s="100"/>
      <c r="J243" s="100"/>
      <c r="K243" s="100"/>
    </row>
    <row r="244" spans="1:11" s="32" customFormat="1" ht="27.95" customHeight="1">
      <c r="A244" s="28"/>
      <c r="B244" s="29"/>
      <c r="C244" s="30"/>
      <c r="D244" s="31"/>
      <c r="E244" s="31"/>
      <c r="F244" s="31"/>
      <c r="G244" s="31"/>
    </row>
    <row r="245" spans="1:11" s="32" customFormat="1" ht="27.95" customHeight="1">
      <c r="A245" s="8"/>
      <c r="B245" s="86" t="s">
        <v>125</v>
      </c>
      <c r="C245" s="86" t="s">
        <v>127</v>
      </c>
      <c r="D245" s="86" t="s">
        <v>129</v>
      </c>
      <c r="E245" s="86" t="s">
        <v>192</v>
      </c>
      <c r="F245" s="18" t="s">
        <v>193</v>
      </c>
      <c r="G245" s="28"/>
    </row>
    <row r="246" spans="1:11" s="32" customFormat="1" ht="27.95" customHeight="1">
      <c r="A246" s="17" t="s">
        <v>111</v>
      </c>
      <c r="B246" s="87" t="s">
        <v>0</v>
      </c>
      <c r="C246" s="88" t="s">
        <v>128</v>
      </c>
      <c r="D246" s="50">
        <f>BPU!D248</f>
        <v>0</v>
      </c>
      <c r="E246" s="51">
        <v>2</v>
      </c>
      <c r="F246" s="50">
        <f>E246*D246</f>
        <v>0</v>
      </c>
      <c r="G246" s="31"/>
    </row>
    <row r="247" spans="1:11" s="32" customFormat="1" ht="27.95" customHeight="1" thickBot="1">
      <c r="A247" s="17" t="s">
        <v>112</v>
      </c>
      <c r="B247" s="87" t="s">
        <v>1</v>
      </c>
      <c r="C247" s="88" t="s">
        <v>128</v>
      </c>
      <c r="D247" s="50">
        <f>BPU!D249</f>
        <v>0</v>
      </c>
      <c r="E247" s="51">
        <v>2</v>
      </c>
      <c r="F247" s="50">
        <f t="shared" ref="F247:F248" si="32">E247*D247</f>
        <v>0</v>
      </c>
      <c r="G247" s="31"/>
    </row>
    <row r="248" spans="1:11" s="32" customFormat="1" ht="27.95" customHeight="1" thickBot="1">
      <c r="A248" s="17" t="s">
        <v>113</v>
      </c>
      <c r="B248" s="87" t="s">
        <v>147</v>
      </c>
      <c r="C248" s="88" t="s">
        <v>128</v>
      </c>
      <c r="D248" s="50">
        <f>BPU!D250</f>
        <v>0</v>
      </c>
      <c r="E248" s="51">
        <v>2</v>
      </c>
      <c r="F248" s="50">
        <f t="shared" si="32"/>
        <v>0</v>
      </c>
      <c r="G248" s="31"/>
      <c r="J248" s="61" t="s">
        <v>193</v>
      </c>
      <c r="K248" s="81">
        <f>SUM(B249:H249)</f>
        <v>0</v>
      </c>
    </row>
    <row r="249" spans="1:11" s="32" customFormat="1" ht="27.95" customHeight="1">
      <c r="A249" s="28"/>
      <c r="B249" s="29"/>
      <c r="C249" s="30"/>
      <c r="D249" s="31"/>
      <c r="E249" s="31"/>
      <c r="F249" s="60">
        <f>SUM(F246:F248)</f>
        <v>0</v>
      </c>
      <c r="G249" s="60"/>
      <c r="H249" s="59"/>
      <c r="I249" s="59"/>
    </row>
    <row r="250" spans="1:11" s="32" customFormat="1" ht="27.95" customHeight="1">
      <c r="A250" s="27" t="s">
        <v>123</v>
      </c>
      <c r="B250" s="99" t="s">
        <v>165</v>
      </c>
      <c r="C250" s="100"/>
      <c r="D250" s="100"/>
      <c r="E250" s="100"/>
      <c r="F250" s="100"/>
      <c r="G250" s="100"/>
      <c r="H250" s="100"/>
      <c r="I250" s="100"/>
      <c r="J250" s="100"/>
      <c r="K250" s="100"/>
    </row>
    <row r="251" spans="1:11" s="32" customFormat="1" ht="27.95" customHeight="1">
      <c r="A251" s="28"/>
      <c r="B251" s="29"/>
      <c r="C251" s="30"/>
      <c r="D251" s="31"/>
      <c r="E251" s="31"/>
      <c r="F251" s="31"/>
      <c r="G251" s="31"/>
    </row>
    <row r="252" spans="1:11" s="32" customFormat="1" ht="27.95" customHeight="1">
      <c r="A252" s="8"/>
      <c r="B252" s="86" t="s">
        <v>125</v>
      </c>
      <c r="C252" s="86" t="s">
        <v>127</v>
      </c>
      <c r="D252" s="86" t="s">
        <v>129</v>
      </c>
      <c r="E252" s="86" t="s">
        <v>192</v>
      </c>
      <c r="F252" s="18" t="s">
        <v>193</v>
      </c>
      <c r="G252" s="28"/>
    </row>
    <row r="253" spans="1:11" s="32" customFormat="1" ht="27.95" customHeight="1">
      <c r="A253" s="17" t="s">
        <v>114</v>
      </c>
      <c r="B253" s="87" t="s">
        <v>0</v>
      </c>
      <c r="C253" s="88" t="s">
        <v>128</v>
      </c>
      <c r="D253" s="50">
        <f>BPU!D255</f>
        <v>0</v>
      </c>
      <c r="E253" s="51">
        <v>3</v>
      </c>
      <c r="F253" s="50">
        <f>E253*D253</f>
        <v>0</v>
      </c>
      <c r="G253" s="31"/>
    </row>
    <row r="254" spans="1:11" s="32" customFormat="1" ht="27.95" customHeight="1" thickBot="1">
      <c r="A254" s="17" t="s">
        <v>115</v>
      </c>
      <c r="B254" s="87" t="s">
        <v>1</v>
      </c>
      <c r="C254" s="88" t="s">
        <v>128</v>
      </c>
      <c r="D254" s="50">
        <f>BPU!D256</f>
        <v>0</v>
      </c>
      <c r="E254" s="51">
        <v>3</v>
      </c>
      <c r="F254" s="50">
        <f t="shared" ref="F254:F255" si="33">E254*D254</f>
        <v>0</v>
      </c>
      <c r="G254" s="31"/>
    </row>
    <row r="255" spans="1:11" s="32" customFormat="1" ht="27.95" customHeight="1" thickBot="1">
      <c r="A255" s="17" t="s">
        <v>116</v>
      </c>
      <c r="B255" s="87" t="s">
        <v>147</v>
      </c>
      <c r="C255" s="88" t="s">
        <v>128</v>
      </c>
      <c r="D255" s="50">
        <f>BPU!D257</f>
        <v>0</v>
      </c>
      <c r="E255" s="51">
        <v>3</v>
      </c>
      <c r="F255" s="50">
        <f t="shared" si="33"/>
        <v>0</v>
      </c>
      <c r="G255" s="31"/>
      <c r="J255" s="61" t="s">
        <v>193</v>
      </c>
      <c r="K255" s="81">
        <f>SUM(B256:H256)</f>
        <v>0</v>
      </c>
    </row>
    <row r="256" spans="1:11" s="32" customFormat="1" ht="27.95" customHeight="1">
      <c r="A256" s="28"/>
      <c r="B256" s="29"/>
      <c r="C256" s="30"/>
      <c r="D256" s="31"/>
      <c r="E256" s="31"/>
      <c r="F256" s="60">
        <f>SUM(F253:F255)</f>
        <v>0</v>
      </c>
      <c r="G256" s="60"/>
      <c r="H256" s="59"/>
      <c r="I256" s="59"/>
    </row>
    <row r="257" spans="1:11" s="32" customFormat="1" ht="27.95" customHeight="1">
      <c r="A257" s="27" t="s">
        <v>123</v>
      </c>
      <c r="B257" s="99" t="s">
        <v>166</v>
      </c>
      <c r="C257" s="100"/>
      <c r="D257" s="100"/>
      <c r="E257" s="100"/>
      <c r="F257" s="100"/>
      <c r="G257" s="100"/>
      <c r="H257" s="100"/>
      <c r="I257" s="100"/>
      <c r="J257" s="100"/>
      <c r="K257" s="100"/>
    </row>
    <row r="258" spans="1:11" s="32" customFormat="1" ht="27.95" customHeight="1">
      <c r="A258" s="28"/>
      <c r="B258" s="29"/>
      <c r="C258" s="30"/>
      <c r="D258" s="31"/>
      <c r="E258" s="31"/>
      <c r="F258" s="31"/>
      <c r="G258" s="31"/>
    </row>
    <row r="259" spans="1:11" s="32" customFormat="1" ht="27.95" customHeight="1" thickBot="1">
      <c r="A259" s="8"/>
      <c r="B259" s="101" t="s">
        <v>127</v>
      </c>
      <c r="C259" s="101"/>
      <c r="D259" s="86" t="s">
        <v>2</v>
      </c>
      <c r="E259" s="86" t="s">
        <v>192</v>
      </c>
      <c r="F259" s="18" t="s">
        <v>193</v>
      </c>
      <c r="G259" s="28"/>
    </row>
    <row r="260" spans="1:11" s="32" customFormat="1" ht="27.95" customHeight="1" thickBot="1">
      <c r="A260" s="17" t="s">
        <v>167</v>
      </c>
      <c r="B260" s="115" t="s">
        <v>194</v>
      </c>
      <c r="C260" s="115"/>
      <c r="D260" s="50">
        <f>BPU!D262</f>
        <v>0</v>
      </c>
      <c r="E260" s="51">
        <v>50</v>
      </c>
      <c r="F260" s="50">
        <f>E260*D260</f>
        <v>0</v>
      </c>
      <c r="G260" s="31"/>
      <c r="J260" s="61" t="s">
        <v>193</v>
      </c>
      <c r="K260" s="81">
        <f>SUM(B261:H261)</f>
        <v>0</v>
      </c>
    </row>
    <row r="261" spans="1:11" s="32" customFormat="1" ht="27.95" customHeight="1">
      <c r="A261" s="28"/>
      <c r="B261" s="29"/>
      <c r="C261" s="30"/>
      <c r="D261" s="31"/>
      <c r="E261" s="31"/>
      <c r="F261" s="60">
        <f>SUM(F260:F260)</f>
        <v>0</v>
      </c>
      <c r="G261" s="60"/>
      <c r="H261" s="59"/>
      <c r="I261" s="59"/>
    </row>
    <row r="262" spans="1:11" s="32" customFormat="1" ht="27.95" customHeight="1">
      <c r="A262" s="27" t="s">
        <v>123</v>
      </c>
      <c r="B262" s="100" t="s">
        <v>175</v>
      </c>
      <c r="C262" s="100"/>
      <c r="D262" s="100"/>
      <c r="E262" s="100"/>
      <c r="F262" s="100"/>
      <c r="G262" s="100"/>
      <c r="H262" s="100"/>
      <c r="I262" s="100"/>
      <c r="J262" s="100"/>
      <c r="K262" s="100"/>
    </row>
    <row r="263" spans="1:11" s="33" customFormat="1" ht="27.95" customHeight="1">
      <c r="A263" s="28"/>
      <c r="B263" s="36"/>
      <c r="C263" s="37"/>
      <c r="D263" s="31"/>
      <c r="E263" s="31"/>
      <c r="F263" s="31"/>
      <c r="G263" s="31"/>
    </row>
    <row r="264" spans="1:11" s="32" customFormat="1" ht="45.6" customHeight="1">
      <c r="A264" s="28"/>
      <c r="B264" s="47" t="s">
        <v>190</v>
      </c>
      <c r="C264" s="48"/>
      <c r="D264" s="17" t="s">
        <v>191</v>
      </c>
      <c r="E264" s="28"/>
      <c r="F264" s="28"/>
      <c r="G264" s="41"/>
    </row>
    <row r="265" spans="1:11" s="32" customFormat="1" ht="27.95" customHeight="1">
      <c r="A265" s="34" t="s">
        <v>178</v>
      </c>
      <c r="B265" s="43" t="s">
        <v>3</v>
      </c>
      <c r="C265" s="43" t="str">
        <f>BPU!C267</f>
        <v>FORFAIT</v>
      </c>
      <c r="D265" s="75"/>
      <c r="E265" s="31"/>
      <c r="F265" s="31"/>
      <c r="G265" s="31"/>
    </row>
    <row r="266" spans="1:11" s="32" customFormat="1" ht="27.95" customHeight="1">
      <c r="A266" s="34" t="s">
        <v>179</v>
      </c>
      <c r="B266" s="43" t="s">
        <v>4</v>
      </c>
      <c r="C266" s="43" t="str">
        <f>BPU!C268</f>
        <v>FORFAIT</v>
      </c>
      <c r="D266" s="75"/>
      <c r="E266" s="31"/>
      <c r="F266" s="13"/>
      <c r="G266" s="13"/>
    </row>
    <row r="267" spans="1:11" s="32" customFormat="1" ht="27.95" customHeight="1">
      <c r="A267" s="34" t="s">
        <v>180</v>
      </c>
      <c r="B267" s="43" t="s">
        <v>5</v>
      </c>
      <c r="C267" s="43" t="str">
        <f>BPU!C269</f>
        <v>FORFAIT</v>
      </c>
      <c r="D267" s="75"/>
      <c r="E267" s="31"/>
      <c r="F267" s="63"/>
      <c r="G267" s="63"/>
    </row>
    <row r="268" spans="1:11" s="32" customFormat="1" ht="27.95" customHeight="1">
      <c r="A268" s="34" t="s">
        <v>181</v>
      </c>
      <c r="B268" s="43" t="s">
        <v>6</v>
      </c>
      <c r="C268" s="43" t="str">
        <f>BPU!C270</f>
        <v>FORFAIT</v>
      </c>
      <c r="D268" s="75"/>
      <c r="E268" s="31"/>
      <c r="F268" s="63"/>
      <c r="G268" s="63"/>
    </row>
    <row r="269" spans="1:11" s="32" customFormat="1" ht="27.95" customHeight="1">
      <c r="A269" s="34" t="s">
        <v>182</v>
      </c>
      <c r="B269" s="43" t="s">
        <v>7</v>
      </c>
      <c r="C269" s="43" t="str">
        <f>BPU!C271</f>
        <v>FORFAIT</v>
      </c>
      <c r="D269" s="75"/>
      <c r="E269" s="31"/>
      <c r="F269" s="63"/>
      <c r="G269" s="63"/>
    </row>
    <row r="270" spans="1:11" ht="27.95" customHeight="1">
      <c r="A270" s="34" t="s">
        <v>183</v>
      </c>
      <c r="B270" s="43" t="s">
        <v>8</v>
      </c>
      <c r="C270" s="43" t="str">
        <f>BPU!C272</f>
        <v>FORFAIT</v>
      </c>
      <c r="D270" s="75"/>
      <c r="E270" s="33"/>
      <c r="F270" s="63"/>
      <c r="G270" s="63"/>
    </row>
    <row r="271" spans="1:11" ht="27.95" customHeight="1">
      <c r="A271" s="34" t="s">
        <v>184</v>
      </c>
      <c r="B271" s="43" t="s">
        <v>9</v>
      </c>
      <c r="C271" s="43" t="str">
        <f>BPU!C273</f>
        <v>FORFAIT</v>
      </c>
      <c r="D271" s="75"/>
      <c r="E271" s="33"/>
      <c r="F271" s="63"/>
      <c r="G271" s="63"/>
    </row>
    <row r="272" spans="1:11" ht="27.95" customHeight="1">
      <c r="A272" s="34" t="s">
        <v>185</v>
      </c>
      <c r="B272" s="43" t="s">
        <v>10</v>
      </c>
      <c r="C272" s="43" t="str">
        <f>BPU!C274</f>
        <v>FORFAIT</v>
      </c>
      <c r="D272" s="75"/>
      <c r="E272" s="33"/>
      <c r="F272" s="63"/>
      <c r="G272" s="63"/>
    </row>
    <row r="273" spans="1:11" ht="27.95" customHeight="1">
      <c r="A273" s="34" t="s">
        <v>186</v>
      </c>
      <c r="B273" s="43" t="s">
        <v>11</v>
      </c>
      <c r="C273" s="43" t="str">
        <f>BPU!C275</f>
        <v>FORFAIT</v>
      </c>
      <c r="D273" s="75"/>
      <c r="E273" s="33"/>
      <c r="F273" s="63"/>
      <c r="G273" s="63"/>
    </row>
    <row r="274" spans="1:11" ht="27.95" customHeight="1">
      <c r="A274" s="34" t="s">
        <v>187</v>
      </c>
      <c r="B274" s="43" t="s">
        <v>12</v>
      </c>
      <c r="C274" s="43" t="str">
        <f>BPU!C276</f>
        <v>FORFAIT</v>
      </c>
      <c r="D274" s="75"/>
      <c r="E274" s="33"/>
      <c r="F274" s="33"/>
    </row>
    <row r="275" spans="1:11" ht="27.95" customHeight="1">
      <c r="A275" s="34" t="s">
        <v>188</v>
      </c>
      <c r="B275" s="43" t="s">
        <v>13</v>
      </c>
      <c r="C275" s="43" t="str">
        <f>BPU!C277</f>
        <v>FORFAIT</v>
      </c>
      <c r="D275" s="75"/>
      <c r="E275" s="33"/>
      <c r="F275" s="33"/>
    </row>
    <row r="276" spans="1:11" ht="27.95" customHeight="1">
      <c r="B276" s="35"/>
      <c r="C276" s="35"/>
    </row>
    <row r="277" spans="1:11" ht="27.95" customHeight="1">
      <c r="A277" s="27" t="s">
        <v>123</v>
      </c>
      <c r="B277" s="44" t="s">
        <v>177</v>
      </c>
      <c r="C277" s="45"/>
      <c r="D277" s="45"/>
      <c r="E277" s="45"/>
      <c r="F277" s="45"/>
      <c r="G277" s="45"/>
      <c r="H277" s="45"/>
      <c r="I277" s="45"/>
      <c r="J277" s="45"/>
      <c r="K277" s="45"/>
    </row>
    <row r="278" spans="1:11" ht="27.95" customHeight="1" thickBot="1"/>
    <row r="279" spans="1:11" ht="27.95" customHeight="1" thickBot="1">
      <c r="A279" s="16"/>
      <c r="B279" s="17" t="s">
        <v>126</v>
      </c>
      <c r="C279" s="17" t="s">
        <v>127</v>
      </c>
      <c r="D279" s="18" t="s">
        <v>2</v>
      </c>
      <c r="E279" s="17" t="s">
        <v>192</v>
      </c>
      <c r="F279" s="49" t="s">
        <v>193</v>
      </c>
      <c r="J279" s="61" t="s">
        <v>193</v>
      </c>
      <c r="K279" s="81">
        <f>F280</f>
        <v>0</v>
      </c>
    </row>
    <row r="280" spans="1:11" ht="27.95" customHeight="1">
      <c r="A280" s="17" t="s">
        <v>189</v>
      </c>
      <c r="B280" s="19" t="s">
        <v>168</v>
      </c>
      <c r="C280" s="38" t="s">
        <v>128</v>
      </c>
      <c r="D280" s="50">
        <f>BPU!D282</f>
        <v>0</v>
      </c>
      <c r="E280" s="51">
        <v>1</v>
      </c>
      <c r="F280" s="92">
        <f>E280*D280</f>
        <v>0</v>
      </c>
    </row>
    <row r="282" spans="1:11" ht="27.95" customHeight="1" thickBot="1">
      <c r="B282" s="9"/>
      <c r="C282" s="9"/>
      <c r="D282" s="9"/>
      <c r="E282" s="9"/>
      <c r="F282" s="9"/>
      <c r="G282" s="90"/>
    </row>
    <row r="283" spans="1:11" ht="27.95" customHeight="1" thickBot="1">
      <c r="A283" s="124" t="s">
        <v>201</v>
      </c>
      <c r="B283" s="125"/>
      <c r="C283" s="12"/>
      <c r="D283" s="126">
        <f>K279+K260+K255+K248+K241+K234+K225+K215+K208+K201+K194+K187+K180+K173+K166+K159+K152+K145+K138+K131+K124+K117+K110+K103+K96+K89+K82+K73+K66+K59+K52+K45+K38+K31+K24+K17</f>
        <v>0</v>
      </c>
      <c r="E283" s="127"/>
      <c r="F283" s="46"/>
      <c r="G283" s="46"/>
    </row>
    <row r="284" spans="1:11" ht="27.95" customHeight="1" thickBot="1">
      <c r="A284" s="124" t="s">
        <v>202</v>
      </c>
      <c r="B284" s="125"/>
      <c r="D284" s="126">
        <f>D283*1.2</f>
        <v>0</v>
      </c>
      <c r="E284" s="127"/>
      <c r="F284" s="39"/>
      <c r="G284" s="39"/>
    </row>
    <row r="285" spans="1:11" ht="27.95" customHeight="1">
      <c r="D285" s="40"/>
      <c r="E285" s="40"/>
      <c r="F285" s="40"/>
      <c r="G285" s="40"/>
    </row>
    <row r="286" spans="1:11" ht="27.95" customHeight="1">
      <c r="D286" s="40"/>
      <c r="E286" s="40"/>
      <c r="F286" s="40"/>
      <c r="G286" s="40"/>
    </row>
    <row r="287" spans="1:11" ht="27.95" customHeight="1">
      <c r="D287" s="40"/>
      <c r="E287" s="40"/>
      <c r="F287" s="40"/>
      <c r="G287" s="40"/>
    </row>
    <row r="288" spans="1:11" ht="27.95" customHeight="1">
      <c r="D288" s="40"/>
      <c r="E288" s="40"/>
      <c r="F288" s="40"/>
      <c r="G288" s="40"/>
    </row>
    <row r="289" spans="4:7" ht="27.95" customHeight="1">
      <c r="D289" s="40"/>
      <c r="E289" s="40"/>
      <c r="F289" s="40"/>
      <c r="G289" s="40"/>
    </row>
    <row r="290" spans="4:7" ht="27.95" customHeight="1">
      <c r="D290" s="40"/>
      <c r="E290" s="40"/>
      <c r="F290" s="40"/>
      <c r="G290" s="40"/>
    </row>
    <row r="291" spans="4:7" ht="27.95" customHeight="1">
      <c r="D291" s="40"/>
      <c r="E291" s="40"/>
      <c r="F291" s="40"/>
      <c r="G291" s="40"/>
    </row>
    <row r="292" spans="4:7" ht="27.95" customHeight="1">
      <c r="D292" s="40"/>
      <c r="E292" s="40"/>
      <c r="F292" s="40"/>
      <c r="G292" s="40"/>
    </row>
    <row r="293" spans="4:7" ht="27.95" customHeight="1">
      <c r="D293" s="40"/>
      <c r="E293" s="40"/>
      <c r="F293" s="40"/>
      <c r="G293" s="40"/>
    </row>
    <row r="294" spans="4:7" ht="27.95" customHeight="1">
      <c r="D294" s="40"/>
      <c r="E294" s="40"/>
      <c r="F294" s="40"/>
      <c r="G294" s="40"/>
    </row>
    <row r="295" spans="4:7" ht="27.95" customHeight="1">
      <c r="D295" s="40"/>
      <c r="E295" s="40"/>
      <c r="F295" s="40"/>
      <c r="G295" s="40"/>
    </row>
  </sheetData>
  <sheetProtection algorithmName="SHA-512" hashValue="OGWK+YBPjhwVyzc6HHHa9G0hdizw2i2ij9GfAMkCc/vs5LV/fmcNQ74baJQMpNyDeYJi1iGK4Aa2bRQj+zZeZA==" saltValue="NObVkihWHPwwjWRX3udSTg==" spinCount="100000" sheet="1" objects="1" scenarios="1"/>
  <mergeCells count="46">
    <mergeCell ref="A7:Q10"/>
    <mergeCell ref="A283:B283"/>
    <mergeCell ref="A284:B284"/>
    <mergeCell ref="D283:E283"/>
    <mergeCell ref="D284:E284"/>
    <mergeCell ref="B75:K75"/>
    <mergeCell ref="B68:K68"/>
    <mergeCell ref="B61:K61"/>
    <mergeCell ref="B98:K98"/>
    <mergeCell ref="B91:K91"/>
    <mergeCell ref="B84:K84"/>
    <mergeCell ref="B77:K77"/>
    <mergeCell ref="B147:K147"/>
    <mergeCell ref="B140:K140"/>
    <mergeCell ref="B133:K133"/>
    <mergeCell ref="B126:K126"/>
    <mergeCell ref="B105:K105"/>
    <mergeCell ref="B12:K12"/>
    <mergeCell ref="B236:K236"/>
    <mergeCell ref="B227:K227"/>
    <mergeCell ref="B229:K229"/>
    <mergeCell ref="B210:K210"/>
    <mergeCell ref="B203:K203"/>
    <mergeCell ref="B196:K196"/>
    <mergeCell ref="B189:K189"/>
    <mergeCell ref="B182:K182"/>
    <mergeCell ref="B175:K175"/>
    <mergeCell ref="B168:K168"/>
    <mergeCell ref="B119:K119"/>
    <mergeCell ref="B112:K112"/>
    <mergeCell ref="B54:K54"/>
    <mergeCell ref="B161:K161"/>
    <mergeCell ref="B154:K154"/>
    <mergeCell ref="B262:K262"/>
    <mergeCell ref="B257:K257"/>
    <mergeCell ref="B250:K250"/>
    <mergeCell ref="B243:K243"/>
    <mergeCell ref="B217:K217"/>
    <mergeCell ref="B259:C259"/>
    <mergeCell ref="B260:C260"/>
    <mergeCell ref="A221:F221"/>
    <mergeCell ref="B47:K47"/>
    <mergeCell ref="B40:K40"/>
    <mergeCell ref="B33:K33"/>
    <mergeCell ref="B26:K26"/>
    <mergeCell ref="B19:K19"/>
  </mergeCells>
  <conditionalFormatting sqref="B280 B263">
    <cfRule type="cellIs" dxfId="78" priority="85" operator="equal">
      <formula>"Valeur ?"</formula>
    </cfRule>
  </conditionalFormatting>
  <conditionalFormatting sqref="B12:B13">
    <cfRule type="cellIs" dxfId="77" priority="81" operator="equal">
      <formula>"Valeur ?"</formula>
    </cfRule>
  </conditionalFormatting>
  <conditionalFormatting sqref="B19">
    <cfRule type="cellIs" dxfId="76" priority="79" operator="equal">
      <formula>"Valeur ?"</formula>
    </cfRule>
  </conditionalFormatting>
  <conditionalFormatting sqref="A12">
    <cfRule type="cellIs" dxfId="75" priority="78" operator="equal">
      <formula>"Valeur ?"</formula>
    </cfRule>
  </conditionalFormatting>
  <conditionalFormatting sqref="B26">
    <cfRule type="cellIs" dxfId="74" priority="77" operator="equal">
      <formula>"Valeur ?"</formula>
    </cfRule>
  </conditionalFormatting>
  <conditionalFormatting sqref="B33">
    <cfRule type="cellIs" dxfId="73" priority="76" operator="equal">
      <formula>"Valeur ?"</formula>
    </cfRule>
  </conditionalFormatting>
  <conditionalFormatting sqref="B40">
    <cfRule type="cellIs" dxfId="72" priority="75" operator="equal">
      <formula>"Valeur ?"</formula>
    </cfRule>
  </conditionalFormatting>
  <conditionalFormatting sqref="B47">
    <cfRule type="cellIs" dxfId="71" priority="74" operator="equal">
      <formula>"Valeur ?"</formula>
    </cfRule>
  </conditionalFormatting>
  <conditionalFormatting sqref="B54">
    <cfRule type="cellIs" dxfId="70" priority="73" operator="equal">
      <formula>"Valeur ?"</formula>
    </cfRule>
  </conditionalFormatting>
  <conditionalFormatting sqref="B61">
    <cfRule type="cellIs" dxfId="69" priority="72" operator="equal">
      <formula>"Valeur ?"</formula>
    </cfRule>
  </conditionalFormatting>
  <conditionalFormatting sqref="B68">
    <cfRule type="cellIs" dxfId="68" priority="71" operator="equal">
      <formula>"Valeur ?"</formula>
    </cfRule>
  </conditionalFormatting>
  <conditionalFormatting sqref="B75">
    <cfRule type="cellIs" dxfId="67" priority="70" operator="equal">
      <formula>"Valeur ?"</formula>
    </cfRule>
  </conditionalFormatting>
  <conditionalFormatting sqref="A19">
    <cfRule type="cellIs" dxfId="66" priority="69" operator="equal">
      <formula>"Valeur ?"</formula>
    </cfRule>
  </conditionalFormatting>
  <conditionalFormatting sqref="A26">
    <cfRule type="cellIs" dxfId="65" priority="68" operator="equal">
      <formula>"Valeur ?"</formula>
    </cfRule>
  </conditionalFormatting>
  <conditionalFormatting sqref="A33">
    <cfRule type="cellIs" dxfId="64" priority="67" operator="equal">
      <formula>"Valeur ?"</formula>
    </cfRule>
  </conditionalFormatting>
  <conditionalFormatting sqref="A40">
    <cfRule type="cellIs" dxfId="63" priority="66" operator="equal">
      <formula>"Valeur ?"</formula>
    </cfRule>
  </conditionalFormatting>
  <conditionalFormatting sqref="A47">
    <cfRule type="cellIs" dxfId="62" priority="65" operator="equal">
      <formula>"Valeur ?"</formula>
    </cfRule>
  </conditionalFormatting>
  <conditionalFormatting sqref="A54">
    <cfRule type="cellIs" dxfId="61" priority="64" operator="equal">
      <formula>"Valeur ?"</formula>
    </cfRule>
  </conditionalFormatting>
  <conditionalFormatting sqref="A61">
    <cfRule type="cellIs" dxfId="60" priority="63" operator="equal">
      <formula>"Valeur ?"</formula>
    </cfRule>
  </conditionalFormatting>
  <conditionalFormatting sqref="A68">
    <cfRule type="cellIs" dxfId="59" priority="62" operator="equal">
      <formula>"Valeur ?"</formula>
    </cfRule>
  </conditionalFormatting>
  <conditionalFormatting sqref="A75">
    <cfRule type="cellIs" dxfId="58" priority="61" operator="equal">
      <formula>"Valeur ?"</formula>
    </cfRule>
  </conditionalFormatting>
  <conditionalFormatting sqref="B77">
    <cfRule type="cellIs" dxfId="57" priority="58" operator="equal">
      <formula>"Valeur ?"</formula>
    </cfRule>
  </conditionalFormatting>
  <conditionalFormatting sqref="A77">
    <cfRule type="cellIs" dxfId="56" priority="57" operator="equal">
      <formula>"Valeur ?"</formula>
    </cfRule>
  </conditionalFormatting>
  <conditionalFormatting sqref="B84">
    <cfRule type="cellIs" dxfId="55" priority="56" operator="equal">
      <formula>"Valeur ?"</formula>
    </cfRule>
  </conditionalFormatting>
  <conditionalFormatting sqref="A84">
    <cfRule type="cellIs" dxfId="54" priority="55" operator="equal">
      <formula>"Valeur ?"</formula>
    </cfRule>
  </conditionalFormatting>
  <conditionalFormatting sqref="B91">
    <cfRule type="cellIs" dxfId="53" priority="54" operator="equal">
      <formula>"Valeur ?"</formula>
    </cfRule>
  </conditionalFormatting>
  <conditionalFormatting sqref="A91">
    <cfRule type="cellIs" dxfId="52" priority="53" operator="equal">
      <formula>"Valeur ?"</formula>
    </cfRule>
  </conditionalFormatting>
  <conditionalFormatting sqref="B98">
    <cfRule type="cellIs" dxfId="51" priority="52" operator="equal">
      <formula>"Valeur ?"</formula>
    </cfRule>
  </conditionalFormatting>
  <conditionalFormatting sqref="A98">
    <cfRule type="cellIs" dxfId="50" priority="51" operator="equal">
      <formula>"Valeur ?"</formula>
    </cfRule>
  </conditionalFormatting>
  <conditionalFormatting sqref="B105">
    <cfRule type="cellIs" dxfId="49" priority="50" operator="equal">
      <formula>"Valeur ?"</formula>
    </cfRule>
  </conditionalFormatting>
  <conditionalFormatting sqref="A105">
    <cfRule type="cellIs" dxfId="48" priority="49" operator="equal">
      <formula>"Valeur ?"</formula>
    </cfRule>
  </conditionalFormatting>
  <conditionalFormatting sqref="B112">
    <cfRule type="cellIs" dxfId="47" priority="48" operator="equal">
      <formula>"Valeur ?"</formula>
    </cfRule>
  </conditionalFormatting>
  <conditionalFormatting sqref="A112">
    <cfRule type="cellIs" dxfId="46" priority="47" operator="equal">
      <formula>"Valeur ?"</formula>
    </cfRule>
  </conditionalFormatting>
  <conditionalFormatting sqref="B119">
    <cfRule type="cellIs" dxfId="45" priority="46" operator="equal">
      <formula>"Valeur ?"</formula>
    </cfRule>
  </conditionalFormatting>
  <conditionalFormatting sqref="A119">
    <cfRule type="cellIs" dxfId="44" priority="45" operator="equal">
      <formula>"Valeur ?"</formula>
    </cfRule>
  </conditionalFormatting>
  <conditionalFormatting sqref="B126">
    <cfRule type="cellIs" dxfId="43" priority="44" operator="equal">
      <formula>"Valeur ?"</formula>
    </cfRule>
  </conditionalFormatting>
  <conditionalFormatting sqref="A126">
    <cfRule type="cellIs" dxfId="42" priority="43" operator="equal">
      <formula>"Valeur ?"</formula>
    </cfRule>
  </conditionalFormatting>
  <conditionalFormatting sqref="B133">
    <cfRule type="cellIs" dxfId="41" priority="42" operator="equal">
      <formula>"Valeur ?"</formula>
    </cfRule>
  </conditionalFormatting>
  <conditionalFormatting sqref="A133">
    <cfRule type="cellIs" dxfId="40" priority="41" operator="equal">
      <formula>"Valeur ?"</formula>
    </cfRule>
  </conditionalFormatting>
  <conditionalFormatting sqref="B140">
    <cfRule type="cellIs" dxfId="39" priority="40" operator="equal">
      <formula>"Valeur ?"</formula>
    </cfRule>
  </conditionalFormatting>
  <conditionalFormatting sqref="A140">
    <cfRule type="cellIs" dxfId="38" priority="39" operator="equal">
      <formula>"Valeur ?"</formula>
    </cfRule>
  </conditionalFormatting>
  <conditionalFormatting sqref="B147">
    <cfRule type="cellIs" dxfId="37" priority="38" operator="equal">
      <formula>"Valeur ?"</formula>
    </cfRule>
  </conditionalFormatting>
  <conditionalFormatting sqref="A147">
    <cfRule type="cellIs" dxfId="36" priority="37" operator="equal">
      <formula>"Valeur ?"</formula>
    </cfRule>
  </conditionalFormatting>
  <conditionalFormatting sqref="B154">
    <cfRule type="cellIs" dxfId="35" priority="36" operator="equal">
      <formula>"Valeur ?"</formula>
    </cfRule>
  </conditionalFormatting>
  <conditionalFormatting sqref="A154">
    <cfRule type="cellIs" dxfId="34" priority="35" operator="equal">
      <formula>"Valeur ?"</formula>
    </cfRule>
  </conditionalFormatting>
  <conditionalFormatting sqref="B161">
    <cfRule type="cellIs" dxfId="33" priority="34" operator="equal">
      <formula>"Valeur ?"</formula>
    </cfRule>
  </conditionalFormatting>
  <conditionalFormatting sqref="A161">
    <cfRule type="cellIs" dxfId="32" priority="33" operator="equal">
      <formula>"Valeur ?"</formula>
    </cfRule>
  </conditionalFormatting>
  <conditionalFormatting sqref="B168">
    <cfRule type="cellIs" dxfId="31" priority="32" operator="equal">
      <formula>"Valeur ?"</formula>
    </cfRule>
  </conditionalFormatting>
  <conditionalFormatting sqref="A168">
    <cfRule type="cellIs" dxfId="30" priority="31" operator="equal">
      <formula>"Valeur ?"</formula>
    </cfRule>
  </conditionalFormatting>
  <conditionalFormatting sqref="B175">
    <cfRule type="cellIs" dxfId="29" priority="30" operator="equal">
      <formula>"Valeur ?"</formula>
    </cfRule>
  </conditionalFormatting>
  <conditionalFormatting sqref="A175">
    <cfRule type="cellIs" dxfId="28" priority="29" operator="equal">
      <formula>"Valeur ?"</formula>
    </cfRule>
  </conditionalFormatting>
  <conditionalFormatting sqref="B182">
    <cfRule type="cellIs" dxfId="27" priority="28" operator="equal">
      <formula>"Valeur ?"</formula>
    </cfRule>
  </conditionalFormatting>
  <conditionalFormatting sqref="A182">
    <cfRule type="cellIs" dxfId="26" priority="27" operator="equal">
      <formula>"Valeur ?"</formula>
    </cfRule>
  </conditionalFormatting>
  <conditionalFormatting sqref="B189">
    <cfRule type="cellIs" dxfId="25" priority="26" operator="equal">
      <formula>"Valeur ?"</formula>
    </cfRule>
  </conditionalFormatting>
  <conditionalFormatting sqref="A189">
    <cfRule type="cellIs" dxfId="24" priority="25" operator="equal">
      <formula>"Valeur ?"</formula>
    </cfRule>
  </conditionalFormatting>
  <conditionalFormatting sqref="B196">
    <cfRule type="cellIs" dxfId="23" priority="24" operator="equal">
      <formula>"Valeur ?"</formula>
    </cfRule>
  </conditionalFormatting>
  <conditionalFormatting sqref="A196">
    <cfRule type="cellIs" dxfId="22" priority="23" operator="equal">
      <formula>"Valeur ?"</formula>
    </cfRule>
  </conditionalFormatting>
  <conditionalFormatting sqref="B203">
    <cfRule type="cellIs" dxfId="21" priority="22" operator="equal">
      <formula>"Valeur ?"</formula>
    </cfRule>
  </conditionalFormatting>
  <conditionalFormatting sqref="A203">
    <cfRule type="cellIs" dxfId="20" priority="21" operator="equal">
      <formula>"Valeur ?"</formula>
    </cfRule>
  </conditionalFormatting>
  <conditionalFormatting sqref="B210">
    <cfRule type="cellIs" dxfId="19" priority="20" operator="equal">
      <formula>"Valeur ?"</formula>
    </cfRule>
  </conditionalFormatting>
  <conditionalFormatting sqref="A210">
    <cfRule type="cellIs" dxfId="18" priority="19" operator="equal">
      <formula>"Valeur ?"</formula>
    </cfRule>
  </conditionalFormatting>
  <conditionalFormatting sqref="B227">
    <cfRule type="cellIs" dxfId="17" priority="18" operator="equal">
      <formula>"Valeur ?"</formula>
    </cfRule>
  </conditionalFormatting>
  <conditionalFormatting sqref="A227">
    <cfRule type="cellIs" dxfId="16" priority="17" operator="equal">
      <formula>"Valeur ?"</formula>
    </cfRule>
  </conditionalFormatting>
  <conditionalFormatting sqref="B229">
    <cfRule type="cellIs" dxfId="15" priority="16" operator="equal">
      <formula>"Valeur ?"</formula>
    </cfRule>
  </conditionalFormatting>
  <conditionalFormatting sqref="A229">
    <cfRule type="cellIs" dxfId="14" priority="15" operator="equal">
      <formula>"Valeur ?"</formula>
    </cfRule>
  </conditionalFormatting>
  <conditionalFormatting sqref="B236">
    <cfRule type="cellIs" dxfId="13" priority="14" operator="equal">
      <formula>"Valeur ?"</formula>
    </cfRule>
  </conditionalFormatting>
  <conditionalFormatting sqref="A236">
    <cfRule type="cellIs" dxfId="12" priority="13" operator="equal">
      <formula>"Valeur ?"</formula>
    </cfRule>
  </conditionalFormatting>
  <conditionalFormatting sqref="B243">
    <cfRule type="cellIs" dxfId="11" priority="12" operator="equal">
      <formula>"Valeur ?"</formula>
    </cfRule>
  </conditionalFormatting>
  <conditionalFormatting sqref="A243">
    <cfRule type="cellIs" dxfId="10" priority="11" operator="equal">
      <formula>"Valeur ?"</formula>
    </cfRule>
  </conditionalFormatting>
  <conditionalFormatting sqref="B250">
    <cfRule type="cellIs" dxfId="9" priority="10" operator="equal">
      <formula>"Valeur ?"</formula>
    </cfRule>
  </conditionalFormatting>
  <conditionalFormatting sqref="A250">
    <cfRule type="cellIs" dxfId="8" priority="9" operator="equal">
      <formula>"Valeur ?"</formula>
    </cfRule>
  </conditionalFormatting>
  <conditionalFormatting sqref="B257">
    <cfRule type="cellIs" dxfId="7" priority="8" operator="equal">
      <formula>"Valeur ?"</formula>
    </cfRule>
  </conditionalFormatting>
  <conditionalFormatting sqref="A257">
    <cfRule type="cellIs" dxfId="6" priority="7" operator="equal">
      <formula>"Valeur ?"</formula>
    </cfRule>
  </conditionalFormatting>
  <conditionalFormatting sqref="B277">
    <cfRule type="cellIs" dxfId="5" priority="6" operator="equal">
      <formula>"Valeur ?"</formula>
    </cfRule>
  </conditionalFormatting>
  <conditionalFormatting sqref="A262">
    <cfRule type="cellIs" dxfId="4" priority="5" operator="equal">
      <formula>"Valeur ?"</formula>
    </cfRule>
  </conditionalFormatting>
  <conditionalFormatting sqref="B262">
    <cfRule type="cellIs" dxfId="3" priority="4" operator="equal">
      <formula>"Valeur ?"</formula>
    </cfRule>
  </conditionalFormatting>
  <conditionalFormatting sqref="A277">
    <cfRule type="cellIs" dxfId="2" priority="3" operator="equal">
      <formula>"Valeur ?"</formula>
    </cfRule>
  </conditionalFormatting>
  <conditionalFormatting sqref="B217">
    <cfRule type="cellIs" dxfId="1" priority="2" operator="equal">
      <formula>"Valeur ?"</formula>
    </cfRule>
  </conditionalFormatting>
  <conditionalFormatting sqref="A217">
    <cfRule type="cellIs" dxfId="0" priority="1" operator="equal">
      <formula>"Valeur ?"</formula>
    </cfRule>
  </conditionalFormatting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15</vt:i4>
      </vt:variant>
    </vt:vector>
  </HeadingPairs>
  <TitlesOfParts>
    <vt:vector size="18" baseType="lpstr">
      <vt:lpstr>Titre &amp; Consignes</vt:lpstr>
      <vt:lpstr>BPU</vt:lpstr>
      <vt:lpstr>DQE</vt:lpstr>
      <vt:lpstr>BPU!_Toc175563128</vt:lpstr>
      <vt:lpstr>DQE!_Toc175563128</vt:lpstr>
      <vt:lpstr>BPU!_Toc175563135</vt:lpstr>
      <vt:lpstr>DQE!_Toc175563135</vt:lpstr>
      <vt:lpstr>BPU!_Toc175563139</vt:lpstr>
      <vt:lpstr>DQE!_Toc175563139</vt:lpstr>
      <vt:lpstr>BPU!_Toc175563141</vt:lpstr>
      <vt:lpstr>DQE!_Toc175563141</vt:lpstr>
      <vt:lpstr>BPU!_Toc175563144</vt:lpstr>
      <vt:lpstr>DQE!_Toc175563144</vt:lpstr>
      <vt:lpstr>BPU!_Toc175563145</vt:lpstr>
      <vt:lpstr>DQE!_Toc175563145</vt:lpstr>
      <vt:lpstr>DQE!Astreintes_et_interventions_en_Heures_non_ouvrées__HNO</vt:lpstr>
      <vt:lpstr>Astreintes_et_interventions_en_Heures_non_ouvrées__HNO</vt:lpstr>
      <vt:lpstr>etudes</vt:lpstr>
    </vt:vector>
  </TitlesOfParts>
  <Company>MinisteredelaJustice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ZERIAHENE Kamel</dc:creator>
  <cp:lastModifiedBy>LOUGARI Aya</cp:lastModifiedBy>
  <dcterms:created xsi:type="dcterms:W3CDTF">2024-08-26T11:05:54Z</dcterms:created>
  <dcterms:modified xsi:type="dcterms:W3CDTF">2025-06-06T14:04:55Z</dcterms:modified>
</cp:coreProperties>
</file>