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 codeName="ThisWorkbook"/>
  <xr:revisionPtr revIDLastSave="1056" documentId="11_F5CED98AAFE1D6F200D7A08DB6194556BEE57374" xr6:coauthVersionLast="47" xr6:coauthVersionMax="47" xr10:uidLastSave="{8788DD72-69F3-4BB0-9AF3-3CB905025DD9}"/>
  <bookViews>
    <workbookView xWindow="-110" yWindow="-110" windowWidth="19420" windowHeight="11500" tabRatio="865" xr2:uid="{00000000-000D-0000-FFFF-FFFF00000000}"/>
  </bookViews>
  <sheets>
    <sheet name="Aix" sheetId="1" r:id="rId1"/>
    <sheet name="Amiens" sheetId="2" r:id="rId2"/>
    <sheet name="Antilles" sheetId="8" r:id="rId3"/>
    <sheet name="BFC" sheetId="9" r:id="rId4"/>
    <sheet name="Bordeaux" sheetId="10" r:id="rId5"/>
    <sheet name="Clermont" sheetId="11" r:id="rId6"/>
    <sheet name="Corse" sheetId="28" r:id="rId7"/>
    <sheet name="Créteil" sheetId="13" r:id="rId8"/>
    <sheet name="Grenoble" sheetId="14" r:id="rId9"/>
    <sheet name="La Réunion" sheetId="3" r:id="rId10"/>
    <sheet name="Lille" sheetId="4" r:id="rId11"/>
    <sheet name="Limoges" sheetId="5" r:id="rId12"/>
    <sheet name="Lorraine" sheetId="6" r:id="rId13"/>
    <sheet name="Lyon" sheetId="7" r:id="rId14"/>
    <sheet name="Montpellier" sheetId="15" r:id="rId15"/>
    <sheet name="Nantes" sheetId="16" r:id="rId16"/>
    <sheet name="Nice" sheetId="17" r:id="rId17"/>
    <sheet name="Normandie" sheetId="18" r:id="rId18"/>
    <sheet name="Orléans Tours" sheetId="19" r:id="rId19"/>
    <sheet name="Paris" sheetId="20" r:id="rId20"/>
    <sheet name="Poitiers" sheetId="21" r:id="rId21"/>
    <sheet name="Reims" sheetId="22" r:id="rId22"/>
    <sheet name="Rennes" sheetId="23" r:id="rId23"/>
    <sheet name="Strasbourg" sheetId="24" r:id="rId24"/>
    <sheet name="Toulouse" sheetId="25" r:id="rId25"/>
    <sheet name="Versailles" sheetId="26" r:id="rId26"/>
  </sheets>
  <definedNames>
    <definedName name="_xlnm.Print_Area" localSheetId="13">Lyon!$A$1:$D$28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7" l="1"/>
  <c r="D18" i="28" l="1"/>
  <c r="C18" i="28"/>
  <c r="B18" i="28"/>
  <c r="D17" i="28"/>
  <c r="C17" i="28"/>
  <c r="B17" i="28"/>
  <c r="D11" i="28"/>
  <c r="C11" i="28"/>
  <c r="B11" i="28"/>
  <c r="D6" i="28"/>
  <c r="C6" i="28"/>
  <c r="B6" i="28"/>
  <c r="D3" i="28"/>
  <c r="C3" i="28"/>
  <c r="B3" i="28"/>
  <c r="D16" i="28" l="1"/>
  <c r="B16" i="28"/>
  <c r="C16" i="28"/>
  <c r="C3" i="15"/>
  <c r="D18" i="2" l="1"/>
  <c r="D17" i="2"/>
  <c r="C17" i="2" l="1"/>
  <c r="C18" i="2" l="1"/>
  <c r="B6" i="19" l="1"/>
  <c r="B6" i="5" l="1"/>
  <c r="C18" i="1" l="1"/>
  <c r="D18" i="1"/>
  <c r="C18" i="8"/>
  <c r="D18" i="8"/>
  <c r="C18" i="9"/>
  <c r="D18" i="9"/>
  <c r="C18" i="10"/>
  <c r="D18" i="10"/>
  <c r="C18" i="11"/>
  <c r="D18" i="11"/>
  <c r="C18" i="13"/>
  <c r="D18" i="13"/>
  <c r="C18" i="14"/>
  <c r="D18" i="14"/>
  <c r="C18" i="3"/>
  <c r="D18" i="3"/>
  <c r="C18" i="4"/>
  <c r="D18" i="4"/>
  <c r="C18" i="5"/>
  <c r="D18" i="5"/>
  <c r="C18" i="6"/>
  <c r="D18" i="6"/>
  <c r="C18" i="7"/>
  <c r="D18" i="7"/>
  <c r="C18" i="15"/>
  <c r="D18" i="15"/>
  <c r="C18" i="16"/>
  <c r="D18" i="16"/>
  <c r="C18" i="17"/>
  <c r="D18" i="17"/>
  <c r="C18" i="18"/>
  <c r="D18" i="18"/>
  <c r="C18" i="19"/>
  <c r="D18" i="19"/>
  <c r="C18" i="20"/>
  <c r="D18" i="20"/>
  <c r="C18" i="21"/>
  <c r="D18" i="21"/>
  <c r="C18" i="22"/>
  <c r="D18" i="22"/>
  <c r="C18" i="23"/>
  <c r="D18" i="23"/>
  <c r="C18" i="24"/>
  <c r="D18" i="24"/>
  <c r="C18" i="25"/>
  <c r="D18" i="25"/>
  <c r="C18" i="26"/>
  <c r="D18" i="26"/>
  <c r="B18" i="1"/>
  <c r="B18" i="2"/>
  <c r="B18" i="8"/>
  <c r="B18" i="9"/>
  <c r="B18" i="10"/>
  <c r="B18" i="11"/>
  <c r="B18" i="13"/>
  <c r="B18" i="14"/>
  <c r="B18" i="3"/>
  <c r="B18" i="4"/>
  <c r="B18" i="5"/>
  <c r="B18" i="6"/>
  <c r="B18" i="7"/>
  <c r="B18" i="15"/>
  <c r="B18" i="16"/>
  <c r="B18" i="17"/>
  <c r="B18" i="18"/>
  <c r="B18" i="19"/>
  <c r="B18" i="20"/>
  <c r="B18" i="21"/>
  <c r="B18" i="22"/>
  <c r="B18" i="23"/>
  <c r="B18" i="24"/>
  <c r="B18" i="25"/>
  <c r="B18" i="26"/>
  <c r="D17" i="1"/>
  <c r="D17" i="8"/>
  <c r="D17" i="9"/>
  <c r="D17" i="10"/>
  <c r="D17" i="11"/>
  <c r="D17" i="13"/>
  <c r="D17" i="14"/>
  <c r="D17" i="3"/>
  <c r="D17" i="4"/>
  <c r="D17" i="5"/>
  <c r="D17" i="6"/>
  <c r="D17" i="7"/>
  <c r="D17" i="15"/>
  <c r="D17" i="16"/>
  <c r="D17" i="17"/>
  <c r="D17" i="18"/>
  <c r="D17" i="19"/>
  <c r="D17" i="20"/>
  <c r="D17" i="21"/>
  <c r="D17" i="22"/>
  <c r="D17" i="23"/>
  <c r="D17" i="24"/>
  <c r="D17" i="25"/>
  <c r="D17" i="26"/>
  <c r="C17" i="1"/>
  <c r="C17" i="8"/>
  <c r="C17" i="9"/>
  <c r="C17" i="10"/>
  <c r="C17" i="11"/>
  <c r="C17" i="13"/>
  <c r="C17" i="14"/>
  <c r="C17" i="3"/>
  <c r="C17" i="4"/>
  <c r="C17" i="5"/>
  <c r="C17" i="6"/>
  <c r="C17" i="7"/>
  <c r="C17" i="15"/>
  <c r="C17" i="16"/>
  <c r="C17" i="17"/>
  <c r="C17" i="18"/>
  <c r="C17" i="19"/>
  <c r="C17" i="20"/>
  <c r="C17" i="21"/>
  <c r="C17" i="22"/>
  <c r="C17" i="23"/>
  <c r="C17" i="24"/>
  <c r="C17" i="25"/>
  <c r="C17" i="26"/>
  <c r="B17" i="1"/>
  <c r="B17" i="2"/>
  <c r="B17" i="8"/>
  <c r="B17" i="9"/>
  <c r="B17" i="10"/>
  <c r="B17" i="11"/>
  <c r="B17" i="13"/>
  <c r="B17" i="14"/>
  <c r="B17" i="3"/>
  <c r="B17" i="4"/>
  <c r="B17" i="5"/>
  <c r="B17" i="6"/>
  <c r="B17" i="7"/>
  <c r="B17" i="15"/>
  <c r="B17" i="16"/>
  <c r="B17" i="17"/>
  <c r="B17" i="18"/>
  <c r="B17" i="19"/>
  <c r="B17" i="20"/>
  <c r="B17" i="21"/>
  <c r="B17" i="22"/>
  <c r="B17" i="23"/>
  <c r="B17" i="24"/>
  <c r="B17" i="25"/>
  <c r="B17" i="26"/>
  <c r="D11" i="1" l="1"/>
  <c r="D11" i="2"/>
  <c r="D11" i="8"/>
  <c r="D11" i="9"/>
  <c r="D11" i="10"/>
  <c r="D11" i="11"/>
  <c r="D11" i="13"/>
  <c r="D11" i="14"/>
  <c r="D11" i="3"/>
  <c r="D11" i="4"/>
  <c r="D11" i="5"/>
  <c r="D11" i="6"/>
  <c r="D11" i="15"/>
  <c r="D11" i="16"/>
  <c r="D11" i="17"/>
  <c r="D11" i="18"/>
  <c r="D11" i="19"/>
  <c r="D11" i="20"/>
  <c r="D11" i="21"/>
  <c r="D11" i="22"/>
  <c r="D11" i="23"/>
  <c r="D11" i="24"/>
  <c r="D11" i="25"/>
  <c r="D11" i="26"/>
  <c r="C11" i="1"/>
  <c r="C11" i="2"/>
  <c r="C11" i="8"/>
  <c r="C11" i="9"/>
  <c r="C11" i="10"/>
  <c r="C11" i="11"/>
  <c r="C11" i="13"/>
  <c r="C11" i="14"/>
  <c r="C11" i="3"/>
  <c r="C11" i="4"/>
  <c r="C11" i="5"/>
  <c r="C11" i="6"/>
  <c r="C11" i="7"/>
  <c r="C11" i="15"/>
  <c r="C16" i="15" s="1"/>
  <c r="C11" i="16"/>
  <c r="C11" i="17"/>
  <c r="C11" i="18"/>
  <c r="C11" i="19"/>
  <c r="C11" i="20"/>
  <c r="C11" i="21"/>
  <c r="C11" i="22"/>
  <c r="C11" i="23"/>
  <c r="C11" i="24"/>
  <c r="C11" i="25"/>
  <c r="C11" i="26"/>
  <c r="B11" i="1"/>
  <c r="B11" i="2"/>
  <c r="B11" i="8"/>
  <c r="B11" i="9"/>
  <c r="B11" i="10"/>
  <c r="B11" i="11"/>
  <c r="B11" i="13"/>
  <c r="B11" i="14"/>
  <c r="B11" i="3"/>
  <c r="B11" i="4"/>
  <c r="B11" i="5"/>
  <c r="B11" i="6"/>
  <c r="B11" i="7"/>
  <c r="B11" i="15"/>
  <c r="B11" i="16"/>
  <c r="B11" i="17"/>
  <c r="B11" i="18"/>
  <c r="B11" i="19"/>
  <c r="B11" i="20"/>
  <c r="B11" i="21"/>
  <c r="B11" i="22"/>
  <c r="B11" i="23"/>
  <c r="B11" i="24"/>
  <c r="B11" i="25"/>
  <c r="B11" i="26"/>
  <c r="D6" i="1"/>
  <c r="D6" i="2"/>
  <c r="D6" i="8"/>
  <c r="D6" i="9"/>
  <c r="D6" i="10"/>
  <c r="D6" i="11"/>
  <c r="D6" i="13"/>
  <c r="D6" i="14"/>
  <c r="D6" i="3"/>
  <c r="D6" i="4"/>
  <c r="D6" i="5"/>
  <c r="D6" i="6"/>
  <c r="D6" i="7"/>
  <c r="D6" i="15"/>
  <c r="D6" i="16"/>
  <c r="D6" i="17"/>
  <c r="D6" i="18"/>
  <c r="D6" i="19"/>
  <c r="D6" i="20"/>
  <c r="D6" i="21"/>
  <c r="D6" i="22"/>
  <c r="D6" i="23"/>
  <c r="D6" i="24"/>
  <c r="D6" i="25"/>
  <c r="D6" i="26"/>
  <c r="C6" i="1"/>
  <c r="C6" i="2"/>
  <c r="C6" i="8"/>
  <c r="C6" i="9"/>
  <c r="C6" i="10"/>
  <c r="C6" i="11"/>
  <c r="C6" i="13"/>
  <c r="C6" i="14"/>
  <c r="C6" i="3"/>
  <c r="C6" i="4"/>
  <c r="C6" i="5"/>
  <c r="C6" i="6"/>
  <c r="C6" i="7"/>
  <c r="C6" i="15"/>
  <c r="C6" i="16"/>
  <c r="C6" i="17"/>
  <c r="C6" i="18"/>
  <c r="C6" i="19"/>
  <c r="C6" i="20"/>
  <c r="C6" i="21"/>
  <c r="C6" i="22"/>
  <c r="C6" i="23"/>
  <c r="C6" i="24"/>
  <c r="C6" i="25"/>
  <c r="C6" i="26"/>
  <c r="B6" i="1"/>
  <c r="B6" i="2"/>
  <c r="B6" i="8"/>
  <c r="B6" i="9"/>
  <c r="B6" i="10"/>
  <c r="B6" i="11"/>
  <c r="B6" i="13"/>
  <c r="B6" i="14"/>
  <c r="B6" i="3"/>
  <c r="B6" i="4"/>
  <c r="B6" i="6"/>
  <c r="B6" i="7"/>
  <c r="B6" i="15"/>
  <c r="B6" i="16"/>
  <c r="B6" i="17"/>
  <c r="B6" i="18"/>
  <c r="B6" i="20"/>
  <c r="B6" i="21"/>
  <c r="B6" i="22"/>
  <c r="B6" i="23"/>
  <c r="B6" i="24"/>
  <c r="B6" i="25"/>
  <c r="B6" i="26"/>
  <c r="D3" i="1"/>
  <c r="D3" i="2"/>
  <c r="D16" i="2" s="1"/>
  <c r="D3" i="8"/>
  <c r="D3" i="9"/>
  <c r="D3" i="10"/>
  <c r="D3" i="11"/>
  <c r="D3" i="13"/>
  <c r="D3" i="14"/>
  <c r="D3" i="3"/>
  <c r="D3" i="4"/>
  <c r="D16" i="4" s="1"/>
  <c r="D3" i="5"/>
  <c r="D3" i="6"/>
  <c r="D3" i="7"/>
  <c r="D3" i="15"/>
  <c r="D3" i="16"/>
  <c r="D3" i="17"/>
  <c r="D16" i="17" s="1"/>
  <c r="D3" i="18"/>
  <c r="D3" i="19"/>
  <c r="D3" i="20"/>
  <c r="D3" i="21"/>
  <c r="D3" i="22"/>
  <c r="D3" i="23"/>
  <c r="D3" i="24"/>
  <c r="D16" i="24" s="1"/>
  <c r="D3" i="25"/>
  <c r="D3" i="26"/>
  <c r="C3" i="1"/>
  <c r="C3" i="2"/>
  <c r="C3" i="8"/>
  <c r="C3" i="9"/>
  <c r="C3" i="10"/>
  <c r="C3" i="11"/>
  <c r="C16" i="11" s="1"/>
  <c r="C3" i="13"/>
  <c r="C16" i="13" s="1"/>
  <c r="C3" i="14"/>
  <c r="C3" i="3"/>
  <c r="C3" i="4"/>
  <c r="C3" i="5"/>
  <c r="C3" i="6"/>
  <c r="C3" i="7"/>
  <c r="C3" i="16"/>
  <c r="C3" i="17"/>
  <c r="C16" i="17" s="1"/>
  <c r="C3" i="18"/>
  <c r="C16" i="18" s="1"/>
  <c r="C3" i="19"/>
  <c r="C3" i="20"/>
  <c r="C16" i="20" s="1"/>
  <c r="C3" i="21"/>
  <c r="C16" i="21" s="1"/>
  <c r="C3" i="22"/>
  <c r="C3" i="23"/>
  <c r="C3" i="24"/>
  <c r="C3" i="25"/>
  <c r="C3" i="26"/>
  <c r="C16" i="26" s="1"/>
  <c r="B3" i="1"/>
  <c r="B3" i="2"/>
  <c r="B3" i="8"/>
  <c r="B3" i="9"/>
  <c r="B3" i="10"/>
  <c r="B16" i="10" s="1"/>
  <c r="B3" i="11"/>
  <c r="B16" i="11" s="1"/>
  <c r="B3" i="13"/>
  <c r="B16" i="13" s="1"/>
  <c r="B3" i="14"/>
  <c r="B3" i="3"/>
  <c r="B16" i="3" s="1"/>
  <c r="B3" i="4"/>
  <c r="B16" i="4" s="1"/>
  <c r="B3" i="5"/>
  <c r="B3" i="6"/>
  <c r="B3" i="7"/>
  <c r="B3" i="15"/>
  <c r="B3" i="16"/>
  <c r="B3" i="17"/>
  <c r="B3" i="18"/>
  <c r="B16" i="18" s="1"/>
  <c r="B3" i="19"/>
  <c r="B3" i="20"/>
  <c r="B16" i="20" s="1"/>
  <c r="B3" i="21"/>
  <c r="B16" i="21" s="1"/>
  <c r="B3" i="22"/>
  <c r="B3" i="23"/>
  <c r="B3" i="24"/>
  <c r="B3" i="25"/>
  <c r="B3" i="26"/>
  <c r="D16" i="26" l="1"/>
  <c r="D16" i="25"/>
  <c r="B16" i="23"/>
  <c r="D16" i="23"/>
  <c r="C16" i="23"/>
  <c r="D16" i="22"/>
  <c r="D16" i="20"/>
  <c r="D16" i="19"/>
  <c r="C16" i="19"/>
  <c r="D16" i="18"/>
  <c r="B16" i="17"/>
  <c r="D16" i="16"/>
  <c r="B16" i="16"/>
  <c r="D16" i="15"/>
  <c r="C16" i="7"/>
  <c r="B16" i="7"/>
  <c r="D16" i="6"/>
  <c r="B16" i="6"/>
  <c r="C16" i="5"/>
  <c r="C16" i="4"/>
  <c r="C16" i="3"/>
  <c r="D16" i="3"/>
  <c r="B16" i="14"/>
  <c r="C16" i="14"/>
  <c r="D16" i="14"/>
  <c r="D16" i="13"/>
  <c r="D16" i="11"/>
  <c r="C16" i="10"/>
  <c r="B16" i="9"/>
  <c r="C16" i="8"/>
  <c r="B16" i="8"/>
  <c r="C16" i="2"/>
  <c r="B16" i="2"/>
  <c r="B16" i="26"/>
  <c r="B16" i="25"/>
  <c r="C16" i="25"/>
  <c r="B16" i="24"/>
  <c r="C16" i="24"/>
  <c r="B16" i="22"/>
  <c r="C16" i="22"/>
  <c r="D16" i="21"/>
  <c r="B16" i="19"/>
  <c r="C16" i="16"/>
  <c r="B16" i="15"/>
  <c r="D16" i="7"/>
  <c r="C16" i="6"/>
  <c r="D16" i="5"/>
  <c r="B16" i="5"/>
  <c r="D16" i="10"/>
  <c r="C16" i="9"/>
  <c r="D16" i="9"/>
  <c r="D16" i="8"/>
  <c r="C16" i="1"/>
  <c r="D16" i="1"/>
  <c r="B16" i="1"/>
</calcChain>
</file>

<file path=xl/sharedStrings.xml><?xml version="1.0" encoding="utf-8"?>
<sst xmlns="http://schemas.openxmlformats.org/spreadsheetml/2006/main" count="728" uniqueCount="56">
  <si>
    <t>Recettes encaissées</t>
  </si>
  <si>
    <t>Recettes globalisées</t>
  </si>
  <si>
    <t>dont SCSP</t>
  </si>
  <si>
    <t>dont recettes propres</t>
  </si>
  <si>
    <t>Recettes fléchées</t>
  </si>
  <si>
    <t>Dépenses (CP)</t>
  </si>
  <si>
    <t>Personnel</t>
  </si>
  <si>
    <t>CAS Pension (Employeur)</t>
  </si>
  <si>
    <t>Fonctionnement</t>
  </si>
  <si>
    <t>Investissement</t>
  </si>
  <si>
    <t>Solde budgétaire</t>
  </si>
  <si>
    <t>Résultat patrimonial</t>
  </si>
  <si>
    <t>Variation du fonds de roulement</t>
  </si>
  <si>
    <t>en nombre de jours de fct</t>
  </si>
  <si>
    <t>Variation de la trésorerie</t>
  </si>
  <si>
    <t>Trésorerie</t>
  </si>
  <si>
    <t>Trésorerie disponible</t>
  </si>
  <si>
    <t>Fonds de roulement disponible</t>
  </si>
  <si>
    <t xml:space="preserve">Capacité d'autofinancement </t>
  </si>
  <si>
    <t>Crous d'Antilles-Guyane</t>
  </si>
  <si>
    <t>Crous d'Amiens Picardie</t>
  </si>
  <si>
    <t>Crous de Bordeaux Aquitaine</t>
  </si>
  <si>
    <t>Crous de Clermont Auvergne</t>
  </si>
  <si>
    <t>Crous de Corse</t>
  </si>
  <si>
    <t>Crous de Créteil</t>
  </si>
  <si>
    <t>Crous de Grenoble Alpes</t>
  </si>
  <si>
    <t>Crous de Limoges</t>
  </si>
  <si>
    <t>Crous de Lorraine</t>
  </si>
  <si>
    <t>Crous de Lyon</t>
  </si>
  <si>
    <t>Crous de Montpellier Occitanie</t>
  </si>
  <si>
    <t>Crous de Nantes Pays de la Loire</t>
  </si>
  <si>
    <t>Crous de Nice Toulon</t>
  </si>
  <si>
    <t>Crous de Normandie</t>
  </si>
  <si>
    <t>Crous d'Orléans-Tours</t>
  </si>
  <si>
    <t>Crous de Paris</t>
  </si>
  <si>
    <t>Crous de Poitiers</t>
  </si>
  <si>
    <t>Crous de Reims</t>
  </si>
  <si>
    <t>Crous de Rennes Bretagne</t>
  </si>
  <si>
    <t>Crous de Strasbourg</t>
  </si>
  <si>
    <t>Crous de Toulouse Occitanie</t>
  </si>
  <si>
    <t>Crous de Versailles</t>
  </si>
  <si>
    <t>Fonds de roulement comptable</t>
  </si>
  <si>
    <t xml:space="preserve">Niveau du Fonds de roulement </t>
  </si>
  <si>
    <t>Niveau de la trésorerie</t>
  </si>
  <si>
    <t>Hébergement</t>
  </si>
  <si>
    <t>Restauration</t>
  </si>
  <si>
    <t>Autres</t>
  </si>
  <si>
    <t>CAS Pensions (Employeur)</t>
  </si>
  <si>
    <t>Crous Aix-Marseille Avignon</t>
  </si>
  <si>
    <t>Emplois sous-plafond (ETPT)</t>
  </si>
  <si>
    <t>Crous de BFC</t>
  </si>
  <si>
    <t>ETPT sous-plafond</t>
  </si>
  <si>
    <t>Crous de La Réunion et Mayotte</t>
  </si>
  <si>
    <t>Crous de Lille Nord-Pas-de-Calais</t>
  </si>
  <si>
    <t>1utres</t>
  </si>
  <si>
    <t>ETPT sous plafond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</si>
</sst>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&quot;€&quot;_-;\-* #,##0\ &quot;€&quot;_-;_-* &quot;-&quot;??\ &quot;€&quot;_-;_-@_-"/>
    <numFmt numFmtId="165" formatCode="#,##0.0"/>
    <numFmt numFmtId="166" formatCode="_-* #,##0_-;\-* #,##0_-;_-* &quot;-&quot;??_-;_-@_-"/>
    <numFmt numFmtId="167" formatCode="0.0"/>
    <numFmt numFmtId="170" formatCode="#,##0.00_ ;\-#,##0.00\ "/>
  </numFmts>
  <fonts count="13" x14ac:knownFonts="1">
    <font>
      <sz val="11"/>
      <color theme="1"/>
      <name val="Marianne"/>
      <family val="2"/>
      <scheme val="minor"/>
    </font>
    <font>
      <sz val="11"/>
      <color theme="1"/>
      <name val="Marianne"/>
      <family val="2"/>
      <scheme val="minor"/>
    </font>
    <font>
      <b/>
      <sz val="12"/>
      <color rgb="FF000000"/>
      <name val="Marianne"/>
      <family val="3"/>
      <scheme val="major"/>
    </font>
    <font>
      <sz val="11"/>
      <color rgb="FF000000"/>
      <name val="Marianne"/>
      <family val="2"/>
      <scheme val="minor"/>
    </font>
    <font>
      <b/>
      <sz val="12"/>
      <color rgb="FF000000"/>
      <name val="Marianne"/>
      <family val="3"/>
      <scheme val="minor"/>
    </font>
    <font>
      <sz val="12"/>
      <color rgb="FF000000"/>
      <name val="Marianne"/>
      <family val="3"/>
      <scheme val="minor"/>
    </font>
    <font>
      <b/>
      <sz val="12"/>
      <color theme="1"/>
      <name val="Marianne"/>
      <family val="3"/>
      <scheme val="minor"/>
    </font>
    <font>
      <sz val="12"/>
      <color theme="1"/>
      <name val="Marianne"/>
      <family val="3"/>
      <scheme val="minor"/>
    </font>
    <font>
      <b/>
      <sz val="12"/>
      <color theme="0"/>
      <name val="Marianne"/>
      <family val="3"/>
      <scheme val="minor"/>
    </font>
    <font>
      <b/>
      <sz val="12"/>
      <name val="Marianne"/>
      <family val="3"/>
      <scheme val="minor"/>
    </font>
    <font>
      <b/>
      <sz val="12"/>
      <color theme="2" tint="-0.89999084444715716"/>
      <name val="Marianne"/>
      <family val="3"/>
      <scheme val="minor"/>
    </font>
    <font>
      <sz val="12"/>
      <name val="Marianne"/>
      <family val="3"/>
      <scheme val="minor"/>
    </font>
    <font>
      <sz val="11"/>
      <name val="Marianne"/>
      <family val="3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EFE5F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DE2F6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8">
    <xf numFmtId="0" fontId="0" fillId="0" borderId="0" xfId="0"/>
    <xf numFmtId="164" fontId="3" fillId="0" borderId="0" xfId="1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164" fontId="4" fillId="0" borderId="5" xfId="1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/>
    </xf>
    <xf numFmtId="164" fontId="5" fillId="0" borderId="5" xfId="1" applyNumberFormat="1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164" fontId="5" fillId="0" borderId="7" xfId="1" applyNumberFormat="1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/>
    </xf>
    <xf numFmtId="164" fontId="4" fillId="0" borderId="8" xfId="1" applyNumberFormat="1" applyFont="1" applyFill="1" applyBorder="1" applyAlignment="1">
      <alignment horizontal="right" vertical="center" wrapText="1"/>
    </xf>
    <xf numFmtId="164" fontId="4" fillId="0" borderId="8" xfId="1" applyNumberFormat="1" applyFont="1" applyFill="1" applyBorder="1" applyAlignment="1">
      <alignment horizontal="right" vertical="center"/>
    </xf>
    <xf numFmtId="164" fontId="4" fillId="3" borderId="18" xfId="1" applyNumberFormat="1" applyFont="1" applyFill="1" applyBorder="1" applyAlignment="1">
      <alignment horizontal="right" vertical="center" wrapText="1"/>
    </xf>
    <xf numFmtId="164" fontId="5" fillId="0" borderId="4" xfId="1" applyNumberFormat="1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/>
    </xf>
    <xf numFmtId="164" fontId="5" fillId="0" borderId="9" xfId="1" applyNumberFormat="1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164" fontId="5" fillId="0" borderId="10" xfId="1" applyNumberFormat="1" applyFont="1" applyFill="1" applyBorder="1" applyAlignment="1">
      <alignment horizontal="right" vertical="center" wrapText="1"/>
    </xf>
    <xf numFmtId="0" fontId="5" fillId="0" borderId="12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164" fontId="5" fillId="0" borderId="15" xfId="1" applyNumberFormat="1" applyFont="1" applyFill="1" applyBorder="1" applyAlignment="1">
      <alignment horizontal="right" vertical="center" wrapText="1"/>
    </xf>
    <xf numFmtId="0" fontId="4" fillId="4" borderId="16" xfId="0" applyFont="1" applyFill="1" applyBorder="1" applyAlignment="1">
      <alignment vertical="center"/>
    </xf>
    <xf numFmtId="164" fontId="4" fillId="4" borderId="16" xfId="1" applyNumberFormat="1" applyFont="1" applyFill="1" applyBorder="1" applyAlignment="1">
      <alignment horizontal="right" vertical="center" wrapText="1"/>
    </xf>
    <xf numFmtId="0" fontId="4" fillId="5" borderId="8" xfId="0" applyFont="1" applyFill="1" applyBorder="1" applyAlignment="1">
      <alignment vertical="center"/>
    </xf>
    <xf numFmtId="164" fontId="4" fillId="5" borderId="8" xfId="1" applyNumberFormat="1" applyFont="1" applyFill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/>
    </xf>
    <xf numFmtId="165" fontId="7" fillId="0" borderId="10" xfId="0" applyNumberFormat="1" applyFont="1" applyBorder="1" applyAlignment="1">
      <alignment horizontal="right" vertical="center"/>
    </xf>
    <xf numFmtId="164" fontId="4" fillId="0" borderId="9" xfId="1" applyNumberFormat="1" applyFont="1" applyFill="1" applyBorder="1" applyAlignment="1">
      <alignment horizontal="right" vertical="center" wrapText="1"/>
    </xf>
    <xf numFmtId="165" fontId="6" fillId="0" borderId="16" xfId="0" applyNumberFormat="1" applyFont="1" applyBorder="1" applyAlignment="1">
      <alignment horizontal="right" vertical="center"/>
    </xf>
    <xf numFmtId="0" fontId="4" fillId="7" borderId="8" xfId="0" applyFont="1" applyFill="1" applyBorder="1" applyAlignment="1">
      <alignment vertical="center"/>
    </xf>
    <xf numFmtId="164" fontId="4" fillId="7" borderId="18" xfId="1" applyNumberFormat="1" applyFont="1" applyFill="1" applyBorder="1" applyAlignment="1">
      <alignment horizontal="right" vertical="center" wrapText="1"/>
    </xf>
    <xf numFmtId="0" fontId="4" fillId="3" borderId="11" xfId="0" applyFont="1" applyFill="1" applyBorder="1" applyAlignment="1">
      <alignment vertical="center"/>
    </xf>
    <xf numFmtId="0" fontId="8" fillId="8" borderId="8" xfId="0" applyFont="1" applyFill="1" applyBorder="1" applyAlignment="1">
      <alignment vertical="center"/>
    </xf>
    <xf numFmtId="164" fontId="8" fillId="8" borderId="8" xfId="1" applyNumberFormat="1" applyFont="1" applyFill="1" applyBorder="1" applyAlignment="1">
      <alignment horizontal="right" vertical="center" wrapText="1"/>
    </xf>
    <xf numFmtId="164" fontId="8" fillId="8" borderId="8" xfId="1" applyNumberFormat="1" applyFont="1" applyFill="1" applyBorder="1" applyAlignment="1">
      <alignment horizontal="right" vertical="center"/>
    </xf>
    <xf numFmtId="0" fontId="4" fillId="9" borderId="11" xfId="0" applyFont="1" applyFill="1" applyBorder="1" applyAlignment="1">
      <alignment horizontal="left" vertical="center"/>
    </xf>
    <xf numFmtId="164" fontId="4" fillId="9" borderId="8" xfId="1" applyNumberFormat="1" applyFont="1" applyFill="1" applyBorder="1" applyAlignment="1">
      <alignment horizontal="right" vertical="center" wrapText="1"/>
    </xf>
    <xf numFmtId="0" fontId="4" fillId="10" borderId="13" xfId="0" applyFont="1" applyFill="1" applyBorder="1" applyAlignment="1">
      <alignment vertical="center"/>
    </xf>
    <xf numFmtId="164" fontId="4" fillId="10" borderId="9" xfId="1" applyNumberFormat="1" applyFont="1" applyFill="1" applyBorder="1" applyAlignment="1">
      <alignment horizontal="right" vertical="center" wrapText="1"/>
    </xf>
    <xf numFmtId="164" fontId="6" fillId="10" borderId="13" xfId="0" applyNumberFormat="1" applyFont="1" applyFill="1" applyBorder="1" applyAlignment="1">
      <alignment horizontal="right" vertical="center"/>
    </xf>
    <xf numFmtId="164" fontId="4" fillId="11" borderId="12" xfId="0" applyNumberFormat="1" applyFont="1" applyFill="1" applyBorder="1" applyAlignment="1">
      <alignment horizontal="left" vertical="center"/>
    </xf>
    <xf numFmtId="164" fontId="4" fillId="11" borderId="9" xfId="1" applyNumberFormat="1" applyFont="1" applyFill="1" applyBorder="1" applyAlignment="1">
      <alignment horizontal="right" vertical="center" wrapText="1"/>
    </xf>
    <xf numFmtId="164" fontId="6" fillId="11" borderId="13" xfId="0" applyNumberFormat="1" applyFont="1" applyFill="1" applyBorder="1" applyAlignment="1">
      <alignment horizontal="right" vertical="center"/>
    </xf>
    <xf numFmtId="0" fontId="4" fillId="7" borderId="16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10" borderId="13" xfId="0" applyFont="1" applyFill="1" applyBorder="1" applyAlignment="1">
      <alignment vertical="center"/>
    </xf>
    <xf numFmtId="164" fontId="5" fillId="10" borderId="9" xfId="1" applyNumberFormat="1" applyFont="1" applyFill="1" applyBorder="1" applyAlignment="1">
      <alignment horizontal="right" vertical="center" wrapText="1"/>
    </xf>
    <xf numFmtId="0" fontId="9" fillId="9" borderId="11" xfId="0" applyFont="1" applyFill="1" applyBorder="1" applyAlignment="1">
      <alignment horizontal="left" vertical="center"/>
    </xf>
    <xf numFmtId="164" fontId="9" fillId="9" borderId="8" xfId="1" applyNumberFormat="1" applyFont="1" applyFill="1" applyBorder="1" applyAlignment="1">
      <alignment horizontal="right" vertical="center" wrapText="1"/>
    </xf>
    <xf numFmtId="164" fontId="5" fillId="11" borderId="12" xfId="0" applyNumberFormat="1" applyFont="1" applyFill="1" applyBorder="1" applyAlignment="1">
      <alignment horizontal="left" vertical="center"/>
    </xf>
    <xf numFmtId="164" fontId="5" fillId="11" borderId="9" xfId="1" applyNumberFormat="1" applyFont="1" applyFill="1" applyBorder="1" applyAlignment="1">
      <alignment horizontal="right" vertical="center" wrapText="1"/>
    </xf>
    <xf numFmtId="0" fontId="10" fillId="12" borderId="16" xfId="0" applyFont="1" applyFill="1" applyBorder="1" applyAlignment="1">
      <alignment vertical="center"/>
    </xf>
    <xf numFmtId="170" fontId="10" fillId="12" borderId="18" xfId="1" applyNumberFormat="1" applyFont="1" applyFill="1" applyBorder="1" applyAlignment="1">
      <alignment horizontal="right" vertical="center" wrapText="1"/>
    </xf>
    <xf numFmtId="0" fontId="2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vertical="center"/>
    </xf>
    <xf numFmtId="0" fontId="4" fillId="7" borderId="2" xfId="0" applyFont="1" applyFill="1" applyBorder="1" applyAlignment="1">
      <alignment vertical="center"/>
    </xf>
    <xf numFmtId="164" fontId="4" fillId="7" borderId="3" xfId="1" applyNumberFormat="1" applyFont="1" applyFill="1" applyBorder="1" applyAlignment="1">
      <alignment horizontal="right" vertical="center" wrapText="1"/>
    </xf>
    <xf numFmtId="167" fontId="7" fillId="0" borderId="10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64" fontId="4" fillId="7" borderId="2" xfId="1" applyNumberFormat="1" applyFont="1" applyFill="1" applyBorder="1" applyAlignment="1">
      <alignment horizontal="right" vertical="center" wrapText="1"/>
    </xf>
    <xf numFmtId="164" fontId="4" fillId="0" borderId="4" xfId="1" applyNumberFormat="1" applyFont="1" applyFill="1" applyBorder="1" applyAlignment="1">
      <alignment horizontal="right" vertical="center" wrapText="1"/>
    </xf>
    <xf numFmtId="164" fontId="4" fillId="7" borderId="16" xfId="1" applyNumberFormat="1" applyFont="1" applyFill="1" applyBorder="1" applyAlignment="1">
      <alignment horizontal="right" vertical="center" wrapText="1"/>
    </xf>
    <xf numFmtId="164" fontId="4" fillId="3" borderId="16" xfId="1" applyNumberFormat="1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4" fillId="9" borderId="8" xfId="0" applyFont="1" applyFill="1" applyBorder="1" applyAlignment="1">
      <alignment horizontal="left" vertical="center"/>
    </xf>
    <xf numFmtId="164" fontId="5" fillId="11" borderId="13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4" fontId="11" fillId="11" borderId="12" xfId="0" applyNumberFormat="1" applyFont="1" applyFill="1" applyBorder="1" applyAlignment="1">
      <alignment horizontal="left" vertical="center"/>
    </xf>
    <xf numFmtId="164" fontId="11" fillId="11" borderId="9" xfId="1" applyNumberFormat="1" applyFont="1" applyFill="1" applyBorder="1" applyAlignment="1">
      <alignment horizontal="right" vertical="center" wrapText="1"/>
    </xf>
    <xf numFmtId="0" fontId="11" fillId="0" borderId="10" xfId="0" applyFont="1" applyBorder="1" applyAlignment="1">
      <alignment horizontal="right" vertical="center"/>
    </xf>
    <xf numFmtId="165" fontId="11" fillId="0" borderId="10" xfId="0" applyNumberFormat="1" applyFont="1" applyBorder="1" applyAlignment="1">
      <alignment horizontal="right" vertical="center"/>
    </xf>
    <xf numFmtId="0" fontId="9" fillId="12" borderId="16" xfId="0" applyFont="1" applyFill="1" applyBorder="1" applyAlignment="1">
      <alignment vertical="center"/>
    </xf>
    <xf numFmtId="170" fontId="9" fillId="12" borderId="18" xfId="1" applyNumberFormat="1" applyFont="1" applyFill="1" applyBorder="1" applyAlignment="1">
      <alignment horizontal="right" vertical="center" wrapText="1"/>
    </xf>
    <xf numFmtId="0" fontId="12" fillId="0" borderId="0" xfId="0" applyFont="1"/>
    <xf numFmtId="0" fontId="8" fillId="12" borderId="21" xfId="0" applyFont="1" applyFill="1" applyBorder="1" applyAlignment="1">
      <alignment vertical="center"/>
    </xf>
    <xf numFmtId="170" fontId="8" fillId="12" borderId="22" xfId="1" applyNumberFormat="1" applyFont="1" applyFill="1" applyBorder="1" applyAlignment="1">
      <alignment horizontal="right" vertical="center" wrapText="1"/>
    </xf>
    <xf numFmtId="0" fontId="8" fillId="12" borderId="23" xfId="0" applyFont="1" applyFill="1" applyBorder="1" applyAlignment="1">
      <alignment vertical="center"/>
    </xf>
    <xf numFmtId="164" fontId="7" fillId="0" borderId="0" xfId="0" applyNumberFormat="1" applyFont="1"/>
    <xf numFmtId="0" fontId="5" fillId="13" borderId="13" xfId="0" applyFont="1" applyFill="1" applyBorder="1" applyAlignment="1">
      <alignment vertical="center"/>
    </xf>
    <xf numFmtId="164" fontId="5" fillId="13" borderId="9" xfId="1" applyNumberFormat="1" applyFont="1" applyFill="1" applyBorder="1" applyAlignment="1">
      <alignment horizontal="right" vertical="center" wrapText="1"/>
    </xf>
    <xf numFmtId="0" fontId="8" fillId="12" borderId="2" xfId="0" applyFont="1" applyFill="1" applyBorder="1" applyAlignment="1">
      <alignment vertical="center"/>
    </xf>
    <xf numFmtId="170" fontId="8" fillId="12" borderId="3" xfId="1" applyNumberFormat="1" applyFont="1" applyFill="1" applyBorder="1" applyAlignment="1">
      <alignment horizontal="right" vertical="center" wrapText="1"/>
    </xf>
    <xf numFmtId="0" fontId="2" fillId="6" borderId="1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164" fontId="4" fillId="6" borderId="8" xfId="1" applyNumberFormat="1" applyFont="1" applyFill="1" applyBorder="1" applyAlignment="1">
      <alignment horizontal="right" vertical="center" wrapText="1"/>
    </xf>
    <xf numFmtId="166" fontId="7" fillId="0" borderId="0" xfId="1" applyNumberFormat="1" applyFont="1"/>
    <xf numFmtId="0" fontId="4" fillId="0" borderId="17" xfId="0" applyFont="1" applyBorder="1" applyAlignment="1">
      <alignment vertical="center"/>
    </xf>
    <xf numFmtId="164" fontId="4" fillId="0" borderId="17" xfId="1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left" vertical="center"/>
    </xf>
    <xf numFmtId="0" fontId="5" fillId="10" borderId="9" xfId="0" applyFont="1" applyFill="1" applyBorder="1" applyAlignment="1">
      <alignment horizontal="left" vertical="center"/>
    </xf>
    <xf numFmtId="0" fontId="8" fillId="8" borderId="11" xfId="0" applyFont="1" applyFill="1" applyBorder="1" applyAlignment="1">
      <alignment horizontal="left" vertical="center"/>
    </xf>
    <xf numFmtId="0" fontId="4" fillId="0" borderId="13" xfId="0" applyFont="1" applyBorder="1" applyAlignment="1">
      <alignment vertical="center"/>
    </xf>
  </cellXfs>
  <cellStyles count="4">
    <cellStyle name="Milliers" xfId="1" builtinId="3"/>
    <cellStyle name="Milliers 2" xfId="3" xr:uid="{00000000-0005-0000-0000-000001000000}"/>
    <cellStyle name="Monétaire 2" xfId="2" xr:uid="{00000000-0005-0000-0000-000003000000}"/>
    <cellStyle name="Normal" xfId="0" builtinId="0"/>
  </cellStyles>
  <dxfs count="0"/>
  <tableStyles count="0" defaultTableStyle="TableStyleMedium2" defaultPivotStyle="PivotStyleLight16"/>
  <colors>
    <mruColors>
      <color rgb="FFEFE5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ersonnalisé 3">
      <a:majorFont>
        <a:latin typeface="Marianne"/>
        <a:ea typeface=""/>
        <a:cs typeface=""/>
      </a:majorFont>
      <a:minorFont>
        <a:latin typeface="Mariann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2" tint="-9.9978637043366805E-2"/>
  </sheetPr>
  <dimension ref="A1:D28"/>
  <sheetViews>
    <sheetView tabSelected="1" topLeftCell="A6" zoomScale="80" zoomScaleNormal="80" workbookViewId="0">
      <selection activeCell="E18" sqref="E18"/>
    </sheetView>
  </sheetViews>
  <sheetFormatPr baseColWidth="10" defaultColWidth="8.765625" defaultRowHeight="14.5" x14ac:dyDescent="0.35"/>
  <cols>
    <col min="1" max="1" width="30.69140625" customWidth="1"/>
    <col min="2" max="4" width="16.69140625" customWidth="1"/>
    <col min="5" max="5" width="15.69140625" customWidth="1"/>
  </cols>
  <sheetData>
    <row r="1" spans="1:4" ht="23" customHeight="1" x14ac:dyDescent="0.35">
      <c r="A1" s="45" t="s">
        <v>48</v>
      </c>
      <c r="B1" s="46">
        <v>2022</v>
      </c>
      <c r="C1" s="46">
        <v>2023</v>
      </c>
      <c r="D1" s="46">
        <v>2024</v>
      </c>
    </row>
    <row r="2" spans="1:4" ht="23" customHeight="1" x14ac:dyDescent="0.35">
      <c r="A2" s="53" t="s">
        <v>49</v>
      </c>
      <c r="B2" s="54">
        <v>593.39</v>
      </c>
      <c r="C2" s="54">
        <v>595.71</v>
      </c>
      <c r="D2" s="54">
        <v>603.77</v>
      </c>
    </row>
    <row r="3" spans="1:4" ht="23" customHeight="1" x14ac:dyDescent="0.35">
      <c r="A3" s="44" t="s">
        <v>0</v>
      </c>
      <c r="B3" s="31">
        <f>B4+B10</f>
        <v>73853611</v>
      </c>
      <c r="C3" s="31">
        <f>C4+C10</f>
        <v>75025952</v>
      </c>
      <c r="D3" s="31">
        <f>D4+D10</f>
        <v>76520753.019999996</v>
      </c>
    </row>
    <row r="4" spans="1:4" ht="23" customHeight="1" x14ac:dyDescent="0.35">
      <c r="A4" s="2" t="s">
        <v>1</v>
      </c>
      <c r="B4" s="3">
        <v>59889842</v>
      </c>
      <c r="C4" s="3">
        <v>68227940</v>
      </c>
      <c r="D4" s="3">
        <v>71084364.989999995</v>
      </c>
    </row>
    <row r="5" spans="1:4" ht="23" customHeight="1" x14ac:dyDescent="0.35">
      <c r="A5" s="4" t="s">
        <v>2</v>
      </c>
      <c r="B5" s="5">
        <v>16366727.779999999</v>
      </c>
      <c r="C5" s="5">
        <v>23030675.170000002</v>
      </c>
      <c r="D5" s="5">
        <v>21896373</v>
      </c>
    </row>
    <row r="6" spans="1:4" ht="23" customHeight="1" x14ac:dyDescent="0.35">
      <c r="A6" s="4" t="s">
        <v>3</v>
      </c>
      <c r="B6" s="5">
        <f>B7+B8+B9</f>
        <v>41240496</v>
      </c>
      <c r="C6" s="5">
        <f>C7+C8+C9</f>
        <v>43467804.079999998</v>
      </c>
      <c r="D6" s="5">
        <f>D7+D8+D9</f>
        <v>46134802.619999997</v>
      </c>
    </row>
    <row r="7" spans="1:4" ht="23" customHeight="1" x14ac:dyDescent="0.35">
      <c r="A7" s="6" t="s">
        <v>44</v>
      </c>
      <c r="B7" s="5">
        <v>30837732</v>
      </c>
      <c r="C7" s="5">
        <v>32238110.359999999</v>
      </c>
      <c r="D7" s="5">
        <v>34445096</v>
      </c>
    </row>
    <row r="8" spans="1:4" ht="23" customHeight="1" x14ac:dyDescent="0.35">
      <c r="A8" s="6" t="s">
        <v>45</v>
      </c>
      <c r="B8" s="5">
        <v>9189193</v>
      </c>
      <c r="C8" s="5">
        <v>10765745.25</v>
      </c>
      <c r="D8" s="5">
        <v>11391255</v>
      </c>
    </row>
    <row r="9" spans="1:4" ht="23" customHeight="1" x14ac:dyDescent="0.35">
      <c r="A9" s="7" t="s">
        <v>46</v>
      </c>
      <c r="B9" s="5">
        <v>1213571</v>
      </c>
      <c r="C9" s="5">
        <v>463948.47</v>
      </c>
      <c r="D9" s="8">
        <v>298451.62</v>
      </c>
    </row>
    <row r="10" spans="1:4" ht="23" customHeight="1" x14ac:dyDescent="0.35">
      <c r="A10" s="9" t="s">
        <v>4</v>
      </c>
      <c r="B10" s="10">
        <v>13963769</v>
      </c>
      <c r="C10" s="10">
        <v>6798012</v>
      </c>
      <c r="D10" s="11">
        <v>5436388.0300000003</v>
      </c>
    </row>
    <row r="11" spans="1:4" ht="23" customHeight="1" x14ac:dyDescent="0.35">
      <c r="A11" s="30" t="s">
        <v>5</v>
      </c>
      <c r="B11" s="31">
        <f>B12+B14+B15</f>
        <v>71847196.079999998</v>
      </c>
      <c r="C11" s="31">
        <f>C12+C14+C15</f>
        <v>70197581.629999995</v>
      </c>
      <c r="D11" s="31">
        <f>D12+D14+D15</f>
        <v>73922995.519999996</v>
      </c>
    </row>
    <row r="12" spans="1:4" ht="23" customHeight="1" x14ac:dyDescent="0.35">
      <c r="A12" s="4" t="s">
        <v>6</v>
      </c>
      <c r="B12" s="13">
        <v>25982245.719999999</v>
      </c>
      <c r="C12" s="13">
        <v>27364954.469999999</v>
      </c>
      <c r="D12" s="13">
        <v>28176048.48</v>
      </c>
    </row>
    <row r="13" spans="1:4" ht="23" customHeight="1" x14ac:dyDescent="0.35">
      <c r="A13" s="14" t="s">
        <v>47</v>
      </c>
      <c r="B13" s="15">
        <v>3973256</v>
      </c>
      <c r="C13" s="15">
        <v>4045931</v>
      </c>
      <c r="D13" s="15">
        <v>4118297.38</v>
      </c>
    </row>
    <row r="14" spans="1:4" ht="23" customHeight="1" x14ac:dyDescent="0.35">
      <c r="A14" s="16" t="s">
        <v>8</v>
      </c>
      <c r="B14" s="15">
        <v>29523457.920000002</v>
      </c>
      <c r="C14" s="15">
        <v>36090428.219999999</v>
      </c>
      <c r="D14" s="15">
        <v>37445660.149999999</v>
      </c>
    </row>
    <row r="15" spans="1:4" ht="23" customHeight="1" x14ac:dyDescent="0.35">
      <c r="A15" s="17" t="s">
        <v>9</v>
      </c>
      <c r="B15" s="18">
        <v>16341492.439999999</v>
      </c>
      <c r="C15" s="18">
        <v>6742198.9400000004</v>
      </c>
      <c r="D15" s="18">
        <v>8301286.8899999997</v>
      </c>
    </row>
    <row r="16" spans="1:4" ht="23" customHeight="1" x14ac:dyDescent="0.35">
      <c r="A16" s="32" t="s">
        <v>10</v>
      </c>
      <c r="B16" s="12">
        <f>B3-B11</f>
        <v>2006414.9200000018</v>
      </c>
      <c r="C16" s="12">
        <f>C3-C11</f>
        <v>4828370.3700000048</v>
      </c>
      <c r="D16" s="12">
        <f>D3-D11</f>
        <v>2597757.5</v>
      </c>
    </row>
    <row r="17" spans="1:4" ht="23" customHeight="1" x14ac:dyDescent="0.35">
      <c r="A17" s="19" t="s">
        <v>8</v>
      </c>
      <c r="B17" s="15">
        <f>B4-(B12+B14)</f>
        <v>4384138.3599999994</v>
      </c>
      <c r="C17" s="15">
        <f>C4-(C12+C14)</f>
        <v>4772557.3100000024</v>
      </c>
      <c r="D17" s="15">
        <f>D4-(D12+D14)</f>
        <v>5462656.3599999994</v>
      </c>
    </row>
    <row r="18" spans="1:4" ht="23" customHeight="1" thickBot="1" x14ac:dyDescent="0.4">
      <c r="A18" s="20" t="s">
        <v>9</v>
      </c>
      <c r="B18" s="21">
        <f>B10-B15</f>
        <v>-2377723.4399999995</v>
      </c>
      <c r="C18" s="21">
        <f t="shared" ref="C18:D18" si="0">C10-C15</f>
        <v>55813.05999999959</v>
      </c>
      <c r="D18" s="21">
        <f t="shared" si="0"/>
        <v>-2864898.8599999994</v>
      </c>
    </row>
    <row r="19" spans="1:4" ht="23" customHeight="1" x14ac:dyDescent="0.35">
      <c r="A19" s="22" t="s">
        <v>11</v>
      </c>
      <c r="B19" s="23">
        <v>479595.28999999166</v>
      </c>
      <c r="C19" s="23">
        <v>2440427.4900000095</v>
      </c>
      <c r="D19" s="23">
        <v>1046486.2600000054</v>
      </c>
    </row>
    <row r="20" spans="1:4" ht="23" customHeight="1" x14ac:dyDescent="0.35">
      <c r="A20" s="24" t="s">
        <v>18</v>
      </c>
      <c r="B20" s="25">
        <v>3805176.8299999917</v>
      </c>
      <c r="C20" s="25">
        <v>5693863.4500000114</v>
      </c>
      <c r="D20" s="25">
        <v>5165836.0000000047</v>
      </c>
    </row>
    <row r="21" spans="1:4" ht="23" customHeight="1" x14ac:dyDescent="0.35">
      <c r="A21" s="9" t="s">
        <v>12</v>
      </c>
      <c r="B21" s="10">
        <v>-1346325</v>
      </c>
      <c r="C21" s="10">
        <v>2436446</v>
      </c>
      <c r="D21" s="10">
        <v>-513610.47999999486</v>
      </c>
    </row>
    <row r="22" spans="1:4" ht="23" customHeight="1" x14ac:dyDescent="0.35">
      <c r="A22" s="33" t="s">
        <v>42</v>
      </c>
      <c r="B22" s="34">
        <v>9255729.3499999996</v>
      </c>
      <c r="C22" s="34">
        <v>11692175.460000012</v>
      </c>
      <c r="D22" s="35">
        <v>11178564.980000006</v>
      </c>
    </row>
    <row r="23" spans="1:4" ht="23" customHeight="1" x14ac:dyDescent="0.35">
      <c r="A23" s="38" t="s">
        <v>17</v>
      </c>
      <c r="B23" s="39">
        <v>1304507.2930000015</v>
      </c>
      <c r="C23" s="39">
        <v>3799582.755499999</v>
      </c>
      <c r="D23" s="40">
        <v>2379638</v>
      </c>
    </row>
    <row r="24" spans="1:4" ht="23" customHeight="1" x14ac:dyDescent="0.35">
      <c r="A24" s="26" t="s">
        <v>13</v>
      </c>
      <c r="B24" s="27">
        <v>8.5</v>
      </c>
      <c r="C24" s="27">
        <v>20.533232935153549</v>
      </c>
      <c r="D24" s="27">
        <v>12.86</v>
      </c>
    </row>
    <row r="25" spans="1:4" ht="23" customHeight="1" x14ac:dyDescent="0.35">
      <c r="A25" s="9" t="s">
        <v>14</v>
      </c>
      <c r="B25" s="28">
        <v>2093512</v>
      </c>
      <c r="C25" s="28">
        <v>2961518</v>
      </c>
      <c r="D25" s="29">
        <v>2278981.1099999994</v>
      </c>
    </row>
    <row r="26" spans="1:4" ht="23" customHeight="1" x14ac:dyDescent="0.35">
      <c r="A26" s="36" t="s">
        <v>43</v>
      </c>
      <c r="B26" s="37">
        <v>15779323.970000001</v>
      </c>
      <c r="C26" s="37">
        <v>18740842.07</v>
      </c>
      <c r="D26" s="37">
        <v>21019823.180000015</v>
      </c>
    </row>
    <row r="27" spans="1:4" ht="23" customHeight="1" x14ac:dyDescent="0.35">
      <c r="A27" s="41" t="s">
        <v>16</v>
      </c>
      <c r="B27" s="42">
        <v>-1566404.5769999996</v>
      </c>
      <c r="C27" s="42">
        <v>1261124</v>
      </c>
      <c r="D27" s="43">
        <v>1687977</v>
      </c>
    </row>
    <row r="28" spans="1:4" ht="23" customHeight="1" x14ac:dyDescent="0.35">
      <c r="A28" s="26" t="s">
        <v>13</v>
      </c>
      <c r="B28" s="27">
        <v>-10.1</v>
      </c>
      <c r="C28" s="27">
        <v>7</v>
      </c>
      <c r="D28" s="27">
        <v>6.67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tabColor theme="2" tint="-9.9978637043366805E-2"/>
  </sheetPr>
  <dimension ref="A1:D28"/>
  <sheetViews>
    <sheetView zoomScale="80" zoomScaleNormal="80" workbookViewId="0">
      <selection activeCell="H8" sqref="H8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3" customHeight="1" thickBot="1" x14ac:dyDescent="0.4">
      <c r="A1" s="72" t="s">
        <v>52</v>
      </c>
      <c r="B1" s="58">
        <v>2022</v>
      </c>
      <c r="C1" s="58">
        <v>2023</v>
      </c>
      <c r="D1" s="58">
        <v>2024</v>
      </c>
    </row>
    <row r="2" spans="1:4" ht="23" customHeight="1" thickBot="1" x14ac:dyDescent="0.4">
      <c r="A2" s="86" t="s">
        <v>51</v>
      </c>
      <c r="B2" s="87">
        <v>119.28</v>
      </c>
      <c r="C2" s="87">
        <v>123.51</v>
      </c>
      <c r="D2" s="87">
        <v>129.46</v>
      </c>
    </row>
    <row r="3" spans="1:4" ht="23" customHeight="1" x14ac:dyDescent="0.35">
      <c r="A3" s="60" t="s">
        <v>0</v>
      </c>
      <c r="B3" s="61">
        <f>B4+B10</f>
        <v>11827898.140000001</v>
      </c>
      <c r="C3" s="61">
        <f>C4+C10</f>
        <v>13538820.65</v>
      </c>
      <c r="D3" s="61">
        <f>D4+D10</f>
        <v>14848723.879999999</v>
      </c>
    </row>
    <row r="4" spans="1:4" ht="23" customHeight="1" x14ac:dyDescent="0.35">
      <c r="A4" s="2" t="s">
        <v>1</v>
      </c>
      <c r="B4" s="3">
        <v>11041717.41</v>
      </c>
      <c r="C4" s="3">
        <v>13487031.65</v>
      </c>
      <c r="D4" s="3">
        <v>13759889.77</v>
      </c>
    </row>
    <row r="5" spans="1:4" ht="23" customHeight="1" x14ac:dyDescent="0.35">
      <c r="A5" s="4" t="s">
        <v>2</v>
      </c>
      <c r="B5" s="5">
        <v>5737147.0099999998</v>
      </c>
      <c r="C5" s="5">
        <v>7873385</v>
      </c>
      <c r="D5" s="5">
        <v>7774524</v>
      </c>
    </row>
    <row r="6" spans="1:4" ht="23" customHeight="1" x14ac:dyDescent="0.35">
      <c r="A6" s="4" t="s">
        <v>3</v>
      </c>
      <c r="B6" s="5">
        <f>B7+B8+B9</f>
        <v>4983361</v>
      </c>
      <c r="C6" s="5">
        <f>C7+C8+C9</f>
        <v>5159436.9399999995</v>
      </c>
      <c r="D6" s="5">
        <f>D7+D8+D9</f>
        <v>5748042.7400000002</v>
      </c>
    </row>
    <row r="7" spans="1:4" ht="23" customHeight="1" x14ac:dyDescent="0.35">
      <c r="A7" s="6" t="s">
        <v>44</v>
      </c>
      <c r="B7" s="5">
        <v>3348427</v>
      </c>
      <c r="C7" s="5">
        <v>3353594.61</v>
      </c>
      <c r="D7" s="5">
        <v>3653003.4</v>
      </c>
    </row>
    <row r="8" spans="1:4" ht="23" customHeight="1" x14ac:dyDescent="0.35">
      <c r="A8" s="6" t="s">
        <v>45</v>
      </c>
      <c r="B8" s="8">
        <v>1479026</v>
      </c>
      <c r="C8" s="5">
        <v>1612912.42</v>
      </c>
      <c r="D8" s="5">
        <v>1891697.14</v>
      </c>
    </row>
    <row r="9" spans="1:4" ht="23" customHeight="1" x14ac:dyDescent="0.35">
      <c r="A9" s="7" t="s">
        <v>46</v>
      </c>
      <c r="B9" s="5">
        <v>155908</v>
      </c>
      <c r="C9" s="5">
        <v>192929.91</v>
      </c>
      <c r="D9" s="5">
        <v>203342.2</v>
      </c>
    </row>
    <row r="10" spans="1:4" ht="23" customHeight="1" x14ac:dyDescent="0.35">
      <c r="A10" s="9" t="s">
        <v>4</v>
      </c>
      <c r="B10" s="10">
        <v>786180.73</v>
      </c>
      <c r="C10" s="10">
        <v>51789</v>
      </c>
      <c r="D10" s="10">
        <v>1088834.1100000001</v>
      </c>
    </row>
    <row r="11" spans="1:4" ht="23" customHeight="1" x14ac:dyDescent="0.35">
      <c r="A11" s="30" t="s">
        <v>5</v>
      </c>
      <c r="B11" s="31">
        <f>B12+B14+B15</f>
        <v>12146555.470000001</v>
      </c>
      <c r="C11" s="31">
        <f>C12+C14+C15</f>
        <v>12646062.76</v>
      </c>
      <c r="D11" s="31">
        <f>D12+D14+D15</f>
        <v>14659370.82</v>
      </c>
    </row>
    <row r="12" spans="1:4" ht="23" customHeight="1" x14ac:dyDescent="0.35">
      <c r="A12" s="4" t="s">
        <v>6</v>
      </c>
      <c r="B12" s="13">
        <v>6898319.9199999999</v>
      </c>
      <c r="C12" s="13">
        <v>7397827.2199999997</v>
      </c>
      <c r="D12" s="13">
        <v>7980971.8300000001</v>
      </c>
    </row>
    <row r="13" spans="1:4" ht="23" customHeight="1" x14ac:dyDescent="0.35">
      <c r="A13" s="14" t="s">
        <v>47</v>
      </c>
      <c r="B13" s="15">
        <v>1229882.45</v>
      </c>
      <c r="C13" s="15">
        <v>1302221.74</v>
      </c>
      <c r="D13" s="15">
        <v>1361216.04</v>
      </c>
    </row>
    <row r="14" spans="1:4" ht="23" customHeight="1" x14ac:dyDescent="0.35">
      <c r="A14" s="16" t="s">
        <v>8</v>
      </c>
      <c r="B14" s="15">
        <v>4140414.58</v>
      </c>
      <c r="C14" s="15">
        <v>4832124.4399999995</v>
      </c>
      <c r="D14" s="15">
        <v>5093785.91</v>
      </c>
    </row>
    <row r="15" spans="1:4" ht="23" customHeight="1" x14ac:dyDescent="0.35">
      <c r="A15" s="17" t="s">
        <v>9</v>
      </c>
      <c r="B15" s="18">
        <v>1107820.97</v>
      </c>
      <c r="C15" s="18">
        <v>416111.1</v>
      </c>
      <c r="D15" s="18">
        <v>1584613.08</v>
      </c>
    </row>
    <row r="16" spans="1:4" ht="23" customHeight="1" x14ac:dyDescent="0.35">
      <c r="A16" s="59" t="s">
        <v>10</v>
      </c>
      <c r="B16" s="12">
        <f>B3-B11</f>
        <v>-318657.33000000007</v>
      </c>
      <c r="C16" s="12">
        <f>C3-C11</f>
        <v>892757.8900000006</v>
      </c>
      <c r="D16" s="12">
        <f>D3-D11</f>
        <v>189353.05999999866</v>
      </c>
    </row>
    <row r="17" spans="1:4" ht="23" customHeight="1" x14ac:dyDescent="0.35">
      <c r="A17" s="19" t="s">
        <v>8</v>
      </c>
      <c r="B17" s="15">
        <f>B4-(B12+B14)</f>
        <v>2982.910000000149</v>
      </c>
      <c r="C17" s="15">
        <f>C4-(C12+C14)</f>
        <v>1257079.9900000002</v>
      </c>
      <c r="D17" s="15">
        <f>D4-(D12+D14)</f>
        <v>685132.02999999933</v>
      </c>
    </row>
    <row r="18" spans="1:4" ht="23" customHeight="1" thickBot="1" x14ac:dyDescent="0.4">
      <c r="A18" s="20" t="s">
        <v>9</v>
      </c>
      <c r="B18" s="21">
        <f>B10-B15</f>
        <v>-321640.24</v>
      </c>
      <c r="C18" s="21">
        <f t="shared" ref="C18:D18" si="0">C10-C15</f>
        <v>-364322.1</v>
      </c>
      <c r="D18" s="21">
        <f t="shared" si="0"/>
        <v>-495778.97</v>
      </c>
    </row>
    <row r="19" spans="1:4" ht="23" customHeight="1" x14ac:dyDescent="0.35">
      <c r="A19" s="22" t="s">
        <v>11</v>
      </c>
      <c r="B19" s="23">
        <v>334846.84999999776</v>
      </c>
      <c r="C19" s="23">
        <v>942407</v>
      </c>
      <c r="D19" s="23">
        <v>270080.50999999791</v>
      </c>
    </row>
    <row r="20" spans="1:4" ht="23" customHeight="1" x14ac:dyDescent="0.35">
      <c r="A20" s="24" t="s">
        <v>18</v>
      </c>
      <c r="B20" s="25">
        <v>310692.19999999786</v>
      </c>
      <c r="C20" s="25">
        <v>1588866</v>
      </c>
      <c r="D20" s="25">
        <v>615835.63999999803</v>
      </c>
    </row>
    <row r="21" spans="1:4" ht="23" customHeight="1" x14ac:dyDescent="0.35">
      <c r="A21" s="9" t="s">
        <v>12</v>
      </c>
      <c r="B21" s="10">
        <v>-720256.06000000192</v>
      </c>
      <c r="C21" s="10">
        <v>1282526.8100000005</v>
      </c>
      <c r="D21" s="10">
        <v>80814.009999997914</v>
      </c>
    </row>
    <row r="22" spans="1:4" ht="23" customHeight="1" x14ac:dyDescent="0.35">
      <c r="A22" s="33" t="s">
        <v>41</v>
      </c>
      <c r="B22" s="34">
        <v>2811142.8499999982</v>
      </c>
      <c r="C22" s="34">
        <v>4093669.6599999988</v>
      </c>
      <c r="D22" s="34">
        <v>4174483.6699999981</v>
      </c>
    </row>
    <row r="23" spans="1:4" ht="23" customHeight="1" x14ac:dyDescent="0.35">
      <c r="A23" s="47" t="s">
        <v>17</v>
      </c>
      <c r="B23" s="48">
        <v>2081243.8399999982</v>
      </c>
      <c r="C23" s="48">
        <v>1735790.6004999964</v>
      </c>
      <c r="D23" s="48">
        <v>2420914</v>
      </c>
    </row>
    <row r="24" spans="1:4" ht="23" customHeight="1" x14ac:dyDescent="0.35">
      <c r="A24" s="26" t="s">
        <v>13</v>
      </c>
      <c r="B24" s="27">
        <v>68.849999999999994</v>
      </c>
      <c r="C24" s="27">
        <v>47.254877577183692</v>
      </c>
      <c r="D24" s="27">
        <v>65.91</v>
      </c>
    </row>
    <row r="25" spans="1:4" ht="23" customHeight="1" x14ac:dyDescent="0.35">
      <c r="A25" s="9" t="s">
        <v>14</v>
      </c>
      <c r="B25" s="28">
        <v>781288.42</v>
      </c>
      <c r="C25" s="28">
        <v>2296180.660000002</v>
      </c>
      <c r="D25" s="28">
        <v>-22693.750000001863</v>
      </c>
    </row>
    <row r="26" spans="1:4" ht="23" customHeight="1" x14ac:dyDescent="0.35">
      <c r="A26" s="36" t="s">
        <v>15</v>
      </c>
      <c r="B26" s="37">
        <v>3931315.8999999994</v>
      </c>
      <c r="C26" s="37">
        <v>6227496.5600000015</v>
      </c>
      <c r="D26" s="37">
        <v>6204802.8099999977</v>
      </c>
    </row>
    <row r="27" spans="1:4" ht="23" customHeight="1" x14ac:dyDescent="0.35">
      <c r="A27" s="51" t="s">
        <v>16</v>
      </c>
      <c r="B27" s="52">
        <v>1606262.29</v>
      </c>
      <c r="C27" s="52">
        <v>2390243.8504999997</v>
      </c>
      <c r="D27" s="52">
        <v>2570625</v>
      </c>
    </row>
    <row r="28" spans="1:4" ht="23" customHeight="1" x14ac:dyDescent="0.35">
      <c r="A28" s="26" t="s">
        <v>13</v>
      </c>
      <c r="B28" s="27">
        <v>53.13</v>
      </c>
      <c r="C28" s="27">
        <v>70.2</v>
      </c>
      <c r="D28" s="27">
        <v>49.39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11">
    <tabColor theme="2" tint="-9.9978637043366805E-2"/>
  </sheetPr>
  <dimension ref="A1:D28"/>
  <sheetViews>
    <sheetView zoomScale="90" zoomScaleNormal="90" workbookViewId="0">
      <selection sqref="A1:XFD28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3" customHeight="1" thickBot="1" x14ac:dyDescent="0.4">
      <c r="A1" s="72" t="s">
        <v>53</v>
      </c>
      <c r="B1" s="58">
        <v>2022</v>
      </c>
      <c r="C1" s="58">
        <v>2023</v>
      </c>
      <c r="D1" s="58">
        <v>2024</v>
      </c>
    </row>
    <row r="2" spans="1:4" ht="23" customHeight="1" thickBot="1" x14ac:dyDescent="0.4">
      <c r="A2" s="86" t="s">
        <v>51</v>
      </c>
      <c r="B2" s="87">
        <v>804.82</v>
      </c>
      <c r="C2" s="87">
        <v>766.95</v>
      </c>
      <c r="D2" s="87">
        <v>768.79</v>
      </c>
    </row>
    <row r="3" spans="1:4" ht="23" customHeight="1" x14ac:dyDescent="0.35">
      <c r="A3" s="60" t="s">
        <v>0</v>
      </c>
      <c r="B3" s="61">
        <f>B4+B10</f>
        <v>89135572.640000001</v>
      </c>
      <c r="C3" s="61">
        <f>C4+C10</f>
        <v>93099384.519999981</v>
      </c>
      <c r="D3" s="61">
        <f>D4+D10</f>
        <v>95608629.719999999</v>
      </c>
    </row>
    <row r="4" spans="1:4" ht="23" customHeight="1" x14ac:dyDescent="0.35">
      <c r="A4" s="2" t="s">
        <v>1</v>
      </c>
      <c r="B4" s="3">
        <v>64224604.640000001</v>
      </c>
      <c r="C4" s="3">
        <v>71373283.229999989</v>
      </c>
      <c r="D4" s="3">
        <v>75891143.469999999</v>
      </c>
    </row>
    <row r="5" spans="1:4" ht="23" customHeight="1" x14ac:dyDescent="0.35">
      <c r="A5" s="4" t="s">
        <v>2</v>
      </c>
      <c r="B5" s="5">
        <v>27137359</v>
      </c>
      <c r="C5" s="5">
        <v>32315295</v>
      </c>
      <c r="D5" s="5">
        <v>32890397</v>
      </c>
    </row>
    <row r="6" spans="1:4" ht="23" customHeight="1" x14ac:dyDescent="0.35">
      <c r="A6" s="4" t="s">
        <v>3</v>
      </c>
      <c r="B6" s="5">
        <f>B7+B8+B9</f>
        <v>34245106</v>
      </c>
      <c r="C6" s="5">
        <f>C7+C8+C9</f>
        <v>35847989.899999999</v>
      </c>
      <c r="D6" s="5">
        <f>D7+D8+D9</f>
        <v>38799171.409999996</v>
      </c>
    </row>
    <row r="7" spans="1:4" ht="23" customHeight="1" x14ac:dyDescent="0.35">
      <c r="A7" s="6" t="s">
        <v>44</v>
      </c>
      <c r="B7" s="5">
        <v>26951535</v>
      </c>
      <c r="C7" s="5">
        <v>27621783.43</v>
      </c>
      <c r="D7" s="5">
        <v>29421913.93</v>
      </c>
    </row>
    <row r="8" spans="1:4" ht="23" customHeight="1" x14ac:dyDescent="0.35">
      <c r="A8" s="6" t="s">
        <v>45</v>
      </c>
      <c r="B8" s="5">
        <v>6906879</v>
      </c>
      <c r="C8" s="5">
        <v>7716868.2599999998</v>
      </c>
      <c r="D8" s="5">
        <v>9274507.9700000007</v>
      </c>
    </row>
    <row r="9" spans="1:4" ht="23" customHeight="1" x14ac:dyDescent="0.35">
      <c r="A9" s="7" t="s">
        <v>54</v>
      </c>
      <c r="B9" s="5">
        <v>386692</v>
      </c>
      <c r="C9" s="5">
        <v>509338.20999999996</v>
      </c>
      <c r="D9" s="5">
        <v>102749.51</v>
      </c>
    </row>
    <row r="10" spans="1:4" ht="23" customHeight="1" x14ac:dyDescent="0.35">
      <c r="A10" s="9" t="s">
        <v>4</v>
      </c>
      <c r="B10" s="10">
        <v>24910968</v>
      </c>
      <c r="C10" s="10">
        <v>21726101.289999999</v>
      </c>
      <c r="D10" s="10">
        <v>19717486.25</v>
      </c>
    </row>
    <row r="11" spans="1:4" ht="23" customHeight="1" x14ac:dyDescent="0.35">
      <c r="A11" s="30" t="s">
        <v>5</v>
      </c>
      <c r="B11" s="31">
        <f>B12+B14+B15</f>
        <v>90457201.979999989</v>
      </c>
      <c r="C11" s="31">
        <f>C12+C14+C15</f>
        <v>103790456.77</v>
      </c>
      <c r="D11" s="31">
        <f>D12+D14+D15</f>
        <v>93287933.789999992</v>
      </c>
    </row>
    <row r="12" spans="1:4" ht="23" customHeight="1" x14ac:dyDescent="0.35">
      <c r="A12" s="4" t="s">
        <v>6</v>
      </c>
      <c r="B12" s="13">
        <v>32851987.34</v>
      </c>
      <c r="C12" s="13">
        <v>34532437.409999996</v>
      </c>
      <c r="D12" s="13">
        <v>35029124.57</v>
      </c>
    </row>
    <row r="13" spans="1:4" ht="23" customHeight="1" x14ac:dyDescent="0.35">
      <c r="A13" s="14" t="s">
        <v>47</v>
      </c>
      <c r="B13" s="15">
        <v>4621543.78</v>
      </c>
      <c r="C13" s="15">
        <v>4866508.66</v>
      </c>
      <c r="D13" s="15">
        <v>5052101.1900000004</v>
      </c>
    </row>
    <row r="14" spans="1:4" ht="23" customHeight="1" x14ac:dyDescent="0.35">
      <c r="A14" s="16" t="s">
        <v>8</v>
      </c>
      <c r="B14" s="15">
        <v>31566284.18</v>
      </c>
      <c r="C14" s="15">
        <v>36654595.939999998</v>
      </c>
      <c r="D14" s="15">
        <v>36754215.899999999</v>
      </c>
    </row>
    <row r="15" spans="1:4" ht="23" customHeight="1" x14ac:dyDescent="0.35">
      <c r="A15" s="17" t="s">
        <v>9</v>
      </c>
      <c r="B15" s="18">
        <v>26038930.460000001</v>
      </c>
      <c r="C15" s="18">
        <v>32603423.420000002</v>
      </c>
      <c r="D15" s="18">
        <v>21504593.32</v>
      </c>
    </row>
    <row r="16" spans="1:4" ht="23" customHeight="1" x14ac:dyDescent="0.35">
      <c r="A16" s="59" t="s">
        <v>10</v>
      </c>
      <c r="B16" s="12">
        <f>B3-B11</f>
        <v>-1321629.3399999887</v>
      </c>
      <c r="C16" s="12">
        <f>C3-C11</f>
        <v>-10691072.250000015</v>
      </c>
      <c r="D16" s="12">
        <f>D3-D11</f>
        <v>2320695.9300000072</v>
      </c>
    </row>
    <row r="17" spans="1:4" ht="23" customHeight="1" x14ac:dyDescent="0.35">
      <c r="A17" s="19" t="s">
        <v>8</v>
      </c>
      <c r="B17" s="15">
        <f>B4-(B12+B14)</f>
        <v>-193666.87999999523</v>
      </c>
      <c r="C17" s="15">
        <f>C4-(C12+C14)</f>
        <v>186249.87999999523</v>
      </c>
      <c r="D17" s="15">
        <f>D4-(D12+D14)</f>
        <v>4107803</v>
      </c>
    </row>
    <row r="18" spans="1:4" ht="23" customHeight="1" thickBot="1" x14ac:dyDescent="0.4">
      <c r="A18" s="20" t="s">
        <v>9</v>
      </c>
      <c r="B18" s="21">
        <f>B10-B15</f>
        <v>-1127962.4600000009</v>
      </c>
      <c r="C18" s="21">
        <f t="shared" ref="C18:D18" si="0">C10-C15</f>
        <v>-10877322.130000003</v>
      </c>
      <c r="D18" s="21">
        <f t="shared" si="0"/>
        <v>-1787107.0700000003</v>
      </c>
    </row>
    <row r="19" spans="1:4" ht="23" customHeight="1" x14ac:dyDescent="0.35">
      <c r="A19" s="22" t="s">
        <v>11</v>
      </c>
      <c r="B19" s="23">
        <v>-1558253.7900000066</v>
      </c>
      <c r="C19" s="23">
        <v>86783.189999997616</v>
      </c>
      <c r="D19" s="23">
        <v>1679777.7700000256</v>
      </c>
    </row>
    <row r="20" spans="1:4" ht="23" customHeight="1" x14ac:dyDescent="0.35">
      <c r="A20" s="24" t="s">
        <v>18</v>
      </c>
      <c r="B20" s="25">
        <v>258418.63999999408</v>
      </c>
      <c r="C20" s="25">
        <v>2526489.2699999977</v>
      </c>
      <c r="D20" s="25">
        <v>3673756.1900000256</v>
      </c>
    </row>
    <row r="21" spans="1:4" ht="23" customHeight="1" x14ac:dyDescent="0.35">
      <c r="A21" s="9" t="s">
        <v>12</v>
      </c>
      <c r="B21" s="10">
        <v>5278051</v>
      </c>
      <c r="C21" s="10">
        <v>-6766680.8499999996</v>
      </c>
      <c r="D21" s="10">
        <v>3146601.08</v>
      </c>
    </row>
    <row r="22" spans="1:4" ht="23" customHeight="1" x14ac:dyDescent="0.35">
      <c r="A22" s="33" t="s">
        <v>41</v>
      </c>
      <c r="B22" s="34">
        <v>19710509</v>
      </c>
      <c r="C22" s="34">
        <v>12943828.15</v>
      </c>
      <c r="D22" s="34">
        <v>15045544.73</v>
      </c>
    </row>
    <row r="23" spans="1:4" ht="23" customHeight="1" x14ac:dyDescent="0.35">
      <c r="A23" s="47" t="s">
        <v>17</v>
      </c>
      <c r="B23" s="48">
        <v>2519883</v>
      </c>
      <c r="C23" s="48">
        <v>1841990.3620000016</v>
      </c>
      <c r="D23" s="48">
        <v>3877350</v>
      </c>
    </row>
    <row r="24" spans="1:4" ht="23" customHeight="1" x14ac:dyDescent="0.35">
      <c r="A24" s="26" t="s">
        <v>13</v>
      </c>
      <c r="B24" s="62">
        <v>13.9</v>
      </c>
      <c r="C24" s="62">
        <v>3.9566076152767282</v>
      </c>
      <c r="D24" s="62">
        <v>19.2</v>
      </c>
    </row>
    <row r="25" spans="1:4" ht="23" customHeight="1" x14ac:dyDescent="0.35">
      <c r="A25" s="9" t="s">
        <v>14</v>
      </c>
      <c r="B25" s="28">
        <v>11829557.32</v>
      </c>
      <c r="C25" s="28">
        <v>-4949390.58</v>
      </c>
      <c r="D25" s="28">
        <v>1383309.4700000137</v>
      </c>
    </row>
    <row r="26" spans="1:4" ht="23" customHeight="1" x14ac:dyDescent="0.35">
      <c r="A26" s="36" t="s">
        <v>15</v>
      </c>
      <c r="B26" s="37">
        <v>29983512.100000001</v>
      </c>
      <c r="C26" s="37">
        <v>25034121.520000003</v>
      </c>
      <c r="D26" s="37">
        <v>26417430.990000006</v>
      </c>
    </row>
    <row r="27" spans="1:4" ht="23" customHeight="1" x14ac:dyDescent="0.35">
      <c r="A27" s="51" t="s">
        <v>16</v>
      </c>
      <c r="B27" s="52">
        <v>-454290.04299999774</v>
      </c>
      <c r="C27" s="52">
        <v>479144.61199999973</v>
      </c>
      <c r="D27" s="52">
        <v>3148909</v>
      </c>
    </row>
    <row r="28" spans="1:4" ht="23" customHeight="1" x14ac:dyDescent="0.35">
      <c r="A28" s="26" t="s">
        <v>13</v>
      </c>
      <c r="B28" s="27">
        <v>-2.5</v>
      </c>
      <c r="C28" s="27">
        <v>2.4</v>
      </c>
      <c r="D28" s="27">
        <v>9.51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euil12">
    <tabColor theme="2" tint="-9.9978637043366805E-2"/>
  </sheetPr>
  <dimension ref="A1:F28"/>
  <sheetViews>
    <sheetView topLeftCell="A14" zoomScale="90" zoomScaleNormal="90" workbookViewId="0">
      <selection sqref="A1:XFD28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6" ht="23" customHeight="1" thickBot="1" x14ac:dyDescent="0.4">
      <c r="A1" s="89" t="s">
        <v>26</v>
      </c>
      <c r="B1" s="58">
        <v>2022</v>
      </c>
      <c r="C1" s="58">
        <v>2023</v>
      </c>
      <c r="D1" s="58">
        <v>2024</v>
      </c>
    </row>
    <row r="2" spans="1:6" ht="23" customHeight="1" thickBot="1" x14ac:dyDescent="0.4">
      <c r="A2" s="86" t="s">
        <v>51</v>
      </c>
      <c r="B2" s="87">
        <v>158.33000000000001</v>
      </c>
      <c r="C2" s="87">
        <v>168.12</v>
      </c>
      <c r="D2" s="87">
        <v>163.97</v>
      </c>
    </row>
    <row r="3" spans="1:6" ht="23" customHeight="1" x14ac:dyDescent="0.35">
      <c r="A3" s="60" t="s">
        <v>0</v>
      </c>
      <c r="B3" s="61">
        <f>B4+B10</f>
        <v>14254847.5</v>
      </c>
      <c r="C3" s="61">
        <f>C4+C10</f>
        <v>20581379.16</v>
      </c>
      <c r="D3" s="61">
        <f>D4+D10</f>
        <v>14704996.219999999</v>
      </c>
    </row>
    <row r="4" spans="1:6" ht="23" customHeight="1" x14ac:dyDescent="0.35">
      <c r="A4" s="2" t="s">
        <v>1</v>
      </c>
      <c r="B4" s="3">
        <v>13073997.5</v>
      </c>
      <c r="C4" s="3">
        <v>14970327.16</v>
      </c>
      <c r="D4" s="3">
        <v>14448907.219999999</v>
      </c>
    </row>
    <row r="5" spans="1:6" ht="23" customHeight="1" x14ac:dyDescent="0.35">
      <c r="A5" s="4" t="s">
        <v>2</v>
      </c>
      <c r="B5" s="5">
        <v>5262034</v>
      </c>
      <c r="C5" s="5">
        <v>6864664</v>
      </c>
      <c r="D5" s="5">
        <v>5581331</v>
      </c>
    </row>
    <row r="6" spans="1:6" ht="23" customHeight="1" x14ac:dyDescent="0.35">
      <c r="A6" s="4" t="s">
        <v>3</v>
      </c>
      <c r="B6" s="5">
        <f>B7+B8+B9</f>
        <v>7600723.4400000004</v>
      </c>
      <c r="C6" s="5">
        <f>C7+C8+C9</f>
        <v>7863864.0199999996</v>
      </c>
      <c r="D6" s="5">
        <f>D7+D8+D9</f>
        <v>8565495.0399999991</v>
      </c>
    </row>
    <row r="7" spans="1:6" ht="23" customHeight="1" x14ac:dyDescent="0.35">
      <c r="A7" s="6" t="s">
        <v>44</v>
      </c>
      <c r="B7" s="5">
        <v>5870548</v>
      </c>
      <c r="C7" s="5">
        <v>6166042.6399999997</v>
      </c>
      <c r="D7" s="5">
        <v>6633199.7999999998</v>
      </c>
    </row>
    <row r="8" spans="1:6" ht="23" customHeight="1" x14ac:dyDescent="0.35">
      <c r="A8" s="6" t="s">
        <v>45</v>
      </c>
      <c r="B8" s="5">
        <v>1575021</v>
      </c>
      <c r="C8" s="5">
        <v>1588871.24</v>
      </c>
      <c r="D8" s="5">
        <v>1826170.45</v>
      </c>
    </row>
    <row r="9" spans="1:6" ht="23" customHeight="1" x14ac:dyDescent="0.35">
      <c r="A9" s="7" t="s">
        <v>46</v>
      </c>
      <c r="B9" s="5">
        <v>155154.44000000041</v>
      </c>
      <c r="C9" s="5">
        <v>108950.14</v>
      </c>
      <c r="D9" s="5">
        <v>106124.79000000001</v>
      </c>
    </row>
    <row r="10" spans="1:6" ht="23" customHeight="1" x14ac:dyDescent="0.35">
      <c r="A10" s="9" t="s">
        <v>4</v>
      </c>
      <c r="B10" s="10">
        <v>1180850</v>
      </c>
      <c r="C10" s="10">
        <v>5611052</v>
      </c>
      <c r="D10" s="10">
        <v>256089</v>
      </c>
    </row>
    <row r="11" spans="1:6" ht="23" customHeight="1" x14ac:dyDescent="0.35">
      <c r="A11" s="30" t="s">
        <v>5</v>
      </c>
      <c r="B11" s="31">
        <f>B12+B14+B15</f>
        <v>20343125.840000004</v>
      </c>
      <c r="C11" s="31">
        <f>C12+C14+C15</f>
        <v>18318015.849999998</v>
      </c>
      <c r="D11" s="31">
        <f>D12+D14+D15</f>
        <v>16137120.950000001</v>
      </c>
    </row>
    <row r="12" spans="1:6" ht="23" customHeight="1" x14ac:dyDescent="0.35">
      <c r="A12" s="4" t="s">
        <v>6</v>
      </c>
      <c r="B12" s="13">
        <v>7056164.2400000002</v>
      </c>
      <c r="C12" s="13">
        <v>7328498.6600000001</v>
      </c>
      <c r="D12" s="13">
        <v>7416342.7999999998</v>
      </c>
      <c r="F12" s="83"/>
    </row>
    <row r="13" spans="1:6" ht="23" customHeight="1" x14ac:dyDescent="0.35">
      <c r="A13" s="14" t="s">
        <v>47</v>
      </c>
      <c r="B13" s="15">
        <v>971935.28</v>
      </c>
      <c r="C13" s="15">
        <v>953658.05</v>
      </c>
      <c r="D13" s="15">
        <v>898334.05</v>
      </c>
    </row>
    <row r="14" spans="1:6" ht="23" customHeight="1" x14ac:dyDescent="0.35">
      <c r="A14" s="16" t="s">
        <v>8</v>
      </c>
      <c r="B14" s="15">
        <v>6056995.6100000003</v>
      </c>
      <c r="C14" s="15">
        <v>6777202.1299999999</v>
      </c>
      <c r="D14" s="15">
        <v>7197676.5700000003</v>
      </c>
    </row>
    <row r="15" spans="1:6" ht="23" customHeight="1" x14ac:dyDescent="0.35">
      <c r="A15" s="17" t="s">
        <v>9</v>
      </c>
      <c r="B15" s="18">
        <v>7229965.9900000002</v>
      </c>
      <c r="C15" s="18">
        <v>4212315.0599999996</v>
      </c>
      <c r="D15" s="18">
        <v>1523101.58</v>
      </c>
    </row>
    <row r="16" spans="1:6" ht="23" customHeight="1" x14ac:dyDescent="0.35">
      <c r="A16" s="59" t="s">
        <v>10</v>
      </c>
      <c r="B16" s="12">
        <f>B3-B11</f>
        <v>-6088278.3400000036</v>
      </c>
      <c r="C16" s="12">
        <f>C3-C11</f>
        <v>2263363.3100000024</v>
      </c>
      <c r="D16" s="12">
        <f>D3-D11</f>
        <v>-1432124.7300000023</v>
      </c>
    </row>
    <row r="17" spans="1:4" ht="23" customHeight="1" x14ac:dyDescent="0.35">
      <c r="A17" s="19" t="s">
        <v>8</v>
      </c>
      <c r="B17" s="15">
        <f>B4-(B12+B14)</f>
        <v>-39162.35000000149</v>
      </c>
      <c r="C17" s="15">
        <f>C4-(C12+C14)</f>
        <v>864626.37000000104</v>
      </c>
      <c r="D17" s="15">
        <f>D4-(D12+D14)</f>
        <v>-165112.15000000224</v>
      </c>
    </row>
    <row r="18" spans="1:4" ht="23" customHeight="1" thickBot="1" x14ac:dyDescent="0.4">
      <c r="A18" s="20" t="s">
        <v>9</v>
      </c>
      <c r="B18" s="21">
        <f>B10-B15</f>
        <v>-6049115.9900000002</v>
      </c>
      <c r="C18" s="21">
        <f t="shared" ref="C18:D18" si="0">C10-C15</f>
        <v>1398736.9400000004</v>
      </c>
      <c r="D18" s="21">
        <f t="shared" si="0"/>
        <v>-1267012.58</v>
      </c>
    </row>
    <row r="19" spans="1:4" ht="23" customHeight="1" x14ac:dyDescent="0.35">
      <c r="A19" s="22" t="s">
        <v>11</v>
      </c>
      <c r="B19" s="23">
        <v>-456325.6799999997</v>
      </c>
      <c r="C19" s="23">
        <v>993561.22999999858</v>
      </c>
      <c r="D19" s="23">
        <v>-599561.28000000119</v>
      </c>
    </row>
    <row r="20" spans="1:4" ht="23" customHeight="1" x14ac:dyDescent="0.35">
      <c r="A20" s="24" t="s">
        <v>18</v>
      </c>
      <c r="B20" s="25">
        <v>-116130.67999999924</v>
      </c>
      <c r="C20" s="25">
        <v>1025103.6199999987</v>
      </c>
      <c r="D20" s="25">
        <v>-485705.49000000092</v>
      </c>
    </row>
    <row r="21" spans="1:4" ht="23" customHeight="1" x14ac:dyDescent="0.35">
      <c r="A21" s="9" t="s">
        <v>12</v>
      </c>
      <c r="B21" s="10">
        <v>-4610093.01</v>
      </c>
      <c r="C21" s="10">
        <v>2964772.4299999988</v>
      </c>
      <c r="D21" s="10">
        <v>-1386612.2300000009</v>
      </c>
    </row>
    <row r="22" spans="1:4" ht="23" customHeight="1" x14ac:dyDescent="0.35">
      <c r="A22" s="33" t="s">
        <v>41</v>
      </c>
      <c r="B22" s="34">
        <v>1945748</v>
      </c>
      <c r="C22" s="34">
        <v>4910520.4299999988</v>
      </c>
      <c r="D22" s="34">
        <v>3523908.4099999988</v>
      </c>
    </row>
    <row r="23" spans="1:4" ht="23" customHeight="1" x14ac:dyDescent="0.35">
      <c r="A23" s="47" t="s">
        <v>17</v>
      </c>
      <c r="B23" s="48">
        <v>811950.74</v>
      </c>
      <c r="C23" s="48">
        <v>3645405</v>
      </c>
      <c r="D23" s="48">
        <v>2581753</v>
      </c>
    </row>
    <row r="24" spans="1:4" ht="23" customHeight="1" x14ac:dyDescent="0.35">
      <c r="A24" s="26" t="s">
        <v>13</v>
      </c>
      <c r="B24" s="27">
        <v>18.7</v>
      </c>
      <c r="C24" s="27">
        <v>87.897144020279043</v>
      </c>
      <c r="D24" s="27">
        <v>62.25</v>
      </c>
    </row>
    <row r="25" spans="1:4" ht="23" customHeight="1" x14ac:dyDescent="0.35">
      <c r="A25" s="9" t="s">
        <v>14</v>
      </c>
      <c r="B25" s="28">
        <v>-5721906.5600000024</v>
      </c>
      <c r="C25" s="28">
        <v>2383467.0199999996</v>
      </c>
      <c r="D25" s="28">
        <v>-1113712.9600000028</v>
      </c>
    </row>
    <row r="26" spans="1:4" ht="23" customHeight="1" x14ac:dyDescent="0.35">
      <c r="A26" s="36" t="s">
        <v>15</v>
      </c>
      <c r="B26" s="37">
        <v>4694848.089999998</v>
      </c>
      <c r="C26" s="37">
        <v>7078315.1099999975</v>
      </c>
      <c r="D26" s="37">
        <v>5964602.1600000001</v>
      </c>
    </row>
    <row r="27" spans="1:4" ht="23" customHeight="1" x14ac:dyDescent="0.35">
      <c r="A27" s="51" t="s">
        <v>16</v>
      </c>
      <c r="B27" s="52">
        <v>753140.74000000022</v>
      </c>
      <c r="C27" s="52">
        <v>3489263.1649999991</v>
      </c>
      <c r="D27" s="52">
        <v>2876898</v>
      </c>
    </row>
    <row r="28" spans="1:4" ht="23" customHeight="1" x14ac:dyDescent="0.35">
      <c r="A28" s="26" t="s">
        <v>13</v>
      </c>
      <c r="B28" s="27">
        <v>17.399999999999999</v>
      </c>
      <c r="C28" s="27">
        <v>88.6</v>
      </c>
      <c r="D28" s="27">
        <v>45.84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3">
    <tabColor theme="2" tint="-9.9978637043366805E-2"/>
  </sheetPr>
  <dimension ref="A1:D28"/>
  <sheetViews>
    <sheetView topLeftCell="A15" zoomScale="90" zoomScaleNormal="90" workbookViewId="0">
      <selection sqref="A1:XFD28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2.5" customHeight="1" thickBot="1" x14ac:dyDescent="0.4">
      <c r="A1" s="72" t="s">
        <v>27</v>
      </c>
      <c r="B1" s="58">
        <v>2022</v>
      </c>
      <c r="C1" s="58">
        <v>2023</v>
      </c>
      <c r="D1" s="58">
        <v>2024</v>
      </c>
    </row>
    <row r="2" spans="1:4" ht="22.5" customHeight="1" thickBot="1" x14ac:dyDescent="0.4">
      <c r="A2" s="86" t="s">
        <v>51</v>
      </c>
      <c r="B2" s="87">
        <v>584.24</v>
      </c>
      <c r="C2" s="87">
        <v>600.72</v>
      </c>
      <c r="D2" s="87">
        <v>603.69000000000005</v>
      </c>
    </row>
    <row r="3" spans="1:4" ht="22.5" customHeight="1" x14ac:dyDescent="0.35">
      <c r="A3" s="60" t="s">
        <v>0</v>
      </c>
      <c r="B3" s="61">
        <f>B4+B10</f>
        <v>73371111.090000004</v>
      </c>
      <c r="C3" s="61">
        <f>C4+C10</f>
        <v>68771108.929999992</v>
      </c>
      <c r="D3" s="61">
        <f>D4+D10</f>
        <v>57911875.560000002</v>
      </c>
    </row>
    <row r="4" spans="1:4" ht="22.5" customHeight="1" x14ac:dyDescent="0.35">
      <c r="A4" s="2" t="s">
        <v>1</v>
      </c>
      <c r="B4" s="3">
        <v>48248779.760000005</v>
      </c>
      <c r="C4" s="3">
        <v>56432344.799999997</v>
      </c>
      <c r="D4" s="3">
        <v>54102882.460000001</v>
      </c>
    </row>
    <row r="5" spans="1:4" ht="22.5" customHeight="1" x14ac:dyDescent="0.35">
      <c r="A5" s="4" t="s">
        <v>2</v>
      </c>
      <c r="B5" s="5">
        <v>17653390</v>
      </c>
      <c r="C5" s="5">
        <v>22718094</v>
      </c>
      <c r="D5" s="5">
        <v>19494176</v>
      </c>
    </row>
    <row r="6" spans="1:4" ht="22.5" customHeight="1" x14ac:dyDescent="0.35">
      <c r="A6" s="4" t="s">
        <v>3</v>
      </c>
      <c r="B6" s="5">
        <f>B7+B8+B9</f>
        <v>29379627.43</v>
      </c>
      <c r="C6" s="5">
        <f>C7+C8+C9</f>
        <v>32513046.120000001</v>
      </c>
      <c r="D6" s="5">
        <f>D7+D8+D9</f>
        <v>33265952.779999997</v>
      </c>
    </row>
    <row r="7" spans="1:4" ht="22.5" customHeight="1" x14ac:dyDescent="0.35">
      <c r="A7" s="6" t="s">
        <v>44</v>
      </c>
      <c r="B7" s="5">
        <v>19902761.809999999</v>
      </c>
      <c r="C7" s="5">
        <v>21557902.579999998</v>
      </c>
      <c r="D7" s="5">
        <v>22044021.469999999</v>
      </c>
    </row>
    <row r="8" spans="1:4" ht="22.5" customHeight="1" x14ac:dyDescent="0.35">
      <c r="A8" s="6" t="s">
        <v>45</v>
      </c>
      <c r="B8" s="5">
        <v>9181037.6899999995</v>
      </c>
      <c r="C8" s="5">
        <v>10549752.35</v>
      </c>
      <c r="D8" s="5">
        <v>10809363.699999999</v>
      </c>
    </row>
    <row r="9" spans="1:4" ht="22.5" customHeight="1" x14ac:dyDescent="0.35">
      <c r="A9" s="7" t="s">
        <v>46</v>
      </c>
      <c r="B9" s="5">
        <v>295827.93</v>
      </c>
      <c r="C9" s="5">
        <v>405391.19</v>
      </c>
      <c r="D9" s="5">
        <v>412567.61</v>
      </c>
    </row>
    <row r="10" spans="1:4" ht="22.5" customHeight="1" x14ac:dyDescent="0.35">
      <c r="A10" s="9" t="s">
        <v>4</v>
      </c>
      <c r="B10" s="10">
        <v>25122331.329999998</v>
      </c>
      <c r="C10" s="10">
        <v>12338764.129999999</v>
      </c>
      <c r="D10" s="10">
        <v>3808993.1</v>
      </c>
    </row>
    <row r="11" spans="1:4" ht="22.5" customHeight="1" x14ac:dyDescent="0.35">
      <c r="A11" s="30" t="s">
        <v>5</v>
      </c>
      <c r="B11" s="31">
        <f>B12+B14+B15</f>
        <v>67252176.633000001</v>
      </c>
      <c r="C11" s="31">
        <f>C12+C14+C15</f>
        <v>68884337.290000007</v>
      </c>
      <c r="D11" s="31">
        <f>D12+D14+D15</f>
        <v>61058707.20000001</v>
      </c>
    </row>
    <row r="12" spans="1:4" ht="22.5" customHeight="1" x14ac:dyDescent="0.35">
      <c r="A12" s="4" t="s">
        <v>6</v>
      </c>
      <c r="B12" s="13">
        <v>23879210.280000001</v>
      </c>
      <c r="C12" s="13">
        <v>25983619.5</v>
      </c>
      <c r="D12" s="13">
        <v>26439368.880000003</v>
      </c>
    </row>
    <row r="13" spans="1:4" ht="22.5" customHeight="1" x14ac:dyDescent="0.35">
      <c r="A13" s="14" t="s">
        <v>47</v>
      </c>
      <c r="B13" s="15">
        <v>3157612.74</v>
      </c>
      <c r="C13" s="15">
        <v>3204269.81</v>
      </c>
      <c r="D13" s="15">
        <v>3249177.83</v>
      </c>
    </row>
    <row r="14" spans="1:4" ht="22.5" customHeight="1" x14ac:dyDescent="0.35">
      <c r="A14" s="16" t="s">
        <v>8</v>
      </c>
      <c r="B14" s="15">
        <v>24220930.662999999</v>
      </c>
      <c r="C14" s="15">
        <v>26370042.559999999</v>
      </c>
      <c r="D14" s="15">
        <v>26984977.940000001</v>
      </c>
    </row>
    <row r="15" spans="1:4" ht="22.5" customHeight="1" x14ac:dyDescent="0.35">
      <c r="A15" s="17" t="s">
        <v>9</v>
      </c>
      <c r="B15" s="18">
        <v>19152035.690000001</v>
      </c>
      <c r="C15" s="18">
        <v>16530675.23</v>
      </c>
      <c r="D15" s="18">
        <v>7634360.3799999999</v>
      </c>
    </row>
    <row r="16" spans="1:4" ht="22.5" customHeight="1" x14ac:dyDescent="0.35">
      <c r="A16" s="59" t="s">
        <v>10</v>
      </c>
      <c r="B16" s="12">
        <f>B3-B11</f>
        <v>6118934.4570000023</v>
      </c>
      <c r="C16" s="12">
        <f>C3-C11</f>
        <v>-113228.36000001431</v>
      </c>
      <c r="D16" s="12">
        <f>D3-D11</f>
        <v>-3146831.640000008</v>
      </c>
    </row>
    <row r="17" spans="1:4" ht="22.5" customHeight="1" x14ac:dyDescent="0.35">
      <c r="A17" s="19" t="s">
        <v>8</v>
      </c>
      <c r="B17" s="15">
        <f>B4-(B12+B14)</f>
        <v>148638.81700000167</v>
      </c>
      <c r="C17" s="15">
        <f>C4-(C12+C14)</f>
        <v>4078682.7399999946</v>
      </c>
      <c r="D17" s="15">
        <f>D4-(D12+D14)</f>
        <v>678535.63999999315</v>
      </c>
    </row>
    <row r="18" spans="1:4" ht="22.5" customHeight="1" thickBot="1" x14ac:dyDescent="0.4">
      <c r="A18" s="20" t="s">
        <v>9</v>
      </c>
      <c r="B18" s="21">
        <f>B10-B15</f>
        <v>5970295.6399999969</v>
      </c>
      <c r="C18" s="21">
        <f t="shared" ref="C18:D18" si="0">C10-C15</f>
        <v>-4191911.1000000015</v>
      </c>
      <c r="D18" s="21">
        <f t="shared" si="0"/>
        <v>-3825367.28</v>
      </c>
    </row>
    <row r="19" spans="1:4" ht="22.5" customHeight="1" x14ac:dyDescent="0.35">
      <c r="A19" s="22" t="s">
        <v>11</v>
      </c>
      <c r="B19" s="23">
        <v>-1085451.4599999934</v>
      </c>
      <c r="C19" s="23">
        <v>3515610.7899999991</v>
      </c>
      <c r="D19" s="23">
        <v>-851276.32000000775</v>
      </c>
    </row>
    <row r="20" spans="1:4" ht="22.5" customHeight="1" x14ac:dyDescent="0.35">
      <c r="A20" s="24" t="s">
        <v>18</v>
      </c>
      <c r="B20" s="25">
        <v>592272.70000000624</v>
      </c>
      <c r="C20" s="25">
        <v>5010169.8099999987</v>
      </c>
      <c r="D20" s="25">
        <v>1068184.5999999922</v>
      </c>
    </row>
    <row r="21" spans="1:4" ht="22.5" customHeight="1" x14ac:dyDescent="0.35">
      <c r="A21" s="9" t="s">
        <v>12</v>
      </c>
      <c r="B21" s="10">
        <v>-1589992.31</v>
      </c>
      <c r="C21" s="10">
        <v>3411995.4999999963</v>
      </c>
      <c r="D21" s="10">
        <v>424633.09999999218</v>
      </c>
    </row>
    <row r="22" spans="1:4" ht="22.5" customHeight="1" x14ac:dyDescent="0.35">
      <c r="A22" s="33" t="s">
        <v>41</v>
      </c>
      <c r="B22" s="34">
        <v>12623377.68</v>
      </c>
      <c r="C22" s="34">
        <v>16035373.179999996</v>
      </c>
      <c r="D22" s="34">
        <v>16460006.289999988</v>
      </c>
    </row>
    <row r="23" spans="1:4" ht="22.5" customHeight="1" x14ac:dyDescent="0.35">
      <c r="A23" s="47" t="s">
        <v>17</v>
      </c>
      <c r="B23" s="48">
        <v>3077574</v>
      </c>
      <c r="C23" s="48">
        <v>6796844.736999996</v>
      </c>
      <c r="D23" s="48">
        <v>6332238</v>
      </c>
    </row>
    <row r="24" spans="1:4" ht="22.5" customHeight="1" x14ac:dyDescent="0.35">
      <c r="A24" s="26" t="s">
        <v>13</v>
      </c>
      <c r="B24" s="62">
        <v>23.3</v>
      </c>
      <c r="C24" s="62">
        <v>44.579114775482111</v>
      </c>
      <c r="D24" s="62">
        <v>41.53</v>
      </c>
    </row>
    <row r="25" spans="1:4" ht="22.5" customHeight="1" x14ac:dyDescent="0.35">
      <c r="A25" s="9" t="s">
        <v>14</v>
      </c>
      <c r="B25" s="28">
        <v>7496390.2800000003</v>
      </c>
      <c r="C25" s="28">
        <v>742303.40999999922</v>
      </c>
      <c r="D25" s="28">
        <v>-1194985.2800000086</v>
      </c>
    </row>
    <row r="26" spans="1:4" ht="22.5" customHeight="1" x14ac:dyDescent="0.35">
      <c r="A26" s="36" t="s">
        <v>15</v>
      </c>
      <c r="B26" s="37">
        <v>25146782.510000002</v>
      </c>
      <c r="C26" s="37">
        <v>25889085.920000002</v>
      </c>
      <c r="D26" s="37">
        <v>24694100.649999991</v>
      </c>
    </row>
    <row r="27" spans="1:4" ht="22.5" customHeight="1" x14ac:dyDescent="0.35">
      <c r="A27" s="51" t="s">
        <v>16</v>
      </c>
      <c r="B27" s="52">
        <v>3936037.5199999996</v>
      </c>
      <c r="C27" s="52">
        <v>5535732.0170000009</v>
      </c>
      <c r="D27" s="52">
        <v>5330582</v>
      </c>
    </row>
    <row r="28" spans="1:4" ht="22.5" customHeight="1" x14ac:dyDescent="0.35">
      <c r="A28" s="26" t="s">
        <v>13</v>
      </c>
      <c r="B28" s="62">
        <v>29.8</v>
      </c>
      <c r="C28" s="62">
        <v>38.1</v>
      </c>
      <c r="D28" s="62">
        <v>25.1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4">
    <tabColor theme="2" tint="-9.9978637043366805E-2"/>
    <pageSetUpPr fitToPage="1"/>
  </sheetPr>
  <dimension ref="A1:D28"/>
  <sheetViews>
    <sheetView zoomScale="90" zoomScaleNormal="90" zoomScaleSheetLayoutView="100" workbookViewId="0">
      <selection sqref="A1:XFD2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2" customHeight="1" thickBot="1" x14ac:dyDescent="0.4">
      <c r="A1" s="72" t="s">
        <v>28</v>
      </c>
      <c r="B1" s="58">
        <v>2022</v>
      </c>
      <c r="C1" s="58">
        <v>2023</v>
      </c>
      <c r="D1" s="58">
        <v>2024</v>
      </c>
    </row>
    <row r="2" spans="1:4" ht="22" customHeight="1" thickBot="1" x14ac:dyDescent="0.4">
      <c r="A2" s="86" t="s">
        <v>51</v>
      </c>
      <c r="B2" s="87">
        <v>630.28</v>
      </c>
      <c r="C2" s="87">
        <v>632.21</v>
      </c>
      <c r="D2" s="87">
        <v>640.08000000000004</v>
      </c>
    </row>
    <row r="3" spans="1:4" ht="22" customHeight="1" x14ac:dyDescent="0.35">
      <c r="A3" s="60" t="s">
        <v>0</v>
      </c>
      <c r="B3" s="61">
        <f>B4+B10</f>
        <v>81259965.75</v>
      </c>
      <c r="C3" s="61">
        <f>C4+C10</f>
        <v>84174059.379999995</v>
      </c>
      <c r="D3" s="61">
        <f>D4+D10</f>
        <v>90098903.290000007</v>
      </c>
    </row>
    <row r="4" spans="1:4" ht="22" customHeight="1" x14ac:dyDescent="0.35">
      <c r="A4" s="2" t="s">
        <v>1</v>
      </c>
      <c r="B4" s="3">
        <v>67210791.519999996</v>
      </c>
      <c r="C4" s="3">
        <v>76197001.189999998</v>
      </c>
      <c r="D4" s="3">
        <v>75964040.150000006</v>
      </c>
    </row>
    <row r="5" spans="1:4" ht="22" customHeight="1" x14ac:dyDescent="0.35">
      <c r="A5" s="4" t="s">
        <v>2</v>
      </c>
      <c r="B5" s="5">
        <v>22475538.879999999</v>
      </c>
      <c r="C5" s="5">
        <v>24687256.57</v>
      </c>
      <c r="D5" s="5">
        <v>21518972.800000001</v>
      </c>
    </row>
    <row r="6" spans="1:4" ht="22" customHeight="1" x14ac:dyDescent="0.35">
      <c r="A6" s="4" t="s">
        <v>3</v>
      </c>
      <c r="B6" s="5">
        <f>B7+B8+B9</f>
        <v>42833575.380000003</v>
      </c>
      <c r="C6" s="5">
        <f>C7+C8+C9</f>
        <v>48581295.200000003</v>
      </c>
      <c r="D6" s="5">
        <f>D7+D8+D9</f>
        <v>50405168.420000002</v>
      </c>
    </row>
    <row r="7" spans="1:4" ht="22" customHeight="1" x14ac:dyDescent="0.35">
      <c r="A7" s="6" t="s">
        <v>44</v>
      </c>
      <c r="B7" s="5">
        <v>31316151</v>
      </c>
      <c r="C7" s="5">
        <v>35944310</v>
      </c>
      <c r="D7" s="5">
        <v>37221493</v>
      </c>
    </row>
    <row r="8" spans="1:4" ht="22" customHeight="1" x14ac:dyDescent="0.35">
      <c r="A8" s="6" t="s">
        <v>45</v>
      </c>
      <c r="B8" s="5">
        <v>10894040</v>
      </c>
      <c r="C8" s="5">
        <v>12077677.48</v>
      </c>
      <c r="D8" s="5">
        <v>12953477.42</v>
      </c>
    </row>
    <row r="9" spans="1:4" ht="22" customHeight="1" x14ac:dyDescent="0.35">
      <c r="A9" s="7" t="s">
        <v>46</v>
      </c>
      <c r="B9" s="5">
        <v>623384.38000000268</v>
      </c>
      <c r="C9" s="5">
        <v>559307.72</v>
      </c>
      <c r="D9" s="5">
        <v>230198</v>
      </c>
    </row>
    <row r="10" spans="1:4" ht="22" customHeight="1" x14ac:dyDescent="0.35">
      <c r="A10" s="9" t="s">
        <v>4</v>
      </c>
      <c r="B10" s="10">
        <v>14049174.23</v>
      </c>
      <c r="C10" s="10">
        <v>7977058.1900000004</v>
      </c>
      <c r="D10" s="10">
        <v>14134863.140000001</v>
      </c>
    </row>
    <row r="11" spans="1:4" ht="22" customHeight="1" x14ac:dyDescent="0.35">
      <c r="A11" s="30" t="s">
        <v>5</v>
      </c>
      <c r="B11" s="31">
        <f>B12+B14+B15</f>
        <v>106892615.06</v>
      </c>
      <c r="C11" s="31">
        <f>C12+C14+C15</f>
        <v>89171236.879999995</v>
      </c>
      <c r="D11" s="31">
        <f>D12+D14+D15</f>
        <v>87792813.350000009</v>
      </c>
    </row>
    <row r="12" spans="1:4" ht="22" customHeight="1" x14ac:dyDescent="0.35">
      <c r="A12" s="4" t="s">
        <v>6</v>
      </c>
      <c r="B12" s="13">
        <v>26886802.850000001</v>
      </c>
      <c r="C12" s="13">
        <v>29012904.699999999</v>
      </c>
      <c r="D12" s="13">
        <v>29998364.649999999</v>
      </c>
    </row>
    <row r="13" spans="1:4" ht="22" customHeight="1" x14ac:dyDescent="0.35">
      <c r="A13" s="14" t="s">
        <v>47</v>
      </c>
      <c r="B13" s="15">
        <v>3727698.39</v>
      </c>
      <c r="C13" s="15">
        <v>3859185.41</v>
      </c>
      <c r="D13" s="15">
        <v>3824711.9</v>
      </c>
    </row>
    <row r="14" spans="1:4" ht="22" customHeight="1" x14ac:dyDescent="0.35">
      <c r="A14" s="16" t="s">
        <v>8</v>
      </c>
      <c r="B14" s="15">
        <v>35275070.759999998</v>
      </c>
      <c r="C14" s="15">
        <v>40750662.409999996</v>
      </c>
      <c r="D14" s="15">
        <v>42956690.439999998</v>
      </c>
    </row>
    <row r="15" spans="1:4" ht="22" customHeight="1" x14ac:dyDescent="0.35">
      <c r="A15" s="17" t="s">
        <v>9</v>
      </c>
      <c r="B15" s="18">
        <v>44730741.449999996</v>
      </c>
      <c r="C15" s="18">
        <v>19407669.77</v>
      </c>
      <c r="D15" s="18">
        <v>14837758.26</v>
      </c>
    </row>
    <row r="16" spans="1:4" ht="22" customHeight="1" x14ac:dyDescent="0.35">
      <c r="A16" s="59" t="s">
        <v>10</v>
      </c>
      <c r="B16" s="12">
        <f>B3-B11</f>
        <v>-25632649.310000002</v>
      </c>
      <c r="C16" s="12">
        <f>C3-C11</f>
        <v>-4997177.5</v>
      </c>
      <c r="D16" s="12">
        <f>D3-D11</f>
        <v>2306089.9399999976</v>
      </c>
    </row>
    <row r="17" spans="1:4" ht="22" customHeight="1" x14ac:dyDescent="0.35">
      <c r="A17" s="19" t="s">
        <v>8</v>
      </c>
      <c r="B17" s="15">
        <f>B4-(B12+B14)</f>
        <v>5048917.9099999964</v>
      </c>
      <c r="C17" s="15">
        <f>C4-(C12+C14)</f>
        <v>6433434.0799999982</v>
      </c>
      <c r="D17" s="15">
        <f>D4-(D12+D14)</f>
        <v>3008985.0600000024</v>
      </c>
    </row>
    <row r="18" spans="1:4" ht="22" customHeight="1" thickBot="1" x14ac:dyDescent="0.4">
      <c r="A18" s="20" t="s">
        <v>9</v>
      </c>
      <c r="B18" s="21">
        <f>B10-B15</f>
        <v>-30681567.219999995</v>
      </c>
      <c r="C18" s="21">
        <f t="shared" ref="C18:D18" si="0">C10-C15</f>
        <v>-11430611.579999998</v>
      </c>
      <c r="D18" s="21">
        <f t="shared" si="0"/>
        <v>-702895.11999999918</v>
      </c>
    </row>
    <row r="19" spans="1:4" ht="22" customHeight="1" x14ac:dyDescent="0.35">
      <c r="A19" s="22" t="s">
        <v>11</v>
      </c>
      <c r="B19" s="23">
        <v>4719141.6200000048</v>
      </c>
      <c r="C19" s="23">
        <v>3626629.6100000143</v>
      </c>
      <c r="D19" s="23">
        <v>2368248.5200000107</v>
      </c>
    </row>
    <row r="20" spans="1:4" ht="22" customHeight="1" x14ac:dyDescent="0.35">
      <c r="A20" s="24" t="s">
        <v>18</v>
      </c>
      <c r="B20" s="25">
        <v>4434367.0000000047</v>
      </c>
      <c r="C20" s="25">
        <v>7254656.6400000146</v>
      </c>
      <c r="D20" s="25">
        <v>3158125.6600000104</v>
      </c>
    </row>
    <row r="21" spans="1:4" ht="22" customHeight="1" x14ac:dyDescent="0.35">
      <c r="A21" s="9" t="s">
        <v>12</v>
      </c>
      <c r="B21" s="10">
        <v>2705248.8700000048</v>
      </c>
      <c r="C21" s="90">
        <v>1584559.7200000137</v>
      </c>
      <c r="D21" s="10">
        <v>-753351.67999998946</v>
      </c>
    </row>
    <row r="22" spans="1:4" ht="22" customHeight="1" x14ac:dyDescent="0.35">
      <c r="A22" s="33" t="s">
        <v>41</v>
      </c>
      <c r="B22" s="34">
        <v>27335536.42001</v>
      </c>
      <c r="C22" s="34">
        <v>28920096.140010014</v>
      </c>
      <c r="D22" s="34">
        <v>28166744.460000012</v>
      </c>
    </row>
    <row r="23" spans="1:4" ht="22" customHeight="1" x14ac:dyDescent="0.35">
      <c r="A23" s="47" t="s">
        <v>17</v>
      </c>
      <c r="B23" s="48">
        <v>8253873.8050099984</v>
      </c>
      <c r="C23" s="48">
        <v>10538626.500010021</v>
      </c>
      <c r="D23" s="48">
        <v>13187167</v>
      </c>
    </row>
    <row r="24" spans="1:4" ht="22" customHeight="1" x14ac:dyDescent="0.35">
      <c r="A24" s="26" t="s">
        <v>13</v>
      </c>
      <c r="B24" s="27">
        <v>46.9</v>
      </c>
      <c r="C24" s="27">
        <v>49.356067359177679</v>
      </c>
      <c r="D24" s="27">
        <v>61.76</v>
      </c>
    </row>
    <row r="25" spans="1:4" ht="22" customHeight="1" x14ac:dyDescent="0.35">
      <c r="A25" s="9" t="s">
        <v>14</v>
      </c>
      <c r="B25" s="28">
        <v>824094.77</v>
      </c>
      <c r="C25" s="28">
        <v>-3443584.4200000055</v>
      </c>
      <c r="D25" s="28">
        <v>1740551.2899999991</v>
      </c>
    </row>
    <row r="26" spans="1:4" ht="22" customHeight="1" x14ac:dyDescent="0.35">
      <c r="A26" s="36" t="s">
        <v>15</v>
      </c>
      <c r="B26" s="37">
        <v>36708686.580100007</v>
      </c>
      <c r="C26" s="37">
        <v>33265102.160100002</v>
      </c>
      <c r="D26" s="37">
        <v>35005653.438899994</v>
      </c>
    </row>
    <row r="27" spans="1:4" ht="22" customHeight="1" x14ac:dyDescent="0.35">
      <c r="A27" s="51" t="s">
        <v>16</v>
      </c>
      <c r="B27" s="52">
        <v>-5758511.5449999943</v>
      </c>
      <c r="C27" s="52">
        <v>-8732812.5198999979</v>
      </c>
      <c r="D27" s="52">
        <v>-14578771.229999997</v>
      </c>
    </row>
    <row r="28" spans="1:4" ht="22" customHeight="1" x14ac:dyDescent="0.35">
      <c r="A28" s="26" t="s">
        <v>13</v>
      </c>
      <c r="B28" s="27">
        <v>-32.700000000000003</v>
      </c>
      <c r="C28" s="27">
        <v>-45.2</v>
      </c>
      <c r="D28" s="27">
        <v>-45.3</v>
      </c>
    </row>
  </sheetData>
  <pageMargins left="0.7" right="0.7" top="0.75" bottom="0.75" header="0.3" footer="0.3"/>
  <pageSetup paperSize="9" scale="5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Feuil15">
    <tabColor theme="2" tint="-9.9978637043366805E-2"/>
  </sheetPr>
  <dimension ref="A1:F28"/>
  <sheetViews>
    <sheetView topLeftCell="A12" zoomScale="80" zoomScaleNormal="80" workbookViewId="0">
      <selection sqref="A1:XFD28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5" width="11.07421875" style="57"/>
    <col min="6" max="6" width="12.23046875" style="57" bestFit="1" customWidth="1"/>
    <col min="7" max="16384" width="11.07421875" style="57"/>
  </cols>
  <sheetData>
    <row r="1" spans="1:6" ht="23" customHeight="1" thickBot="1" x14ac:dyDescent="0.4">
      <c r="A1" s="72" t="s">
        <v>29</v>
      </c>
      <c r="B1" s="58">
        <v>2022</v>
      </c>
      <c r="C1" s="58">
        <v>2023</v>
      </c>
      <c r="D1" s="58">
        <v>2024</v>
      </c>
    </row>
    <row r="2" spans="1:6" ht="23" customHeight="1" thickBot="1" x14ac:dyDescent="0.4">
      <c r="A2" s="86" t="s">
        <v>51</v>
      </c>
      <c r="B2" s="87">
        <v>598.63</v>
      </c>
      <c r="C2" s="87">
        <v>591.49</v>
      </c>
      <c r="D2" s="87">
        <v>602.46</v>
      </c>
    </row>
    <row r="3" spans="1:6" ht="23" customHeight="1" x14ac:dyDescent="0.35">
      <c r="A3" s="60" t="s">
        <v>0</v>
      </c>
      <c r="B3" s="61">
        <f>B4+B10</f>
        <v>64108494.43</v>
      </c>
      <c r="C3" s="61">
        <f>C4+C10</f>
        <v>69581749.409999996</v>
      </c>
      <c r="D3" s="61">
        <f>D4+D10</f>
        <v>71009273.489999995</v>
      </c>
    </row>
    <row r="4" spans="1:6" ht="23" customHeight="1" x14ac:dyDescent="0.35">
      <c r="A4" s="2" t="s">
        <v>1</v>
      </c>
      <c r="B4" s="3">
        <v>60233390.670000002</v>
      </c>
      <c r="C4" s="3">
        <v>64897121</v>
      </c>
      <c r="D4" s="3">
        <v>67095489</v>
      </c>
    </row>
    <row r="5" spans="1:6" ht="23" customHeight="1" x14ac:dyDescent="0.35">
      <c r="A5" s="4" t="s">
        <v>2</v>
      </c>
      <c r="B5" s="5">
        <v>18325714</v>
      </c>
      <c r="C5" s="5">
        <v>22000782.030000001</v>
      </c>
      <c r="D5" s="5">
        <v>21992105</v>
      </c>
    </row>
    <row r="6" spans="1:6" ht="23" customHeight="1" x14ac:dyDescent="0.35">
      <c r="A6" s="4" t="s">
        <v>3</v>
      </c>
      <c r="B6" s="5">
        <f>B7+B8+B9</f>
        <v>40649575</v>
      </c>
      <c r="C6" s="5">
        <f>C7+C8+C9</f>
        <v>41407964.789999999</v>
      </c>
      <c r="D6" s="5">
        <f>D7+D8+D9</f>
        <v>43186189.479999997</v>
      </c>
    </row>
    <row r="7" spans="1:6" ht="23" customHeight="1" x14ac:dyDescent="0.35">
      <c r="A7" s="6" t="s">
        <v>44</v>
      </c>
      <c r="B7" s="5">
        <v>32514268</v>
      </c>
      <c r="C7" s="5">
        <v>32505468</v>
      </c>
      <c r="D7" s="5">
        <v>32700884.050000001</v>
      </c>
    </row>
    <row r="8" spans="1:6" ht="23" customHeight="1" x14ac:dyDescent="0.35">
      <c r="A8" s="6" t="s">
        <v>45</v>
      </c>
      <c r="B8" s="5">
        <v>7011138</v>
      </c>
      <c r="C8" s="5">
        <v>8311346.3300000001</v>
      </c>
      <c r="D8" s="5">
        <v>9291854.7400000002</v>
      </c>
      <c r="F8" s="91"/>
    </row>
    <row r="9" spans="1:6" ht="23" customHeight="1" x14ac:dyDescent="0.35">
      <c r="A9" s="7" t="s">
        <v>46</v>
      </c>
      <c r="B9" s="5">
        <v>1124169</v>
      </c>
      <c r="C9" s="5">
        <v>591150.46</v>
      </c>
      <c r="D9" s="5">
        <v>1193450.69</v>
      </c>
    </row>
    <row r="10" spans="1:6" ht="23" customHeight="1" x14ac:dyDescent="0.35">
      <c r="A10" s="9" t="s">
        <v>4</v>
      </c>
      <c r="B10" s="10">
        <v>3875103.76</v>
      </c>
      <c r="C10" s="10">
        <v>4684628.41</v>
      </c>
      <c r="D10" s="10">
        <v>3913784.49</v>
      </c>
    </row>
    <row r="11" spans="1:6" ht="23" customHeight="1" x14ac:dyDescent="0.35">
      <c r="A11" s="30" t="s">
        <v>5</v>
      </c>
      <c r="B11" s="31">
        <f>B12+B14+B15</f>
        <v>71125635.230000004</v>
      </c>
      <c r="C11" s="31">
        <f>C12+C14+C15</f>
        <v>71110830.160000011</v>
      </c>
      <c r="D11" s="31">
        <f>D12+D14+D15</f>
        <v>75332539.439999998</v>
      </c>
    </row>
    <row r="12" spans="1:6" ht="23" customHeight="1" x14ac:dyDescent="0.35">
      <c r="A12" s="4" t="s">
        <v>6</v>
      </c>
      <c r="B12" s="13">
        <v>25290774.489999998</v>
      </c>
      <c r="C12" s="13">
        <v>26667496.670000002</v>
      </c>
      <c r="D12" s="13">
        <v>27945570.690000001</v>
      </c>
    </row>
    <row r="13" spans="1:6" ht="23" customHeight="1" x14ac:dyDescent="0.35">
      <c r="A13" s="14" t="s">
        <v>47</v>
      </c>
      <c r="B13" s="15">
        <v>3788137.74</v>
      </c>
      <c r="C13" s="15">
        <v>3960750.41</v>
      </c>
      <c r="D13" s="15">
        <v>4067782.28</v>
      </c>
    </row>
    <row r="14" spans="1:6" ht="23" customHeight="1" x14ac:dyDescent="0.35">
      <c r="A14" s="16" t="s">
        <v>8</v>
      </c>
      <c r="B14" s="15">
        <v>27718691.880000003</v>
      </c>
      <c r="C14" s="15">
        <v>32386987.760000005</v>
      </c>
      <c r="D14" s="15">
        <v>33406358.649999999</v>
      </c>
    </row>
    <row r="15" spans="1:6" ht="23" customHeight="1" x14ac:dyDescent="0.35">
      <c r="A15" s="17" t="s">
        <v>9</v>
      </c>
      <c r="B15" s="18">
        <v>18116168.859999999</v>
      </c>
      <c r="C15" s="18">
        <v>12056345.73</v>
      </c>
      <c r="D15" s="18">
        <v>13980610.1</v>
      </c>
    </row>
    <row r="16" spans="1:6" ht="23" customHeight="1" x14ac:dyDescent="0.35">
      <c r="A16" s="59" t="s">
        <v>10</v>
      </c>
      <c r="B16" s="12">
        <f>B3-B11</f>
        <v>-7017140.8000000045</v>
      </c>
      <c r="C16" s="12">
        <f>C3-C11</f>
        <v>-1529080.7500000149</v>
      </c>
      <c r="D16" s="12">
        <f>D3-D11</f>
        <v>-4323265.950000003</v>
      </c>
    </row>
    <row r="17" spans="1:4" ht="23" customHeight="1" x14ac:dyDescent="0.35">
      <c r="A17" s="19" t="s">
        <v>8</v>
      </c>
      <c r="B17" s="15">
        <f>B4-(B12+B14)</f>
        <v>7223924.299999997</v>
      </c>
      <c r="C17" s="15">
        <f>C4-(C12+C14)</f>
        <v>5842636.5699999928</v>
      </c>
      <c r="D17" s="15">
        <f>D4-(D12+D14)</f>
        <v>5743559.6599999964</v>
      </c>
    </row>
    <row r="18" spans="1:4" ht="23" customHeight="1" thickBot="1" x14ac:dyDescent="0.4">
      <c r="A18" s="20" t="s">
        <v>9</v>
      </c>
      <c r="B18" s="21">
        <f>B10-B15</f>
        <v>-14241065.1</v>
      </c>
      <c r="C18" s="21">
        <f t="shared" ref="C18:D18" si="0">C10-C15</f>
        <v>-7371717.3200000003</v>
      </c>
      <c r="D18" s="21">
        <f t="shared" si="0"/>
        <v>-10066825.609999999</v>
      </c>
    </row>
    <row r="19" spans="1:4" ht="23" customHeight="1" x14ac:dyDescent="0.35">
      <c r="A19" s="22" t="s">
        <v>11</v>
      </c>
      <c r="B19" s="23">
        <v>4038077.1199999899</v>
      </c>
      <c r="C19" s="23">
        <v>2453516.2800000012</v>
      </c>
      <c r="D19" s="23">
        <v>2460934.3400000036</v>
      </c>
    </row>
    <row r="20" spans="1:4" ht="23" customHeight="1" x14ac:dyDescent="0.35">
      <c r="A20" s="24" t="s">
        <v>18</v>
      </c>
      <c r="B20" s="25">
        <v>6083587.2899999889</v>
      </c>
      <c r="C20" s="25">
        <v>7441778.4300000016</v>
      </c>
      <c r="D20" s="25">
        <v>6387195.0400000038</v>
      </c>
    </row>
    <row r="21" spans="1:4" ht="23" customHeight="1" x14ac:dyDescent="0.35">
      <c r="A21" s="9" t="s">
        <v>12</v>
      </c>
      <c r="B21" s="10">
        <v>-10486043.9</v>
      </c>
      <c r="C21" s="10">
        <v>4564548.6399999987</v>
      </c>
      <c r="D21" s="10">
        <v>5920880.3500000015</v>
      </c>
    </row>
    <row r="22" spans="1:4" ht="23" customHeight="1" x14ac:dyDescent="0.35">
      <c r="A22" s="33" t="s">
        <v>41</v>
      </c>
      <c r="B22" s="34">
        <v>13625160.65</v>
      </c>
      <c r="C22" s="34">
        <v>18189709.289999999</v>
      </c>
      <c r="D22" s="34">
        <v>24384032.060000002</v>
      </c>
    </row>
    <row r="23" spans="1:4" ht="23" customHeight="1" x14ac:dyDescent="0.35">
      <c r="A23" s="47" t="s">
        <v>17</v>
      </c>
      <c r="B23" s="48">
        <v>-640050</v>
      </c>
      <c r="C23" s="48">
        <v>3666920.1989999991</v>
      </c>
      <c r="D23" s="48">
        <v>5212672</v>
      </c>
    </row>
    <row r="24" spans="1:4" ht="23" customHeight="1" x14ac:dyDescent="0.35">
      <c r="A24" s="26" t="s">
        <v>13</v>
      </c>
      <c r="B24" s="62">
        <v>-4.2</v>
      </c>
      <c r="C24" s="62">
        <v>22.981026142694422</v>
      </c>
      <c r="D24" s="62">
        <v>30.4</v>
      </c>
    </row>
    <row r="25" spans="1:4" ht="23" customHeight="1" x14ac:dyDescent="0.35">
      <c r="A25" s="9" t="s">
        <v>14</v>
      </c>
      <c r="B25" s="28">
        <v>-8474046.0599999987</v>
      </c>
      <c r="C25" s="28">
        <v>1678275.58</v>
      </c>
      <c r="D25" s="28">
        <v>8203140.2800000012</v>
      </c>
    </row>
    <row r="26" spans="1:4" ht="23" customHeight="1" x14ac:dyDescent="0.35">
      <c r="A26" s="36" t="s">
        <v>15</v>
      </c>
      <c r="B26" s="37">
        <v>20533841.370000001</v>
      </c>
      <c r="C26" s="37">
        <v>22212116.950000003</v>
      </c>
      <c r="D26" s="37">
        <v>30415257.23</v>
      </c>
    </row>
    <row r="27" spans="1:4" ht="23" customHeight="1" x14ac:dyDescent="0.35">
      <c r="A27" s="51" t="s">
        <v>16</v>
      </c>
      <c r="B27" s="52">
        <v>-2418719.6700000018</v>
      </c>
      <c r="C27" s="52">
        <v>-555601.91099999845</v>
      </c>
      <c r="D27" s="52">
        <v>3303601</v>
      </c>
    </row>
    <row r="28" spans="1:4" ht="23" customHeight="1" x14ac:dyDescent="0.35">
      <c r="A28" s="26" t="s">
        <v>13</v>
      </c>
      <c r="B28" s="62">
        <v>-16</v>
      </c>
      <c r="C28" s="62">
        <v>-3.4</v>
      </c>
      <c r="D28" s="62">
        <v>12.69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16">
    <tabColor theme="2" tint="-9.9978637043366805E-2"/>
  </sheetPr>
  <dimension ref="A1:D28"/>
  <sheetViews>
    <sheetView topLeftCell="A21" zoomScale="80" zoomScaleNormal="80" workbookViewId="0">
      <selection activeCell="A30" sqref="A30:XFD40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3" customHeight="1" thickBot="1" x14ac:dyDescent="0.4">
      <c r="A1" s="72" t="s">
        <v>30</v>
      </c>
      <c r="B1" s="58">
        <v>2022</v>
      </c>
      <c r="C1" s="58">
        <v>2023</v>
      </c>
      <c r="D1" s="58">
        <v>2024</v>
      </c>
    </row>
    <row r="2" spans="1:4" ht="23" customHeight="1" thickBot="1" x14ac:dyDescent="0.4">
      <c r="A2" s="86" t="s">
        <v>51</v>
      </c>
      <c r="B2" s="87">
        <v>636.23</v>
      </c>
      <c r="C2" s="87">
        <v>640.07000000000005</v>
      </c>
      <c r="D2" s="87">
        <v>647.94000000000005</v>
      </c>
    </row>
    <row r="3" spans="1:4" ht="23" customHeight="1" x14ac:dyDescent="0.35">
      <c r="A3" s="60" t="s">
        <v>0</v>
      </c>
      <c r="B3" s="61">
        <f>B4+B10</f>
        <v>65078647.710000008</v>
      </c>
      <c r="C3" s="61">
        <f>C4+C10</f>
        <v>71017755.319999993</v>
      </c>
      <c r="D3" s="61">
        <f>D4+D10</f>
        <v>71248104.180000007</v>
      </c>
    </row>
    <row r="4" spans="1:4" ht="23" customHeight="1" x14ac:dyDescent="0.35">
      <c r="A4" s="2" t="s">
        <v>1</v>
      </c>
      <c r="B4" s="3">
        <v>60838709.370000005</v>
      </c>
      <c r="C4" s="3">
        <v>65589252.079999998</v>
      </c>
      <c r="D4" s="3">
        <v>67444594.090000004</v>
      </c>
    </row>
    <row r="5" spans="1:4" ht="23" customHeight="1" x14ac:dyDescent="0.35">
      <c r="A5" s="4" t="s">
        <v>2</v>
      </c>
      <c r="B5" s="5">
        <v>21168276</v>
      </c>
      <c r="C5" s="5">
        <v>24299750</v>
      </c>
      <c r="D5" s="5">
        <v>25045819</v>
      </c>
    </row>
    <row r="6" spans="1:4" ht="23" customHeight="1" x14ac:dyDescent="0.35">
      <c r="A6" s="4" t="s">
        <v>3</v>
      </c>
      <c r="B6" s="5">
        <f>B7+B8+B9</f>
        <v>38260234.109999999</v>
      </c>
      <c r="C6" s="5">
        <f>C7+C8+C9</f>
        <v>39361418.939999998</v>
      </c>
      <c r="D6" s="5">
        <f>D7+D8+D9</f>
        <v>40103670.43</v>
      </c>
    </row>
    <row r="7" spans="1:4" ht="23" customHeight="1" x14ac:dyDescent="0.35">
      <c r="A7" s="6" t="s">
        <v>44</v>
      </c>
      <c r="B7" s="5">
        <v>27563190</v>
      </c>
      <c r="C7" s="5">
        <v>27565853.379999999</v>
      </c>
      <c r="D7" s="5">
        <v>28889005.390000001</v>
      </c>
    </row>
    <row r="8" spans="1:4" ht="23" customHeight="1" x14ac:dyDescent="0.35">
      <c r="A8" s="6" t="s">
        <v>45</v>
      </c>
      <c r="B8" s="5">
        <v>10065312</v>
      </c>
      <c r="C8" s="5">
        <v>11057249.119999999</v>
      </c>
      <c r="D8" s="5">
        <v>10850974.26</v>
      </c>
    </row>
    <row r="9" spans="1:4" ht="23" customHeight="1" x14ac:dyDescent="0.35">
      <c r="A9" s="7" t="s">
        <v>46</v>
      </c>
      <c r="B9" s="5">
        <v>631732.1099999994</v>
      </c>
      <c r="C9" s="5">
        <v>738316.44</v>
      </c>
      <c r="D9" s="5">
        <v>363690.78</v>
      </c>
    </row>
    <row r="10" spans="1:4" ht="23" customHeight="1" x14ac:dyDescent="0.35">
      <c r="A10" s="9" t="s">
        <v>4</v>
      </c>
      <c r="B10" s="10">
        <v>4239938.34</v>
      </c>
      <c r="C10" s="10">
        <v>5428503.2400000002</v>
      </c>
      <c r="D10" s="10">
        <v>3803510.09</v>
      </c>
    </row>
    <row r="11" spans="1:4" ht="23" customHeight="1" x14ac:dyDescent="0.35">
      <c r="A11" s="30" t="s">
        <v>5</v>
      </c>
      <c r="B11" s="31">
        <f>B12+B14+B15</f>
        <v>63678829.269999996</v>
      </c>
      <c r="C11" s="31">
        <f>C12+C14+C15</f>
        <v>74672172.790000007</v>
      </c>
      <c r="D11" s="31">
        <f>D12+D14+D15</f>
        <v>73313739.349999994</v>
      </c>
    </row>
    <row r="12" spans="1:4" ht="23" customHeight="1" x14ac:dyDescent="0.35">
      <c r="A12" s="4" t="s">
        <v>6</v>
      </c>
      <c r="B12" s="13">
        <v>26828762.75</v>
      </c>
      <c r="C12" s="13">
        <v>28505380.510000002</v>
      </c>
      <c r="D12" s="13">
        <v>29349712.510000002</v>
      </c>
    </row>
    <row r="13" spans="1:4" ht="23" customHeight="1" x14ac:dyDescent="0.35">
      <c r="A13" s="14" t="s">
        <v>47</v>
      </c>
      <c r="B13" s="15">
        <v>3669762.72</v>
      </c>
      <c r="C13" s="15">
        <v>3858370.89</v>
      </c>
      <c r="D13" s="15">
        <v>3865751.59</v>
      </c>
    </row>
    <row r="14" spans="1:4" ht="23" customHeight="1" x14ac:dyDescent="0.35">
      <c r="A14" s="16" t="s">
        <v>8</v>
      </c>
      <c r="B14" s="15">
        <v>31239675.409999996</v>
      </c>
      <c r="C14" s="15">
        <v>38642947.270000003</v>
      </c>
      <c r="D14" s="15">
        <v>38301811.489999995</v>
      </c>
    </row>
    <row r="15" spans="1:4" ht="23" customHeight="1" x14ac:dyDescent="0.35">
      <c r="A15" s="17" t="s">
        <v>9</v>
      </c>
      <c r="B15" s="18">
        <v>5610391.1100000003</v>
      </c>
      <c r="C15" s="18">
        <v>7523845.0099999998</v>
      </c>
      <c r="D15" s="18">
        <v>5662215.3499999996</v>
      </c>
    </row>
    <row r="16" spans="1:4" ht="23" customHeight="1" x14ac:dyDescent="0.35">
      <c r="A16" s="59" t="s">
        <v>10</v>
      </c>
      <c r="B16" s="12">
        <f>B3-B11</f>
        <v>1399818.4400000125</v>
      </c>
      <c r="C16" s="12">
        <f>C3-C11</f>
        <v>-3654417.4700000137</v>
      </c>
      <c r="D16" s="12">
        <f>D3-D11</f>
        <v>-2065635.1699999869</v>
      </c>
    </row>
    <row r="17" spans="1:4" ht="23" customHeight="1" x14ac:dyDescent="0.35">
      <c r="A17" s="19" t="s">
        <v>8</v>
      </c>
      <c r="B17" s="15">
        <f>B4-(B12+B14)</f>
        <v>2770271.2100000083</v>
      </c>
      <c r="C17" s="15">
        <f>C4-(C12+C14)</f>
        <v>-1559075.700000003</v>
      </c>
      <c r="D17" s="15">
        <f>D4-(D12+D14)</f>
        <v>-206929.90999999642</v>
      </c>
    </row>
    <row r="18" spans="1:4" ht="23" customHeight="1" thickBot="1" x14ac:dyDescent="0.4">
      <c r="A18" s="20" t="s">
        <v>9</v>
      </c>
      <c r="B18" s="21">
        <f>B10-B15</f>
        <v>-1370452.7700000005</v>
      </c>
      <c r="C18" s="21">
        <f t="shared" ref="C18:D18" si="0">C10-C15</f>
        <v>-2095341.7699999996</v>
      </c>
      <c r="D18" s="21">
        <f t="shared" si="0"/>
        <v>-1858705.2599999998</v>
      </c>
    </row>
    <row r="19" spans="1:4" ht="23" customHeight="1" x14ac:dyDescent="0.35">
      <c r="A19" s="22" t="s">
        <v>11</v>
      </c>
      <c r="B19" s="23">
        <v>-796097.69000001252</v>
      </c>
      <c r="C19" s="23">
        <v>-3811337.0899999887</v>
      </c>
      <c r="D19" s="23">
        <v>-2298471.5700000077</v>
      </c>
    </row>
    <row r="20" spans="1:4" ht="23" customHeight="1" x14ac:dyDescent="0.35">
      <c r="A20" s="24" t="s">
        <v>18</v>
      </c>
      <c r="B20" s="25">
        <v>1823833.4099999876</v>
      </c>
      <c r="C20" s="25">
        <v>-1840158.1899999883</v>
      </c>
      <c r="D20" s="25">
        <v>-417398.5500000082</v>
      </c>
    </row>
    <row r="21" spans="1:4" ht="23" customHeight="1" x14ac:dyDescent="0.35">
      <c r="A21" s="9" t="s">
        <v>12</v>
      </c>
      <c r="B21" s="10">
        <v>-307004.43000001274</v>
      </c>
      <c r="C21" s="10">
        <v>-5626081.2699999893</v>
      </c>
      <c r="D21" s="10">
        <v>-2365374.8500000089</v>
      </c>
    </row>
    <row r="22" spans="1:4" ht="23" customHeight="1" x14ac:dyDescent="0.35">
      <c r="A22" s="96" t="s">
        <v>41</v>
      </c>
      <c r="B22" s="34">
        <v>25514458.620000001</v>
      </c>
      <c r="C22" s="34">
        <v>19888377.350000013</v>
      </c>
      <c r="D22" s="34">
        <v>17523002.500000004</v>
      </c>
    </row>
    <row r="23" spans="1:4" ht="23" customHeight="1" x14ac:dyDescent="0.35">
      <c r="A23" s="47" t="s">
        <v>17</v>
      </c>
      <c r="B23" s="48">
        <v>15707332.671500001</v>
      </c>
      <c r="C23" s="48">
        <v>11713501</v>
      </c>
      <c r="D23" s="48">
        <v>8327003</v>
      </c>
    </row>
    <row r="24" spans="1:4" ht="23" customHeight="1" x14ac:dyDescent="0.35">
      <c r="A24" s="26" t="s">
        <v>13</v>
      </c>
      <c r="B24" s="27">
        <v>95.85</v>
      </c>
      <c r="C24" s="27">
        <v>61.418528171072701</v>
      </c>
      <c r="D24" s="27">
        <v>43.66</v>
      </c>
    </row>
    <row r="25" spans="1:4" ht="23" customHeight="1" x14ac:dyDescent="0.35">
      <c r="A25" s="97" t="s">
        <v>14</v>
      </c>
      <c r="B25" s="28">
        <v>4200361.18</v>
      </c>
      <c r="C25" s="28">
        <v>-4318480.0300000012</v>
      </c>
      <c r="D25" s="28">
        <v>-531975.8559999764</v>
      </c>
    </row>
    <row r="26" spans="1:4" ht="23" customHeight="1" x14ac:dyDescent="0.35">
      <c r="A26" s="36" t="s">
        <v>15</v>
      </c>
      <c r="B26" s="37">
        <v>37173584.289999999</v>
      </c>
      <c r="C26" s="37">
        <v>32855104.259999998</v>
      </c>
      <c r="D26" s="37">
        <v>32323128.40400004</v>
      </c>
    </row>
    <row r="27" spans="1:4" ht="23" customHeight="1" x14ac:dyDescent="0.35">
      <c r="A27" s="51" t="s">
        <v>16</v>
      </c>
      <c r="B27" s="52">
        <v>15245134.021499999</v>
      </c>
      <c r="C27" s="52">
        <v>12232826.713</v>
      </c>
      <c r="D27" s="52">
        <v>10135019</v>
      </c>
    </row>
    <row r="28" spans="1:4" ht="23" customHeight="1" x14ac:dyDescent="0.35">
      <c r="A28" s="26" t="s">
        <v>13</v>
      </c>
      <c r="B28" s="27">
        <v>93</v>
      </c>
      <c r="C28" s="27">
        <v>64.8</v>
      </c>
      <c r="D28" s="27">
        <v>39.49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Feuil17">
    <tabColor theme="2" tint="-9.9978637043366805E-2"/>
  </sheetPr>
  <dimension ref="A1:D28"/>
  <sheetViews>
    <sheetView zoomScale="90" zoomScaleNormal="90" workbookViewId="0">
      <selection activeCell="A30" sqref="A30:XFD40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3" customHeight="1" thickBot="1" x14ac:dyDescent="0.4">
      <c r="A1" s="72" t="s">
        <v>31</v>
      </c>
      <c r="B1" s="58">
        <v>2022</v>
      </c>
      <c r="C1" s="58">
        <v>2023</v>
      </c>
      <c r="D1" s="58">
        <v>2024</v>
      </c>
    </row>
    <row r="2" spans="1:4" ht="23" customHeight="1" thickBot="1" x14ac:dyDescent="0.4">
      <c r="A2" s="86" t="s">
        <v>51</v>
      </c>
      <c r="B2" s="87">
        <v>275.64</v>
      </c>
      <c r="C2" s="87">
        <v>282.62</v>
      </c>
      <c r="D2" s="87">
        <v>271.14</v>
      </c>
    </row>
    <row r="3" spans="1:4" ht="23" customHeight="1" x14ac:dyDescent="0.35">
      <c r="A3" s="60" t="s">
        <v>0</v>
      </c>
      <c r="B3" s="61">
        <f>B4+B10</f>
        <v>32828117.380000003</v>
      </c>
      <c r="C3" s="61">
        <f>C4+C10</f>
        <v>40798931.400000006</v>
      </c>
      <c r="D3" s="61">
        <f>D4+D10</f>
        <v>35077699.200000003</v>
      </c>
    </row>
    <row r="4" spans="1:4" ht="23" customHeight="1" x14ac:dyDescent="0.35">
      <c r="A4" s="2" t="s">
        <v>1</v>
      </c>
      <c r="B4" s="3">
        <v>26228117.380000003</v>
      </c>
      <c r="C4" s="3">
        <v>30614789.400000002</v>
      </c>
      <c r="D4" s="3">
        <v>32476213.199999999</v>
      </c>
    </row>
    <row r="5" spans="1:4" ht="23" customHeight="1" x14ac:dyDescent="0.35">
      <c r="A5" s="4" t="s">
        <v>2</v>
      </c>
      <c r="B5" s="5">
        <v>8124066</v>
      </c>
      <c r="C5" s="5">
        <v>10829157</v>
      </c>
      <c r="D5" s="5">
        <v>10399940</v>
      </c>
    </row>
    <row r="6" spans="1:4" ht="23" customHeight="1" x14ac:dyDescent="0.35">
      <c r="A6" s="4" t="s">
        <v>3</v>
      </c>
      <c r="B6" s="5">
        <f>B7+B8+B9</f>
        <v>17557962.960000001</v>
      </c>
      <c r="C6" s="5">
        <f>C7+C8+C9</f>
        <v>18548069.849999998</v>
      </c>
      <c r="D6" s="5">
        <f>D7+D8+D9</f>
        <v>20991766.989999998</v>
      </c>
    </row>
    <row r="7" spans="1:4" ht="23" customHeight="1" x14ac:dyDescent="0.35">
      <c r="A7" s="6" t="s">
        <v>44</v>
      </c>
      <c r="B7" s="5">
        <v>14646719</v>
      </c>
      <c r="C7" s="5">
        <v>15022154.809999999</v>
      </c>
      <c r="D7" s="5">
        <v>17337187.289999999</v>
      </c>
    </row>
    <row r="8" spans="1:4" ht="23" customHeight="1" x14ac:dyDescent="0.35">
      <c r="A8" s="6" t="s">
        <v>45</v>
      </c>
      <c r="B8" s="5">
        <v>2714435</v>
      </c>
      <c r="C8" s="5">
        <v>3257617</v>
      </c>
      <c r="D8" s="5">
        <v>3611311.0300000003</v>
      </c>
    </row>
    <row r="9" spans="1:4" ht="23" customHeight="1" x14ac:dyDescent="0.35">
      <c r="A9" s="7" t="s">
        <v>46</v>
      </c>
      <c r="B9" s="5">
        <v>196808.96000000089</v>
      </c>
      <c r="C9" s="5">
        <v>268298.03999999998</v>
      </c>
      <c r="D9" s="5">
        <v>43268.669999998994</v>
      </c>
    </row>
    <row r="10" spans="1:4" ht="23" customHeight="1" x14ac:dyDescent="0.35">
      <c r="A10" s="9" t="s">
        <v>4</v>
      </c>
      <c r="B10" s="10">
        <v>6600000</v>
      </c>
      <c r="C10" s="10">
        <v>10184142</v>
      </c>
      <c r="D10" s="10">
        <v>2601486</v>
      </c>
    </row>
    <row r="11" spans="1:4" ht="23" customHeight="1" x14ac:dyDescent="0.35">
      <c r="A11" s="30" t="s">
        <v>5</v>
      </c>
      <c r="B11" s="31">
        <f>B12+B14+B15</f>
        <v>34681544.650000006</v>
      </c>
      <c r="C11" s="31">
        <f>C12+C14+C15</f>
        <v>46315161.920000002</v>
      </c>
      <c r="D11" s="31">
        <f>D12+D14+D15</f>
        <v>34752256.449999996</v>
      </c>
    </row>
    <row r="12" spans="1:4" ht="23" customHeight="1" x14ac:dyDescent="0.35">
      <c r="A12" s="4" t="s">
        <v>6</v>
      </c>
      <c r="B12" s="13">
        <v>11944611.880000001</v>
      </c>
      <c r="C12" s="13">
        <v>13205574.529999999</v>
      </c>
      <c r="D12" s="13">
        <v>13325261.99</v>
      </c>
    </row>
    <row r="13" spans="1:4" ht="23" customHeight="1" x14ac:dyDescent="0.35">
      <c r="A13" s="14" t="s">
        <v>47</v>
      </c>
      <c r="B13" s="15">
        <v>1724801.84</v>
      </c>
      <c r="C13" s="15">
        <v>1768775.7</v>
      </c>
      <c r="D13" s="15">
        <v>1761560.57</v>
      </c>
    </row>
    <row r="14" spans="1:4" ht="23" customHeight="1" x14ac:dyDescent="0.35">
      <c r="A14" s="16" t="s">
        <v>8</v>
      </c>
      <c r="B14" s="15">
        <v>15646099.07</v>
      </c>
      <c r="C14" s="15">
        <v>17325296.73</v>
      </c>
      <c r="D14" s="15">
        <v>17043344.379999999</v>
      </c>
    </row>
    <row r="15" spans="1:4" ht="23" customHeight="1" x14ac:dyDescent="0.35">
      <c r="A15" s="17" t="s">
        <v>9</v>
      </c>
      <c r="B15" s="18">
        <v>7090833.7000000002</v>
      </c>
      <c r="C15" s="18">
        <v>15784290.66</v>
      </c>
      <c r="D15" s="18">
        <v>4383650.08</v>
      </c>
    </row>
    <row r="16" spans="1:4" ht="23" customHeight="1" x14ac:dyDescent="0.35">
      <c r="A16" s="59" t="s">
        <v>10</v>
      </c>
      <c r="B16" s="12">
        <f>B3-B11</f>
        <v>-1853427.2700000033</v>
      </c>
      <c r="C16" s="12">
        <f>C3-C11</f>
        <v>-5516230.5199999958</v>
      </c>
      <c r="D16" s="12">
        <f>D3-D11</f>
        <v>325442.75000000745</v>
      </c>
    </row>
    <row r="17" spans="1:4" ht="23" customHeight="1" x14ac:dyDescent="0.35">
      <c r="A17" s="19" t="s">
        <v>8</v>
      </c>
      <c r="B17" s="15">
        <f>B4-(B12+B14)</f>
        <v>-1362593.5700000003</v>
      </c>
      <c r="C17" s="15">
        <f>C4-(C12+C14)</f>
        <v>83918.140000004321</v>
      </c>
      <c r="D17" s="15">
        <f>D4-(D12+D14)</f>
        <v>2107606.8300000019</v>
      </c>
    </row>
    <row r="18" spans="1:4" ht="23" customHeight="1" thickBot="1" x14ac:dyDescent="0.4">
      <c r="A18" s="20" t="s">
        <v>9</v>
      </c>
      <c r="B18" s="21">
        <f>B10-B15</f>
        <v>-490833.70000000019</v>
      </c>
      <c r="C18" s="21">
        <f t="shared" ref="C18:D18" si="0">C10-C15</f>
        <v>-5600148.6600000001</v>
      </c>
      <c r="D18" s="21">
        <f t="shared" si="0"/>
        <v>-1782164.08</v>
      </c>
    </row>
    <row r="19" spans="1:4" ht="23" customHeight="1" x14ac:dyDescent="0.35">
      <c r="A19" s="22" t="s">
        <v>11</v>
      </c>
      <c r="B19" s="23">
        <v>-1125084.8599999957</v>
      </c>
      <c r="C19" s="23">
        <v>616462.53999999911</v>
      </c>
      <c r="D19" s="23">
        <v>1085016.7700000033</v>
      </c>
    </row>
    <row r="20" spans="1:4" ht="23" customHeight="1" x14ac:dyDescent="0.35">
      <c r="A20" s="24" t="s">
        <v>18</v>
      </c>
      <c r="B20" s="25">
        <v>-377894.71999999508</v>
      </c>
      <c r="C20" s="25">
        <v>1672722.1999999993</v>
      </c>
      <c r="D20" s="25">
        <v>2401344.1500000032</v>
      </c>
    </row>
    <row r="21" spans="1:4" ht="23" customHeight="1" x14ac:dyDescent="0.35">
      <c r="A21" s="9" t="s">
        <v>12</v>
      </c>
      <c r="B21" s="10">
        <v>-2088251.3800000027</v>
      </c>
      <c r="C21" s="10">
        <v>2328563.8899999987</v>
      </c>
      <c r="D21" s="10">
        <v>1690168.0500000026</v>
      </c>
    </row>
    <row r="22" spans="1:4" ht="23" customHeight="1" x14ac:dyDescent="0.35">
      <c r="A22" s="33" t="s">
        <v>41</v>
      </c>
      <c r="B22" s="34">
        <v>3758171.1199999973</v>
      </c>
      <c r="C22" s="34">
        <v>6086735.0099999961</v>
      </c>
      <c r="D22" s="34">
        <v>7776903.0700000012</v>
      </c>
    </row>
    <row r="23" spans="1:4" ht="23" customHeight="1" x14ac:dyDescent="0.35">
      <c r="A23" s="47" t="s">
        <v>17</v>
      </c>
      <c r="B23" s="48">
        <v>2327879.2960000006</v>
      </c>
      <c r="C23" s="48">
        <v>4063276.8489999995</v>
      </c>
      <c r="D23" s="48">
        <v>5005322</v>
      </c>
    </row>
    <row r="24" spans="1:4" ht="23" customHeight="1" x14ac:dyDescent="0.35">
      <c r="A24" s="26" t="s">
        <v>13</v>
      </c>
      <c r="B24" s="27">
        <v>30.2</v>
      </c>
      <c r="C24" s="27">
        <v>47.988500563221187</v>
      </c>
      <c r="D24" s="27">
        <v>59.11</v>
      </c>
    </row>
    <row r="25" spans="1:4" ht="23" customHeight="1" x14ac:dyDescent="0.35">
      <c r="A25" s="9" t="s">
        <v>14</v>
      </c>
      <c r="B25" s="28">
        <v>-1892205.6700000018</v>
      </c>
      <c r="C25" s="28">
        <v>-1055115.1199999992</v>
      </c>
      <c r="D25" s="28">
        <v>1995449.8700000218</v>
      </c>
    </row>
    <row r="26" spans="1:4" ht="23" customHeight="1" x14ac:dyDescent="0.35">
      <c r="A26" s="36" t="s">
        <v>15</v>
      </c>
      <c r="B26" s="37">
        <v>10052795.219999999</v>
      </c>
      <c r="C26" s="37">
        <v>8997680.0999999996</v>
      </c>
      <c r="D26" s="37">
        <v>10993129.970000012</v>
      </c>
    </row>
    <row r="27" spans="1:4" ht="23" customHeight="1" x14ac:dyDescent="0.35">
      <c r="A27" s="51" t="s">
        <v>16</v>
      </c>
      <c r="B27" s="52">
        <v>2901148.1459999997</v>
      </c>
      <c r="C27" s="52">
        <v>798014.6090000011</v>
      </c>
      <c r="D27" s="52">
        <v>2284384</v>
      </c>
    </row>
    <row r="28" spans="1:4" ht="23" customHeight="1" x14ac:dyDescent="0.35">
      <c r="A28" s="26" t="s">
        <v>13</v>
      </c>
      <c r="B28" s="27">
        <v>37.1</v>
      </c>
      <c r="C28" s="27">
        <v>9.5</v>
      </c>
      <c r="D28" s="27">
        <v>19.14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8">
    <tabColor theme="2" tint="-9.9978637043366805E-2"/>
  </sheetPr>
  <dimension ref="A1:D28"/>
  <sheetViews>
    <sheetView zoomScale="90" zoomScaleNormal="90" workbookViewId="0">
      <selection activeCell="A30" sqref="A30:XFD50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2" customHeight="1" thickBot="1" x14ac:dyDescent="0.4">
      <c r="A1" s="89" t="s">
        <v>32</v>
      </c>
      <c r="B1" s="58">
        <v>2022</v>
      </c>
      <c r="C1" s="58">
        <v>2023</v>
      </c>
      <c r="D1" s="58">
        <v>2024</v>
      </c>
    </row>
    <row r="2" spans="1:4" ht="22" customHeight="1" thickBot="1" x14ac:dyDescent="0.4">
      <c r="A2" s="86" t="s">
        <v>51</v>
      </c>
      <c r="B2" s="87">
        <v>633.1</v>
      </c>
      <c r="C2" s="87">
        <v>638.44000000000005</v>
      </c>
      <c r="D2" s="87">
        <v>641.67999999999995</v>
      </c>
    </row>
    <row r="3" spans="1:4" ht="22" customHeight="1" x14ac:dyDescent="0.35">
      <c r="A3" s="60" t="s">
        <v>0</v>
      </c>
      <c r="B3" s="61">
        <f>B4+B10</f>
        <v>68575351.010000005</v>
      </c>
      <c r="C3" s="61">
        <f>C4+C10</f>
        <v>84561790.430000007</v>
      </c>
      <c r="D3" s="61">
        <f>D4+D10</f>
        <v>73828093.859999999</v>
      </c>
    </row>
    <row r="4" spans="1:4" ht="22" customHeight="1" x14ac:dyDescent="0.35">
      <c r="A4" s="2" t="s">
        <v>1</v>
      </c>
      <c r="B4" s="3">
        <v>64323775.010000005</v>
      </c>
      <c r="C4" s="3">
        <v>77438194.859999999</v>
      </c>
      <c r="D4" s="3">
        <v>69183869.810000002</v>
      </c>
    </row>
    <row r="5" spans="1:4" ht="22" customHeight="1" x14ac:dyDescent="0.35">
      <c r="A5" s="4" t="s">
        <v>2</v>
      </c>
      <c r="B5" s="5">
        <v>20775482.219999999</v>
      </c>
      <c r="C5" s="5">
        <v>27830849</v>
      </c>
      <c r="D5" s="5">
        <v>21832813</v>
      </c>
    </row>
    <row r="6" spans="1:4" ht="22" customHeight="1" x14ac:dyDescent="0.35">
      <c r="A6" s="4" t="s">
        <v>3</v>
      </c>
      <c r="B6" s="5">
        <f>B7+B8+B9</f>
        <v>42078711</v>
      </c>
      <c r="C6" s="5">
        <f>C7+C8+C9</f>
        <v>44608309.740000002</v>
      </c>
      <c r="D6" s="5">
        <f>D7+D8+D9</f>
        <v>44286780.519999996</v>
      </c>
    </row>
    <row r="7" spans="1:4" ht="22" customHeight="1" x14ac:dyDescent="0.35">
      <c r="A7" s="6" t="s">
        <v>44</v>
      </c>
      <c r="B7" s="5">
        <v>32759084</v>
      </c>
      <c r="C7" s="5">
        <v>33588642.740000002</v>
      </c>
      <c r="D7" s="5">
        <v>33346094.780000001</v>
      </c>
    </row>
    <row r="8" spans="1:4" ht="22" customHeight="1" x14ac:dyDescent="0.35">
      <c r="A8" s="6" t="s">
        <v>45</v>
      </c>
      <c r="B8" s="5">
        <v>8753742</v>
      </c>
      <c r="C8" s="5">
        <v>10183275.560000001</v>
      </c>
      <c r="D8" s="5">
        <v>10794124.52</v>
      </c>
    </row>
    <row r="9" spans="1:4" ht="22" customHeight="1" x14ac:dyDescent="0.35">
      <c r="A9" s="7" t="s">
        <v>46</v>
      </c>
      <c r="B9" s="5">
        <v>565885</v>
      </c>
      <c r="C9" s="5">
        <v>836391.44000000006</v>
      </c>
      <c r="D9" s="5">
        <v>146561.22</v>
      </c>
    </row>
    <row r="10" spans="1:4" ht="22" customHeight="1" thickBot="1" x14ac:dyDescent="0.4">
      <c r="A10" s="92" t="s">
        <v>4</v>
      </c>
      <c r="B10" s="93">
        <v>4251576</v>
      </c>
      <c r="C10" s="93">
        <v>7123595.5700000003</v>
      </c>
      <c r="D10" s="93">
        <v>4644224.05</v>
      </c>
    </row>
    <row r="11" spans="1:4" ht="22" customHeight="1" x14ac:dyDescent="0.35">
      <c r="A11" s="44" t="s">
        <v>5</v>
      </c>
      <c r="B11" s="31">
        <f>B12+B14+B15</f>
        <v>66665061.309999995</v>
      </c>
      <c r="C11" s="31">
        <f>C12+C14+C15</f>
        <v>84929464.460000008</v>
      </c>
      <c r="D11" s="31">
        <f>D12+D14+D15</f>
        <v>77220771.909999996</v>
      </c>
    </row>
    <row r="12" spans="1:4" ht="22" customHeight="1" x14ac:dyDescent="0.35">
      <c r="A12" s="4" t="s">
        <v>6</v>
      </c>
      <c r="B12" s="13">
        <v>26603648.02</v>
      </c>
      <c r="C12" s="13">
        <v>28674604.780000001</v>
      </c>
      <c r="D12" s="13">
        <v>29696032.98</v>
      </c>
    </row>
    <row r="13" spans="1:4" ht="22" customHeight="1" x14ac:dyDescent="0.35">
      <c r="A13" s="14" t="s">
        <v>47</v>
      </c>
      <c r="B13" s="15">
        <v>3970703.67</v>
      </c>
      <c r="C13" s="15">
        <v>3996380.69</v>
      </c>
      <c r="D13" s="15">
        <v>4043744.48</v>
      </c>
    </row>
    <row r="14" spans="1:4" ht="22" customHeight="1" x14ac:dyDescent="0.35">
      <c r="A14" s="16" t="s">
        <v>8</v>
      </c>
      <c r="B14" s="15">
        <v>33815242.659999996</v>
      </c>
      <c r="C14" s="15">
        <v>44615523.770000003</v>
      </c>
      <c r="D14" s="15">
        <v>39982392.159999996</v>
      </c>
    </row>
    <row r="15" spans="1:4" ht="22" customHeight="1" x14ac:dyDescent="0.35">
      <c r="A15" s="17" t="s">
        <v>9</v>
      </c>
      <c r="B15" s="18">
        <v>6246170.6299999999</v>
      </c>
      <c r="C15" s="18">
        <v>11639335.91</v>
      </c>
      <c r="D15" s="18">
        <v>7542346.7699999996</v>
      </c>
    </row>
    <row r="16" spans="1:4" ht="22" customHeight="1" x14ac:dyDescent="0.35">
      <c r="A16" s="59" t="s">
        <v>10</v>
      </c>
      <c r="B16" s="12">
        <f>B3-B11</f>
        <v>1910289.7000000104</v>
      </c>
      <c r="C16" s="12">
        <f>C3-C11</f>
        <v>-367674.03000000119</v>
      </c>
      <c r="D16" s="12">
        <f>D3-D11</f>
        <v>-3392678.049999997</v>
      </c>
    </row>
    <row r="17" spans="1:4" ht="22" customHeight="1" x14ac:dyDescent="0.35">
      <c r="A17" s="19" t="s">
        <v>8</v>
      </c>
      <c r="B17" s="15">
        <f>B4-(B12+B14)</f>
        <v>3904884.3300000131</v>
      </c>
      <c r="C17" s="15">
        <f>C4-(C12+C14)</f>
        <v>4148066.3099999875</v>
      </c>
      <c r="D17" s="15">
        <f>D4-(D12+D14)</f>
        <v>-494555.32999999821</v>
      </c>
    </row>
    <row r="18" spans="1:4" ht="22" customHeight="1" thickBot="1" x14ac:dyDescent="0.4">
      <c r="A18" s="20" t="s">
        <v>9</v>
      </c>
      <c r="B18" s="21">
        <f>B10-B15</f>
        <v>-1994594.63</v>
      </c>
      <c r="C18" s="21">
        <f t="shared" ref="C18:D18" si="0">C10-C15</f>
        <v>-4515740.34</v>
      </c>
      <c r="D18" s="21">
        <f t="shared" si="0"/>
        <v>-2898122.7199999997</v>
      </c>
    </row>
    <row r="19" spans="1:4" ht="22" customHeight="1" x14ac:dyDescent="0.35">
      <c r="A19" s="22" t="s">
        <v>11</v>
      </c>
      <c r="B19" s="23">
        <v>1367911.900000006</v>
      </c>
      <c r="C19" s="23">
        <v>1889332.3900000006</v>
      </c>
      <c r="D19" s="23">
        <v>92157.390000000596</v>
      </c>
    </row>
    <row r="20" spans="1:4" ht="22" customHeight="1" x14ac:dyDescent="0.35">
      <c r="A20" s="24" t="s">
        <v>18</v>
      </c>
      <c r="B20" s="25">
        <v>3688554.6300000064</v>
      </c>
      <c r="C20" s="25">
        <v>3300323.4900000012</v>
      </c>
      <c r="D20" s="25">
        <v>2109292.9200000009</v>
      </c>
    </row>
    <row r="21" spans="1:4" ht="22" customHeight="1" x14ac:dyDescent="0.35">
      <c r="A21" s="9" t="s">
        <v>12</v>
      </c>
      <c r="B21" s="10">
        <v>369316.44000000134</v>
      </c>
      <c r="C21" s="10">
        <v>817222.16000000015</v>
      </c>
      <c r="D21" s="10">
        <v>-909031.48000000045</v>
      </c>
    </row>
    <row r="22" spans="1:4" ht="22" customHeight="1" x14ac:dyDescent="0.35">
      <c r="A22" s="33" t="s">
        <v>41</v>
      </c>
      <c r="B22" s="34">
        <v>13652576.800000001</v>
      </c>
      <c r="C22" s="34">
        <v>14469798.960000001</v>
      </c>
      <c r="D22" s="34">
        <v>12245577.879999999</v>
      </c>
    </row>
    <row r="23" spans="1:4" ht="22" customHeight="1" x14ac:dyDescent="0.35">
      <c r="A23" s="95" t="s">
        <v>17</v>
      </c>
      <c r="B23" s="48">
        <v>7091756</v>
      </c>
      <c r="C23" s="48">
        <v>8697992.120000001</v>
      </c>
      <c r="D23" s="48">
        <v>7000202</v>
      </c>
    </row>
    <row r="24" spans="1:4" ht="22" customHeight="1" x14ac:dyDescent="0.35">
      <c r="A24" s="26" t="s">
        <v>13</v>
      </c>
      <c r="B24" s="27">
        <v>41.5</v>
      </c>
      <c r="C24" s="27">
        <v>39.119099885580688</v>
      </c>
      <c r="D24" s="27">
        <v>37.090000000000003</v>
      </c>
    </row>
    <row r="25" spans="1:4" ht="22" customHeight="1" x14ac:dyDescent="0.35">
      <c r="A25" s="94" t="s">
        <v>14</v>
      </c>
      <c r="B25" s="28">
        <v>5815644.7599999979</v>
      </c>
      <c r="C25" s="28">
        <v>-390026.02</v>
      </c>
      <c r="D25" s="28">
        <v>-4269349.5099999905</v>
      </c>
    </row>
    <row r="26" spans="1:4" ht="22" customHeight="1" x14ac:dyDescent="0.35">
      <c r="A26" s="36" t="s">
        <v>15</v>
      </c>
      <c r="B26" s="37">
        <v>28724037.609999999</v>
      </c>
      <c r="C26" s="37">
        <v>28334011.59</v>
      </c>
      <c r="D26" s="37">
        <v>24064662.079999961</v>
      </c>
    </row>
    <row r="27" spans="1:4" ht="22" customHeight="1" x14ac:dyDescent="0.35">
      <c r="A27" s="51" t="s">
        <v>16</v>
      </c>
      <c r="B27" s="52">
        <v>7796383.0135000013</v>
      </c>
      <c r="C27" s="52">
        <v>10484130.77</v>
      </c>
      <c r="D27" s="52">
        <v>8366303</v>
      </c>
    </row>
    <row r="28" spans="1:4" ht="22" customHeight="1" x14ac:dyDescent="0.35">
      <c r="A28" s="26" t="s">
        <v>13</v>
      </c>
      <c r="B28" s="27">
        <v>45.6</v>
      </c>
      <c r="C28" s="27">
        <v>50.8</v>
      </c>
      <c r="D28" s="27">
        <v>29.66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Feuil19">
    <tabColor theme="2" tint="-9.9978637043366805E-2"/>
  </sheetPr>
  <dimension ref="A1:D28"/>
  <sheetViews>
    <sheetView zoomScale="82" zoomScaleNormal="90" workbookViewId="0">
      <selection activeCell="A30" sqref="A30:XFD39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3" customHeight="1" thickBot="1" x14ac:dyDescent="0.4">
      <c r="A1" s="72" t="s">
        <v>33</v>
      </c>
      <c r="B1" s="58">
        <v>2022</v>
      </c>
      <c r="C1" s="58">
        <v>2023</v>
      </c>
      <c r="D1" s="58">
        <v>2024</v>
      </c>
    </row>
    <row r="2" spans="1:4" ht="23" customHeight="1" thickBot="1" x14ac:dyDescent="0.4">
      <c r="A2" s="86" t="s">
        <v>51</v>
      </c>
      <c r="B2" s="87">
        <v>410</v>
      </c>
      <c r="C2" s="87">
        <v>421.5</v>
      </c>
      <c r="D2" s="87">
        <v>418.13</v>
      </c>
    </row>
    <row r="3" spans="1:4" ht="23" customHeight="1" x14ac:dyDescent="0.35">
      <c r="A3" s="60" t="s">
        <v>0</v>
      </c>
      <c r="B3" s="61">
        <f>B4+B10</f>
        <v>50268467.670000002</v>
      </c>
      <c r="C3" s="61">
        <f>C4+C10</f>
        <v>53716387.819999993</v>
      </c>
      <c r="D3" s="61">
        <f>D4+D10</f>
        <v>51604962.259999998</v>
      </c>
    </row>
    <row r="4" spans="1:4" ht="23" customHeight="1" x14ac:dyDescent="0.35">
      <c r="A4" s="2" t="s">
        <v>1</v>
      </c>
      <c r="B4" s="3">
        <v>38461196.07</v>
      </c>
      <c r="C4" s="3">
        <v>43368599.789999992</v>
      </c>
      <c r="D4" s="3">
        <v>41593378.259999998</v>
      </c>
    </row>
    <row r="5" spans="1:4" ht="23" customHeight="1" x14ac:dyDescent="0.35">
      <c r="A5" s="4" t="s">
        <v>2</v>
      </c>
      <c r="B5" s="5">
        <v>12924581</v>
      </c>
      <c r="C5" s="5">
        <v>16617791</v>
      </c>
      <c r="D5" s="5">
        <v>14096853</v>
      </c>
    </row>
    <row r="6" spans="1:4" ht="23" customHeight="1" x14ac:dyDescent="0.35">
      <c r="A6" s="4" t="s">
        <v>3</v>
      </c>
      <c r="B6" s="5">
        <f>B7+B8+B9</f>
        <v>24858626.59</v>
      </c>
      <c r="C6" s="5">
        <f>C7+C8+C9</f>
        <v>24911712.140000001</v>
      </c>
      <c r="D6" s="5">
        <f>D7+D8+D9</f>
        <v>25734405.560000002</v>
      </c>
    </row>
    <row r="7" spans="1:4" ht="23" customHeight="1" x14ac:dyDescent="0.35">
      <c r="A7" s="6" t="s">
        <v>44</v>
      </c>
      <c r="B7" s="5">
        <v>20586785.969999999</v>
      </c>
      <c r="C7" s="5">
        <v>20136332.48</v>
      </c>
      <c r="D7" s="5">
        <v>20766642.470000003</v>
      </c>
    </row>
    <row r="8" spans="1:4" ht="23" customHeight="1" x14ac:dyDescent="0.35">
      <c r="A8" s="6" t="s">
        <v>45</v>
      </c>
      <c r="B8" s="5">
        <v>4008782</v>
      </c>
      <c r="C8" s="5">
        <v>4407145.93</v>
      </c>
      <c r="D8" s="5">
        <v>4396298.3000000007</v>
      </c>
    </row>
    <row r="9" spans="1:4" ht="23" customHeight="1" x14ac:dyDescent="0.35">
      <c r="A9" s="7" t="s">
        <v>46</v>
      </c>
      <c r="B9" s="5">
        <v>263058.62</v>
      </c>
      <c r="C9" s="5">
        <v>368233.73</v>
      </c>
      <c r="D9" s="5">
        <v>571464.79</v>
      </c>
    </row>
    <row r="10" spans="1:4" ht="23" customHeight="1" x14ac:dyDescent="0.35">
      <c r="A10" s="9" t="s">
        <v>4</v>
      </c>
      <c r="B10" s="10">
        <v>11807271.6</v>
      </c>
      <c r="C10" s="10">
        <v>10347788.029999999</v>
      </c>
      <c r="D10" s="10">
        <v>10011584</v>
      </c>
    </row>
    <row r="11" spans="1:4" ht="23" customHeight="1" x14ac:dyDescent="0.35">
      <c r="A11" s="30" t="s">
        <v>5</v>
      </c>
      <c r="B11" s="31">
        <f>B12+B14+B15</f>
        <v>40637780.68</v>
      </c>
      <c r="C11" s="31">
        <f>C12+C14+C15</f>
        <v>55257110.789999999</v>
      </c>
      <c r="D11" s="31">
        <f>D12+D14+D15</f>
        <v>53240034.429999992</v>
      </c>
    </row>
    <row r="12" spans="1:4" ht="23" customHeight="1" x14ac:dyDescent="0.35">
      <c r="A12" s="4" t="s">
        <v>6</v>
      </c>
      <c r="B12" s="13">
        <v>17510207.32</v>
      </c>
      <c r="C12" s="13">
        <v>18832148.739999998</v>
      </c>
      <c r="D12" s="13">
        <v>19272306.919999998</v>
      </c>
    </row>
    <row r="13" spans="1:4" ht="23" customHeight="1" x14ac:dyDescent="0.35">
      <c r="A13" s="14" t="s">
        <v>47</v>
      </c>
      <c r="B13" s="15">
        <v>2419176.0699999998</v>
      </c>
      <c r="C13" s="15">
        <v>2539689.2700000005</v>
      </c>
      <c r="D13" s="15">
        <v>2658605.7200000002</v>
      </c>
    </row>
    <row r="14" spans="1:4" ht="23" customHeight="1" x14ac:dyDescent="0.35">
      <c r="A14" s="16" t="s">
        <v>8</v>
      </c>
      <c r="B14" s="15">
        <v>18655175.359999999</v>
      </c>
      <c r="C14" s="15">
        <v>22425349.09</v>
      </c>
      <c r="D14" s="15">
        <v>22335949.539999999</v>
      </c>
    </row>
    <row r="15" spans="1:4" ht="23" customHeight="1" x14ac:dyDescent="0.35">
      <c r="A15" s="17" t="s">
        <v>9</v>
      </c>
      <c r="B15" s="18">
        <v>4472398</v>
      </c>
      <c r="C15" s="18">
        <v>13999612.960000001</v>
      </c>
      <c r="D15" s="18">
        <v>11631777.970000001</v>
      </c>
    </row>
    <row r="16" spans="1:4" ht="23" customHeight="1" x14ac:dyDescent="0.35">
      <c r="A16" s="59" t="s">
        <v>10</v>
      </c>
      <c r="B16" s="12">
        <f>B3-B11</f>
        <v>9630686.9900000021</v>
      </c>
      <c r="C16" s="12">
        <f>C3-C11</f>
        <v>-1540722.9700000063</v>
      </c>
      <c r="D16" s="12">
        <f>D3-D11</f>
        <v>-1635072.1699999943</v>
      </c>
    </row>
    <row r="17" spans="1:4" ht="23" customHeight="1" x14ac:dyDescent="0.35">
      <c r="A17" s="19" t="s">
        <v>8</v>
      </c>
      <c r="B17" s="15">
        <f>B4-(B12+B14)</f>
        <v>2295813.3900000006</v>
      </c>
      <c r="C17" s="15">
        <f>C4-(C12+C14)</f>
        <v>2111101.9599999934</v>
      </c>
      <c r="D17" s="15">
        <f>D4-(D12+D14)</f>
        <v>-14878.19999999553</v>
      </c>
    </row>
    <row r="18" spans="1:4" ht="23" customHeight="1" thickBot="1" x14ac:dyDescent="0.4">
      <c r="A18" s="20" t="s">
        <v>9</v>
      </c>
      <c r="B18" s="21">
        <f>B10-B15</f>
        <v>7334873.5999999996</v>
      </c>
      <c r="C18" s="21">
        <f t="shared" ref="C18:D18" si="0">C10-C15</f>
        <v>-3651824.9300000016</v>
      </c>
      <c r="D18" s="21">
        <f t="shared" si="0"/>
        <v>-1620193.9700000007</v>
      </c>
    </row>
    <row r="19" spans="1:4" ht="23" customHeight="1" x14ac:dyDescent="0.35">
      <c r="A19" s="22" t="s">
        <v>11</v>
      </c>
      <c r="B19" s="23">
        <v>339039.67000000179</v>
      </c>
      <c r="C19" s="23">
        <v>1375027.7100000083</v>
      </c>
      <c r="D19" s="23">
        <v>-240870.53000000864</v>
      </c>
    </row>
    <row r="20" spans="1:4" ht="23" customHeight="1" x14ac:dyDescent="0.35">
      <c r="A20" s="24" t="s">
        <v>18</v>
      </c>
      <c r="B20" s="25">
        <v>2992002.9800000014</v>
      </c>
      <c r="C20" s="25">
        <v>2788131.0600000084</v>
      </c>
      <c r="D20" s="25">
        <v>1234829.0799999917</v>
      </c>
    </row>
    <row r="21" spans="1:4" ht="23" customHeight="1" x14ac:dyDescent="0.35">
      <c r="A21" s="9" t="s">
        <v>12</v>
      </c>
      <c r="B21" s="10">
        <v>1034787.93</v>
      </c>
      <c r="C21" s="10">
        <v>2018816.8500000108</v>
      </c>
      <c r="D21" s="10">
        <v>-93054.940000008792</v>
      </c>
    </row>
    <row r="22" spans="1:4" ht="23" customHeight="1" x14ac:dyDescent="0.35">
      <c r="A22" s="33" t="s">
        <v>41</v>
      </c>
      <c r="B22" s="34">
        <v>5748230.0099999998</v>
      </c>
      <c r="C22" s="34">
        <v>7767046.8600000106</v>
      </c>
      <c r="D22" s="34">
        <v>7673991.9199999999</v>
      </c>
    </row>
    <row r="23" spans="1:4" ht="23" customHeight="1" x14ac:dyDescent="0.35">
      <c r="A23" s="47" t="s">
        <v>17</v>
      </c>
      <c r="B23" s="48">
        <v>2375883.6649999996</v>
      </c>
      <c r="C23" s="48">
        <v>3764809.86</v>
      </c>
      <c r="D23" s="48">
        <v>2249384</v>
      </c>
    </row>
    <row r="24" spans="1:4" ht="23" customHeight="1" x14ac:dyDescent="0.35">
      <c r="A24" s="26" t="s">
        <v>13</v>
      </c>
      <c r="B24" s="62">
        <v>23.85</v>
      </c>
      <c r="C24" s="62">
        <v>33.07821933637139</v>
      </c>
      <c r="D24" s="62">
        <v>19.760000000000002</v>
      </c>
    </row>
    <row r="25" spans="1:4" ht="23" customHeight="1" x14ac:dyDescent="0.35">
      <c r="A25" s="9" t="s">
        <v>14</v>
      </c>
      <c r="B25" s="28">
        <v>11271383.51</v>
      </c>
      <c r="C25" s="28">
        <v>1090170.5700000077</v>
      </c>
      <c r="D25" s="28">
        <v>-1121477.0300000012</v>
      </c>
    </row>
    <row r="26" spans="1:4" ht="23" customHeight="1" x14ac:dyDescent="0.35">
      <c r="A26" s="36" t="s">
        <v>15</v>
      </c>
      <c r="B26" s="37">
        <v>17034795.949999999</v>
      </c>
      <c r="C26" s="37">
        <v>18124966.520000007</v>
      </c>
      <c r="D26" s="37">
        <v>17003489.57</v>
      </c>
    </row>
    <row r="27" spans="1:4" ht="23" customHeight="1" x14ac:dyDescent="0.35">
      <c r="A27" s="51" t="s">
        <v>16</v>
      </c>
      <c r="B27" s="52">
        <v>2300012.8949999977</v>
      </c>
      <c r="C27" s="52">
        <v>-201236.479999993</v>
      </c>
      <c r="D27" s="52">
        <v>4148972</v>
      </c>
    </row>
    <row r="28" spans="1:4" ht="23" customHeight="1" x14ac:dyDescent="0.35">
      <c r="A28" s="26" t="s">
        <v>13</v>
      </c>
      <c r="B28" s="62">
        <v>23.29</v>
      </c>
      <c r="C28" s="62">
        <v>-1.7</v>
      </c>
      <c r="D28" s="62">
        <v>20.28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theme="2" tint="-9.9978637043366805E-2"/>
  </sheetPr>
  <dimension ref="A1:E30"/>
  <sheetViews>
    <sheetView topLeftCell="A7" zoomScale="70" zoomScaleNormal="70" workbookViewId="0">
      <selection sqref="A1:XFD30"/>
    </sheetView>
  </sheetViews>
  <sheetFormatPr baseColWidth="10" defaultRowHeight="14.5" x14ac:dyDescent="0.35"/>
  <cols>
    <col min="1" max="1" width="30.69140625" customWidth="1"/>
    <col min="2" max="4" width="16.69140625" customWidth="1"/>
  </cols>
  <sheetData>
    <row r="1" spans="1:4" ht="22.5" customHeight="1" thickBot="1" x14ac:dyDescent="0.4">
      <c r="A1" s="55" t="s">
        <v>20</v>
      </c>
      <c r="B1" s="56">
        <v>2022</v>
      </c>
      <c r="C1" s="56">
        <v>2023</v>
      </c>
      <c r="D1" s="56">
        <v>2024</v>
      </c>
    </row>
    <row r="2" spans="1:4" ht="22.5" customHeight="1" x14ac:dyDescent="0.35">
      <c r="A2" s="53" t="s">
        <v>49</v>
      </c>
      <c r="B2" s="54">
        <v>289.52</v>
      </c>
      <c r="C2" s="54">
        <v>287.17</v>
      </c>
      <c r="D2" s="54">
        <v>279.2</v>
      </c>
    </row>
    <row r="3" spans="1:4" ht="22.5" customHeight="1" x14ac:dyDescent="0.35">
      <c r="A3" s="44" t="s">
        <v>0</v>
      </c>
      <c r="B3" s="31">
        <f>B4+B10</f>
        <v>26238412.640000001</v>
      </c>
      <c r="C3" s="31">
        <f>C4+C10</f>
        <v>26372252.879999999</v>
      </c>
      <c r="D3" s="31">
        <f>D4+D10</f>
        <v>27241255.650000002</v>
      </c>
    </row>
    <row r="4" spans="1:4" ht="22.5" customHeight="1" x14ac:dyDescent="0.35">
      <c r="A4" s="2" t="s">
        <v>1</v>
      </c>
      <c r="B4" s="3">
        <v>24986819.420000002</v>
      </c>
      <c r="C4" s="3">
        <v>25723805.34</v>
      </c>
      <c r="D4" s="3">
        <v>26898426.390000001</v>
      </c>
    </row>
    <row r="5" spans="1:4" ht="22.5" customHeight="1" x14ac:dyDescent="0.35">
      <c r="A5" s="4" t="s">
        <v>2</v>
      </c>
      <c r="B5" s="5">
        <v>9089226</v>
      </c>
      <c r="C5" s="5">
        <v>10842346</v>
      </c>
      <c r="D5" s="5">
        <v>10739692</v>
      </c>
    </row>
    <row r="6" spans="1:4" ht="22.5" customHeight="1" x14ac:dyDescent="0.35">
      <c r="A6" s="4" t="s">
        <v>3</v>
      </c>
      <c r="B6" s="5">
        <f>B7+B8+B9</f>
        <v>15038558.84</v>
      </c>
      <c r="C6" s="5">
        <f>C7+C8+C9</f>
        <v>13903496.640000001</v>
      </c>
      <c r="D6" s="5">
        <f>D7+D8+D9</f>
        <v>15358564.949999997</v>
      </c>
    </row>
    <row r="7" spans="1:4" ht="22.5" customHeight="1" x14ac:dyDescent="0.35">
      <c r="A7" s="6" t="s">
        <v>44</v>
      </c>
      <c r="B7" s="5">
        <v>11193050.030000001</v>
      </c>
      <c r="C7" s="5">
        <v>9655749.1699999999</v>
      </c>
      <c r="D7" s="5">
        <v>10625861.539999999</v>
      </c>
    </row>
    <row r="8" spans="1:4" ht="22.5" customHeight="1" x14ac:dyDescent="0.35">
      <c r="A8" s="6" t="s">
        <v>45</v>
      </c>
      <c r="B8" s="5">
        <v>3537998.6</v>
      </c>
      <c r="C8" s="5">
        <v>3966983.91</v>
      </c>
      <c r="D8" s="5">
        <v>4612414.38</v>
      </c>
    </row>
    <row r="9" spans="1:4" ht="22.5" customHeight="1" x14ac:dyDescent="0.35">
      <c r="A9" s="7" t="s">
        <v>46</v>
      </c>
      <c r="B9" s="5">
        <v>307510.20999999903</v>
      </c>
      <c r="C9" s="5">
        <v>280763.56</v>
      </c>
      <c r="D9" s="5">
        <v>120289.03</v>
      </c>
    </row>
    <row r="10" spans="1:4" ht="22.5" customHeight="1" x14ac:dyDescent="0.35">
      <c r="A10" s="9" t="s">
        <v>4</v>
      </c>
      <c r="B10" s="10">
        <v>1251593.22</v>
      </c>
      <c r="C10" s="10">
        <v>648447.54</v>
      </c>
      <c r="D10" s="10">
        <v>342829.26</v>
      </c>
    </row>
    <row r="11" spans="1:4" ht="22.5" customHeight="1" x14ac:dyDescent="0.35">
      <c r="A11" s="30" t="s">
        <v>5</v>
      </c>
      <c r="B11" s="31">
        <f>B12+B14+B15</f>
        <v>24990581.890000001</v>
      </c>
      <c r="C11" s="31">
        <f>C12+C14+C15</f>
        <v>26685951.77</v>
      </c>
      <c r="D11" s="31">
        <f>D12+D14+D15</f>
        <v>27199098.16</v>
      </c>
    </row>
    <row r="12" spans="1:4" ht="22.5" customHeight="1" x14ac:dyDescent="0.35">
      <c r="A12" s="4" t="s">
        <v>6</v>
      </c>
      <c r="B12" s="13">
        <v>12074440.609999999</v>
      </c>
      <c r="C12" s="13">
        <v>13030485.93</v>
      </c>
      <c r="D12" s="13">
        <v>13540700.98</v>
      </c>
    </row>
    <row r="13" spans="1:4" ht="22.5" customHeight="1" x14ac:dyDescent="0.35">
      <c r="A13" s="14" t="s">
        <v>47</v>
      </c>
      <c r="B13" s="15">
        <v>1875588.85</v>
      </c>
      <c r="C13" s="15">
        <v>1812270.91</v>
      </c>
      <c r="D13" s="15">
        <v>2227997.27</v>
      </c>
    </row>
    <row r="14" spans="1:4" ht="22.5" customHeight="1" x14ac:dyDescent="0.35">
      <c r="A14" s="16" t="s">
        <v>8</v>
      </c>
      <c r="B14" s="15">
        <v>11256538.99</v>
      </c>
      <c r="C14" s="15">
        <v>13170369.58</v>
      </c>
      <c r="D14" s="15">
        <v>13075062.130000001</v>
      </c>
    </row>
    <row r="15" spans="1:4" ht="22.5" customHeight="1" x14ac:dyDescent="0.35">
      <c r="A15" s="17" t="s">
        <v>9</v>
      </c>
      <c r="B15" s="18">
        <v>1659602.29</v>
      </c>
      <c r="C15" s="18">
        <v>485096.26</v>
      </c>
      <c r="D15" s="18">
        <v>583335.05000000005</v>
      </c>
    </row>
    <row r="16" spans="1:4" ht="22.5" customHeight="1" x14ac:dyDescent="0.35">
      <c r="A16" s="32" t="s">
        <v>10</v>
      </c>
      <c r="B16" s="12">
        <f>B3-B11</f>
        <v>1247830.75</v>
      </c>
      <c r="C16" s="12">
        <f>C3-C11</f>
        <v>-313698.8900000006</v>
      </c>
      <c r="D16" s="12">
        <f>D3-D11</f>
        <v>42157.490000002086</v>
      </c>
    </row>
    <row r="17" spans="1:5" ht="22.5" customHeight="1" x14ac:dyDescent="0.35">
      <c r="A17" s="19" t="s">
        <v>8</v>
      </c>
      <c r="B17" s="15">
        <f>B4-(B12+B14)</f>
        <v>1655839.8200000003</v>
      </c>
      <c r="C17" s="15">
        <f>C4-(C12+C14)+289309</f>
        <v>-187741.16999999806</v>
      </c>
      <c r="D17" s="15">
        <f>D4-(D12+D14)+189488</f>
        <v>472151.28000000119</v>
      </c>
      <c r="E17" s="1"/>
    </row>
    <row r="18" spans="1:5" ht="22.5" customHeight="1" thickBot="1" x14ac:dyDescent="0.4">
      <c r="A18" s="20" t="s">
        <v>9</v>
      </c>
      <c r="B18" s="21">
        <f>B10-B15</f>
        <v>-408009.07000000007</v>
      </c>
      <c r="C18" s="21">
        <f>C10-C15-289309</f>
        <v>-125957.71999999997</v>
      </c>
      <c r="D18" s="21">
        <f>D10-D15-189488</f>
        <v>-429993.79000000004</v>
      </c>
    </row>
    <row r="19" spans="1:5" ht="22.5" customHeight="1" x14ac:dyDescent="0.35">
      <c r="A19" s="22" t="s">
        <v>11</v>
      </c>
      <c r="B19" s="23">
        <v>136436.48000000417</v>
      </c>
      <c r="C19" s="23">
        <v>-136535.099999998</v>
      </c>
      <c r="D19" s="23">
        <v>38677.199999999255</v>
      </c>
    </row>
    <row r="20" spans="1:5" ht="22.5" customHeight="1" x14ac:dyDescent="0.35">
      <c r="A20" s="24" t="s">
        <v>18</v>
      </c>
      <c r="B20" s="25">
        <v>563395.03000000445</v>
      </c>
      <c r="C20" s="25">
        <v>225673.89000000199</v>
      </c>
      <c r="D20" s="25">
        <v>19936.499999999069</v>
      </c>
    </row>
    <row r="21" spans="1:5" ht="22.5" customHeight="1" x14ac:dyDescent="0.35">
      <c r="A21" s="9" t="s">
        <v>12</v>
      </c>
      <c r="B21" s="10">
        <v>318686.04000000004</v>
      </c>
      <c r="C21" s="10">
        <v>294106.62999999849</v>
      </c>
      <c r="D21" s="10">
        <v>-293070.10000000102</v>
      </c>
    </row>
    <row r="22" spans="1:5" ht="22.5" customHeight="1" x14ac:dyDescent="0.35">
      <c r="A22" s="33" t="s">
        <v>41</v>
      </c>
      <c r="B22" s="34">
        <v>6403080.2300000004</v>
      </c>
      <c r="C22" s="34">
        <v>6697186.8599999994</v>
      </c>
      <c r="D22" s="34">
        <v>6404116.7599999998</v>
      </c>
    </row>
    <row r="23" spans="1:5" ht="22.5" customHeight="1" x14ac:dyDescent="0.35">
      <c r="A23" s="47" t="s">
        <v>17</v>
      </c>
      <c r="B23" s="48">
        <v>2710463.6635000007</v>
      </c>
      <c r="C23" s="48">
        <v>2738645</v>
      </c>
      <c r="D23" s="48">
        <v>2543820.5675000101</v>
      </c>
    </row>
    <row r="24" spans="1:5" ht="22.5" customHeight="1" x14ac:dyDescent="0.35">
      <c r="A24" s="26" t="s">
        <v>13</v>
      </c>
      <c r="B24" s="27">
        <v>41.8</v>
      </c>
      <c r="C24" s="27">
        <v>36.659600006375925</v>
      </c>
      <c r="D24" s="27">
        <v>34.051669392640974</v>
      </c>
    </row>
    <row r="25" spans="1:5" ht="22.5" customHeight="1" x14ac:dyDescent="0.35">
      <c r="A25" s="9" t="s">
        <v>14</v>
      </c>
      <c r="B25" s="28">
        <v>577480.49000000022</v>
      </c>
      <c r="C25" s="28">
        <v>-95951.160000002012</v>
      </c>
      <c r="D25" s="28">
        <v>118784.48000000231</v>
      </c>
    </row>
    <row r="26" spans="1:5" ht="22.5" customHeight="1" x14ac:dyDescent="0.35">
      <c r="A26" s="49" t="s">
        <v>15</v>
      </c>
      <c r="B26" s="50">
        <v>8624289.8900000006</v>
      </c>
      <c r="C26" s="50">
        <v>8528338.7299999986</v>
      </c>
      <c r="D26" s="50">
        <v>8647123.1999999993</v>
      </c>
    </row>
    <row r="27" spans="1:5" ht="22.5" customHeight="1" x14ac:dyDescent="0.35">
      <c r="A27" s="51" t="s">
        <v>16</v>
      </c>
      <c r="B27" s="52">
        <v>1391046.1535</v>
      </c>
      <c r="C27" s="52">
        <v>1595536.3045000006</v>
      </c>
      <c r="D27" s="52">
        <v>1467679.417500006</v>
      </c>
    </row>
    <row r="28" spans="1:5" ht="22.5" customHeight="1" x14ac:dyDescent="0.35">
      <c r="A28" s="26" t="s">
        <v>13</v>
      </c>
      <c r="B28" s="27">
        <v>21.5</v>
      </c>
      <c r="C28" s="27">
        <v>21.9</v>
      </c>
      <c r="D28" s="27">
        <v>15.794272202184057</v>
      </c>
    </row>
    <row r="29" spans="1:5" ht="22.5" customHeight="1" x14ac:dyDescent="0.35"/>
    <row r="30" spans="1:5" ht="22.5" customHeight="1" x14ac:dyDescent="0.35"/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Feuil20">
    <tabColor theme="2" tint="-9.9978637043366805E-2"/>
  </sheetPr>
  <dimension ref="A1:D28"/>
  <sheetViews>
    <sheetView topLeftCell="A22" zoomScale="90" zoomScaleNormal="90" workbookViewId="0">
      <selection activeCell="A30" sqref="A30:XFD40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3" customHeight="1" thickBot="1" x14ac:dyDescent="0.4">
      <c r="A1" s="72" t="s">
        <v>34</v>
      </c>
      <c r="B1" s="58">
        <v>2022</v>
      </c>
      <c r="C1" s="58">
        <v>2023</v>
      </c>
      <c r="D1" s="58">
        <v>2024</v>
      </c>
    </row>
    <row r="2" spans="1:4" ht="23" customHeight="1" thickBot="1" x14ac:dyDescent="0.4">
      <c r="A2" s="86" t="s">
        <v>55</v>
      </c>
      <c r="B2" s="87">
        <v>797.96</v>
      </c>
      <c r="C2" s="87">
        <v>792.71</v>
      </c>
      <c r="D2" s="87">
        <v>819.08</v>
      </c>
    </row>
    <row r="3" spans="1:4" ht="23" customHeight="1" x14ac:dyDescent="0.35">
      <c r="A3" s="60" t="s">
        <v>0</v>
      </c>
      <c r="B3" s="61">
        <f>B4+B10</f>
        <v>113721655.24000001</v>
      </c>
      <c r="C3" s="61">
        <f>C4+C10</f>
        <v>124297601.80000001</v>
      </c>
      <c r="D3" s="61">
        <f>D4+D10</f>
        <v>122107426.55999999</v>
      </c>
    </row>
    <row r="4" spans="1:4" ht="23" customHeight="1" x14ac:dyDescent="0.35">
      <c r="A4" s="2" t="s">
        <v>1</v>
      </c>
      <c r="B4" s="3">
        <v>100825769.24000001</v>
      </c>
      <c r="C4" s="3">
        <v>110200445.80000001</v>
      </c>
      <c r="D4" s="3">
        <v>107739984.55999999</v>
      </c>
    </row>
    <row r="5" spans="1:4" ht="23" customHeight="1" x14ac:dyDescent="0.35">
      <c r="A5" s="4" t="s">
        <v>2</v>
      </c>
      <c r="B5" s="5">
        <v>32757975</v>
      </c>
      <c r="C5" s="5">
        <v>42759080</v>
      </c>
      <c r="D5" s="5">
        <v>42477676</v>
      </c>
    </row>
    <row r="6" spans="1:4" ht="23" customHeight="1" x14ac:dyDescent="0.35">
      <c r="A6" s="4" t="s">
        <v>3</v>
      </c>
      <c r="B6" s="5">
        <f>B7+B8+B9</f>
        <v>64340952</v>
      </c>
      <c r="C6" s="5">
        <f>C7+C8+C9</f>
        <v>63655414.649999999</v>
      </c>
      <c r="D6" s="5">
        <f>D7+D8+D9</f>
        <v>61225448.680000007</v>
      </c>
    </row>
    <row r="7" spans="1:4" ht="23" customHeight="1" x14ac:dyDescent="0.35">
      <c r="A7" s="6" t="s">
        <v>44</v>
      </c>
      <c r="B7" s="5">
        <v>46364934</v>
      </c>
      <c r="C7" s="5">
        <v>40528126.719999999</v>
      </c>
      <c r="D7" s="5">
        <v>36050336.660000004</v>
      </c>
    </row>
    <row r="8" spans="1:4" ht="23" customHeight="1" x14ac:dyDescent="0.35">
      <c r="A8" s="6" t="s">
        <v>45</v>
      </c>
      <c r="B8" s="5">
        <v>16855411</v>
      </c>
      <c r="C8" s="5">
        <v>21490735.039999999</v>
      </c>
      <c r="D8" s="5">
        <v>24097014.450000003</v>
      </c>
    </row>
    <row r="9" spans="1:4" ht="23" customHeight="1" x14ac:dyDescent="0.35">
      <c r="A9" s="7" t="s">
        <v>46</v>
      </c>
      <c r="B9" s="5">
        <v>1120607</v>
      </c>
      <c r="C9" s="5">
        <v>1636552.8900000001</v>
      </c>
      <c r="D9" s="5">
        <v>1078097.57</v>
      </c>
    </row>
    <row r="10" spans="1:4" ht="23" customHeight="1" x14ac:dyDescent="0.35">
      <c r="A10" s="9" t="s">
        <v>4</v>
      </c>
      <c r="B10" s="10">
        <v>12895886</v>
      </c>
      <c r="C10" s="10">
        <v>14097156</v>
      </c>
      <c r="D10" s="10">
        <v>14367442</v>
      </c>
    </row>
    <row r="11" spans="1:4" ht="23" customHeight="1" x14ac:dyDescent="0.35">
      <c r="A11" s="30" t="s">
        <v>5</v>
      </c>
      <c r="B11" s="31">
        <f>B12+B14+B15</f>
        <v>102273082.03</v>
      </c>
      <c r="C11" s="31">
        <f>C12+C14+C15</f>
        <v>111969721.63</v>
      </c>
      <c r="D11" s="31">
        <f>D12+D14+D15</f>
        <v>125292753.20999999</v>
      </c>
    </row>
    <row r="12" spans="1:4" ht="23" customHeight="1" x14ac:dyDescent="0.35">
      <c r="A12" s="4" t="s">
        <v>6</v>
      </c>
      <c r="B12" s="13">
        <v>35072458.100000001</v>
      </c>
      <c r="C12" s="13">
        <v>37459530.230000004</v>
      </c>
      <c r="D12" s="13">
        <v>39819654.739999995</v>
      </c>
    </row>
    <row r="13" spans="1:4" ht="23" customHeight="1" x14ac:dyDescent="0.35">
      <c r="A13" s="14" t="s">
        <v>47</v>
      </c>
      <c r="B13" s="15">
        <v>4928135.92</v>
      </c>
      <c r="C13" s="15">
        <v>4815940.59</v>
      </c>
      <c r="D13" s="15">
        <v>4872274.3599999994</v>
      </c>
    </row>
    <row r="14" spans="1:4" ht="23" customHeight="1" x14ac:dyDescent="0.35">
      <c r="A14" s="16" t="s">
        <v>8</v>
      </c>
      <c r="B14" s="15">
        <v>62587420.709999993</v>
      </c>
      <c r="C14" s="15">
        <v>69578424.709999993</v>
      </c>
      <c r="D14" s="15">
        <v>67773811.950000003</v>
      </c>
    </row>
    <row r="15" spans="1:4" ht="23" customHeight="1" x14ac:dyDescent="0.35">
      <c r="A15" s="17" t="s">
        <v>9</v>
      </c>
      <c r="B15" s="18">
        <v>4613203.22</v>
      </c>
      <c r="C15" s="18">
        <v>4931766.6900000004</v>
      </c>
      <c r="D15" s="18">
        <v>17699286.519999992</v>
      </c>
    </row>
    <row r="16" spans="1:4" ht="23" customHeight="1" x14ac:dyDescent="0.35">
      <c r="A16" s="59" t="s">
        <v>10</v>
      </c>
      <c r="B16" s="12">
        <f>B3-B11</f>
        <v>11448573.210000008</v>
      </c>
      <c r="C16" s="12">
        <f>C3-C11</f>
        <v>12327880.170000017</v>
      </c>
      <c r="D16" s="12">
        <f>D3-D11</f>
        <v>-3185326.650000006</v>
      </c>
    </row>
    <row r="17" spans="1:4" ht="23" customHeight="1" x14ac:dyDescent="0.35">
      <c r="A17" s="19" t="s">
        <v>8</v>
      </c>
      <c r="B17" s="15">
        <f>B4-(B12+B14)</f>
        <v>3165890.4300000072</v>
      </c>
      <c r="C17" s="15">
        <f>C4-(C12+C14)</f>
        <v>3162490.8600000143</v>
      </c>
      <c r="D17" s="15">
        <f>D4-(D12+D14)</f>
        <v>146517.86999998987</v>
      </c>
    </row>
    <row r="18" spans="1:4" ht="23" customHeight="1" thickBot="1" x14ac:dyDescent="0.4">
      <c r="A18" s="20" t="s">
        <v>9</v>
      </c>
      <c r="B18" s="21">
        <f>B10-B15</f>
        <v>8282682.7800000003</v>
      </c>
      <c r="C18" s="21">
        <f t="shared" ref="C18:D18" si="0">C10-C15</f>
        <v>9165389.3099999987</v>
      </c>
      <c r="D18" s="21">
        <f t="shared" si="0"/>
        <v>-3331844.5199999921</v>
      </c>
    </row>
    <row r="19" spans="1:4" ht="23" customHeight="1" x14ac:dyDescent="0.35">
      <c r="A19" s="22" t="s">
        <v>11</v>
      </c>
      <c r="B19" s="23">
        <v>-679879.3599999994</v>
      </c>
      <c r="C19" s="23">
        <v>3424098</v>
      </c>
      <c r="D19" s="23">
        <v>-418248.13999998569</v>
      </c>
    </row>
    <row r="20" spans="1:4" ht="23" customHeight="1" x14ac:dyDescent="0.35">
      <c r="A20" s="24" t="s">
        <v>18</v>
      </c>
      <c r="B20" s="25">
        <v>1776433.3600000003</v>
      </c>
      <c r="C20" s="25">
        <v>5417762.6399999987</v>
      </c>
      <c r="D20" s="25">
        <v>3601409.4300000165</v>
      </c>
    </row>
    <row r="21" spans="1:4" ht="23" customHeight="1" x14ac:dyDescent="0.35">
      <c r="A21" s="9" t="s">
        <v>12</v>
      </c>
      <c r="B21" s="10">
        <v>2043347.5100000016</v>
      </c>
      <c r="C21" s="10">
        <v>3418344.150000005</v>
      </c>
      <c r="D21" s="10">
        <v>1504747.3100000173</v>
      </c>
    </row>
    <row r="22" spans="1:4" ht="23" customHeight="1" x14ac:dyDescent="0.35">
      <c r="A22" s="33" t="s">
        <v>41</v>
      </c>
      <c r="B22" s="34">
        <v>7760617.6500000013</v>
      </c>
      <c r="C22" s="34">
        <v>11178961.800000006</v>
      </c>
      <c r="D22" s="34">
        <v>12683709.110000022</v>
      </c>
    </row>
    <row r="23" spans="1:4" ht="23" customHeight="1" x14ac:dyDescent="0.35">
      <c r="A23" s="47" t="s">
        <v>17</v>
      </c>
      <c r="B23" s="48">
        <v>-6951209</v>
      </c>
      <c r="C23" s="48">
        <v>-1497630</v>
      </c>
      <c r="D23" s="48">
        <v>-6861864</v>
      </c>
    </row>
    <row r="24" spans="1:4" ht="23" customHeight="1" x14ac:dyDescent="0.35">
      <c r="A24" s="26" t="s">
        <v>13</v>
      </c>
      <c r="B24" s="62">
        <v>-24.69</v>
      </c>
      <c r="C24" s="62">
        <v>-5.0316796629135228</v>
      </c>
      <c r="D24" s="62">
        <v>-23.05</v>
      </c>
    </row>
    <row r="25" spans="1:4" ht="23" customHeight="1" x14ac:dyDescent="0.35">
      <c r="A25" s="9" t="s">
        <v>14</v>
      </c>
      <c r="B25" s="28">
        <v>4756876.6700000092</v>
      </c>
      <c r="C25" s="28">
        <v>9713572.1600000262</v>
      </c>
      <c r="D25" s="28">
        <v>-5269007.0600000024</v>
      </c>
    </row>
    <row r="26" spans="1:4" ht="23" customHeight="1" x14ac:dyDescent="0.35">
      <c r="A26" s="36" t="s">
        <v>15</v>
      </c>
      <c r="B26" s="37">
        <v>55399994.580000006</v>
      </c>
      <c r="C26" s="37">
        <v>65113566.740000032</v>
      </c>
      <c r="D26" s="37">
        <v>59844559.82</v>
      </c>
    </row>
    <row r="27" spans="1:4" ht="23" customHeight="1" x14ac:dyDescent="0.35">
      <c r="A27" s="51" t="s">
        <v>16</v>
      </c>
      <c r="B27" s="52">
        <v>-2999321</v>
      </c>
      <c r="C27" s="52">
        <v>2031007.388500005</v>
      </c>
      <c r="D27" s="52">
        <v>-6586806</v>
      </c>
    </row>
    <row r="28" spans="1:4" ht="23" customHeight="1" x14ac:dyDescent="0.35">
      <c r="A28" s="26" t="s">
        <v>13</v>
      </c>
      <c r="B28" s="62">
        <v>-10.65</v>
      </c>
      <c r="C28" s="62">
        <v>6.6</v>
      </c>
      <c r="D28" s="62">
        <v>-13.68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Feuil21">
    <tabColor theme="2" tint="-9.9978637043366805E-2"/>
  </sheetPr>
  <dimension ref="A1:D28"/>
  <sheetViews>
    <sheetView zoomScale="90" zoomScaleNormal="90" workbookViewId="0">
      <selection activeCell="A30" sqref="A30:XFD41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0" customHeight="1" thickBot="1" x14ac:dyDescent="0.4">
      <c r="A1" s="72" t="s">
        <v>35</v>
      </c>
      <c r="B1" s="58">
        <v>2022</v>
      </c>
      <c r="C1" s="58">
        <v>2023</v>
      </c>
      <c r="D1" s="58">
        <v>2024</v>
      </c>
    </row>
    <row r="2" spans="1:4" ht="23" customHeight="1" thickBot="1" x14ac:dyDescent="0.4">
      <c r="A2" s="86" t="s">
        <v>55</v>
      </c>
      <c r="B2" s="87">
        <v>323.5</v>
      </c>
      <c r="C2" s="87">
        <v>303.60000000000002</v>
      </c>
      <c r="D2" s="87">
        <v>310.2</v>
      </c>
    </row>
    <row r="3" spans="1:4" ht="20" customHeight="1" x14ac:dyDescent="0.35">
      <c r="A3" s="60" t="s">
        <v>0</v>
      </c>
      <c r="B3" s="61">
        <f>B4+B10</f>
        <v>33040767.91</v>
      </c>
      <c r="C3" s="61">
        <f>C4+C10</f>
        <v>34352589.879999995</v>
      </c>
      <c r="D3" s="61">
        <f>D4+D10</f>
        <v>33567610.100000001</v>
      </c>
    </row>
    <row r="4" spans="1:4" ht="20" customHeight="1" x14ac:dyDescent="0.35">
      <c r="A4" s="2" t="s">
        <v>1</v>
      </c>
      <c r="B4" s="3">
        <v>28450646.07</v>
      </c>
      <c r="C4" s="3">
        <v>32196920.719999999</v>
      </c>
      <c r="D4" s="3">
        <v>32653910.100000001</v>
      </c>
    </row>
    <row r="5" spans="1:4" ht="20" customHeight="1" x14ac:dyDescent="0.35">
      <c r="A5" s="4" t="s">
        <v>2</v>
      </c>
      <c r="B5" s="5">
        <v>10138113.67</v>
      </c>
      <c r="C5" s="5">
        <v>13234267</v>
      </c>
      <c r="D5" s="5">
        <v>12340493.460000001</v>
      </c>
    </row>
    <row r="6" spans="1:4" ht="20" customHeight="1" x14ac:dyDescent="0.35">
      <c r="A6" s="4" t="s">
        <v>3</v>
      </c>
      <c r="B6" s="5">
        <f>B7+B8+B9</f>
        <v>17605460</v>
      </c>
      <c r="C6" s="5">
        <f>C7+C8+C9</f>
        <v>18353165.279999997</v>
      </c>
      <c r="D6" s="5">
        <f>D7+D8+D9</f>
        <v>19640853.350000001</v>
      </c>
    </row>
    <row r="7" spans="1:4" ht="20" customHeight="1" x14ac:dyDescent="0.35">
      <c r="A7" s="6" t="s">
        <v>44</v>
      </c>
      <c r="B7" s="5">
        <v>13297630</v>
      </c>
      <c r="C7" s="5">
        <v>13441350.32</v>
      </c>
      <c r="D7" s="5">
        <v>14085094.15</v>
      </c>
    </row>
    <row r="8" spans="1:4" ht="20" customHeight="1" x14ac:dyDescent="0.35">
      <c r="A8" s="6" t="s">
        <v>45</v>
      </c>
      <c r="B8" s="5">
        <v>4153982</v>
      </c>
      <c r="C8" s="5">
        <v>4738421.72</v>
      </c>
      <c r="D8" s="5">
        <v>5517287.4699999997</v>
      </c>
    </row>
    <row r="9" spans="1:4" ht="20" customHeight="1" x14ac:dyDescent="0.35">
      <c r="A9" s="7" t="s">
        <v>46</v>
      </c>
      <c r="B9" s="5">
        <v>153848</v>
      </c>
      <c r="C9" s="5">
        <v>173393.24</v>
      </c>
      <c r="D9" s="5">
        <v>38471.730000000003</v>
      </c>
    </row>
    <row r="10" spans="1:4" ht="20" customHeight="1" x14ac:dyDescent="0.35">
      <c r="A10" s="9" t="s">
        <v>4</v>
      </c>
      <c r="B10" s="10">
        <v>4590121.84</v>
      </c>
      <c r="C10" s="10">
        <v>2155669.16</v>
      </c>
      <c r="D10" s="10">
        <v>913700</v>
      </c>
    </row>
    <row r="11" spans="1:4" ht="20" customHeight="1" x14ac:dyDescent="0.35">
      <c r="A11" s="30" t="s">
        <v>5</v>
      </c>
      <c r="B11" s="31">
        <f>B12+B14+B15</f>
        <v>33462249.729999997</v>
      </c>
      <c r="C11" s="31">
        <f>C12+C14+C15</f>
        <v>33130557.75</v>
      </c>
      <c r="D11" s="31">
        <f>D12+D14+D15</f>
        <v>31389455.839999996</v>
      </c>
    </row>
    <row r="12" spans="1:4" ht="20" customHeight="1" x14ac:dyDescent="0.35">
      <c r="A12" s="4" t="s">
        <v>6</v>
      </c>
      <c r="B12" s="13">
        <v>12912848.439999999</v>
      </c>
      <c r="C12" s="13">
        <v>13711240.530000001</v>
      </c>
      <c r="D12" s="13">
        <v>14242925.060000001</v>
      </c>
    </row>
    <row r="13" spans="1:4" ht="20" customHeight="1" x14ac:dyDescent="0.35">
      <c r="A13" s="14" t="s">
        <v>47</v>
      </c>
      <c r="B13" s="15">
        <v>1958793.85</v>
      </c>
      <c r="C13" s="15">
        <v>2061364.32</v>
      </c>
      <c r="D13" s="15">
        <v>2133822.31</v>
      </c>
    </row>
    <row r="14" spans="1:4" ht="20" customHeight="1" x14ac:dyDescent="0.35">
      <c r="A14" s="16" t="s">
        <v>8</v>
      </c>
      <c r="B14" s="15">
        <v>14891660.43</v>
      </c>
      <c r="C14" s="15">
        <v>16327115.479999999</v>
      </c>
      <c r="D14" s="15">
        <v>15980161.449999997</v>
      </c>
    </row>
    <row r="15" spans="1:4" ht="20" customHeight="1" x14ac:dyDescent="0.35">
      <c r="A15" s="17" t="s">
        <v>9</v>
      </c>
      <c r="B15" s="18">
        <v>5657740.8600000003</v>
      </c>
      <c r="C15" s="18">
        <v>3092201.74</v>
      </c>
      <c r="D15" s="18">
        <v>1166369.3299999998</v>
      </c>
    </row>
    <row r="16" spans="1:4" ht="20" customHeight="1" x14ac:dyDescent="0.35">
      <c r="A16" s="59" t="s">
        <v>10</v>
      </c>
      <c r="B16" s="12">
        <f>B3-B11</f>
        <v>-421481.81999999657</v>
      </c>
      <c r="C16" s="12">
        <f>C3-C11</f>
        <v>1222032.1299999952</v>
      </c>
      <c r="D16" s="12">
        <f>D3-D11</f>
        <v>2178154.2600000054</v>
      </c>
    </row>
    <row r="17" spans="1:4" ht="20" customHeight="1" x14ac:dyDescent="0.35">
      <c r="A17" s="19" t="s">
        <v>8</v>
      </c>
      <c r="B17" s="15">
        <f>B4-(B12+B14)</f>
        <v>646137.20000000298</v>
      </c>
      <c r="C17" s="15">
        <f>C4-(C12+C14)</f>
        <v>2158564.7100000009</v>
      </c>
      <c r="D17" s="15">
        <f>D4-(D12+D14)</f>
        <v>2430823.5900000036</v>
      </c>
    </row>
    <row r="18" spans="1:4" ht="20" customHeight="1" thickBot="1" x14ac:dyDescent="0.4">
      <c r="A18" s="20" t="s">
        <v>9</v>
      </c>
      <c r="B18" s="21">
        <f>B10-B15</f>
        <v>-1067619.0200000005</v>
      </c>
      <c r="C18" s="21">
        <f t="shared" ref="C18:D18" si="0">C10-C15</f>
        <v>-936532.58000000007</v>
      </c>
      <c r="D18" s="21">
        <f t="shared" si="0"/>
        <v>-252669.32999999984</v>
      </c>
    </row>
    <row r="19" spans="1:4" ht="20" customHeight="1" x14ac:dyDescent="0.35">
      <c r="A19" s="22" t="s">
        <v>11</v>
      </c>
      <c r="B19" s="23">
        <v>-612465.86000000313</v>
      </c>
      <c r="C19" s="23">
        <v>555108.33000000566</v>
      </c>
      <c r="D19" s="23">
        <v>457732.75000000745</v>
      </c>
    </row>
    <row r="20" spans="1:4" ht="20" customHeight="1" x14ac:dyDescent="0.35">
      <c r="A20" s="24" t="s">
        <v>18</v>
      </c>
      <c r="B20" s="25">
        <v>471303.10999999661</v>
      </c>
      <c r="C20" s="25">
        <v>2691469.360000005</v>
      </c>
      <c r="D20" s="25">
        <v>2553257.230000007</v>
      </c>
    </row>
    <row r="21" spans="1:4" ht="20" customHeight="1" x14ac:dyDescent="0.35">
      <c r="A21" s="9" t="s">
        <v>12</v>
      </c>
      <c r="B21" s="10">
        <v>-497778.90000000037</v>
      </c>
      <c r="C21" s="10">
        <v>1569651.4200000055</v>
      </c>
      <c r="D21" s="10">
        <v>2400712.8800000073</v>
      </c>
    </row>
    <row r="22" spans="1:4" ht="20" customHeight="1" x14ac:dyDescent="0.35">
      <c r="A22" s="33" t="s">
        <v>41</v>
      </c>
      <c r="B22" s="34">
        <v>7154100</v>
      </c>
      <c r="C22" s="34">
        <v>8723751.4200000055</v>
      </c>
      <c r="D22" s="34">
        <v>11124463.890000012</v>
      </c>
    </row>
    <row r="23" spans="1:4" ht="20" customHeight="1" x14ac:dyDescent="0.35">
      <c r="A23" s="47" t="s">
        <v>17</v>
      </c>
      <c r="B23" s="48">
        <v>3774351</v>
      </c>
      <c r="C23" s="48">
        <v>5663989.3475000001</v>
      </c>
      <c r="D23" s="48">
        <v>5886221</v>
      </c>
    </row>
    <row r="24" spans="1:4" ht="20" customHeight="1" x14ac:dyDescent="0.35">
      <c r="A24" s="26" t="s">
        <v>13</v>
      </c>
      <c r="B24" s="62">
        <v>48.54</v>
      </c>
      <c r="C24" s="62">
        <v>66.511024619057181</v>
      </c>
      <c r="D24" s="62">
        <v>69.12</v>
      </c>
    </row>
    <row r="25" spans="1:4" ht="20" customHeight="1" x14ac:dyDescent="0.35">
      <c r="A25" s="9" t="s">
        <v>14</v>
      </c>
      <c r="B25" s="28">
        <v>968444.23999999836</v>
      </c>
      <c r="C25" s="28">
        <v>1301577.849999994</v>
      </c>
      <c r="D25" s="28">
        <v>1613619.2600000035</v>
      </c>
    </row>
    <row r="26" spans="1:4" ht="20" customHeight="1" x14ac:dyDescent="0.35">
      <c r="A26" s="36" t="s">
        <v>15</v>
      </c>
      <c r="B26" s="37">
        <v>11678069.759999998</v>
      </c>
      <c r="C26" s="37">
        <v>12979647.609999992</v>
      </c>
      <c r="D26" s="37">
        <v>14593266.580000008</v>
      </c>
    </row>
    <row r="27" spans="1:4" ht="20" customHeight="1" x14ac:dyDescent="0.35">
      <c r="A27" s="51" t="s">
        <v>16</v>
      </c>
      <c r="B27" s="52">
        <v>3925169.8664999995</v>
      </c>
      <c r="C27" s="52">
        <v>5908175.8775000013</v>
      </c>
      <c r="D27" s="52">
        <v>5408804</v>
      </c>
    </row>
    <row r="28" spans="1:4" ht="20" customHeight="1" x14ac:dyDescent="0.35">
      <c r="A28" s="26" t="s">
        <v>13</v>
      </c>
      <c r="B28" s="62">
        <v>50.48</v>
      </c>
      <c r="C28" s="62">
        <v>71.2</v>
      </c>
      <c r="D28" s="62">
        <v>50.64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Feuil22">
    <tabColor theme="2" tint="-9.9978637043366805E-2"/>
  </sheetPr>
  <dimension ref="A1:D28"/>
  <sheetViews>
    <sheetView zoomScale="90" zoomScaleNormal="90" workbookViewId="0">
      <selection activeCell="A30" sqref="A30:XFD39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3" customHeight="1" thickBot="1" x14ac:dyDescent="0.4">
      <c r="A1" s="72" t="s">
        <v>36</v>
      </c>
      <c r="B1" s="58">
        <v>2022</v>
      </c>
      <c r="C1" s="58">
        <v>2023</v>
      </c>
      <c r="D1" s="58">
        <v>2024</v>
      </c>
    </row>
    <row r="2" spans="1:4" ht="23" customHeight="1" thickBot="1" x14ac:dyDescent="0.4">
      <c r="A2" s="86" t="s">
        <v>55</v>
      </c>
      <c r="B2" s="87">
        <v>209.47</v>
      </c>
      <c r="C2" s="87">
        <v>202.19</v>
      </c>
      <c r="D2" s="87">
        <v>206.49</v>
      </c>
    </row>
    <row r="3" spans="1:4" ht="23" customHeight="1" x14ac:dyDescent="0.35">
      <c r="A3" s="60" t="s">
        <v>0</v>
      </c>
      <c r="B3" s="61">
        <f>B4+B10</f>
        <v>22035866.57</v>
      </c>
      <c r="C3" s="61">
        <f>C4+C10</f>
        <v>25244585.829999998</v>
      </c>
      <c r="D3" s="61">
        <f>D4+D10</f>
        <v>23334879.630000003</v>
      </c>
    </row>
    <row r="4" spans="1:4" ht="23" customHeight="1" x14ac:dyDescent="0.35">
      <c r="A4" s="2" t="s">
        <v>1</v>
      </c>
      <c r="B4" s="3">
        <v>18055525.650000002</v>
      </c>
      <c r="C4" s="3">
        <v>18713272.23</v>
      </c>
      <c r="D4" s="3">
        <v>20593649.630000003</v>
      </c>
    </row>
    <row r="5" spans="1:4" ht="23" customHeight="1" x14ac:dyDescent="0.35">
      <c r="A5" s="4" t="s">
        <v>2</v>
      </c>
      <c r="B5" s="5">
        <v>7087058</v>
      </c>
      <c r="C5" s="5">
        <v>8138471</v>
      </c>
      <c r="D5" s="5">
        <v>8104438</v>
      </c>
    </row>
    <row r="6" spans="1:4" ht="23" customHeight="1" x14ac:dyDescent="0.35">
      <c r="A6" s="4" t="s">
        <v>3</v>
      </c>
      <c r="B6" s="5">
        <f>B7+B8+B9</f>
        <v>10513132</v>
      </c>
      <c r="C6" s="5">
        <f>C7+C8+C9</f>
        <v>10120194.08</v>
      </c>
      <c r="D6" s="5">
        <f>D7+D8+D9</f>
        <v>11869216.65</v>
      </c>
    </row>
    <row r="7" spans="1:4" ht="23" customHeight="1" x14ac:dyDescent="0.35">
      <c r="A7" s="6" t="s">
        <v>44</v>
      </c>
      <c r="B7" s="5">
        <v>8102050</v>
      </c>
      <c r="C7" s="5">
        <v>7691639.4199999999</v>
      </c>
      <c r="D7" s="5">
        <v>9124604.1699999999</v>
      </c>
    </row>
    <row r="8" spans="1:4" ht="23" customHeight="1" x14ac:dyDescent="0.35">
      <c r="A8" s="6" t="s">
        <v>45</v>
      </c>
      <c r="B8" s="5">
        <v>2249644</v>
      </c>
      <c r="C8" s="5">
        <v>2332497.4300000002</v>
      </c>
      <c r="D8" s="5">
        <v>2613000.4900000002</v>
      </c>
    </row>
    <row r="9" spans="1:4" ht="23" customHeight="1" x14ac:dyDescent="0.35">
      <c r="A9" s="7" t="s">
        <v>46</v>
      </c>
      <c r="B9" s="5">
        <v>161438</v>
      </c>
      <c r="C9" s="5">
        <v>96057.23</v>
      </c>
      <c r="D9" s="5">
        <v>131611.99</v>
      </c>
    </row>
    <row r="10" spans="1:4" ht="23" customHeight="1" x14ac:dyDescent="0.35">
      <c r="A10" s="9" t="s">
        <v>4</v>
      </c>
      <c r="B10" s="10">
        <v>3980340.92</v>
      </c>
      <c r="C10" s="10">
        <v>6531313.5999999996</v>
      </c>
      <c r="D10" s="10">
        <v>2741230</v>
      </c>
    </row>
    <row r="11" spans="1:4" ht="23" customHeight="1" x14ac:dyDescent="0.35">
      <c r="A11" s="30" t="s">
        <v>5</v>
      </c>
      <c r="B11" s="31">
        <f>B12+B14+B15</f>
        <v>21741536.259999998</v>
      </c>
      <c r="C11" s="31">
        <f>C12+C14+C15</f>
        <v>30504016.550000004</v>
      </c>
      <c r="D11" s="31">
        <f>D12+D14+D15</f>
        <v>25033794.380000003</v>
      </c>
    </row>
    <row r="12" spans="1:4" ht="23" customHeight="1" x14ac:dyDescent="0.35">
      <c r="A12" s="4" t="s">
        <v>6</v>
      </c>
      <c r="B12" s="13">
        <v>9045294.4100000001</v>
      </c>
      <c r="C12" s="13">
        <v>9539044.3000000007</v>
      </c>
      <c r="D12" s="13">
        <v>9861423.4600000009</v>
      </c>
    </row>
    <row r="13" spans="1:4" ht="23" customHeight="1" x14ac:dyDescent="0.35">
      <c r="A13" s="14" t="s">
        <v>47</v>
      </c>
      <c r="B13" s="15">
        <v>1506671.9</v>
      </c>
      <c r="C13" s="15">
        <v>1544124.6</v>
      </c>
      <c r="D13" s="15">
        <v>1525743.67</v>
      </c>
    </row>
    <row r="14" spans="1:4" ht="23" customHeight="1" x14ac:dyDescent="0.35">
      <c r="A14" s="16" t="s">
        <v>8</v>
      </c>
      <c r="B14" s="15">
        <v>8140092.5899999999</v>
      </c>
      <c r="C14" s="15">
        <v>9498184.1199999992</v>
      </c>
      <c r="D14" s="15">
        <v>10207063.929999998</v>
      </c>
    </row>
    <row r="15" spans="1:4" ht="23" customHeight="1" x14ac:dyDescent="0.35">
      <c r="A15" s="17" t="s">
        <v>9</v>
      </c>
      <c r="B15" s="18">
        <v>4556149.26</v>
      </c>
      <c r="C15" s="18">
        <v>11466788.130000001</v>
      </c>
      <c r="D15" s="18">
        <v>4965306.99</v>
      </c>
    </row>
    <row r="16" spans="1:4" ht="23" customHeight="1" x14ac:dyDescent="0.35">
      <c r="A16" s="59" t="s">
        <v>10</v>
      </c>
      <c r="B16" s="12">
        <f>B3-B11</f>
        <v>294330.31000000238</v>
      </c>
      <c r="C16" s="12">
        <f>C3-C11</f>
        <v>-5259430.7200000063</v>
      </c>
      <c r="D16" s="12">
        <f>D3-D11</f>
        <v>-1698914.75</v>
      </c>
    </row>
    <row r="17" spans="1:4" ht="23" customHeight="1" x14ac:dyDescent="0.35">
      <c r="A17" s="19" t="s">
        <v>8</v>
      </c>
      <c r="B17" s="15">
        <f>B4-(B12+B14)</f>
        <v>870138.65000000224</v>
      </c>
      <c r="C17" s="15">
        <f>C4-(C12+C14)</f>
        <v>-323956.19000000134</v>
      </c>
      <c r="D17" s="15">
        <f>D4-(D12+D14)</f>
        <v>525162.24000000209</v>
      </c>
    </row>
    <row r="18" spans="1:4" ht="23" customHeight="1" thickBot="1" x14ac:dyDescent="0.4">
      <c r="A18" s="20" t="s">
        <v>9</v>
      </c>
      <c r="B18" s="21">
        <f>B10-B15</f>
        <v>-575808.33999999985</v>
      </c>
      <c r="C18" s="21">
        <f t="shared" ref="C18:D18" si="0">C10-C15</f>
        <v>-4935474.5300000012</v>
      </c>
      <c r="D18" s="21">
        <f t="shared" si="0"/>
        <v>-2224076.9900000002</v>
      </c>
    </row>
    <row r="19" spans="1:4" ht="23" customHeight="1" x14ac:dyDescent="0.35">
      <c r="A19" s="22" t="s">
        <v>11</v>
      </c>
      <c r="B19" s="23">
        <v>11957.580000001937</v>
      </c>
      <c r="C19" s="23">
        <v>2134.3799999989569</v>
      </c>
      <c r="D19" s="23">
        <v>62701.789999999106</v>
      </c>
    </row>
    <row r="20" spans="1:4" ht="23" customHeight="1" x14ac:dyDescent="0.35">
      <c r="A20" s="24" t="s">
        <v>18</v>
      </c>
      <c r="B20" s="25">
        <v>573667.27000000211</v>
      </c>
      <c r="C20" s="25">
        <v>634726.62999999872</v>
      </c>
      <c r="D20" s="25">
        <v>415681.59999999916</v>
      </c>
    </row>
    <row r="21" spans="1:4" ht="23" customHeight="1" x14ac:dyDescent="0.35">
      <c r="A21" s="9" t="s">
        <v>12</v>
      </c>
      <c r="B21" s="10">
        <v>-2248968.1899999972</v>
      </c>
      <c r="C21" s="10">
        <v>-117018.36000000127</v>
      </c>
      <c r="D21" s="10">
        <v>-357663.08000000007</v>
      </c>
    </row>
    <row r="22" spans="1:4" ht="23" customHeight="1" x14ac:dyDescent="0.35">
      <c r="A22" s="33" t="s">
        <v>41</v>
      </c>
      <c r="B22" s="34">
        <v>6356809.54</v>
      </c>
      <c r="C22" s="34">
        <v>6233857.1799999988</v>
      </c>
      <c r="D22" s="34">
        <v>5876194.0999999996</v>
      </c>
    </row>
    <row r="23" spans="1:4" ht="23" customHeight="1" x14ac:dyDescent="0.35">
      <c r="A23" s="47" t="s">
        <v>17</v>
      </c>
      <c r="B23" s="48">
        <v>1236893</v>
      </c>
      <c r="C23" s="48">
        <v>1088783.9589999998</v>
      </c>
      <c r="D23" s="48">
        <v>492662</v>
      </c>
    </row>
    <row r="24" spans="1:4" ht="23" customHeight="1" x14ac:dyDescent="0.35">
      <c r="A24" s="26" t="s">
        <v>13</v>
      </c>
      <c r="B24" s="62">
        <v>25.26</v>
      </c>
      <c r="C24" s="62">
        <v>19.337493595465972</v>
      </c>
      <c r="D24" s="62">
        <v>8.6999999999999993</v>
      </c>
    </row>
    <row r="25" spans="1:4" ht="23" customHeight="1" x14ac:dyDescent="0.35">
      <c r="A25" s="9" t="s">
        <v>14</v>
      </c>
      <c r="B25" s="28">
        <v>3751274.7</v>
      </c>
      <c r="C25" s="28">
        <v>-2740556.17</v>
      </c>
      <c r="D25" s="28">
        <v>-1742245.1699999981</v>
      </c>
    </row>
    <row r="26" spans="1:4" ht="23" customHeight="1" x14ac:dyDescent="0.35">
      <c r="A26" s="36" t="s">
        <v>15</v>
      </c>
      <c r="B26" s="37">
        <v>14574507.210000001</v>
      </c>
      <c r="C26" s="37">
        <v>11833951.040000001</v>
      </c>
      <c r="D26" s="37">
        <v>10091705.870000005</v>
      </c>
    </row>
    <row r="27" spans="1:4" ht="23" customHeight="1" x14ac:dyDescent="0.35">
      <c r="A27" s="51" t="s">
        <v>16</v>
      </c>
      <c r="B27" s="52">
        <v>3327097.0405000001</v>
      </c>
      <c r="C27" s="52">
        <v>948134.43900000118</v>
      </c>
      <c r="D27" s="52">
        <v>138530</v>
      </c>
    </row>
    <row r="28" spans="1:4" ht="23" customHeight="1" x14ac:dyDescent="0.35">
      <c r="A28" s="26" t="s">
        <v>13</v>
      </c>
      <c r="B28" s="62">
        <v>67.959999999999994</v>
      </c>
      <c r="C28" s="62">
        <v>17.899999999999999</v>
      </c>
      <c r="D28" s="62">
        <v>1.64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Feuil23">
    <tabColor theme="2" tint="-9.9978637043366805E-2"/>
  </sheetPr>
  <dimension ref="A1:D28"/>
  <sheetViews>
    <sheetView zoomScale="90" zoomScaleNormal="90" workbookViewId="0">
      <selection activeCell="A30" sqref="A30:XFD50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3" customHeight="1" thickBot="1" x14ac:dyDescent="0.4">
      <c r="A1" s="72" t="s">
        <v>37</v>
      </c>
      <c r="B1" s="58">
        <v>2022</v>
      </c>
      <c r="C1" s="58">
        <v>2023</v>
      </c>
      <c r="D1" s="58">
        <v>2024</v>
      </c>
    </row>
    <row r="2" spans="1:4" ht="23" customHeight="1" thickBot="1" x14ac:dyDescent="0.4">
      <c r="A2" s="86" t="s">
        <v>55</v>
      </c>
      <c r="B2" s="87">
        <v>746.92</v>
      </c>
      <c r="C2" s="87">
        <v>741.64</v>
      </c>
      <c r="D2" s="87">
        <v>776.43</v>
      </c>
    </row>
    <row r="3" spans="1:4" ht="23" customHeight="1" x14ac:dyDescent="0.35">
      <c r="A3" s="60" t="s">
        <v>0</v>
      </c>
      <c r="B3" s="61">
        <f>B4+B10</f>
        <v>70148357.25</v>
      </c>
      <c r="C3" s="61">
        <f>C4+C10</f>
        <v>70255208.050000101</v>
      </c>
      <c r="D3" s="61">
        <f>D4+D10</f>
        <v>73531577.829999998</v>
      </c>
    </row>
    <row r="4" spans="1:4" ht="23" customHeight="1" x14ac:dyDescent="0.35">
      <c r="A4" s="2" t="s">
        <v>1</v>
      </c>
      <c r="B4" s="3">
        <v>60731637.25</v>
      </c>
      <c r="C4" s="3">
        <v>65862821.050000094</v>
      </c>
      <c r="D4" s="3">
        <v>67589981.769999996</v>
      </c>
    </row>
    <row r="5" spans="1:4" ht="23" customHeight="1" x14ac:dyDescent="0.35">
      <c r="A5" s="4" t="s">
        <v>2</v>
      </c>
      <c r="B5" s="5">
        <v>25690295.670000002</v>
      </c>
      <c r="C5" s="5">
        <v>30073240</v>
      </c>
      <c r="D5" s="5">
        <v>26974255.939999998</v>
      </c>
    </row>
    <row r="6" spans="1:4" ht="23" customHeight="1" x14ac:dyDescent="0.35">
      <c r="A6" s="4" t="s">
        <v>3</v>
      </c>
      <c r="B6" s="5">
        <f>B7+B8+B9</f>
        <v>33923772</v>
      </c>
      <c r="C6" s="5">
        <f>C7+C8+C9</f>
        <v>34006517.759999998</v>
      </c>
      <c r="D6" s="5">
        <f>D7+D8+D9</f>
        <v>37249323.43</v>
      </c>
    </row>
    <row r="7" spans="1:4" ht="23" customHeight="1" x14ac:dyDescent="0.35">
      <c r="A7" s="6" t="s">
        <v>44</v>
      </c>
      <c r="B7" s="5">
        <v>23315684</v>
      </c>
      <c r="C7" s="5">
        <v>24074717.75</v>
      </c>
      <c r="D7" s="5">
        <v>25738172.07</v>
      </c>
    </row>
    <row r="8" spans="1:4" ht="23" customHeight="1" x14ac:dyDescent="0.35">
      <c r="A8" s="6" t="s">
        <v>45</v>
      </c>
      <c r="B8" s="5">
        <v>10009699</v>
      </c>
      <c r="C8" s="5">
        <v>9266018.0199999996</v>
      </c>
      <c r="D8" s="5">
        <v>10779988.189999999</v>
      </c>
    </row>
    <row r="9" spans="1:4" ht="23" customHeight="1" x14ac:dyDescent="0.35">
      <c r="A9" s="7" t="s">
        <v>46</v>
      </c>
      <c r="B9" s="5">
        <v>598389</v>
      </c>
      <c r="C9" s="5">
        <v>665781.99</v>
      </c>
      <c r="D9" s="5">
        <v>731163.17</v>
      </c>
    </row>
    <row r="10" spans="1:4" ht="23" customHeight="1" x14ac:dyDescent="0.35">
      <c r="A10" s="9" t="s">
        <v>4</v>
      </c>
      <c r="B10" s="10">
        <v>9416720</v>
      </c>
      <c r="C10" s="10">
        <v>4392387</v>
      </c>
      <c r="D10" s="10">
        <v>5941596.0600000005</v>
      </c>
    </row>
    <row r="11" spans="1:4" ht="23" customHeight="1" x14ac:dyDescent="0.35">
      <c r="A11" s="30" t="s">
        <v>5</v>
      </c>
      <c r="B11" s="31">
        <f>B12+B14+B15</f>
        <v>68739047.799999997</v>
      </c>
      <c r="C11" s="31">
        <f>C12+C14+C15</f>
        <v>71582772.320000067</v>
      </c>
      <c r="D11" s="31">
        <f>D12+D14+D15</f>
        <v>77149822.850000024</v>
      </c>
    </row>
    <row r="12" spans="1:4" ht="23" customHeight="1" x14ac:dyDescent="0.35">
      <c r="A12" s="4" t="s">
        <v>6</v>
      </c>
      <c r="B12" s="13">
        <v>31332822.949999999</v>
      </c>
      <c r="C12" s="13">
        <v>33611559.180000067</v>
      </c>
      <c r="D12" s="13">
        <v>35215453.82</v>
      </c>
    </row>
    <row r="13" spans="1:4" ht="23" customHeight="1" x14ac:dyDescent="0.35">
      <c r="A13" s="14" t="s">
        <v>47</v>
      </c>
      <c r="B13" s="15">
        <v>4755328.95</v>
      </c>
      <c r="C13" s="15">
        <v>4588120.4400000013</v>
      </c>
      <c r="D13" s="15">
        <v>4370904.8499999996</v>
      </c>
    </row>
    <row r="14" spans="1:4" ht="23" customHeight="1" x14ac:dyDescent="0.35">
      <c r="A14" s="16" t="s">
        <v>8</v>
      </c>
      <c r="B14" s="15">
        <v>26473191.09</v>
      </c>
      <c r="C14" s="15">
        <v>29737151.339999996</v>
      </c>
      <c r="D14" s="15">
        <v>32152668.880000014</v>
      </c>
    </row>
    <row r="15" spans="1:4" ht="23" customHeight="1" x14ac:dyDescent="0.35">
      <c r="A15" s="17" t="s">
        <v>9</v>
      </c>
      <c r="B15" s="18">
        <v>10933033.76</v>
      </c>
      <c r="C15" s="18">
        <v>8234061.8000000082</v>
      </c>
      <c r="D15" s="18">
        <v>9781700.1500000004</v>
      </c>
    </row>
    <row r="16" spans="1:4" ht="23" customHeight="1" x14ac:dyDescent="0.35">
      <c r="A16" s="59" t="s">
        <v>10</v>
      </c>
      <c r="B16" s="12">
        <f>B3-B11</f>
        <v>1409309.450000003</v>
      </c>
      <c r="C16" s="12">
        <f>C3-C11</f>
        <v>-1327564.269999966</v>
      </c>
      <c r="D16" s="12">
        <f>D3-D11</f>
        <v>-3618245.0200000256</v>
      </c>
    </row>
    <row r="17" spans="1:4" ht="23" customHeight="1" x14ac:dyDescent="0.35">
      <c r="A17" s="19" t="s">
        <v>8</v>
      </c>
      <c r="B17" s="15">
        <f>B4-(B12+B14)</f>
        <v>2925623.2100000009</v>
      </c>
      <c r="C17" s="15">
        <f>C4-(C12+C14)</f>
        <v>2514110.530000031</v>
      </c>
      <c r="D17" s="15">
        <f>D4-(D12+D14)</f>
        <v>221859.06999997795</v>
      </c>
    </row>
    <row r="18" spans="1:4" ht="23" customHeight="1" thickBot="1" x14ac:dyDescent="0.4">
      <c r="A18" s="20" t="s">
        <v>9</v>
      </c>
      <c r="B18" s="21">
        <f>B10-B15</f>
        <v>-1516313.7599999998</v>
      </c>
      <c r="C18" s="21">
        <f t="shared" ref="C18:D18" si="0">C10-C15</f>
        <v>-3841674.8000000082</v>
      </c>
      <c r="D18" s="21">
        <f t="shared" si="0"/>
        <v>-3840104.09</v>
      </c>
    </row>
    <row r="19" spans="1:4" ht="23" customHeight="1" x14ac:dyDescent="0.35">
      <c r="A19" s="22" t="s">
        <v>11</v>
      </c>
      <c r="B19" s="23">
        <v>788093.84999999404</v>
      </c>
      <c r="C19" s="23">
        <v>225058.90999999642</v>
      </c>
      <c r="D19" s="23">
        <v>-2536252.9899999946</v>
      </c>
    </row>
    <row r="20" spans="1:4" ht="23" customHeight="1" x14ac:dyDescent="0.35">
      <c r="A20" s="24" t="s">
        <v>18</v>
      </c>
      <c r="B20" s="25">
        <v>2901592.1599999936</v>
      </c>
      <c r="C20" s="25">
        <v>2574041.2299999949</v>
      </c>
      <c r="D20" s="25">
        <v>-309976.86999999452</v>
      </c>
    </row>
    <row r="21" spans="1:4" ht="23" customHeight="1" x14ac:dyDescent="0.35">
      <c r="A21" s="9" t="s">
        <v>12</v>
      </c>
      <c r="B21" s="10">
        <v>8071165.5299999937</v>
      </c>
      <c r="C21" s="10">
        <v>-1274243.0000000056</v>
      </c>
      <c r="D21" s="10">
        <v>-6858827.2599999933</v>
      </c>
    </row>
    <row r="22" spans="1:4" ht="23" customHeight="1" x14ac:dyDescent="0.35">
      <c r="A22" s="33" t="s">
        <v>41</v>
      </c>
      <c r="B22" s="34">
        <v>14598582.769999994</v>
      </c>
      <c r="C22" s="34">
        <v>13324339.769999988</v>
      </c>
      <c r="D22" s="34">
        <v>6965953.4100000067</v>
      </c>
    </row>
    <row r="23" spans="1:4" ht="23" customHeight="1" x14ac:dyDescent="0.35">
      <c r="A23" s="47" t="s">
        <v>17</v>
      </c>
      <c r="B23" s="48">
        <v>4533101</v>
      </c>
      <c r="C23" s="48">
        <v>2775924</v>
      </c>
      <c r="D23" s="48">
        <v>-2271324</v>
      </c>
    </row>
    <row r="24" spans="1:4" ht="23" customHeight="1" x14ac:dyDescent="0.35">
      <c r="A24" s="26" t="s">
        <v>13</v>
      </c>
      <c r="B24" s="62">
        <v>27.96</v>
      </c>
      <c r="C24" s="62">
        <v>17.41861012222784</v>
      </c>
      <c r="D24" s="62">
        <v>-12.08</v>
      </c>
    </row>
    <row r="25" spans="1:4" ht="23" customHeight="1" x14ac:dyDescent="0.35">
      <c r="A25" s="9" t="s">
        <v>14</v>
      </c>
      <c r="B25" s="28">
        <v>2761495.2600000091</v>
      </c>
      <c r="C25" s="28">
        <v>-593063</v>
      </c>
      <c r="D25" s="28">
        <v>-3595679.0100000277</v>
      </c>
    </row>
    <row r="26" spans="1:4" ht="23" customHeight="1" x14ac:dyDescent="0.35">
      <c r="A26" s="36" t="s">
        <v>15</v>
      </c>
      <c r="B26" s="37">
        <v>28882483.949999996</v>
      </c>
      <c r="C26" s="37">
        <v>28289420.949999996</v>
      </c>
      <c r="D26" s="37">
        <v>24693742.380000006</v>
      </c>
    </row>
    <row r="27" spans="1:4" ht="23" customHeight="1" x14ac:dyDescent="0.35">
      <c r="A27" s="51" t="s">
        <v>16</v>
      </c>
      <c r="B27" s="52">
        <v>5952883.2490000017</v>
      </c>
      <c r="C27" s="52">
        <v>4789641.9199999981</v>
      </c>
      <c r="D27" s="52">
        <v>544652</v>
      </c>
    </row>
    <row r="28" spans="1:4" ht="23" customHeight="1" x14ac:dyDescent="0.35">
      <c r="A28" s="26" t="s">
        <v>13</v>
      </c>
      <c r="B28" s="62">
        <v>36.72</v>
      </c>
      <c r="C28" s="62">
        <v>26.5</v>
      </c>
      <c r="D28" s="62">
        <v>2.04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Feuil24">
    <tabColor theme="2" tint="-9.9978637043366805E-2"/>
  </sheetPr>
  <dimension ref="A1:D28"/>
  <sheetViews>
    <sheetView zoomScale="90" zoomScaleNormal="90" workbookViewId="0">
      <selection activeCell="A30" sqref="A30:XFD39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3" customHeight="1" thickBot="1" x14ac:dyDescent="0.4">
      <c r="A1" s="72" t="s">
        <v>38</v>
      </c>
      <c r="B1" s="58">
        <v>2022</v>
      </c>
      <c r="C1" s="58">
        <v>2023</v>
      </c>
      <c r="D1" s="58">
        <v>2024</v>
      </c>
    </row>
    <row r="2" spans="1:4" ht="23" customHeight="1" thickBot="1" x14ac:dyDescent="0.4">
      <c r="A2" s="86" t="s">
        <v>55</v>
      </c>
      <c r="B2" s="87">
        <v>439.5</v>
      </c>
      <c r="C2" s="87">
        <v>437.08</v>
      </c>
      <c r="D2" s="87">
        <v>450.58</v>
      </c>
    </row>
    <row r="3" spans="1:4" ht="23" customHeight="1" x14ac:dyDescent="0.35">
      <c r="A3" s="60" t="s">
        <v>0</v>
      </c>
      <c r="B3" s="61">
        <f>B4+B10</f>
        <v>49390691.560000002</v>
      </c>
      <c r="C3" s="61">
        <f>C4+C10</f>
        <v>55093763.370000005</v>
      </c>
      <c r="D3" s="61">
        <f>D4+D10</f>
        <v>50852102.900000006</v>
      </c>
    </row>
    <row r="4" spans="1:4" ht="23" customHeight="1" x14ac:dyDescent="0.35">
      <c r="A4" s="2" t="s">
        <v>1</v>
      </c>
      <c r="B4" s="3">
        <v>37102261.920000002</v>
      </c>
      <c r="C4" s="3">
        <v>44735213.370000005</v>
      </c>
      <c r="D4" s="3">
        <v>45499418.400000006</v>
      </c>
    </row>
    <row r="5" spans="1:4" ht="23" customHeight="1" x14ac:dyDescent="0.35">
      <c r="A5" s="4" t="s">
        <v>2</v>
      </c>
      <c r="B5" s="5">
        <v>13136721</v>
      </c>
      <c r="C5" s="5">
        <v>16274492</v>
      </c>
      <c r="D5" s="5">
        <v>15867672</v>
      </c>
    </row>
    <row r="6" spans="1:4" ht="23" customHeight="1" x14ac:dyDescent="0.35">
      <c r="A6" s="4" t="s">
        <v>3</v>
      </c>
      <c r="B6" s="5">
        <f>B7+B8+B9</f>
        <v>23208838</v>
      </c>
      <c r="C6" s="5">
        <f>C7+C8+C9</f>
        <v>26552297.209999993</v>
      </c>
      <c r="D6" s="5">
        <f>D7+D8+D9</f>
        <v>28382166.020000003</v>
      </c>
    </row>
    <row r="7" spans="1:4" ht="23" customHeight="1" x14ac:dyDescent="0.35">
      <c r="A7" s="6" t="s">
        <v>44</v>
      </c>
      <c r="B7" s="5">
        <v>16184080</v>
      </c>
      <c r="C7" s="5">
        <v>18735442.689999998</v>
      </c>
      <c r="D7" s="5">
        <v>20159306.920000002</v>
      </c>
    </row>
    <row r="8" spans="1:4" ht="23" customHeight="1" x14ac:dyDescent="0.35">
      <c r="A8" s="6" t="s">
        <v>45</v>
      </c>
      <c r="B8" s="5">
        <v>6476680</v>
      </c>
      <c r="C8" s="5">
        <v>6959441.6899999995</v>
      </c>
      <c r="D8" s="5">
        <v>7644229.7999999998</v>
      </c>
    </row>
    <row r="9" spans="1:4" ht="23" customHeight="1" x14ac:dyDescent="0.35">
      <c r="A9" s="7" t="s">
        <v>46</v>
      </c>
      <c r="B9" s="5">
        <v>548078</v>
      </c>
      <c r="C9" s="5">
        <v>857412.83000000007</v>
      </c>
      <c r="D9" s="5">
        <v>578629.30000000005</v>
      </c>
    </row>
    <row r="10" spans="1:4" ht="23" customHeight="1" x14ac:dyDescent="0.35">
      <c r="A10" s="9" t="s">
        <v>4</v>
      </c>
      <c r="B10" s="10">
        <v>12288429.640000001</v>
      </c>
      <c r="C10" s="10">
        <v>10358550</v>
      </c>
      <c r="D10" s="10">
        <v>5352684.5</v>
      </c>
    </row>
    <row r="11" spans="1:4" ht="23" customHeight="1" x14ac:dyDescent="0.35">
      <c r="A11" s="30" t="s">
        <v>5</v>
      </c>
      <c r="B11" s="31">
        <f>B12+B14+B15</f>
        <v>57022680.219999999</v>
      </c>
      <c r="C11" s="31">
        <f>C12+C14+C15</f>
        <v>61474128.460000001</v>
      </c>
      <c r="D11" s="31">
        <f>D12+D14+D15</f>
        <v>49738913.880000003</v>
      </c>
    </row>
    <row r="12" spans="1:4" ht="23" customHeight="1" x14ac:dyDescent="0.35">
      <c r="A12" s="4" t="s">
        <v>6</v>
      </c>
      <c r="B12" s="13">
        <v>18419406.02</v>
      </c>
      <c r="C12" s="13">
        <v>19511186.349999998</v>
      </c>
      <c r="D12" s="13">
        <v>20334020.420000002</v>
      </c>
    </row>
    <row r="13" spans="1:4" ht="23" customHeight="1" x14ac:dyDescent="0.35">
      <c r="A13" s="14" t="s">
        <v>47</v>
      </c>
      <c r="B13" s="15">
        <v>2732203.04</v>
      </c>
      <c r="C13" s="15">
        <v>2757120.73</v>
      </c>
      <c r="D13" s="15">
        <v>2783171.52</v>
      </c>
    </row>
    <row r="14" spans="1:4" ht="23" customHeight="1" x14ac:dyDescent="0.35">
      <c r="A14" s="16" t="s">
        <v>8</v>
      </c>
      <c r="B14" s="15">
        <v>17344603.699999999</v>
      </c>
      <c r="C14" s="15">
        <v>21849359.510000002</v>
      </c>
      <c r="D14" s="15">
        <v>20963973.360000003</v>
      </c>
    </row>
    <row r="15" spans="1:4" ht="23" customHeight="1" x14ac:dyDescent="0.35">
      <c r="A15" s="17" t="s">
        <v>9</v>
      </c>
      <c r="B15" s="18">
        <v>21258670.5</v>
      </c>
      <c r="C15" s="18">
        <v>20113582.600000001</v>
      </c>
      <c r="D15" s="18">
        <v>8440920.0999999996</v>
      </c>
    </row>
    <row r="16" spans="1:4" ht="23" customHeight="1" x14ac:dyDescent="0.35">
      <c r="A16" s="59" t="s">
        <v>10</v>
      </c>
      <c r="B16" s="12">
        <f>B3-B11</f>
        <v>-7631988.6599999964</v>
      </c>
      <c r="C16" s="12">
        <f>C3-C11</f>
        <v>-6380365.0899999961</v>
      </c>
      <c r="D16" s="12">
        <f>D3-D11</f>
        <v>1113189.0200000033</v>
      </c>
    </row>
    <row r="17" spans="1:4" ht="23" customHeight="1" x14ac:dyDescent="0.35">
      <c r="A17" s="19" t="s">
        <v>8</v>
      </c>
      <c r="B17" s="15">
        <f>B4-(B12+B14)</f>
        <v>1338252.200000003</v>
      </c>
      <c r="C17" s="15">
        <f>C4-(C12+C14)</f>
        <v>3374667.5100000054</v>
      </c>
      <c r="D17" s="15">
        <f>D4-(D12+D14)</f>
        <v>4201424.6200000048</v>
      </c>
    </row>
    <row r="18" spans="1:4" ht="23" customHeight="1" thickBot="1" x14ac:dyDescent="0.4">
      <c r="A18" s="20" t="s">
        <v>9</v>
      </c>
      <c r="B18" s="21">
        <f>B10-B15</f>
        <v>-8970240.8599999994</v>
      </c>
      <c r="C18" s="21">
        <f t="shared" ref="C18:D18" si="0">C10-C15</f>
        <v>-9755032.6000000015</v>
      </c>
      <c r="D18" s="21">
        <f t="shared" si="0"/>
        <v>-3088235.5999999996</v>
      </c>
    </row>
    <row r="19" spans="1:4" ht="23" customHeight="1" x14ac:dyDescent="0.35">
      <c r="A19" s="22" t="s">
        <v>11</v>
      </c>
      <c r="B19" s="23">
        <v>1730126.3699999973</v>
      </c>
      <c r="C19" s="23">
        <v>2027493.8699999973</v>
      </c>
      <c r="D19" s="23">
        <v>2497711.7900000066</v>
      </c>
    </row>
    <row r="20" spans="1:4" ht="23" customHeight="1" x14ac:dyDescent="0.35">
      <c r="A20" s="24" t="s">
        <v>18</v>
      </c>
      <c r="B20" s="25">
        <v>1967430.4799999972</v>
      </c>
      <c r="C20" s="25">
        <v>4042666.669999999</v>
      </c>
      <c r="D20" s="25">
        <v>4348712.7200000044</v>
      </c>
    </row>
    <row r="21" spans="1:4" ht="23" customHeight="1" x14ac:dyDescent="0.35">
      <c r="A21" s="9" t="s">
        <v>12</v>
      </c>
      <c r="B21" s="10">
        <v>-7849955.9100000113</v>
      </c>
      <c r="C21" s="10">
        <v>-7324264.8800000027</v>
      </c>
      <c r="D21" s="10">
        <v>963386.66000000574</v>
      </c>
    </row>
    <row r="22" spans="1:4" ht="23" customHeight="1" x14ac:dyDescent="0.35">
      <c r="A22" s="33" t="s">
        <v>41</v>
      </c>
      <c r="B22" s="34">
        <v>20248549</v>
      </c>
      <c r="C22" s="34">
        <v>12924284.119999997</v>
      </c>
      <c r="D22" s="34">
        <v>13887670.350000003</v>
      </c>
    </row>
    <row r="23" spans="1:4" ht="23" customHeight="1" x14ac:dyDescent="0.35">
      <c r="A23" s="47" t="s">
        <v>17</v>
      </c>
      <c r="B23" s="48">
        <v>1083183</v>
      </c>
      <c r="C23" s="48">
        <v>5464166.9145</v>
      </c>
      <c r="D23" s="48">
        <v>6248443</v>
      </c>
    </row>
    <row r="24" spans="1:4" ht="23" customHeight="1" x14ac:dyDescent="0.35">
      <c r="A24" s="26" t="s">
        <v>13</v>
      </c>
      <c r="B24" s="27">
        <v>10.88</v>
      </c>
      <c r="C24" s="27">
        <v>47.218973854489064</v>
      </c>
      <c r="D24" s="27">
        <v>54</v>
      </c>
    </row>
    <row r="25" spans="1:4" ht="23" customHeight="1" x14ac:dyDescent="0.35">
      <c r="A25" s="9" t="s">
        <v>14</v>
      </c>
      <c r="B25" s="28">
        <v>-6573265.859999992</v>
      </c>
      <c r="C25" s="28">
        <v>-8047059.0500000119</v>
      </c>
      <c r="D25" s="28">
        <v>215088.45999999344</v>
      </c>
    </row>
    <row r="26" spans="1:4" ht="23" customHeight="1" x14ac:dyDescent="0.35">
      <c r="A26" s="36" t="s">
        <v>15</v>
      </c>
      <c r="B26" s="37">
        <v>30844542.580000021</v>
      </c>
      <c r="C26" s="37">
        <v>22797483.530000009</v>
      </c>
      <c r="D26" s="37">
        <v>23012572.019999966</v>
      </c>
    </row>
    <row r="27" spans="1:4" ht="23" customHeight="1" x14ac:dyDescent="0.35">
      <c r="A27" s="51" t="s">
        <v>16</v>
      </c>
      <c r="B27" s="52">
        <v>1225788.8809999973</v>
      </c>
      <c r="C27" s="52">
        <v>4121082.8044999987</v>
      </c>
      <c r="D27" s="52">
        <v>4469893</v>
      </c>
    </row>
    <row r="28" spans="1:4" ht="23" customHeight="1" x14ac:dyDescent="0.35">
      <c r="A28" s="26" t="s">
        <v>13</v>
      </c>
      <c r="B28" s="27">
        <v>12.31</v>
      </c>
      <c r="C28" s="27">
        <v>35.299999999999997</v>
      </c>
      <c r="D28" s="27">
        <v>26.17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Feuil25">
    <tabColor theme="2" tint="-9.9978637043366805E-2"/>
  </sheetPr>
  <dimension ref="A1:D28"/>
  <sheetViews>
    <sheetView zoomScale="90" zoomScaleNormal="90" workbookViewId="0">
      <selection activeCell="A30" sqref="A30:XFD39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3" customHeight="1" thickBot="1" x14ac:dyDescent="0.4">
      <c r="A1" s="72" t="s">
        <v>39</v>
      </c>
      <c r="B1" s="58">
        <v>2022</v>
      </c>
      <c r="C1" s="58">
        <v>2023</v>
      </c>
      <c r="D1" s="58">
        <v>2024</v>
      </c>
    </row>
    <row r="2" spans="1:4" ht="23" customHeight="1" thickBot="1" x14ac:dyDescent="0.4">
      <c r="A2" s="86" t="s">
        <v>55</v>
      </c>
      <c r="B2" s="87">
        <v>612.98</v>
      </c>
      <c r="C2" s="87">
        <v>613.49</v>
      </c>
      <c r="D2" s="87">
        <v>611.16999999999996</v>
      </c>
    </row>
    <row r="3" spans="1:4" ht="23" customHeight="1" x14ac:dyDescent="0.35">
      <c r="A3" s="60" t="s">
        <v>0</v>
      </c>
      <c r="B3" s="61">
        <f>B4+B10</f>
        <v>75913116.859999999</v>
      </c>
      <c r="C3" s="61">
        <f>C4+C10</f>
        <v>75692272.589999989</v>
      </c>
      <c r="D3" s="61">
        <f>D4+D10</f>
        <v>80197250.929999977</v>
      </c>
    </row>
    <row r="4" spans="1:4" ht="23" customHeight="1" x14ac:dyDescent="0.35">
      <c r="A4" s="2" t="s">
        <v>1</v>
      </c>
      <c r="B4" s="3">
        <v>64114107.449999996</v>
      </c>
      <c r="C4" s="3">
        <v>73151003.589999989</v>
      </c>
      <c r="D4" s="3">
        <v>76808866.359999985</v>
      </c>
    </row>
    <row r="5" spans="1:4" ht="23" customHeight="1" x14ac:dyDescent="0.35">
      <c r="A5" s="4" t="s">
        <v>2</v>
      </c>
      <c r="B5" s="5">
        <v>21155140</v>
      </c>
      <c r="C5" s="5">
        <v>26046409</v>
      </c>
      <c r="D5" s="5">
        <v>25572055</v>
      </c>
    </row>
    <row r="6" spans="1:4" ht="23" customHeight="1" x14ac:dyDescent="0.35">
      <c r="A6" s="4" t="s">
        <v>3</v>
      </c>
      <c r="B6" s="5">
        <f>B7+B8+B9</f>
        <v>41562796.689999998</v>
      </c>
      <c r="C6" s="5">
        <f>C7+C8+C9</f>
        <v>45085983.409999996</v>
      </c>
      <c r="D6" s="5">
        <f>D7+D8+D9</f>
        <v>48840108.25</v>
      </c>
    </row>
    <row r="7" spans="1:4" ht="23" customHeight="1" x14ac:dyDescent="0.35">
      <c r="A7" s="6" t="s">
        <v>44</v>
      </c>
      <c r="B7" s="5">
        <v>32220833</v>
      </c>
      <c r="C7" s="5">
        <v>34077037.869999997</v>
      </c>
      <c r="D7" s="5">
        <v>37257517.780000001</v>
      </c>
    </row>
    <row r="8" spans="1:4" ht="23" customHeight="1" x14ac:dyDescent="0.35">
      <c r="A8" s="6" t="s">
        <v>45</v>
      </c>
      <c r="B8" s="5">
        <v>8976432.4000000004</v>
      </c>
      <c r="C8" s="5">
        <v>9522404.1400000006</v>
      </c>
      <c r="D8" s="5">
        <v>11503352.42</v>
      </c>
    </row>
    <row r="9" spans="1:4" ht="23" customHeight="1" x14ac:dyDescent="0.35">
      <c r="A9" s="7" t="s">
        <v>46</v>
      </c>
      <c r="B9" s="5">
        <v>365531.28999999724</v>
      </c>
      <c r="C9" s="5">
        <v>1486541.4</v>
      </c>
      <c r="D9" s="5">
        <v>79238.049999999988</v>
      </c>
    </row>
    <row r="10" spans="1:4" ht="23" customHeight="1" x14ac:dyDescent="0.35">
      <c r="A10" s="9" t="s">
        <v>4</v>
      </c>
      <c r="B10" s="10">
        <v>11799009.41</v>
      </c>
      <c r="C10" s="10">
        <v>2541269</v>
      </c>
      <c r="D10" s="10">
        <v>3388384.57</v>
      </c>
    </row>
    <row r="11" spans="1:4" ht="23" customHeight="1" x14ac:dyDescent="0.35">
      <c r="A11" s="30" t="s">
        <v>5</v>
      </c>
      <c r="B11" s="31">
        <f>B12+B14+B15</f>
        <v>74191127.020000011</v>
      </c>
      <c r="C11" s="31">
        <f>C12+C14+C15</f>
        <v>79945393.250000015</v>
      </c>
      <c r="D11" s="31">
        <f>D12+D14+D15</f>
        <v>81102968.790000007</v>
      </c>
    </row>
    <row r="12" spans="1:4" ht="23" customHeight="1" x14ac:dyDescent="0.35">
      <c r="A12" s="4" t="s">
        <v>6</v>
      </c>
      <c r="B12" s="13">
        <v>25682674.649999999</v>
      </c>
      <c r="C12" s="13">
        <v>27552745.43</v>
      </c>
      <c r="D12" s="13">
        <v>28302419.82</v>
      </c>
    </row>
    <row r="13" spans="1:4" ht="23" customHeight="1" x14ac:dyDescent="0.35">
      <c r="A13" s="14" t="s">
        <v>47</v>
      </c>
      <c r="B13" s="15">
        <v>3721371.07</v>
      </c>
      <c r="C13" s="15">
        <v>3838760.41</v>
      </c>
      <c r="D13" s="15">
        <v>3755459.82</v>
      </c>
    </row>
    <row r="14" spans="1:4" ht="23" customHeight="1" x14ac:dyDescent="0.35">
      <c r="A14" s="16" t="s">
        <v>8</v>
      </c>
      <c r="B14" s="15">
        <v>34431802.380000003</v>
      </c>
      <c r="C14" s="15">
        <v>45672360.760000013</v>
      </c>
      <c r="D14" s="15">
        <v>46512280.430000007</v>
      </c>
    </row>
    <row r="15" spans="1:4" ht="23" customHeight="1" x14ac:dyDescent="0.35">
      <c r="A15" s="17" t="s">
        <v>9</v>
      </c>
      <c r="B15" s="18">
        <v>14076649.990000002</v>
      </c>
      <c r="C15" s="18">
        <v>6720287.0599999996</v>
      </c>
      <c r="D15" s="18">
        <v>6288268.54</v>
      </c>
    </row>
    <row r="16" spans="1:4" ht="23" customHeight="1" x14ac:dyDescent="0.35">
      <c r="A16" s="59" t="s">
        <v>10</v>
      </c>
      <c r="B16" s="12">
        <f>B3-B11</f>
        <v>1721989.8399999887</v>
      </c>
      <c r="C16" s="12">
        <f>C3-C11</f>
        <v>-4253120.6600000262</v>
      </c>
      <c r="D16" s="12">
        <f>D3-D11</f>
        <v>-905717.86000002921</v>
      </c>
    </row>
    <row r="17" spans="1:4" ht="23" customHeight="1" x14ac:dyDescent="0.35">
      <c r="A17" s="19" t="s">
        <v>8</v>
      </c>
      <c r="B17" s="15">
        <f>B4-(B12+B14)</f>
        <v>3999630.4199999943</v>
      </c>
      <c r="C17" s="15">
        <f>C4-(C12+C14)</f>
        <v>-74102.600000023842</v>
      </c>
      <c r="D17" s="15">
        <f>D4-(D12+D14)</f>
        <v>1994166.1099999845</v>
      </c>
    </row>
    <row r="18" spans="1:4" ht="23" customHeight="1" thickBot="1" x14ac:dyDescent="0.4">
      <c r="A18" s="20" t="s">
        <v>9</v>
      </c>
      <c r="B18" s="21">
        <f>B10-B15</f>
        <v>-2277640.5800000019</v>
      </c>
      <c r="C18" s="21">
        <f t="shared" ref="C18:D18" si="0">C10-C15</f>
        <v>-4179018.0599999996</v>
      </c>
      <c r="D18" s="21">
        <f t="shared" si="0"/>
        <v>-2899883.97</v>
      </c>
    </row>
    <row r="19" spans="1:4" ht="23" customHeight="1" x14ac:dyDescent="0.35">
      <c r="A19" s="22" t="s">
        <v>11</v>
      </c>
      <c r="B19" s="23">
        <v>2257979.2599999905</v>
      </c>
      <c r="C19" s="23">
        <v>398017.67000000179</v>
      </c>
      <c r="D19" s="23">
        <v>442737.63999998569</v>
      </c>
    </row>
    <row r="20" spans="1:4" ht="23" customHeight="1" x14ac:dyDescent="0.35">
      <c r="A20" s="24" t="s">
        <v>18</v>
      </c>
      <c r="B20" s="25">
        <v>4990129.4099999899</v>
      </c>
      <c r="C20" s="25">
        <v>844213.32884542178</v>
      </c>
      <c r="D20" s="25">
        <v>3021658.7199999858</v>
      </c>
    </row>
    <row r="21" spans="1:4" ht="23" customHeight="1" x14ac:dyDescent="0.35">
      <c r="A21" s="9" t="s">
        <v>12</v>
      </c>
      <c r="B21" s="10">
        <v>1142286.3099999875</v>
      </c>
      <c r="C21" s="10">
        <v>-2062533.761154579</v>
      </c>
      <c r="D21" s="10">
        <v>-1756989.4000000153</v>
      </c>
    </row>
    <row r="22" spans="1:4" ht="23" customHeight="1" x14ac:dyDescent="0.35">
      <c r="A22" s="33" t="s">
        <v>41</v>
      </c>
      <c r="B22" s="34">
        <v>19184214.469999988</v>
      </c>
      <c r="C22" s="34">
        <v>17121680.708845407</v>
      </c>
      <c r="D22" s="34">
        <v>15364690.209999984</v>
      </c>
    </row>
    <row r="23" spans="1:4" ht="23" customHeight="1" x14ac:dyDescent="0.35">
      <c r="A23" s="47" t="s">
        <v>17</v>
      </c>
      <c r="B23" s="48">
        <v>13741539</v>
      </c>
      <c r="C23" s="48">
        <v>12428830.425000001</v>
      </c>
      <c r="D23" s="48">
        <v>7208844</v>
      </c>
    </row>
    <row r="24" spans="1:4" ht="23" customHeight="1" x14ac:dyDescent="0.35">
      <c r="A24" s="26" t="s">
        <v>13</v>
      </c>
      <c r="B24" s="62">
        <v>82.82</v>
      </c>
      <c r="C24" s="62">
        <v>58.949626902263283</v>
      </c>
      <c r="D24" s="62">
        <v>34.19</v>
      </c>
    </row>
    <row r="25" spans="1:4" ht="23" customHeight="1" x14ac:dyDescent="0.35">
      <c r="A25" s="9" t="s">
        <v>14</v>
      </c>
      <c r="B25" s="28">
        <v>5194600.2900000028</v>
      </c>
      <c r="C25" s="28">
        <v>-5068424.4900000319</v>
      </c>
      <c r="D25" s="28">
        <v>-616368.57000002638</v>
      </c>
    </row>
    <row r="26" spans="1:4" ht="23" customHeight="1" x14ac:dyDescent="0.35">
      <c r="A26" s="36" t="s">
        <v>15</v>
      </c>
      <c r="B26" s="37">
        <v>26459182.030000016</v>
      </c>
      <c r="C26" s="37">
        <v>21390757.539999984</v>
      </c>
      <c r="D26" s="37">
        <v>20774388.679999974</v>
      </c>
    </row>
    <row r="27" spans="1:4" ht="23" customHeight="1" x14ac:dyDescent="0.35">
      <c r="A27" s="51" t="s">
        <v>16</v>
      </c>
      <c r="B27" s="52">
        <v>10587504.780000001</v>
      </c>
      <c r="C27" s="52">
        <v>6684559.1050000023</v>
      </c>
      <c r="D27" s="52">
        <v>1331586</v>
      </c>
    </row>
    <row r="28" spans="1:4" ht="23" customHeight="1" x14ac:dyDescent="0.35">
      <c r="A28" s="26" t="s">
        <v>13</v>
      </c>
      <c r="B28" s="62">
        <v>63.81</v>
      </c>
      <c r="C28" s="62">
        <v>33</v>
      </c>
      <c r="D28" s="62">
        <v>4.6900000000000004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Feuil26">
    <tabColor theme="2" tint="-9.9978637043366805E-2"/>
  </sheetPr>
  <dimension ref="A1:D28"/>
  <sheetViews>
    <sheetView zoomScale="80" zoomScaleNormal="80" workbookViewId="0">
      <selection activeCell="A30" sqref="A30:XFD41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3" customHeight="1" thickBot="1" x14ac:dyDescent="0.4">
      <c r="A1" s="72" t="s">
        <v>40</v>
      </c>
      <c r="B1" s="58">
        <v>2022</v>
      </c>
      <c r="C1" s="58">
        <v>2023</v>
      </c>
      <c r="D1" s="58">
        <v>2024</v>
      </c>
    </row>
    <row r="2" spans="1:4" ht="23" customHeight="1" thickBot="1" x14ac:dyDescent="0.4">
      <c r="A2" s="86" t="s">
        <v>55</v>
      </c>
      <c r="B2" s="87">
        <v>699.95</v>
      </c>
      <c r="C2" s="87">
        <v>718.07</v>
      </c>
      <c r="D2" s="87">
        <v>693.22</v>
      </c>
    </row>
    <row r="3" spans="1:4" ht="23" customHeight="1" x14ac:dyDescent="0.35">
      <c r="A3" s="60" t="s">
        <v>0</v>
      </c>
      <c r="B3" s="61">
        <f>B4+B10</f>
        <v>89907297.820000023</v>
      </c>
      <c r="C3" s="61">
        <f>C4+C10</f>
        <v>92967416.760000005</v>
      </c>
      <c r="D3" s="61">
        <f>D4+D10</f>
        <v>91806665.789999992</v>
      </c>
    </row>
    <row r="4" spans="1:4" ht="23" customHeight="1" x14ac:dyDescent="0.35">
      <c r="A4" s="2" t="s">
        <v>1</v>
      </c>
      <c r="B4" s="3">
        <v>75380367.970000029</v>
      </c>
      <c r="C4" s="3">
        <v>84887566.560000002</v>
      </c>
      <c r="D4" s="3">
        <v>84840523.549999997</v>
      </c>
    </row>
    <row r="5" spans="1:4" ht="23" customHeight="1" x14ac:dyDescent="0.35">
      <c r="A5" s="4" t="s">
        <v>2</v>
      </c>
      <c r="B5" s="5">
        <v>24208306.989999998</v>
      </c>
      <c r="C5" s="5">
        <v>33396822.010000002</v>
      </c>
      <c r="D5" s="5">
        <v>29537510</v>
      </c>
    </row>
    <row r="6" spans="1:4" ht="23" customHeight="1" x14ac:dyDescent="0.35">
      <c r="A6" s="4" t="s">
        <v>3</v>
      </c>
      <c r="B6" s="5">
        <f>B7+B8+B9</f>
        <v>48573495.480000027</v>
      </c>
      <c r="C6" s="5">
        <f>C7+C8+C9</f>
        <v>48474912.400000006</v>
      </c>
      <c r="D6" s="5">
        <f>D7+D8+D9</f>
        <v>50396693.799999997</v>
      </c>
    </row>
    <row r="7" spans="1:4" ht="23" customHeight="1" x14ac:dyDescent="0.35">
      <c r="A7" s="6" t="s">
        <v>44</v>
      </c>
      <c r="B7" s="5">
        <v>36420227</v>
      </c>
      <c r="C7" s="5">
        <v>33713536.050000004</v>
      </c>
      <c r="D7" s="5">
        <v>35670252.789999992</v>
      </c>
    </row>
    <row r="8" spans="1:4" ht="23" customHeight="1" x14ac:dyDescent="0.35">
      <c r="A8" s="6" t="s">
        <v>45</v>
      </c>
      <c r="B8" s="5">
        <v>11811779</v>
      </c>
      <c r="C8" s="5">
        <v>14069994.24</v>
      </c>
      <c r="D8" s="5">
        <v>14146908.210000005</v>
      </c>
    </row>
    <row r="9" spans="1:4" ht="23" customHeight="1" x14ac:dyDescent="0.35">
      <c r="A9" s="7" t="s">
        <v>46</v>
      </c>
      <c r="B9" s="5">
        <v>341489.48000002652</v>
      </c>
      <c r="C9" s="5">
        <v>691382.1100000001</v>
      </c>
      <c r="D9" s="5">
        <v>579532.80000000005</v>
      </c>
    </row>
    <row r="10" spans="1:4" ht="23" customHeight="1" x14ac:dyDescent="0.35">
      <c r="A10" s="9" t="s">
        <v>4</v>
      </c>
      <c r="B10" s="10">
        <v>14526929.85</v>
      </c>
      <c r="C10" s="10">
        <v>8079850.1999999993</v>
      </c>
      <c r="D10" s="10">
        <v>6966142.2400000002</v>
      </c>
    </row>
    <row r="11" spans="1:4" ht="23" customHeight="1" x14ac:dyDescent="0.35">
      <c r="A11" s="30" t="s">
        <v>5</v>
      </c>
      <c r="B11" s="31">
        <f>B12+B14+B15</f>
        <v>85669193.430000007</v>
      </c>
      <c r="C11" s="31">
        <f>C12+C14+C15</f>
        <v>103506114.15000001</v>
      </c>
      <c r="D11" s="31">
        <f>D12+D14+D15</f>
        <v>99211793.910000011</v>
      </c>
    </row>
    <row r="12" spans="1:4" ht="23" customHeight="1" x14ac:dyDescent="0.35">
      <c r="A12" s="4" t="s">
        <v>6</v>
      </c>
      <c r="B12" s="13">
        <v>29386662.550000001</v>
      </c>
      <c r="C12" s="13">
        <v>32374315.82</v>
      </c>
      <c r="D12" s="13">
        <v>32953372.059999999</v>
      </c>
    </row>
    <row r="13" spans="1:4" ht="23" customHeight="1" x14ac:dyDescent="0.35">
      <c r="A13" s="14" t="s">
        <v>47</v>
      </c>
      <c r="B13" s="15">
        <v>3587964.7</v>
      </c>
      <c r="C13" s="15">
        <v>3573571.85</v>
      </c>
      <c r="D13" s="15">
        <v>3557354.54</v>
      </c>
    </row>
    <row r="14" spans="1:4" ht="23" customHeight="1" x14ac:dyDescent="0.35">
      <c r="A14" s="16" t="s">
        <v>8</v>
      </c>
      <c r="B14" s="15">
        <v>43222573.210000008</v>
      </c>
      <c r="C14" s="15">
        <v>51098819.990000002</v>
      </c>
      <c r="D14" s="15">
        <v>53260751.260000005</v>
      </c>
    </row>
    <row r="15" spans="1:4" ht="23" customHeight="1" x14ac:dyDescent="0.35">
      <c r="A15" s="17" t="s">
        <v>9</v>
      </c>
      <c r="B15" s="18">
        <v>13059957.67</v>
      </c>
      <c r="C15" s="18">
        <v>20032978.34</v>
      </c>
      <c r="D15" s="18">
        <v>12997670.59</v>
      </c>
    </row>
    <row r="16" spans="1:4" ht="23" customHeight="1" x14ac:dyDescent="0.35">
      <c r="A16" s="59" t="s">
        <v>10</v>
      </c>
      <c r="B16" s="12">
        <f>B3-B11</f>
        <v>4238104.3900000155</v>
      </c>
      <c r="C16" s="12">
        <f>C3-C11</f>
        <v>-10538697.390000001</v>
      </c>
      <c r="D16" s="12">
        <f>D3-D11</f>
        <v>-7405128.1200000197</v>
      </c>
    </row>
    <row r="17" spans="1:4" ht="23" customHeight="1" x14ac:dyDescent="0.35">
      <c r="A17" s="19" t="s">
        <v>8</v>
      </c>
      <c r="B17" s="15">
        <f>B4-(B12+B14)</f>
        <v>2771132.2100000232</v>
      </c>
      <c r="C17" s="15">
        <f>C4-(C12+C14)</f>
        <v>1414430.75</v>
      </c>
      <c r="D17" s="15">
        <f>D4-(D12+D14)</f>
        <v>-1373599.7700000107</v>
      </c>
    </row>
    <row r="18" spans="1:4" ht="23" customHeight="1" thickBot="1" x14ac:dyDescent="0.4">
      <c r="A18" s="20" t="s">
        <v>9</v>
      </c>
      <c r="B18" s="21">
        <f>B10-B15</f>
        <v>1466972.1799999997</v>
      </c>
      <c r="C18" s="21">
        <f t="shared" ref="C18:D18" si="0">C10-C15</f>
        <v>-11953128.140000001</v>
      </c>
      <c r="D18" s="21">
        <f t="shared" si="0"/>
        <v>-6031528.3499999996</v>
      </c>
    </row>
    <row r="19" spans="1:4" ht="23" customHeight="1" x14ac:dyDescent="0.35">
      <c r="A19" s="22" t="s">
        <v>11</v>
      </c>
      <c r="B19" s="23">
        <v>1068684.4699999988</v>
      </c>
      <c r="C19" s="23">
        <v>2856519.0199999958</v>
      </c>
      <c r="D19" s="23">
        <v>-5983530.0700000077</v>
      </c>
    </row>
    <row r="20" spans="1:4" ht="23" customHeight="1" x14ac:dyDescent="0.35">
      <c r="A20" s="24" t="s">
        <v>18</v>
      </c>
      <c r="B20" s="25">
        <v>440930.17999999877</v>
      </c>
      <c r="C20" s="25">
        <v>3566458.4599999962</v>
      </c>
      <c r="D20" s="25">
        <v>-4513407.6100000078</v>
      </c>
    </row>
    <row r="21" spans="1:4" ht="23" customHeight="1" x14ac:dyDescent="0.35">
      <c r="A21" s="9" t="s">
        <v>12</v>
      </c>
      <c r="B21" s="10">
        <v>913311.43999999762</v>
      </c>
      <c r="C21" s="10">
        <v>4401909.4599999934</v>
      </c>
      <c r="D21" s="10">
        <v>-2517123.7700000033</v>
      </c>
    </row>
    <row r="22" spans="1:4" ht="23" customHeight="1" x14ac:dyDescent="0.35">
      <c r="A22" s="33" t="s">
        <v>41</v>
      </c>
      <c r="B22" s="34">
        <v>11340703.130000001</v>
      </c>
      <c r="C22" s="34">
        <v>15742612.589999994</v>
      </c>
      <c r="D22" s="34">
        <v>13225488.819999991</v>
      </c>
    </row>
    <row r="23" spans="1:4" ht="23" customHeight="1" x14ac:dyDescent="0.35">
      <c r="A23" s="47" t="s">
        <v>17</v>
      </c>
      <c r="B23" s="48">
        <v>2360656.8965000007</v>
      </c>
      <c r="C23" s="48">
        <v>7204902</v>
      </c>
      <c r="D23" s="48">
        <v>1490366</v>
      </c>
    </row>
    <row r="24" spans="1:4" ht="23" customHeight="1" x14ac:dyDescent="0.35">
      <c r="A24" s="26" t="s">
        <v>13</v>
      </c>
      <c r="B24" s="62">
        <v>11.41</v>
      </c>
      <c r="C24" s="62">
        <v>29.001902399319984</v>
      </c>
      <c r="D24" s="62">
        <v>6</v>
      </c>
    </row>
    <row r="25" spans="1:4" ht="23" customHeight="1" x14ac:dyDescent="0.35">
      <c r="A25" s="9" t="s">
        <v>14</v>
      </c>
      <c r="B25" s="28">
        <v>8700815.5000000224</v>
      </c>
      <c r="C25" s="28">
        <v>-560410.83000000194</v>
      </c>
      <c r="D25" s="28">
        <v>-2438427.290000014</v>
      </c>
    </row>
    <row r="26" spans="1:4" ht="23" customHeight="1" x14ac:dyDescent="0.35">
      <c r="A26" s="36" t="s">
        <v>15</v>
      </c>
      <c r="B26" s="37">
        <v>30918061.829999998</v>
      </c>
      <c r="C26" s="37">
        <v>30357650.999999996</v>
      </c>
      <c r="D26" s="37">
        <v>27919223.589999985</v>
      </c>
    </row>
    <row r="27" spans="1:4" ht="23" customHeight="1" x14ac:dyDescent="0.35">
      <c r="A27" s="51" t="s">
        <v>16</v>
      </c>
      <c r="B27" s="52">
        <v>-29932.243500001729</v>
      </c>
      <c r="C27" s="52">
        <v>506104.88900000229</v>
      </c>
      <c r="D27" s="52">
        <v>-1528929</v>
      </c>
    </row>
    <row r="28" spans="1:4" ht="23" customHeight="1" x14ac:dyDescent="0.35">
      <c r="A28" s="26" t="s">
        <v>13</v>
      </c>
      <c r="B28" s="62">
        <v>-0.14000000000000001</v>
      </c>
      <c r="C28" s="62">
        <v>2.2000000000000002</v>
      </c>
      <c r="D28" s="62">
        <v>-4.32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theme="2" tint="-9.9978637043366805E-2"/>
  </sheetPr>
  <dimension ref="A1:D28"/>
  <sheetViews>
    <sheetView zoomScale="80" zoomScaleNormal="80" workbookViewId="0">
      <selection activeCell="A30" sqref="A30:XFD40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3" customHeight="1" x14ac:dyDescent="0.35">
      <c r="A1" s="63" t="s">
        <v>19</v>
      </c>
      <c r="B1" s="58">
        <v>2022</v>
      </c>
      <c r="C1" s="58">
        <v>2023</v>
      </c>
      <c r="D1" s="58">
        <v>2024</v>
      </c>
    </row>
    <row r="2" spans="1:4" s="79" customFormat="1" ht="23" customHeight="1" thickBot="1" x14ac:dyDescent="0.4">
      <c r="A2" s="77" t="s">
        <v>49</v>
      </c>
      <c r="B2" s="78">
        <v>139.58000000000001</v>
      </c>
      <c r="C2" s="78">
        <v>137.30000000000001</v>
      </c>
      <c r="D2" s="78">
        <v>135.18</v>
      </c>
    </row>
    <row r="3" spans="1:4" ht="23" customHeight="1" x14ac:dyDescent="0.35">
      <c r="A3" s="60" t="s">
        <v>0</v>
      </c>
      <c r="B3" s="64">
        <f>B4+B10</f>
        <v>13322865.300000001</v>
      </c>
      <c r="C3" s="64">
        <f>C4+C10</f>
        <v>14781899.49</v>
      </c>
      <c r="D3" s="64">
        <f>D4+D10</f>
        <v>19658981.560000002</v>
      </c>
    </row>
    <row r="4" spans="1:4" ht="23" customHeight="1" x14ac:dyDescent="0.35">
      <c r="A4" s="2" t="s">
        <v>1</v>
      </c>
      <c r="B4" s="65">
        <v>13206865.300000001</v>
      </c>
      <c r="C4" s="65">
        <v>13708553.390000001</v>
      </c>
      <c r="D4" s="65">
        <v>18451816.140000001</v>
      </c>
    </row>
    <row r="5" spans="1:4" ht="23" customHeight="1" x14ac:dyDescent="0.35">
      <c r="A5" s="4" t="s">
        <v>2</v>
      </c>
      <c r="B5" s="13">
        <v>7211204</v>
      </c>
      <c r="C5" s="13">
        <v>8302249</v>
      </c>
      <c r="D5" s="13">
        <v>8336470</v>
      </c>
    </row>
    <row r="6" spans="1:4" ht="23" customHeight="1" x14ac:dyDescent="0.35">
      <c r="A6" s="4" t="s">
        <v>3</v>
      </c>
      <c r="B6" s="13">
        <f>B7+B8+B9</f>
        <v>5820770.0099999998</v>
      </c>
      <c r="C6" s="13">
        <f>C7+C8+C9</f>
        <v>5406304.29</v>
      </c>
      <c r="D6" s="13">
        <f>D7+D8+D9</f>
        <v>9741535.7699999996</v>
      </c>
    </row>
    <row r="7" spans="1:4" ht="23" customHeight="1" x14ac:dyDescent="0.35">
      <c r="A7" s="6" t="s">
        <v>44</v>
      </c>
      <c r="B7" s="13">
        <v>4800937.2699999996</v>
      </c>
      <c r="C7" s="13">
        <v>4259331</v>
      </c>
      <c r="D7" s="13">
        <v>9352753.0999999996</v>
      </c>
    </row>
    <row r="8" spans="1:4" ht="23" customHeight="1" x14ac:dyDescent="0.35">
      <c r="A8" s="6" t="s">
        <v>45</v>
      </c>
      <c r="B8" s="13">
        <v>900751.18</v>
      </c>
      <c r="C8" s="13">
        <v>1049489.82</v>
      </c>
      <c r="D8" s="13">
        <v>219687.23</v>
      </c>
    </row>
    <row r="9" spans="1:4" ht="23" customHeight="1" x14ac:dyDescent="0.35">
      <c r="A9" s="7" t="s">
        <v>46</v>
      </c>
      <c r="B9" s="13">
        <v>119081.56000000052</v>
      </c>
      <c r="C9" s="13">
        <v>97483.47</v>
      </c>
      <c r="D9" s="13">
        <v>169095.44</v>
      </c>
    </row>
    <row r="10" spans="1:4" ht="23" customHeight="1" x14ac:dyDescent="0.35">
      <c r="A10" s="9" t="s">
        <v>4</v>
      </c>
      <c r="B10" s="10">
        <v>116000</v>
      </c>
      <c r="C10" s="10">
        <v>1073346.1000000001</v>
      </c>
      <c r="D10" s="10">
        <v>1207165.42</v>
      </c>
    </row>
    <row r="11" spans="1:4" ht="23" customHeight="1" x14ac:dyDescent="0.35">
      <c r="A11" s="30" t="s">
        <v>5</v>
      </c>
      <c r="B11" s="66">
        <f>B12+B14+B15</f>
        <v>15527969.069999998</v>
      </c>
      <c r="C11" s="66">
        <f>C12+C14+C15</f>
        <v>16909392.870000001</v>
      </c>
      <c r="D11" s="66">
        <f>D12+D14+D15</f>
        <v>18795323.23</v>
      </c>
    </row>
    <row r="12" spans="1:4" ht="23" customHeight="1" x14ac:dyDescent="0.35">
      <c r="A12" s="4" t="s">
        <v>6</v>
      </c>
      <c r="B12" s="13">
        <v>7552533.75</v>
      </c>
      <c r="C12" s="13">
        <v>7965287.0899999999</v>
      </c>
      <c r="D12" s="13">
        <v>8286440.6299999999</v>
      </c>
    </row>
    <row r="13" spans="1:4" ht="23" customHeight="1" x14ac:dyDescent="0.35">
      <c r="A13" s="14" t="s">
        <v>47</v>
      </c>
      <c r="B13" s="15">
        <v>1127097.6399999999</v>
      </c>
      <c r="C13" s="15">
        <v>1191083</v>
      </c>
      <c r="D13" s="15">
        <v>1263647.95</v>
      </c>
    </row>
    <row r="14" spans="1:4" ht="23" customHeight="1" x14ac:dyDescent="0.35">
      <c r="A14" s="16" t="s">
        <v>8</v>
      </c>
      <c r="B14" s="15">
        <v>7595823.1299999999</v>
      </c>
      <c r="C14" s="15">
        <v>8420098.6500000004</v>
      </c>
      <c r="D14" s="15">
        <v>9274971.7000000011</v>
      </c>
    </row>
    <row r="15" spans="1:4" ht="23" customHeight="1" x14ac:dyDescent="0.35">
      <c r="A15" s="17" t="s">
        <v>9</v>
      </c>
      <c r="B15" s="18">
        <v>379612.19</v>
      </c>
      <c r="C15" s="18">
        <v>524007.13</v>
      </c>
      <c r="D15" s="18">
        <v>1233910.8999999999</v>
      </c>
    </row>
    <row r="16" spans="1:4" ht="23" customHeight="1" x14ac:dyDescent="0.35">
      <c r="A16" s="59" t="s">
        <v>10</v>
      </c>
      <c r="B16" s="67">
        <f>B3-B11</f>
        <v>-2205103.7699999977</v>
      </c>
      <c r="C16" s="67">
        <f>C3-C11</f>
        <v>-2127493.3800000008</v>
      </c>
      <c r="D16" s="67">
        <f>D3-D11</f>
        <v>863658.33000000194</v>
      </c>
    </row>
    <row r="17" spans="1:4" ht="23" customHeight="1" x14ac:dyDescent="0.35">
      <c r="A17" s="68" t="s">
        <v>8</v>
      </c>
      <c r="B17" s="15">
        <f>B4-(B12+B14)</f>
        <v>-1941491.5799999982</v>
      </c>
      <c r="C17" s="15">
        <f>C4-(C12+C14)</f>
        <v>-2676832.3499999996</v>
      </c>
      <c r="D17" s="15">
        <f>D4-(D12+D14)</f>
        <v>890403.80999999866</v>
      </c>
    </row>
    <row r="18" spans="1:4" ht="23" customHeight="1" thickBot="1" x14ac:dyDescent="0.4">
      <c r="A18" s="69" t="s">
        <v>9</v>
      </c>
      <c r="B18" s="21">
        <f>B10-B15</f>
        <v>-263612.19</v>
      </c>
      <c r="C18" s="21">
        <f t="shared" ref="C18:D18" si="0">C10-C15</f>
        <v>549338.97000000009</v>
      </c>
      <c r="D18" s="21">
        <f t="shared" si="0"/>
        <v>-26745.479999999981</v>
      </c>
    </row>
    <row r="19" spans="1:4" ht="23" customHeight="1" x14ac:dyDescent="0.35">
      <c r="A19" s="22" t="s">
        <v>11</v>
      </c>
      <c r="B19" s="23">
        <v>-677542.78000000119</v>
      </c>
      <c r="C19" s="23">
        <v>-354195.37999999896</v>
      </c>
      <c r="D19" s="23">
        <v>-2616794.16</v>
      </c>
    </row>
    <row r="20" spans="1:4" ht="23" customHeight="1" x14ac:dyDescent="0.35">
      <c r="A20" s="24" t="s">
        <v>18</v>
      </c>
      <c r="B20" s="25">
        <v>-731350.65000000107</v>
      </c>
      <c r="C20" s="25">
        <v>-281786.16999999899</v>
      </c>
      <c r="D20" s="25">
        <v>-1237866.54</v>
      </c>
    </row>
    <row r="21" spans="1:4" ht="23" customHeight="1" x14ac:dyDescent="0.35">
      <c r="A21" s="9" t="s">
        <v>12</v>
      </c>
      <c r="B21" s="10">
        <v>-841923.17999999947</v>
      </c>
      <c r="C21" s="10">
        <v>-257951</v>
      </c>
      <c r="D21" s="10">
        <v>-1322388.4099999999</v>
      </c>
    </row>
    <row r="22" spans="1:4" ht="23" customHeight="1" x14ac:dyDescent="0.35">
      <c r="A22" s="33" t="s">
        <v>41</v>
      </c>
      <c r="B22" s="34">
        <v>407575</v>
      </c>
      <c r="C22" s="34">
        <v>149624</v>
      </c>
      <c r="D22" s="34">
        <v>-1172764.5699999991</v>
      </c>
    </row>
    <row r="23" spans="1:4" ht="23" customHeight="1" x14ac:dyDescent="0.35">
      <c r="A23" s="47" t="s">
        <v>17</v>
      </c>
      <c r="B23" s="48">
        <v>-907287</v>
      </c>
      <c r="C23" s="48">
        <v>-776348</v>
      </c>
      <c r="D23" s="48">
        <v>-3395377</v>
      </c>
    </row>
    <row r="24" spans="1:4" ht="23" customHeight="1" x14ac:dyDescent="0.35">
      <c r="A24" s="26" t="s">
        <v>13</v>
      </c>
      <c r="B24" s="62">
        <v>-21.2</v>
      </c>
      <c r="C24" s="62">
        <v>-15.718981741172936</v>
      </c>
      <c r="D24" s="62">
        <v>-68.7</v>
      </c>
    </row>
    <row r="25" spans="1:4" ht="23" customHeight="1" x14ac:dyDescent="0.35">
      <c r="A25" s="9" t="s">
        <v>14</v>
      </c>
      <c r="B25" s="28">
        <v>-121986.06999999844</v>
      </c>
      <c r="C25" s="28">
        <v>396867.76</v>
      </c>
      <c r="D25" s="28">
        <v>-995637.00999999605</v>
      </c>
    </row>
    <row r="26" spans="1:4" ht="23" customHeight="1" x14ac:dyDescent="0.35">
      <c r="A26" s="70" t="s">
        <v>15</v>
      </c>
      <c r="B26" s="37">
        <v>2193639.7799999975</v>
      </c>
      <c r="C26" s="37">
        <v>2590507.5399999972</v>
      </c>
      <c r="D26" s="37">
        <v>1594870.5400000021</v>
      </c>
    </row>
    <row r="27" spans="1:4" ht="23" customHeight="1" x14ac:dyDescent="0.35">
      <c r="A27" s="71" t="s">
        <v>16</v>
      </c>
      <c r="B27" s="52">
        <v>-897664.37199999951</v>
      </c>
      <c r="C27" s="52">
        <v>-675785.72200000007</v>
      </c>
      <c r="D27" s="52">
        <v>-2119475</v>
      </c>
    </row>
    <row r="28" spans="1:4" ht="23" customHeight="1" x14ac:dyDescent="0.35">
      <c r="A28" s="26" t="s">
        <v>13</v>
      </c>
      <c r="B28" s="62">
        <v>-21</v>
      </c>
      <c r="C28" s="62">
        <v>-15</v>
      </c>
      <c r="D28" s="62">
        <v>-32.700000000000003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theme="2" tint="-9.9978637043366805E-2"/>
  </sheetPr>
  <dimension ref="A1:D28"/>
  <sheetViews>
    <sheetView zoomScale="70" zoomScaleNormal="70" workbookViewId="0">
      <selection activeCell="A30" sqref="A30:XFD39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3" customHeight="1" x14ac:dyDescent="0.35">
      <c r="A1" s="72" t="s">
        <v>50</v>
      </c>
      <c r="B1" s="58">
        <v>2022</v>
      </c>
      <c r="C1" s="58">
        <v>2023</v>
      </c>
      <c r="D1" s="58">
        <v>2024</v>
      </c>
    </row>
    <row r="2" spans="1:4" s="79" customFormat="1" ht="23" customHeight="1" thickBot="1" x14ac:dyDescent="0.4">
      <c r="A2" s="77" t="s">
        <v>49</v>
      </c>
      <c r="B2" s="78">
        <v>547.27</v>
      </c>
      <c r="C2" s="78">
        <v>549.84</v>
      </c>
      <c r="D2" s="78">
        <v>546.91</v>
      </c>
    </row>
    <row r="3" spans="1:4" ht="23" customHeight="1" x14ac:dyDescent="0.35">
      <c r="A3" s="60" t="s">
        <v>0</v>
      </c>
      <c r="B3" s="61">
        <f>B4+B10</f>
        <v>47007514.740000002</v>
      </c>
      <c r="C3" s="61">
        <f>C4+C10</f>
        <v>49233909.409999996</v>
      </c>
      <c r="D3" s="61">
        <f>D4+D10</f>
        <v>48780251.660000004</v>
      </c>
    </row>
    <row r="4" spans="1:4" ht="23" customHeight="1" x14ac:dyDescent="0.35">
      <c r="A4" s="2" t="s">
        <v>1</v>
      </c>
      <c r="B4" s="3">
        <v>42253604.390000001</v>
      </c>
      <c r="C4" s="3">
        <v>45302161.609999999</v>
      </c>
      <c r="D4" s="3">
        <v>45930139.640000001</v>
      </c>
    </row>
    <row r="5" spans="1:4" ht="23" customHeight="1" x14ac:dyDescent="0.35">
      <c r="A5" s="4" t="s">
        <v>2</v>
      </c>
      <c r="B5" s="5">
        <v>15999447</v>
      </c>
      <c r="C5" s="5">
        <v>18717856</v>
      </c>
      <c r="D5" s="5">
        <v>18728105</v>
      </c>
    </row>
    <row r="6" spans="1:4" ht="23" customHeight="1" x14ac:dyDescent="0.35">
      <c r="A6" s="4" t="s">
        <v>3</v>
      </c>
      <c r="B6" s="5">
        <f>B7+B8+B9</f>
        <v>24590874.059999999</v>
      </c>
      <c r="C6" s="5">
        <f>C7+C8+C9</f>
        <v>24968748.850000001</v>
      </c>
      <c r="D6" s="5">
        <f>D7+D8+D9</f>
        <v>25803299.09</v>
      </c>
    </row>
    <row r="7" spans="1:4" ht="23" customHeight="1" x14ac:dyDescent="0.35">
      <c r="A7" s="6" t="s">
        <v>44</v>
      </c>
      <c r="B7" s="5">
        <v>18798236</v>
      </c>
      <c r="C7" s="5">
        <v>18100055.890000001</v>
      </c>
      <c r="D7" s="5">
        <v>19535985.350000001</v>
      </c>
    </row>
    <row r="8" spans="1:4" ht="23" customHeight="1" x14ac:dyDescent="0.35">
      <c r="A8" s="6" t="s">
        <v>45</v>
      </c>
      <c r="B8" s="5">
        <v>5464780</v>
      </c>
      <c r="C8" s="5">
        <v>6483714.2999999998</v>
      </c>
      <c r="D8" s="5">
        <v>6151669.7300000004</v>
      </c>
    </row>
    <row r="9" spans="1:4" ht="23" customHeight="1" x14ac:dyDescent="0.35">
      <c r="A9" s="7" t="s">
        <v>46</v>
      </c>
      <c r="B9" s="5">
        <v>327858.05999999866</v>
      </c>
      <c r="C9" s="5">
        <v>384978.66000000003</v>
      </c>
      <c r="D9" s="5">
        <v>115644.00999999791</v>
      </c>
    </row>
    <row r="10" spans="1:4" ht="23" customHeight="1" x14ac:dyDescent="0.35">
      <c r="A10" s="9" t="s">
        <v>4</v>
      </c>
      <c r="B10" s="10">
        <v>4753910.3499999996</v>
      </c>
      <c r="C10" s="10">
        <v>3931747.8</v>
      </c>
      <c r="D10" s="10">
        <v>2850112.02</v>
      </c>
    </row>
    <row r="11" spans="1:4" ht="23" customHeight="1" x14ac:dyDescent="0.35">
      <c r="A11" s="30" t="s">
        <v>5</v>
      </c>
      <c r="B11" s="31">
        <f>B12+B14+B15</f>
        <v>48284903.959999993</v>
      </c>
      <c r="C11" s="31">
        <f>C12+C14+C15</f>
        <v>50477477.920000002</v>
      </c>
      <c r="D11" s="31">
        <f>D12+D14+D15</f>
        <v>50250093.210000008</v>
      </c>
    </row>
    <row r="12" spans="1:4" ht="23" customHeight="1" x14ac:dyDescent="0.35">
      <c r="A12" s="4" t="s">
        <v>6</v>
      </c>
      <c r="B12" s="13">
        <v>23105267.539999999</v>
      </c>
      <c r="C12" s="13">
        <v>24709815.359999999</v>
      </c>
      <c r="D12" s="13">
        <v>24612542.219999999</v>
      </c>
    </row>
    <row r="13" spans="1:4" ht="23" customHeight="1" x14ac:dyDescent="0.35">
      <c r="A13" s="14" t="s">
        <v>47</v>
      </c>
      <c r="B13" s="15">
        <v>2912230</v>
      </c>
      <c r="C13" s="15">
        <v>3828815.45</v>
      </c>
      <c r="D13" s="15">
        <v>3383581.22</v>
      </c>
    </row>
    <row r="14" spans="1:4" ht="23" customHeight="1" x14ac:dyDescent="0.35">
      <c r="A14" s="16" t="s">
        <v>8</v>
      </c>
      <c r="B14" s="15">
        <v>19361830.189999998</v>
      </c>
      <c r="C14" s="15">
        <v>21283772.220000003</v>
      </c>
      <c r="D14" s="15">
        <v>22406844.540000003</v>
      </c>
    </row>
    <row r="15" spans="1:4" ht="23" customHeight="1" x14ac:dyDescent="0.35">
      <c r="A15" s="17" t="s">
        <v>9</v>
      </c>
      <c r="B15" s="18">
        <v>5817806.2300000004</v>
      </c>
      <c r="C15" s="18">
        <v>4483890.34</v>
      </c>
      <c r="D15" s="18">
        <v>3230706.45</v>
      </c>
    </row>
    <row r="16" spans="1:4" ht="23" customHeight="1" x14ac:dyDescent="0.35">
      <c r="A16" s="32" t="s">
        <v>10</v>
      </c>
      <c r="B16" s="12">
        <f>B3-B11</f>
        <v>-1277389.2199999914</v>
      </c>
      <c r="C16" s="12">
        <f>C3-C11</f>
        <v>-1243568.5100000054</v>
      </c>
      <c r="D16" s="12">
        <f>D3-D11</f>
        <v>-1469841.5500000045</v>
      </c>
    </row>
    <row r="17" spans="1:4" ht="23" customHeight="1" x14ac:dyDescent="0.35">
      <c r="A17" s="19" t="s">
        <v>8</v>
      </c>
      <c r="B17" s="15">
        <f>B4-(B12+B14)</f>
        <v>-213493.33999999613</v>
      </c>
      <c r="C17" s="15">
        <f>C4-(C12+C14)</f>
        <v>-691425.96999999881</v>
      </c>
      <c r="D17" s="15">
        <f>D4-(D12+D14)</f>
        <v>-1089247.1200000048</v>
      </c>
    </row>
    <row r="18" spans="1:4" ht="23" customHeight="1" thickBot="1" x14ac:dyDescent="0.4">
      <c r="A18" s="20" t="s">
        <v>9</v>
      </c>
      <c r="B18" s="21">
        <f>B10-B15</f>
        <v>-1063895.8800000008</v>
      </c>
      <c r="C18" s="21">
        <f t="shared" ref="C18:D18" si="0">C10-C15</f>
        <v>-552142.54</v>
      </c>
      <c r="D18" s="21">
        <f t="shared" si="0"/>
        <v>-380594.43000000017</v>
      </c>
    </row>
    <row r="19" spans="1:4" ht="23" customHeight="1" x14ac:dyDescent="0.35">
      <c r="A19" s="22" t="s">
        <v>11</v>
      </c>
      <c r="B19" s="23">
        <v>-2200778.4799999967</v>
      </c>
      <c r="C19" s="23">
        <v>-935384.04000000656</v>
      </c>
      <c r="D19" s="23">
        <v>-1146919.0900000036</v>
      </c>
    </row>
    <row r="20" spans="1:4" ht="23" customHeight="1" x14ac:dyDescent="0.35">
      <c r="A20" s="24" t="s">
        <v>18</v>
      </c>
      <c r="B20" s="25">
        <v>1411106.5300000035</v>
      </c>
      <c r="C20" s="25">
        <v>-227138.42000000668</v>
      </c>
      <c r="D20" s="25">
        <v>-188274.08000000194</v>
      </c>
    </row>
    <row r="21" spans="1:4" ht="23" customHeight="1" x14ac:dyDescent="0.35">
      <c r="A21" s="9" t="s">
        <v>12</v>
      </c>
      <c r="B21" s="10">
        <v>702538.45000000391</v>
      </c>
      <c r="C21" s="10">
        <v>-626619.53000000503</v>
      </c>
      <c r="D21" s="10">
        <v>-3650264.5399999991</v>
      </c>
    </row>
    <row r="22" spans="1:4" ht="23" customHeight="1" x14ac:dyDescent="0.35">
      <c r="A22" s="33" t="s">
        <v>41</v>
      </c>
      <c r="B22" s="34">
        <v>11056250.85</v>
      </c>
      <c r="C22" s="34">
        <v>10429631.319999995</v>
      </c>
      <c r="D22" s="34">
        <v>6779366.7800000012</v>
      </c>
    </row>
    <row r="23" spans="1:4" ht="23" customHeight="1" x14ac:dyDescent="0.35">
      <c r="A23" s="47" t="s">
        <v>17</v>
      </c>
      <c r="B23" s="48">
        <v>5311822.7115000002</v>
      </c>
      <c r="C23" s="48">
        <v>5823121.8690000009</v>
      </c>
      <c r="D23" s="48">
        <v>928798</v>
      </c>
    </row>
    <row r="24" spans="1:4" ht="23" customHeight="1" x14ac:dyDescent="0.35">
      <c r="A24" s="26" t="s">
        <v>13</v>
      </c>
      <c r="B24" s="62">
        <v>45.3</v>
      </c>
      <c r="C24" s="62">
        <v>45.118381627596627</v>
      </c>
      <c r="D24" s="62">
        <v>7.19</v>
      </c>
    </row>
    <row r="25" spans="1:4" ht="23" customHeight="1" x14ac:dyDescent="0.35">
      <c r="A25" s="9" t="s">
        <v>14</v>
      </c>
      <c r="B25" s="28">
        <v>-827374.52999999374</v>
      </c>
      <c r="C25" s="28">
        <v>100079.19000001252</v>
      </c>
      <c r="D25" s="28">
        <v>-1254655.9200000018</v>
      </c>
    </row>
    <row r="26" spans="1:4" ht="23" customHeight="1" x14ac:dyDescent="0.35">
      <c r="A26" s="49" t="s">
        <v>15</v>
      </c>
      <c r="B26" s="50">
        <v>14223630.070000006</v>
      </c>
      <c r="C26" s="50">
        <v>14323709.260000018</v>
      </c>
      <c r="D26" s="50">
        <v>13069053.329999991</v>
      </c>
    </row>
    <row r="27" spans="1:4" ht="23" customHeight="1" x14ac:dyDescent="0.35">
      <c r="A27" s="73" t="s">
        <v>16</v>
      </c>
      <c r="B27" s="74">
        <v>2002711.8215000015</v>
      </c>
      <c r="C27" s="74">
        <v>2747465.5089999996</v>
      </c>
      <c r="D27" s="74">
        <v>-614857</v>
      </c>
    </row>
    <row r="28" spans="1:4" ht="23" customHeight="1" x14ac:dyDescent="0.35">
      <c r="A28" s="75" t="s">
        <v>13</v>
      </c>
      <c r="B28" s="76">
        <v>17.3</v>
      </c>
      <c r="C28" s="76">
        <v>21</v>
      </c>
      <c r="D28" s="76">
        <v>-3.7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theme="2" tint="-9.9978637043366805E-2"/>
  </sheetPr>
  <dimension ref="A1:D28"/>
  <sheetViews>
    <sheetView zoomScale="80" zoomScaleNormal="80" workbookViewId="0">
      <selection activeCell="A30" sqref="A30:XFD39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3.5" customHeight="1" thickBot="1" x14ac:dyDescent="0.4">
      <c r="A1" s="72" t="s">
        <v>21</v>
      </c>
      <c r="B1" s="58">
        <v>2022</v>
      </c>
      <c r="C1" s="58">
        <v>2023</v>
      </c>
      <c r="D1" s="58">
        <v>2024</v>
      </c>
    </row>
    <row r="2" spans="1:4" s="79" customFormat="1" ht="23.5" customHeight="1" thickBot="1" x14ac:dyDescent="0.4">
      <c r="A2" s="80" t="s">
        <v>49</v>
      </c>
      <c r="B2" s="81">
        <v>647.34</v>
      </c>
      <c r="C2" s="81">
        <v>652.02</v>
      </c>
      <c r="D2" s="81">
        <v>661.15</v>
      </c>
    </row>
    <row r="3" spans="1:4" ht="23.5" customHeight="1" x14ac:dyDescent="0.35">
      <c r="A3" s="60" t="s">
        <v>0</v>
      </c>
      <c r="B3" s="61">
        <f>B4+B10</f>
        <v>84648288.689999998</v>
      </c>
      <c r="C3" s="61">
        <f>C4+C10</f>
        <v>93427062.75</v>
      </c>
      <c r="D3" s="61">
        <f>D4+D10</f>
        <v>84790095.659999996</v>
      </c>
    </row>
    <row r="4" spans="1:4" ht="23.5" customHeight="1" x14ac:dyDescent="0.35">
      <c r="A4" s="2" t="s">
        <v>1</v>
      </c>
      <c r="B4" s="3">
        <v>64034993.689999998</v>
      </c>
      <c r="C4" s="3">
        <v>72389549.870000005</v>
      </c>
      <c r="D4" s="3">
        <v>75717193.260000005</v>
      </c>
    </row>
    <row r="5" spans="1:4" ht="23.5" customHeight="1" x14ac:dyDescent="0.35">
      <c r="A5" s="4" t="s">
        <v>2</v>
      </c>
      <c r="B5" s="5">
        <v>18482356</v>
      </c>
      <c r="C5" s="5">
        <v>22155435</v>
      </c>
      <c r="D5" s="5">
        <v>22250314</v>
      </c>
    </row>
    <row r="6" spans="1:4" ht="23.5" customHeight="1" x14ac:dyDescent="0.35">
      <c r="A6" s="4" t="s">
        <v>3</v>
      </c>
      <c r="B6" s="5">
        <f>B7+B8+B9</f>
        <v>44087214.659999996</v>
      </c>
      <c r="C6" s="5">
        <f>C7+C8+C9</f>
        <v>48069786.899999999</v>
      </c>
      <c r="D6" s="5">
        <f>D7+D8+D9</f>
        <v>51124376.450000003</v>
      </c>
    </row>
    <row r="7" spans="1:4" ht="23.5" customHeight="1" x14ac:dyDescent="0.35">
      <c r="A7" s="6" t="s">
        <v>44</v>
      </c>
      <c r="B7" s="5">
        <v>36385963</v>
      </c>
      <c r="C7" s="5">
        <v>38765028.619999997</v>
      </c>
      <c r="D7" s="5">
        <v>40202394.670000002</v>
      </c>
    </row>
    <row r="8" spans="1:4" ht="23.5" customHeight="1" x14ac:dyDescent="0.35">
      <c r="A8" s="6" t="s">
        <v>45</v>
      </c>
      <c r="B8" s="5">
        <v>7382463</v>
      </c>
      <c r="C8" s="5">
        <v>8672203.5999999996</v>
      </c>
      <c r="D8" s="5">
        <v>10459887.359999999</v>
      </c>
    </row>
    <row r="9" spans="1:4" ht="23.5" customHeight="1" x14ac:dyDescent="0.35">
      <c r="A9" s="7" t="s">
        <v>46</v>
      </c>
      <c r="B9" s="5">
        <v>318788.65999999642</v>
      </c>
      <c r="C9" s="5">
        <v>632554.68000000005</v>
      </c>
      <c r="D9" s="5">
        <v>462094.42</v>
      </c>
    </row>
    <row r="10" spans="1:4" ht="23.5" customHeight="1" x14ac:dyDescent="0.35">
      <c r="A10" s="9" t="s">
        <v>4</v>
      </c>
      <c r="B10" s="10">
        <v>20613295</v>
      </c>
      <c r="C10" s="10">
        <v>21037512.879999999</v>
      </c>
      <c r="D10" s="10">
        <v>9072902.3999999985</v>
      </c>
    </row>
    <row r="11" spans="1:4" ht="23.5" customHeight="1" x14ac:dyDescent="0.35">
      <c r="A11" s="30" t="s">
        <v>5</v>
      </c>
      <c r="B11" s="31">
        <f>B12+B14+B15</f>
        <v>84138304.159999996</v>
      </c>
      <c r="C11" s="31">
        <f>C12+C14+C15</f>
        <v>99155057.650000006</v>
      </c>
      <c r="D11" s="31">
        <f>D12+D14+D15</f>
        <v>81531753.770000011</v>
      </c>
    </row>
    <row r="12" spans="1:4" ht="23.5" customHeight="1" x14ac:dyDescent="0.35">
      <c r="A12" s="4" t="s">
        <v>6</v>
      </c>
      <c r="B12" s="13">
        <v>26685079.93</v>
      </c>
      <c r="C12" s="13">
        <v>28074762.379999999</v>
      </c>
      <c r="D12" s="13">
        <v>29392670.170000002</v>
      </c>
    </row>
    <row r="13" spans="1:4" ht="23.5" customHeight="1" x14ac:dyDescent="0.35">
      <c r="A13" s="14" t="s">
        <v>47</v>
      </c>
      <c r="B13" s="15">
        <v>3094923.38</v>
      </c>
      <c r="C13" s="15">
        <v>3088377.73</v>
      </c>
      <c r="D13" s="15">
        <v>3032501.71</v>
      </c>
    </row>
    <row r="14" spans="1:4" ht="23.5" customHeight="1" x14ac:dyDescent="0.35">
      <c r="A14" s="16" t="s">
        <v>8</v>
      </c>
      <c r="B14" s="15">
        <v>32918379.329999998</v>
      </c>
      <c r="C14" s="15">
        <v>41943339.710000001</v>
      </c>
      <c r="D14" s="15">
        <v>42685405.620000005</v>
      </c>
    </row>
    <row r="15" spans="1:4" ht="23.5" customHeight="1" x14ac:dyDescent="0.35">
      <c r="A15" s="17" t="s">
        <v>9</v>
      </c>
      <c r="B15" s="18">
        <v>24534844.899999999</v>
      </c>
      <c r="C15" s="18">
        <v>29136955.559999999</v>
      </c>
      <c r="D15" s="18">
        <v>9453677.9800000004</v>
      </c>
    </row>
    <row r="16" spans="1:4" ht="23.5" customHeight="1" x14ac:dyDescent="0.35">
      <c r="A16" s="32" t="s">
        <v>10</v>
      </c>
      <c r="B16" s="12">
        <f>B3-B11</f>
        <v>509984.53000000119</v>
      </c>
      <c r="C16" s="12">
        <f>C3-C11</f>
        <v>-5727994.900000006</v>
      </c>
      <c r="D16" s="12">
        <f>D3-D11</f>
        <v>3258341.8899999857</v>
      </c>
    </row>
    <row r="17" spans="1:4" ht="23.5" customHeight="1" x14ac:dyDescent="0.35">
      <c r="A17" s="19" t="s">
        <v>8</v>
      </c>
      <c r="B17" s="15">
        <f>B4-(B12+B14)</f>
        <v>4431534.43</v>
      </c>
      <c r="C17" s="15">
        <f>C4-(C12+C14)</f>
        <v>2371447.7800000012</v>
      </c>
      <c r="D17" s="15">
        <f>D4-(D12+D14)</f>
        <v>3639117.4699999988</v>
      </c>
    </row>
    <row r="18" spans="1:4" ht="23.5" customHeight="1" thickBot="1" x14ac:dyDescent="0.4">
      <c r="A18" s="20" t="s">
        <v>9</v>
      </c>
      <c r="B18" s="21">
        <f>B10-B15</f>
        <v>-3921549.8999999985</v>
      </c>
      <c r="C18" s="21">
        <f t="shared" ref="C18:D18" si="0">C10-C15</f>
        <v>-8099442.6799999997</v>
      </c>
      <c r="D18" s="21">
        <f t="shared" si="0"/>
        <v>-380775.58000000194</v>
      </c>
    </row>
    <row r="19" spans="1:4" ht="23.5" customHeight="1" x14ac:dyDescent="0.35">
      <c r="A19" s="22" t="s">
        <v>11</v>
      </c>
      <c r="B19" s="23">
        <v>-302193.79000000656</v>
      </c>
      <c r="C19" s="23">
        <v>1846559.2699999958</v>
      </c>
      <c r="D19" s="23">
        <v>187288.8900000006</v>
      </c>
    </row>
    <row r="20" spans="1:4" ht="23.5" customHeight="1" x14ac:dyDescent="0.35">
      <c r="A20" s="24" t="s">
        <v>18</v>
      </c>
      <c r="B20" s="25">
        <v>2671409.3699999936</v>
      </c>
      <c r="C20" s="25">
        <v>4451521.3699999955</v>
      </c>
      <c r="D20" s="25">
        <v>3216807.1500000004</v>
      </c>
    </row>
    <row r="21" spans="1:4" ht="23.5" customHeight="1" x14ac:dyDescent="0.35">
      <c r="A21" s="9" t="s">
        <v>12</v>
      </c>
      <c r="B21" s="10">
        <v>-8030621.5399999991</v>
      </c>
      <c r="C21" s="10">
        <v>-275189.50000000745</v>
      </c>
      <c r="D21" s="10">
        <v>-1218784.6100000013</v>
      </c>
    </row>
    <row r="22" spans="1:4" ht="23.5" customHeight="1" x14ac:dyDescent="0.35">
      <c r="A22" s="33" t="s">
        <v>41</v>
      </c>
      <c r="B22" s="34">
        <v>12614548</v>
      </c>
      <c r="C22" s="34">
        <v>12339358.499999993</v>
      </c>
      <c r="D22" s="34">
        <v>11120574.279999999</v>
      </c>
    </row>
    <row r="23" spans="1:4" ht="23.5" customHeight="1" x14ac:dyDescent="0.35">
      <c r="A23" s="47" t="s">
        <v>17</v>
      </c>
      <c r="B23" s="48">
        <v>1595020</v>
      </c>
      <c r="C23" s="48">
        <v>6548388.2785</v>
      </c>
      <c r="D23" s="48">
        <v>4951691</v>
      </c>
    </row>
    <row r="24" spans="1:4" ht="23.5" customHeight="1" x14ac:dyDescent="0.35">
      <c r="A24" s="26" t="s">
        <v>13</v>
      </c>
      <c r="B24" s="27">
        <v>9.4</v>
      </c>
      <c r="C24" s="27">
        <v>32.795967223290894</v>
      </c>
      <c r="D24" s="27">
        <v>24.8</v>
      </c>
    </row>
    <row r="25" spans="1:4" ht="23.5" customHeight="1" x14ac:dyDescent="0.35">
      <c r="A25" s="9" t="s">
        <v>14</v>
      </c>
      <c r="B25" s="28">
        <v>2117458.7100000009</v>
      </c>
      <c r="C25" s="28">
        <v>-6628368.8799999952</v>
      </c>
      <c r="D25" s="28">
        <v>2738254.1999999881</v>
      </c>
    </row>
    <row r="26" spans="1:4" ht="23.5" customHeight="1" x14ac:dyDescent="0.35">
      <c r="A26" s="36" t="s">
        <v>15</v>
      </c>
      <c r="B26" s="37">
        <v>36842798.590000004</v>
      </c>
      <c r="C26" s="37">
        <v>30214429.710000008</v>
      </c>
      <c r="D26" s="37">
        <v>32952683.29999999</v>
      </c>
    </row>
    <row r="27" spans="1:4" ht="23.5" customHeight="1" x14ac:dyDescent="0.35">
      <c r="A27" s="51" t="s">
        <v>16</v>
      </c>
      <c r="B27" s="52">
        <v>5036958.5665000044</v>
      </c>
      <c r="C27" s="52">
        <v>5789499.388500005</v>
      </c>
      <c r="D27" s="52">
        <v>7006042</v>
      </c>
    </row>
    <row r="28" spans="1:4" ht="23.5" customHeight="1" x14ac:dyDescent="0.35">
      <c r="A28" s="26" t="s">
        <v>13</v>
      </c>
      <c r="B28" s="27">
        <v>29.6</v>
      </c>
      <c r="C28" s="27">
        <v>30</v>
      </c>
      <c r="D28" s="27">
        <v>25.53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theme="2" tint="-9.9978637043366805E-2"/>
  </sheetPr>
  <dimension ref="A1:D28"/>
  <sheetViews>
    <sheetView zoomScale="80" zoomScaleNormal="80" workbookViewId="0">
      <selection activeCell="A30" sqref="A30:XFD39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3.5" customHeight="1" thickBot="1" x14ac:dyDescent="0.4">
      <c r="A1" s="63" t="s">
        <v>22</v>
      </c>
      <c r="B1" s="58">
        <v>2022</v>
      </c>
      <c r="C1" s="58">
        <v>2023</v>
      </c>
      <c r="D1" s="58">
        <v>2024</v>
      </c>
    </row>
    <row r="2" spans="1:4" s="79" customFormat="1" ht="23.5" customHeight="1" thickBot="1" x14ac:dyDescent="0.4">
      <c r="A2" s="82" t="s">
        <v>49</v>
      </c>
      <c r="B2" s="81">
        <v>311.63</v>
      </c>
      <c r="C2" s="81">
        <v>302.48</v>
      </c>
      <c r="D2" s="81">
        <v>310.93</v>
      </c>
    </row>
    <row r="3" spans="1:4" ht="23.5" customHeight="1" x14ac:dyDescent="0.35">
      <c r="A3" s="60" t="s">
        <v>0</v>
      </c>
      <c r="B3" s="61">
        <f>B4+B10</f>
        <v>32773441.650000002</v>
      </c>
      <c r="C3" s="61">
        <f>C4+C10</f>
        <v>31559573</v>
      </c>
      <c r="D3" s="61">
        <f>D4+D10</f>
        <v>32153183.189999998</v>
      </c>
    </row>
    <row r="4" spans="1:4" ht="23.5" customHeight="1" x14ac:dyDescent="0.35">
      <c r="A4" s="2" t="s">
        <v>1</v>
      </c>
      <c r="B4" s="3">
        <v>26227707.640000001</v>
      </c>
      <c r="C4" s="3">
        <v>29214199.489999998</v>
      </c>
      <c r="D4" s="3">
        <v>30417243.809999999</v>
      </c>
    </row>
    <row r="5" spans="1:4" ht="23.5" customHeight="1" x14ac:dyDescent="0.35">
      <c r="A5" s="4" t="s">
        <v>2</v>
      </c>
      <c r="B5" s="5">
        <v>9167058</v>
      </c>
      <c r="C5" s="5">
        <v>10758868</v>
      </c>
      <c r="D5" s="5">
        <v>10802322</v>
      </c>
    </row>
    <row r="6" spans="1:4" ht="23.5" customHeight="1" x14ac:dyDescent="0.35">
      <c r="A6" s="4" t="s">
        <v>3</v>
      </c>
      <c r="B6" s="5">
        <f>B7+B8+B9</f>
        <v>16464482</v>
      </c>
      <c r="C6" s="5">
        <f>C7+C8+C9</f>
        <v>17568997.109999999</v>
      </c>
      <c r="D6" s="5">
        <f>D7+D8+D9</f>
        <v>18637696.149999999</v>
      </c>
    </row>
    <row r="7" spans="1:4" ht="23.5" customHeight="1" x14ac:dyDescent="0.35">
      <c r="A7" s="6" t="s">
        <v>44</v>
      </c>
      <c r="B7" s="5">
        <v>12029006</v>
      </c>
      <c r="C7" s="5">
        <v>12568395.619999999</v>
      </c>
      <c r="D7" s="5">
        <v>13001939.68</v>
      </c>
    </row>
    <row r="8" spans="1:4" ht="23.5" customHeight="1" x14ac:dyDescent="0.35">
      <c r="A8" s="6" t="s">
        <v>45</v>
      </c>
      <c r="B8" s="5">
        <v>3554438</v>
      </c>
      <c r="C8" s="5">
        <v>3918794.54</v>
      </c>
      <c r="D8" s="5">
        <v>4678325.16</v>
      </c>
    </row>
    <row r="9" spans="1:4" ht="23.5" customHeight="1" x14ac:dyDescent="0.35">
      <c r="A9" s="7" t="s">
        <v>46</v>
      </c>
      <c r="B9" s="5">
        <v>881038</v>
      </c>
      <c r="C9" s="5">
        <v>1081806.95</v>
      </c>
      <c r="D9" s="5">
        <v>957431.30999999994</v>
      </c>
    </row>
    <row r="10" spans="1:4" ht="23.5" customHeight="1" x14ac:dyDescent="0.35">
      <c r="A10" s="9" t="s">
        <v>4</v>
      </c>
      <c r="B10" s="10">
        <v>6545734.0100000007</v>
      </c>
      <c r="C10" s="10">
        <v>2345373.5100000002</v>
      </c>
      <c r="D10" s="10">
        <v>1735939.3800000001</v>
      </c>
    </row>
    <row r="11" spans="1:4" ht="23.5" customHeight="1" x14ac:dyDescent="0.35">
      <c r="A11" s="30" t="s">
        <v>5</v>
      </c>
      <c r="B11" s="31">
        <f>B12+B14+B15</f>
        <v>31264613.75</v>
      </c>
      <c r="C11" s="31">
        <f>C12+C14+C15</f>
        <v>31890512.949999999</v>
      </c>
      <c r="D11" s="31">
        <f>D12+D14+D15</f>
        <v>34196442.710000001</v>
      </c>
    </row>
    <row r="12" spans="1:4" ht="23.5" customHeight="1" x14ac:dyDescent="0.35">
      <c r="A12" s="4" t="s">
        <v>6</v>
      </c>
      <c r="B12" s="13">
        <v>12927878.949999999</v>
      </c>
      <c r="C12" s="13">
        <v>13595621.940000001</v>
      </c>
      <c r="D12" s="13">
        <v>14305473.41</v>
      </c>
    </row>
    <row r="13" spans="1:4" ht="23.5" customHeight="1" x14ac:dyDescent="0.35">
      <c r="A13" s="14" t="s">
        <v>47</v>
      </c>
      <c r="B13" s="15">
        <v>2060086.53</v>
      </c>
      <c r="C13" s="15">
        <v>2214870.87</v>
      </c>
      <c r="D13" s="15">
        <v>2401066.23</v>
      </c>
    </row>
    <row r="14" spans="1:4" ht="23.5" customHeight="1" x14ac:dyDescent="0.35">
      <c r="A14" s="16" t="s">
        <v>8</v>
      </c>
      <c r="B14" s="15">
        <v>12490461.24</v>
      </c>
      <c r="C14" s="15">
        <v>14343638.699999997</v>
      </c>
      <c r="D14" s="15">
        <v>16829615.699999999</v>
      </c>
    </row>
    <row r="15" spans="1:4" ht="23.5" customHeight="1" x14ac:dyDescent="0.35">
      <c r="A15" s="17" t="s">
        <v>9</v>
      </c>
      <c r="B15" s="18">
        <v>5846273.5600000005</v>
      </c>
      <c r="C15" s="18">
        <v>3951252.31</v>
      </c>
      <c r="D15" s="18">
        <v>3061353.6</v>
      </c>
    </row>
    <row r="16" spans="1:4" ht="23.5" customHeight="1" x14ac:dyDescent="0.35">
      <c r="A16" s="32" t="s">
        <v>10</v>
      </c>
      <c r="B16" s="12">
        <f>B3-B11</f>
        <v>1508827.9000000022</v>
      </c>
      <c r="C16" s="12">
        <f>C3-C11</f>
        <v>-330939.94999999925</v>
      </c>
      <c r="D16" s="12">
        <f>D3-D11</f>
        <v>-2043259.5200000033</v>
      </c>
    </row>
    <row r="17" spans="1:4" ht="23.5" customHeight="1" x14ac:dyDescent="0.35">
      <c r="A17" s="19" t="s">
        <v>8</v>
      </c>
      <c r="B17" s="15">
        <f>B4-(B12+B14)</f>
        <v>809367.45000000298</v>
      </c>
      <c r="C17" s="15">
        <f>C4-(C12+C14)</f>
        <v>1274938.8499999978</v>
      </c>
      <c r="D17" s="15">
        <f>D4-(D12+D14)</f>
        <v>-717845.30000000075</v>
      </c>
    </row>
    <row r="18" spans="1:4" ht="23.5" customHeight="1" thickBot="1" x14ac:dyDescent="0.4">
      <c r="A18" s="20" t="s">
        <v>9</v>
      </c>
      <c r="B18" s="21">
        <f>B10-B15</f>
        <v>699460.45000000019</v>
      </c>
      <c r="C18" s="21">
        <f t="shared" ref="C18:D18" si="0">C10-C15</f>
        <v>-1605878.7999999998</v>
      </c>
      <c r="D18" s="21">
        <f t="shared" si="0"/>
        <v>-1325414.22</v>
      </c>
    </row>
    <row r="19" spans="1:4" ht="23.5" customHeight="1" x14ac:dyDescent="0.35">
      <c r="A19" s="22" t="s">
        <v>11</v>
      </c>
      <c r="B19" s="23">
        <v>318595.22000000626</v>
      </c>
      <c r="C19" s="23">
        <v>-484086.13000000268</v>
      </c>
      <c r="D19" s="23">
        <v>-988200.03999999911</v>
      </c>
    </row>
    <row r="20" spans="1:4" ht="23.5" customHeight="1" x14ac:dyDescent="0.35">
      <c r="A20" s="24" t="s">
        <v>18</v>
      </c>
      <c r="B20" s="25">
        <v>866755.38000000617</v>
      </c>
      <c r="C20" s="25">
        <v>85834.919999997597</v>
      </c>
      <c r="D20" s="25">
        <v>-512583.94999999972</v>
      </c>
    </row>
    <row r="21" spans="1:4" ht="23.5" customHeight="1" x14ac:dyDescent="0.35">
      <c r="A21" s="9" t="s">
        <v>12</v>
      </c>
      <c r="B21" s="10">
        <v>-39030.870000001043</v>
      </c>
      <c r="C21" s="10">
        <v>-895145.53999999957</v>
      </c>
      <c r="D21" s="10">
        <v>-1771454.7999999998</v>
      </c>
    </row>
    <row r="22" spans="1:4" ht="23.5" customHeight="1" x14ac:dyDescent="0.35">
      <c r="A22" s="33" t="s">
        <v>41</v>
      </c>
      <c r="B22" s="34">
        <v>8725328.2200000007</v>
      </c>
      <c r="C22" s="34">
        <v>7830182.6800000016</v>
      </c>
      <c r="D22" s="34">
        <v>6058727.879999998</v>
      </c>
    </row>
    <row r="23" spans="1:4" ht="23.5" customHeight="1" x14ac:dyDescent="0.35">
      <c r="A23" s="47" t="s">
        <v>17</v>
      </c>
      <c r="B23" s="48">
        <v>4758847</v>
      </c>
      <c r="C23" s="48">
        <v>3432182.9059999995</v>
      </c>
      <c r="D23" s="48">
        <v>2317857</v>
      </c>
    </row>
    <row r="24" spans="1:4" ht="23.5" customHeight="1" x14ac:dyDescent="0.35">
      <c r="A24" s="26" t="s">
        <v>13</v>
      </c>
      <c r="B24" s="27">
        <v>65.3</v>
      </c>
      <c r="C24" s="27">
        <v>40.601559776667273</v>
      </c>
      <c r="D24" s="27">
        <v>27.42</v>
      </c>
    </row>
    <row r="25" spans="1:4" ht="23.5" customHeight="1" x14ac:dyDescent="0.35">
      <c r="A25" s="9" t="s">
        <v>14</v>
      </c>
      <c r="B25" s="28">
        <v>1709239.160000002</v>
      </c>
      <c r="C25" s="28">
        <v>92603.060000002384</v>
      </c>
      <c r="D25" s="28">
        <v>-1934268.2700000033</v>
      </c>
    </row>
    <row r="26" spans="1:4" ht="23.5" customHeight="1" x14ac:dyDescent="0.35">
      <c r="A26" s="36" t="s">
        <v>15</v>
      </c>
      <c r="B26" s="37">
        <v>13467537.48</v>
      </c>
      <c r="C26" s="37">
        <v>13560140.540000003</v>
      </c>
      <c r="D26" s="37">
        <v>11625872.029999999</v>
      </c>
    </row>
    <row r="27" spans="1:4" ht="23.5" customHeight="1" x14ac:dyDescent="0.35">
      <c r="A27" s="51" t="s">
        <v>16</v>
      </c>
      <c r="B27" s="52">
        <v>5701098.7989999996</v>
      </c>
      <c r="C27" s="52">
        <v>5636166.5560000008</v>
      </c>
      <c r="D27" s="52">
        <v>3953872</v>
      </c>
    </row>
    <row r="28" spans="1:4" ht="23.5" customHeight="1" x14ac:dyDescent="0.35">
      <c r="A28" s="26" t="s">
        <v>13</v>
      </c>
      <c r="B28" s="27">
        <v>78.2</v>
      </c>
      <c r="C28" s="27">
        <v>70</v>
      </c>
      <c r="D28" s="27">
        <v>33.47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5EC83-0478-48DB-A4EB-705661F1247B}">
  <sheetPr>
    <tabColor theme="2" tint="-9.9978637043366805E-2"/>
  </sheetPr>
  <dimension ref="A1:D28"/>
  <sheetViews>
    <sheetView zoomScale="80" zoomScaleNormal="80" workbookViewId="0">
      <selection sqref="A1:XFD28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5" width="18.765625" style="57" customWidth="1"/>
    <col min="6" max="16384" width="11.07421875" style="57"/>
  </cols>
  <sheetData>
    <row r="1" spans="1:4" ht="23" customHeight="1" thickBot="1" x14ac:dyDescent="0.4">
      <c r="A1" s="72" t="s">
        <v>23</v>
      </c>
      <c r="B1" s="58">
        <v>2022</v>
      </c>
      <c r="C1" s="58">
        <v>2023</v>
      </c>
      <c r="D1" s="58">
        <v>2024</v>
      </c>
    </row>
    <row r="2" spans="1:4" ht="23" customHeight="1" thickBot="1" x14ac:dyDescent="0.4">
      <c r="A2" s="86" t="s">
        <v>51</v>
      </c>
      <c r="B2" s="87">
        <v>54.62</v>
      </c>
      <c r="C2" s="87">
        <v>52.45</v>
      </c>
      <c r="D2" s="87">
        <v>53.34</v>
      </c>
    </row>
    <row r="3" spans="1:4" ht="23" customHeight="1" x14ac:dyDescent="0.35">
      <c r="A3" s="60" t="s">
        <v>0</v>
      </c>
      <c r="B3" s="61">
        <f>B4+B10</f>
        <v>7707413.21</v>
      </c>
      <c r="C3" s="61">
        <f>C4+C10</f>
        <v>8083013.629999999</v>
      </c>
      <c r="D3" s="61">
        <f>D4+D10</f>
        <v>7858800.0999999996</v>
      </c>
    </row>
    <row r="4" spans="1:4" ht="23" customHeight="1" x14ac:dyDescent="0.35">
      <c r="A4" s="2" t="s">
        <v>1</v>
      </c>
      <c r="B4" s="3">
        <v>5846643.71</v>
      </c>
      <c r="C4" s="3">
        <v>6528133.0299999993</v>
      </c>
      <c r="D4" s="3">
        <v>5856039.0999999996</v>
      </c>
    </row>
    <row r="5" spans="1:4" ht="23" customHeight="1" x14ac:dyDescent="0.35">
      <c r="A5" s="4" t="s">
        <v>2</v>
      </c>
      <c r="B5" s="5">
        <v>2359664</v>
      </c>
      <c r="C5" s="5">
        <v>2556434</v>
      </c>
      <c r="D5" s="5">
        <v>2118127</v>
      </c>
    </row>
    <row r="6" spans="1:4" ht="23" customHeight="1" x14ac:dyDescent="0.35">
      <c r="A6" s="4" t="s">
        <v>3</v>
      </c>
      <c r="B6" s="5">
        <f>B7+B8+B9</f>
        <v>3178264.41</v>
      </c>
      <c r="C6" s="5">
        <f>C7+C8+C9</f>
        <v>3409366.04</v>
      </c>
      <c r="D6" s="5">
        <f>D7+D8+D9</f>
        <v>3586010.4399999995</v>
      </c>
    </row>
    <row r="7" spans="1:4" ht="23" customHeight="1" x14ac:dyDescent="0.35">
      <c r="A7" s="6" t="s">
        <v>44</v>
      </c>
      <c r="B7" s="5">
        <v>2810726.7</v>
      </c>
      <c r="C7" s="5">
        <v>3003390.19</v>
      </c>
      <c r="D7" s="5">
        <v>3069833.51</v>
      </c>
    </row>
    <row r="8" spans="1:4" ht="23" customHeight="1" x14ac:dyDescent="0.35">
      <c r="A8" s="6" t="s">
        <v>45</v>
      </c>
      <c r="B8" s="5">
        <v>333921</v>
      </c>
      <c r="C8" s="5">
        <v>369886.48</v>
      </c>
      <c r="D8" s="5">
        <v>494045.84</v>
      </c>
    </row>
    <row r="9" spans="1:4" ht="23" customHeight="1" x14ac:dyDescent="0.35">
      <c r="A9" s="7" t="s">
        <v>46</v>
      </c>
      <c r="B9" s="5">
        <v>33616.71</v>
      </c>
      <c r="C9" s="5">
        <v>36089.370000000003</v>
      </c>
      <c r="D9" s="5">
        <v>22131.09</v>
      </c>
    </row>
    <row r="10" spans="1:4" ht="23" customHeight="1" x14ac:dyDescent="0.35">
      <c r="A10" s="9" t="s">
        <v>4</v>
      </c>
      <c r="B10" s="10">
        <v>1860769.5</v>
      </c>
      <c r="C10" s="10">
        <v>1554880.6</v>
      </c>
      <c r="D10" s="10">
        <v>2002761</v>
      </c>
    </row>
    <row r="11" spans="1:4" ht="23" customHeight="1" x14ac:dyDescent="0.35">
      <c r="A11" s="30" t="s">
        <v>5</v>
      </c>
      <c r="B11" s="31">
        <f>B12+B14+B15</f>
        <v>7159718.1600000001</v>
      </c>
      <c r="C11" s="31">
        <f>C12+C14+C15</f>
        <v>6552392.1500000004</v>
      </c>
      <c r="D11" s="31">
        <f>D12+D14+D15</f>
        <v>8530050.370000001</v>
      </c>
    </row>
    <row r="12" spans="1:4" ht="23" customHeight="1" x14ac:dyDescent="0.35">
      <c r="A12" s="4" t="s">
        <v>6</v>
      </c>
      <c r="B12" s="13">
        <v>2604915.1599999997</v>
      </c>
      <c r="C12" s="13">
        <v>2660460.5</v>
      </c>
      <c r="D12" s="13">
        <v>2781662.71</v>
      </c>
    </row>
    <row r="13" spans="1:4" ht="23" customHeight="1" x14ac:dyDescent="0.35">
      <c r="A13" s="14" t="s">
        <v>47</v>
      </c>
      <c r="B13" s="15">
        <v>482760.86</v>
      </c>
      <c r="C13" s="15">
        <v>538335.89</v>
      </c>
      <c r="D13" s="15">
        <v>610223.97</v>
      </c>
    </row>
    <row r="14" spans="1:4" ht="23" customHeight="1" x14ac:dyDescent="0.35">
      <c r="A14" s="16" t="s">
        <v>8</v>
      </c>
      <c r="B14" s="15">
        <v>2095768.8599999999</v>
      </c>
      <c r="C14" s="15">
        <v>2439932.3400000003</v>
      </c>
      <c r="D14" s="15">
        <v>2424214.6999999997</v>
      </c>
    </row>
    <row r="15" spans="1:4" ht="23" customHeight="1" x14ac:dyDescent="0.35">
      <c r="A15" s="17" t="s">
        <v>9</v>
      </c>
      <c r="B15" s="18">
        <v>2459034.14</v>
      </c>
      <c r="C15" s="18">
        <v>1451999.31</v>
      </c>
      <c r="D15" s="18">
        <v>3324172.96</v>
      </c>
    </row>
    <row r="16" spans="1:4" ht="23" customHeight="1" x14ac:dyDescent="0.35">
      <c r="A16" s="32" t="s">
        <v>10</v>
      </c>
      <c r="B16" s="12">
        <f>B3-B11</f>
        <v>547695.04999999981</v>
      </c>
      <c r="C16" s="12">
        <f>C3-C11</f>
        <v>1530621.4799999986</v>
      </c>
      <c r="D16" s="12">
        <f>D3-D11</f>
        <v>-671250.27000000142</v>
      </c>
    </row>
    <row r="17" spans="1:4" ht="23" customHeight="1" x14ac:dyDescent="0.35">
      <c r="A17" s="19" t="s">
        <v>8</v>
      </c>
      <c r="B17" s="15">
        <f>B4-(B12+B14)</f>
        <v>1145959.6900000004</v>
      </c>
      <c r="C17" s="15">
        <f>C4-(C12+C14)</f>
        <v>1427740.1899999995</v>
      </c>
      <c r="D17" s="15">
        <f>D4-(D12+D14)</f>
        <v>650161.68999999948</v>
      </c>
    </row>
    <row r="18" spans="1:4" ht="23" customHeight="1" thickBot="1" x14ac:dyDescent="0.4">
      <c r="A18" s="20" t="s">
        <v>9</v>
      </c>
      <c r="B18" s="21">
        <f>B10-B15</f>
        <v>-598264.64000000013</v>
      </c>
      <c r="C18" s="21">
        <f t="shared" ref="C18:D18" si="0">C10-C15</f>
        <v>102881.29000000004</v>
      </c>
      <c r="D18" s="21">
        <f t="shared" si="0"/>
        <v>-1321411.96</v>
      </c>
    </row>
    <row r="19" spans="1:4" ht="23" customHeight="1" x14ac:dyDescent="0.35">
      <c r="A19" s="22" t="s">
        <v>11</v>
      </c>
      <c r="B19" s="23">
        <v>1318129.0600000005</v>
      </c>
      <c r="C19" s="23">
        <v>1442679.4799999995</v>
      </c>
      <c r="D19" s="23">
        <v>229499.63999999966</v>
      </c>
    </row>
    <row r="20" spans="1:4" ht="23" customHeight="1" x14ac:dyDescent="0.35">
      <c r="A20" s="24" t="s">
        <v>18</v>
      </c>
      <c r="B20" s="25">
        <v>1179589.9600000004</v>
      </c>
      <c r="C20" s="25">
        <v>1573272.2599999995</v>
      </c>
      <c r="D20" s="25">
        <v>591824.47999999963</v>
      </c>
    </row>
    <row r="21" spans="1:4" ht="23" customHeight="1" x14ac:dyDescent="0.35">
      <c r="A21" s="9" t="s">
        <v>12</v>
      </c>
      <c r="B21" s="10">
        <v>916941.25999999978</v>
      </c>
      <c r="C21" s="10">
        <v>973966.95999999973</v>
      </c>
      <c r="D21" s="10">
        <v>40835.10999999987</v>
      </c>
    </row>
    <row r="22" spans="1:4" ht="23" customHeight="1" x14ac:dyDescent="0.35">
      <c r="A22" s="33" t="s">
        <v>41</v>
      </c>
      <c r="B22" s="34">
        <v>3493985.84</v>
      </c>
      <c r="C22" s="34">
        <v>4467952.8</v>
      </c>
      <c r="D22" s="34">
        <v>4508787.49</v>
      </c>
    </row>
    <row r="23" spans="1:4" ht="23" customHeight="1" x14ac:dyDescent="0.35">
      <c r="A23" s="84" t="s">
        <v>17</v>
      </c>
      <c r="B23" s="85">
        <v>1585106.6684999999</v>
      </c>
      <c r="C23" s="85">
        <v>2292258.9700000002</v>
      </c>
      <c r="D23" s="85">
        <v>2148420</v>
      </c>
    </row>
    <row r="24" spans="1:4" ht="23" customHeight="1" x14ac:dyDescent="0.35">
      <c r="A24" s="26" t="s">
        <v>13</v>
      </c>
      <c r="B24" s="62">
        <v>120.3</v>
      </c>
      <c r="C24" s="62">
        <v>153.24869777929595</v>
      </c>
      <c r="D24" s="62">
        <v>143.63</v>
      </c>
    </row>
    <row r="25" spans="1:4" ht="23" customHeight="1" x14ac:dyDescent="0.35">
      <c r="A25" s="9" t="s">
        <v>14</v>
      </c>
      <c r="B25" s="28">
        <v>532921.91999999993</v>
      </c>
      <c r="C25" s="28">
        <v>1605223.9999999986</v>
      </c>
      <c r="D25" s="28">
        <v>-584121.68000000156</v>
      </c>
    </row>
    <row r="26" spans="1:4" ht="23" customHeight="1" x14ac:dyDescent="0.35">
      <c r="A26" s="36" t="s">
        <v>15</v>
      </c>
      <c r="B26" s="37">
        <v>6514345.0700000022</v>
      </c>
      <c r="C26" s="37">
        <v>8119569.0700000003</v>
      </c>
      <c r="D26" s="37">
        <v>7535447.3899999987</v>
      </c>
    </row>
    <row r="27" spans="1:4" ht="23" customHeight="1" x14ac:dyDescent="0.35">
      <c r="A27" s="51" t="s">
        <v>16</v>
      </c>
      <c r="B27" s="52">
        <v>1894484.9584999997</v>
      </c>
      <c r="C27" s="52">
        <v>2324268.9500000002</v>
      </c>
      <c r="D27" s="52">
        <v>2604279</v>
      </c>
    </row>
    <row r="28" spans="1:4" ht="23" customHeight="1" x14ac:dyDescent="0.35">
      <c r="A28" s="26" t="s">
        <v>13</v>
      </c>
      <c r="B28" s="62">
        <v>143.80000000000001</v>
      </c>
      <c r="C28" s="62">
        <v>166.7</v>
      </c>
      <c r="D28" s="62">
        <v>87.59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theme="2" tint="-9.9978637043366805E-2"/>
  </sheetPr>
  <dimension ref="A1:D28"/>
  <sheetViews>
    <sheetView topLeftCell="A13" zoomScale="90" zoomScaleNormal="90" workbookViewId="0">
      <selection sqref="A1:XFD28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2.5" customHeight="1" thickBot="1" x14ac:dyDescent="0.4">
      <c r="A1" s="72" t="s">
        <v>24</v>
      </c>
      <c r="B1" s="58">
        <v>2022</v>
      </c>
      <c r="C1" s="58">
        <v>2023</v>
      </c>
      <c r="D1" s="58">
        <v>2024</v>
      </c>
    </row>
    <row r="2" spans="1:4" ht="22.5" customHeight="1" thickBot="1" x14ac:dyDescent="0.4">
      <c r="A2" s="86" t="s">
        <v>51</v>
      </c>
      <c r="B2" s="87">
        <v>411.82</v>
      </c>
      <c r="C2" s="87">
        <v>425.04</v>
      </c>
      <c r="D2" s="87">
        <v>446.2</v>
      </c>
    </row>
    <row r="3" spans="1:4" ht="22.5" customHeight="1" x14ac:dyDescent="0.35">
      <c r="A3" s="60" t="s">
        <v>0</v>
      </c>
      <c r="B3" s="61">
        <f>B4+B10</f>
        <v>54893417.450000003</v>
      </c>
      <c r="C3" s="61">
        <f>C4+C10</f>
        <v>64589410.140000001</v>
      </c>
      <c r="D3" s="61">
        <f>D4+D10</f>
        <v>85928220.310000002</v>
      </c>
    </row>
    <row r="4" spans="1:4" ht="22.5" customHeight="1" x14ac:dyDescent="0.35">
      <c r="A4" s="2" t="s">
        <v>1</v>
      </c>
      <c r="B4" s="3">
        <v>47991301.57</v>
      </c>
      <c r="C4" s="3">
        <v>54981380.140000001</v>
      </c>
      <c r="D4" s="3">
        <v>59899502.309999995</v>
      </c>
    </row>
    <row r="5" spans="1:4" ht="22.5" customHeight="1" x14ac:dyDescent="0.35">
      <c r="A5" s="4" t="s">
        <v>2</v>
      </c>
      <c r="B5" s="5">
        <v>17328896.390000001</v>
      </c>
      <c r="C5" s="5">
        <v>22591240</v>
      </c>
      <c r="D5" s="5">
        <v>23737695.829999998</v>
      </c>
    </row>
    <row r="6" spans="1:4" ht="22.5" customHeight="1" x14ac:dyDescent="0.35">
      <c r="A6" s="4" t="s">
        <v>3</v>
      </c>
      <c r="B6" s="5">
        <f>B7+B8+B9</f>
        <v>29459221.710000001</v>
      </c>
      <c r="C6" s="5">
        <f>C7+C8+C9</f>
        <v>31020573.039999999</v>
      </c>
      <c r="D6" s="5">
        <f>D7+D8+D9</f>
        <v>34007510.780000009</v>
      </c>
    </row>
    <row r="7" spans="1:4" ht="22.5" customHeight="1" x14ac:dyDescent="0.35">
      <c r="A7" s="6" t="s">
        <v>44</v>
      </c>
      <c r="B7" s="5">
        <v>20898571.640000001</v>
      </c>
      <c r="C7" s="5">
        <v>22202657.780000001</v>
      </c>
      <c r="D7" s="5">
        <v>23435692.270000003</v>
      </c>
    </row>
    <row r="8" spans="1:4" ht="22.5" customHeight="1" x14ac:dyDescent="0.35">
      <c r="A8" s="6" t="s">
        <v>45</v>
      </c>
      <c r="B8" s="5">
        <v>8453163.6300000008</v>
      </c>
      <c r="C8" s="5">
        <v>8686297.7899999991</v>
      </c>
      <c r="D8" s="5">
        <v>10359358.700000001</v>
      </c>
    </row>
    <row r="9" spans="1:4" ht="22.5" customHeight="1" x14ac:dyDescent="0.35">
      <c r="A9" s="7" t="s">
        <v>46</v>
      </c>
      <c r="B9" s="5">
        <v>107486.43999999762</v>
      </c>
      <c r="C9" s="5">
        <v>131617.46999999881</v>
      </c>
      <c r="D9" s="5">
        <v>212459.81</v>
      </c>
    </row>
    <row r="10" spans="1:4" ht="22.5" customHeight="1" x14ac:dyDescent="0.35">
      <c r="A10" s="9" t="s">
        <v>4</v>
      </c>
      <c r="B10" s="10">
        <v>6902115.8799999999</v>
      </c>
      <c r="C10" s="10">
        <v>9608030</v>
      </c>
      <c r="D10" s="10">
        <v>26028718</v>
      </c>
    </row>
    <row r="11" spans="1:4" ht="22.5" customHeight="1" x14ac:dyDescent="0.35">
      <c r="A11" s="30" t="s">
        <v>5</v>
      </c>
      <c r="B11" s="31">
        <f>B12+B14+B15</f>
        <v>56643145.100000001</v>
      </c>
      <c r="C11" s="31">
        <f>C12+C14+C15</f>
        <v>73220159.870000005</v>
      </c>
      <c r="D11" s="31">
        <f>D12+D14+D15</f>
        <v>80651660.079999998</v>
      </c>
    </row>
    <row r="12" spans="1:4" ht="22.5" customHeight="1" x14ac:dyDescent="0.35">
      <c r="A12" s="4" t="s">
        <v>6</v>
      </c>
      <c r="B12" s="13">
        <v>19068632.420000002</v>
      </c>
      <c r="C12" s="13">
        <v>21340187.779999997</v>
      </c>
      <c r="D12" s="13">
        <v>22836668.430000003</v>
      </c>
    </row>
    <row r="13" spans="1:4" ht="22.5" customHeight="1" x14ac:dyDescent="0.35">
      <c r="A13" s="14" t="s">
        <v>47</v>
      </c>
      <c r="B13" s="15">
        <v>2755049.95</v>
      </c>
      <c r="C13" s="15">
        <v>2732975.45</v>
      </c>
      <c r="D13" s="15">
        <v>2602933.09</v>
      </c>
    </row>
    <row r="14" spans="1:4" ht="22.5" customHeight="1" x14ac:dyDescent="0.35">
      <c r="A14" s="16" t="s">
        <v>8</v>
      </c>
      <c r="B14" s="15">
        <v>31043550.109999999</v>
      </c>
      <c r="C14" s="15">
        <v>36678333.440000005</v>
      </c>
      <c r="D14" s="15">
        <v>36252089.279999994</v>
      </c>
    </row>
    <row r="15" spans="1:4" ht="22.5" customHeight="1" x14ac:dyDescent="0.35">
      <c r="A15" s="17" t="s">
        <v>9</v>
      </c>
      <c r="B15" s="18">
        <v>6530962.5700000003</v>
      </c>
      <c r="C15" s="18">
        <v>15201638.65</v>
      </c>
      <c r="D15" s="18">
        <v>21562902.370000001</v>
      </c>
    </row>
    <row r="16" spans="1:4" ht="22.5" customHeight="1" x14ac:dyDescent="0.35">
      <c r="A16" s="32" t="s">
        <v>10</v>
      </c>
      <c r="B16" s="12">
        <f>B3-B11</f>
        <v>-1749727.6499999985</v>
      </c>
      <c r="C16" s="12">
        <f>C3-C11</f>
        <v>-8630749.7300000042</v>
      </c>
      <c r="D16" s="12">
        <f>D3-D11</f>
        <v>5276560.2300000042</v>
      </c>
    </row>
    <row r="17" spans="1:4" ht="22.5" customHeight="1" x14ac:dyDescent="0.35">
      <c r="A17" s="19" t="s">
        <v>8</v>
      </c>
      <c r="B17" s="15">
        <f>B4-(B12+B14)</f>
        <v>-2120880.9600000009</v>
      </c>
      <c r="C17" s="15">
        <f>C4-(C12+C14)</f>
        <v>-3037141.0799999982</v>
      </c>
      <c r="D17" s="15">
        <f>D4-(D12+D14)</f>
        <v>810744.60000000149</v>
      </c>
    </row>
    <row r="18" spans="1:4" ht="22.5" customHeight="1" thickBot="1" x14ac:dyDescent="0.4">
      <c r="A18" s="20" t="s">
        <v>9</v>
      </c>
      <c r="B18" s="21">
        <f>B10-B15</f>
        <v>371153.30999999959</v>
      </c>
      <c r="C18" s="21">
        <f t="shared" ref="C18:D18" si="0">C10-C15</f>
        <v>-5593608.6500000004</v>
      </c>
      <c r="D18" s="21">
        <f t="shared" si="0"/>
        <v>4465815.629999999</v>
      </c>
    </row>
    <row r="19" spans="1:4" ht="22.5" customHeight="1" x14ac:dyDescent="0.35">
      <c r="A19" s="22" t="s">
        <v>11</v>
      </c>
      <c r="B19" s="23">
        <v>-1197415.7299999967</v>
      </c>
      <c r="C19" s="23">
        <v>-14083.689999990165</v>
      </c>
      <c r="D19" s="23">
        <v>606149.8599999994</v>
      </c>
    </row>
    <row r="20" spans="1:4" ht="22.5" customHeight="1" x14ac:dyDescent="0.35">
      <c r="A20" s="24" t="s">
        <v>18</v>
      </c>
      <c r="B20" s="25">
        <v>-3931978.8299999977</v>
      </c>
      <c r="C20" s="25">
        <v>-1714303.8999999901</v>
      </c>
      <c r="D20" s="25">
        <v>7128.4299999992363</v>
      </c>
    </row>
    <row r="21" spans="1:4" ht="22.5" customHeight="1" x14ac:dyDescent="0.35">
      <c r="A21" s="9" t="s">
        <v>12</v>
      </c>
      <c r="B21" s="10">
        <v>-4291860</v>
      </c>
      <c r="C21" s="10">
        <v>-2918956.0099999923</v>
      </c>
      <c r="D21" s="10">
        <v>1012950.6699999981</v>
      </c>
    </row>
    <row r="22" spans="1:4" ht="22.5" customHeight="1" x14ac:dyDescent="0.35">
      <c r="A22" s="33" t="s">
        <v>41</v>
      </c>
      <c r="B22" s="34">
        <v>8916220.7899999991</v>
      </c>
      <c r="C22" s="34">
        <v>5997265</v>
      </c>
      <c r="D22" s="34">
        <v>7010215.3900000062</v>
      </c>
    </row>
    <row r="23" spans="1:4" ht="22.5" customHeight="1" x14ac:dyDescent="0.35">
      <c r="A23" s="47" t="s">
        <v>17</v>
      </c>
      <c r="B23" s="48">
        <v>1649367.7199999997</v>
      </c>
      <c r="C23" s="48">
        <v>1042981.1210000077</v>
      </c>
      <c r="D23" s="48">
        <v>1736982</v>
      </c>
    </row>
    <row r="24" spans="1:4" ht="22.5" customHeight="1" x14ac:dyDescent="0.35">
      <c r="A24" s="26" t="s">
        <v>13</v>
      </c>
      <c r="B24" s="27">
        <v>11.2</v>
      </c>
      <c r="C24" s="27">
        <v>6.1232759743703555</v>
      </c>
      <c r="D24" s="27">
        <v>10.199999999999999</v>
      </c>
    </row>
    <row r="25" spans="1:4" ht="22.5" customHeight="1" x14ac:dyDescent="0.35">
      <c r="A25" s="9" t="s">
        <v>14</v>
      </c>
      <c r="B25" s="28">
        <v>4696114.9800000004</v>
      </c>
      <c r="C25" s="28">
        <v>-10006796.179999992</v>
      </c>
      <c r="D25" s="28">
        <v>6918591.9299999997</v>
      </c>
    </row>
    <row r="26" spans="1:4" ht="22.5" customHeight="1" x14ac:dyDescent="0.35">
      <c r="A26" s="36" t="s">
        <v>15</v>
      </c>
      <c r="B26" s="37">
        <v>31815122</v>
      </c>
      <c r="C26" s="37">
        <v>21808325.820000008</v>
      </c>
      <c r="D26" s="37">
        <v>28726917.959999993</v>
      </c>
    </row>
    <row r="27" spans="1:4" ht="22.5" customHeight="1" x14ac:dyDescent="0.35">
      <c r="A27" s="51" t="s">
        <v>16</v>
      </c>
      <c r="B27" s="52">
        <v>5029264</v>
      </c>
      <c r="C27" s="52">
        <v>1297666</v>
      </c>
      <c r="D27" s="52">
        <v>4975084</v>
      </c>
    </row>
    <row r="28" spans="1:4" ht="22.5" customHeight="1" x14ac:dyDescent="0.35">
      <c r="A28" s="26" t="s">
        <v>13</v>
      </c>
      <c r="B28" s="27">
        <v>34.200000000000003</v>
      </c>
      <c r="C28" s="27">
        <v>8.1999999999999993</v>
      </c>
      <c r="D28" s="27">
        <v>17.96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theme="2" tint="-9.9978637043366805E-2"/>
  </sheetPr>
  <dimension ref="A1:D28"/>
  <sheetViews>
    <sheetView zoomScale="90" zoomScaleNormal="90" workbookViewId="0">
      <selection activeCell="A30" sqref="A30:XFD39"/>
    </sheetView>
  </sheetViews>
  <sheetFormatPr baseColWidth="10" defaultRowHeight="15.5" x14ac:dyDescent="0.35"/>
  <cols>
    <col min="1" max="1" width="30.69140625" style="57" customWidth="1"/>
    <col min="2" max="4" width="16.69140625" style="57" customWidth="1"/>
    <col min="5" max="16384" width="11.07421875" style="57"/>
  </cols>
  <sheetData>
    <row r="1" spans="1:4" ht="23" customHeight="1" thickBot="1" x14ac:dyDescent="0.4">
      <c r="A1" s="88" t="s">
        <v>25</v>
      </c>
      <c r="B1" s="58">
        <v>2022</v>
      </c>
      <c r="C1" s="58">
        <v>2023</v>
      </c>
      <c r="D1" s="58">
        <v>2024</v>
      </c>
    </row>
    <row r="2" spans="1:4" ht="23" customHeight="1" thickBot="1" x14ac:dyDescent="0.4">
      <c r="A2" s="86" t="s">
        <v>51</v>
      </c>
      <c r="B2" s="87">
        <v>564.75</v>
      </c>
      <c r="C2" s="87">
        <v>551.47</v>
      </c>
      <c r="D2" s="87">
        <v>566.85</v>
      </c>
    </row>
    <row r="3" spans="1:4" ht="23" customHeight="1" x14ac:dyDescent="0.35">
      <c r="A3" s="60" t="s">
        <v>0</v>
      </c>
      <c r="B3" s="61">
        <f>B4+B10</f>
        <v>65874008.710000001</v>
      </c>
      <c r="C3" s="61">
        <f>C4+C10</f>
        <v>70228464.849999994</v>
      </c>
      <c r="D3" s="61">
        <f>D4+D10</f>
        <v>62602120.210000001</v>
      </c>
    </row>
    <row r="4" spans="1:4" ht="23" customHeight="1" x14ac:dyDescent="0.35">
      <c r="A4" s="2" t="s">
        <v>1</v>
      </c>
      <c r="B4" s="3">
        <v>49378080.710000001</v>
      </c>
      <c r="C4" s="3">
        <v>52041301.099999994</v>
      </c>
      <c r="D4" s="3">
        <v>58608687.32</v>
      </c>
    </row>
    <row r="5" spans="1:4" ht="23" customHeight="1" x14ac:dyDescent="0.35">
      <c r="A5" s="4" t="s">
        <v>2</v>
      </c>
      <c r="B5" s="5">
        <v>15308662</v>
      </c>
      <c r="C5" s="5">
        <v>17004712</v>
      </c>
      <c r="D5" s="5">
        <v>18441085</v>
      </c>
    </row>
    <row r="6" spans="1:4" ht="23" customHeight="1" x14ac:dyDescent="0.35">
      <c r="A6" s="4" t="s">
        <v>3</v>
      </c>
      <c r="B6" s="5">
        <f>B7+B8+B9</f>
        <v>32608339</v>
      </c>
      <c r="C6" s="5">
        <f>C7+C8+C9</f>
        <v>33327421.059999999</v>
      </c>
      <c r="D6" s="5">
        <f>D7+D8+D9</f>
        <v>37057577.959999993</v>
      </c>
    </row>
    <row r="7" spans="1:4" ht="23" customHeight="1" x14ac:dyDescent="0.35">
      <c r="A7" s="6" t="s">
        <v>44</v>
      </c>
      <c r="B7" s="5">
        <v>24142233</v>
      </c>
      <c r="C7" s="5">
        <v>24620137.66</v>
      </c>
      <c r="D7" s="5">
        <v>27723264.819999993</v>
      </c>
    </row>
    <row r="8" spans="1:4" ht="23" customHeight="1" x14ac:dyDescent="0.35">
      <c r="A8" s="6" t="s">
        <v>45</v>
      </c>
      <c r="B8" s="5">
        <v>7945658</v>
      </c>
      <c r="C8" s="5">
        <v>8013733.6799999997</v>
      </c>
      <c r="D8" s="5">
        <v>8635412.9199999981</v>
      </c>
    </row>
    <row r="9" spans="1:4" ht="23" customHeight="1" x14ac:dyDescent="0.35">
      <c r="A9" s="7" t="s">
        <v>46</v>
      </c>
      <c r="B9" s="5">
        <v>520448</v>
      </c>
      <c r="C9" s="5">
        <v>693549.72</v>
      </c>
      <c r="D9" s="5">
        <v>698900.22</v>
      </c>
    </row>
    <row r="10" spans="1:4" ht="23" customHeight="1" x14ac:dyDescent="0.35">
      <c r="A10" s="9" t="s">
        <v>4</v>
      </c>
      <c r="B10" s="10">
        <v>16495928</v>
      </c>
      <c r="C10" s="10">
        <v>18187163.75</v>
      </c>
      <c r="D10" s="10">
        <v>3993432.8899999997</v>
      </c>
    </row>
    <row r="11" spans="1:4" ht="23" customHeight="1" x14ac:dyDescent="0.35">
      <c r="A11" s="30" t="s">
        <v>5</v>
      </c>
      <c r="B11" s="31">
        <f>B12+B14+B15</f>
        <v>57968447.159999996</v>
      </c>
      <c r="C11" s="31">
        <f>C12+C14+C15</f>
        <v>82642970.150000006</v>
      </c>
      <c r="D11" s="31">
        <f>D12+D14+D15</f>
        <v>68789651.310000002</v>
      </c>
    </row>
    <row r="12" spans="1:4" ht="23" customHeight="1" x14ac:dyDescent="0.35">
      <c r="A12" s="4" t="s">
        <v>6</v>
      </c>
      <c r="B12" s="13">
        <v>24177907.649999999</v>
      </c>
      <c r="C12" s="13">
        <v>24548151.710000001</v>
      </c>
      <c r="D12" s="13">
        <v>25740021.890000001</v>
      </c>
    </row>
    <row r="13" spans="1:4" ht="23" customHeight="1" x14ac:dyDescent="0.35">
      <c r="A13" s="14" t="s">
        <v>7</v>
      </c>
      <c r="B13" s="15">
        <v>3320287.91</v>
      </c>
      <c r="C13" s="15">
        <v>3334651.9</v>
      </c>
      <c r="D13" s="15">
        <v>3410253.87</v>
      </c>
    </row>
    <row r="14" spans="1:4" ht="23" customHeight="1" x14ac:dyDescent="0.35">
      <c r="A14" s="16" t="s">
        <v>8</v>
      </c>
      <c r="B14" s="15">
        <v>25219327.019999996</v>
      </c>
      <c r="C14" s="15">
        <v>27041142.460000005</v>
      </c>
      <c r="D14" s="15">
        <v>31901444.440000005</v>
      </c>
    </row>
    <row r="15" spans="1:4" ht="23" customHeight="1" x14ac:dyDescent="0.35">
      <c r="A15" s="17" t="s">
        <v>9</v>
      </c>
      <c r="B15" s="18">
        <v>8571212.4900000002</v>
      </c>
      <c r="C15" s="18">
        <v>31053675.979999997</v>
      </c>
      <c r="D15" s="18">
        <v>11148184.98</v>
      </c>
    </row>
    <row r="16" spans="1:4" ht="23" customHeight="1" x14ac:dyDescent="0.35">
      <c r="A16" s="32" t="s">
        <v>10</v>
      </c>
      <c r="B16" s="12">
        <f>B3-B11</f>
        <v>7905561.5500000045</v>
      </c>
      <c r="C16" s="12">
        <f>C3-C11</f>
        <v>-12414505.300000012</v>
      </c>
      <c r="D16" s="12">
        <f>D3-D11</f>
        <v>-6187531.1000000015</v>
      </c>
    </row>
    <row r="17" spans="1:4" ht="23" customHeight="1" x14ac:dyDescent="0.35">
      <c r="A17" s="19" t="s">
        <v>8</v>
      </c>
      <c r="B17" s="15">
        <f>B4-(B12+B14)</f>
        <v>-19153.959999993443</v>
      </c>
      <c r="C17" s="15">
        <f>C4-(C12+C14)</f>
        <v>452006.92999999225</v>
      </c>
      <c r="D17" s="15">
        <f>D4-(D12+D14)</f>
        <v>967220.98999999464</v>
      </c>
    </row>
    <row r="18" spans="1:4" ht="23" customHeight="1" thickBot="1" x14ac:dyDescent="0.4">
      <c r="A18" s="20" t="s">
        <v>9</v>
      </c>
      <c r="B18" s="21">
        <f>B10-B15</f>
        <v>7924715.5099999998</v>
      </c>
      <c r="C18" s="21">
        <f t="shared" ref="C18:D18" si="0">C10-C15</f>
        <v>-12866512.229999997</v>
      </c>
      <c r="D18" s="21">
        <f t="shared" si="0"/>
        <v>-7154752.0900000008</v>
      </c>
    </row>
    <row r="19" spans="1:4" ht="23" customHeight="1" x14ac:dyDescent="0.35">
      <c r="A19" s="22" t="s">
        <v>11</v>
      </c>
      <c r="B19" s="23">
        <v>-893390.38000000268</v>
      </c>
      <c r="C19" s="23">
        <v>-2061825.640000008</v>
      </c>
      <c r="D19" s="23">
        <v>1197467.0999999866</v>
      </c>
    </row>
    <row r="20" spans="1:4" ht="23" customHeight="1" x14ac:dyDescent="0.35">
      <c r="A20" s="24" t="s">
        <v>18</v>
      </c>
      <c r="B20" s="25">
        <v>846831.24999999721</v>
      </c>
      <c r="C20" s="25">
        <v>357822.95999999158</v>
      </c>
      <c r="D20" s="25">
        <v>3145525.3599999864</v>
      </c>
    </row>
    <row r="21" spans="1:4" ht="23" customHeight="1" x14ac:dyDescent="0.35">
      <c r="A21" s="9" t="s">
        <v>12</v>
      </c>
      <c r="B21" s="10">
        <v>-1432959.5000000019</v>
      </c>
      <c r="C21" s="10">
        <v>-870358.31000001356</v>
      </c>
      <c r="D21" s="10">
        <v>819583.7599999886</v>
      </c>
    </row>
    <row r="22" spans="1:4" ht="23" customHeight="1" x14ac:dyDescent="0.35">
      <c r="A22" s="33" t="s">
        <v>41</v>
      </c>
      <c r="B22" s="34">
        <v>15447622.51</v>
      </c>
      <c r="C22" s="34">
        <v>14577264.199999986</v>
      </c>
      <c r="D22" s="34">
        <v>15396847.489999989</v>
      </c>
    </row>
    <row r="23" spans="1:4" ht="23" customHeight="1" x14ac:dyDescent="0.35">
      <c r="A23" s="47" t="s">
        <v>17</v>
      </c>
      <c r="B23" s="48">
        <v>10003514.321</v>
      </c>
      <c r="C23" s="48">
        <v>8464253.3735001087</v>
      </c>
      <c r="D23" s="48">
        <v>10222495</v>
      </c>
    </row>
    <row r="24" spans="1:4" ht="23" customHeight="1" x14ac:dyDescent="0.35">
      <c r="A24" s="26" t="s">
        <v>13</v>
      </c>
      <c r="B24" s="62">
        <v>72.099999999999994</v>
      </c>
      <c r="C24" s="62">
        <v>53.568210991247604</v>
      </c>
      <c r="D24" s="62">
        <v>64.7</v>
      </c>
    </row>
    <row r="25" spans="1:4" ht="23" customHeight="1" x14ac:dyDescent="0.35">
      <c r="A25" s="9" t="s">
        <v>14</v>
      </c>
      <c r="B25" s="28">
        <v>8394179.7200000063</v>
      </c>
      <c r="C25" s="28">
        <v>-6475042.4700000286</v>
      </c>
      <c r="D25" s="28">
        <v>-5423540.1009999961</v>
      </c>
    </row>
    <row r="26" spans="1:4" ht="23" customHeight="1" x14ac:dyDescent="0.35">
      <c r="A26" s="36" t="s">
        <v>15</v>
      </c>
      <c r="B26" s="37">
        <v>33033527.640000008</v>
      </c>
      <c r="C26" s="37">
        <v>26558485.169999979</v>
      </c>
      <c r="D26" s="37">
        <v>21134945.669000003</v>
      </c>
    </row>
    <row r="27" spans="1:4" ht="23" customHeight="1" x14ac:dyDescent="0.35">
      <c r="A27" s="51" t="s">
        <v>16</v>
      </c>
      <c r="B27" s="52">
        <v>7342113.4409999996</v>
      </c>
      <c r="C27" s="52">
        <v>6015420.0935000032</v>
      </c>
      <c r="D27" s="52">
        <v>5998875</v>
      </c>
    </row>
    <row r="28" spans="1:4" ht="23" customHeight="1" x14ac:dyDescent="0.35">
      <c r="A28" s="26" t="s">
        <v>13</v>
      </c>
      <c r="B28" s="62">
        <v>52.9</v>
      </c>
      <c r="C28" s="62">
        <v>41</v>
      </c>
      <c r="D28" s="62">
        <v>25.81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26</vt:i4>
      </vt:variant>
      <vt:variant>
        <vt:lpstr>Plages nommées</vt:lpstr>
      </vt:variant>
      <vt:variant>
        <vt:i4>1</vt:i4>
      </vt:variant>
    </vt:vector>
  </HeadingPairs>
  <TitlesOfParts>
    <vt:vector size="27" baseType="lpstr">
      <vt:lpstr>Aix</vt:lpstr>
      <vt:lpstr>Amiens</vt:lpstr>
      <vt:lpstr>Antilles</vt:lpstr>
      <vt:lpstr>BFC</vt:lpstr>
      <vt:lpstr>Bordeaux</vt:lpstr>
      <vt:lpstr>Clermont</vt:lpstr>
      <vt:lpstr>Corse</vt:lpstr>
      <vt:lpstr>Créteil</vt:lpstr>
      <vt:lpstr>Grenoble</vt:lpstr>
      <vt:lpstr>La Réunion</vt:lpstr>
      <vt:lpstr>Lille</vt:lpstr>
      <vt:lpstr>Limoges</vt:lpstr>
      <vt:lpstr>Lorraine</vt:lpstr>
      <vt:lpstr>Lyon</vt:lpstr>
      <vt:lpstr>Montpellier</vt:lpstr>
      <vt:lpstr>Nantes</vt:lpstr>
      <vt:lpstr>Nice</vt:lpstr>
      <vt:lpstr>Normandie</vt:lpstr>
      <vt:lpstr>Orléans Tours</vt:lpstr>
      <vt:lpstr>Paris</vt:lpstr>
      <vt:lpstr>Poitiers</vt:lpstr>
      <vt:lpstr>Reims</vt:lpstr>
      <vt:lpstr>Rennes</vt:lpstr>
      <vt:lpstr>Strasbourg</vt:lpstr>
      <vt:lpstr>Toulouse</vt:lpstr>
      <vt:lpstr>Versailles</vt:lpstr>
      <vt:lpstr>Lyon!Zone_d_impression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2025-05-14T15:32:49Z</dcterms:modified>
</cp:coreProperties>
</file>