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SMA\BALE\Marylise DERUELLE\FEB 46730 46729 MAPA IRVE (E. CAILLAT)\FEB 46730 Lot 1\"/>
    </mc:Choice>
  </mc:AlternateContent>
  <xr:revisionPtr revIDLastSave="0" documentId="13_ncr:1_{9043F9C6-3733-4E80-AB48-C102A210461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ordereau de prix unitaires" sheetId="2" r:id="rId1"/>
    <sheet name="Prestations sur devis" sheetId="16" r:id="rId2"/>
    <sheet name="Arrêt chantier" sheetId="6" r:id="rId3"/>
  </sheets>
  <definedNames>
    <definedName name="MECANI" localSheetId="2">'Arrêt chantier'!#REF!</definedName>
    <definedName name="MECANI" localSheetId="1">'Prestations sur devis'!#REF!</definedName>
    <definedName name="MECANI">'Bordereau de prix unitaires'!#REF!</definedName>
    <definedName name="_xlnm.Print_Area" localSheetId="2">'Arrêt chantier'!$A$1:$E$3</definedName>
    <definedName name="_xlnm.Print_Area" localSheetId="1">'Prestations sur devis'!#REF!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2" l="1"/>
  <c r="M62" i="2"/>
  <c r="K62" i="2"/>
  <c r="E62" i="2"/>
  <c r="F62" i="2"/>
  <c r="G62" i="2"/>
  <c r="H62" i="2"/>
  <c r="D62" i="2"/>
  <c r="N61" i="2"/>
  <c r="O61" i="2" s="1"/>
  <c r="N60" i="2"/>
  <c r="O60" i="2" s="1"/>
  <c r="N59" i="2"/>
  <c r="O59" i="2" s="1"/>
  <c r="N58" i="2"/>
  <c r="O58" i="2" s="1"/>
  <c r="J61" i="2"/>
  <c r="I61" i="2"/>
  <c r="J60" i="2"/>
  <c r="I60" i="2"/>
  <c r="J59" i="2"/>
  <c r="I59" i="2"/>
  <c r="J58" i="2"/>
  <c r="I58" i="2"/>
  <c r="N56" i="2"/>
  <c r="O56" i="2" s="1"/>
  <c r="J56" i="2"/>
  <c r="I56" i="2"/>
  <c r="N55" i="2"/>
  <c r="O55" i="2" s="1"/>
  <c r="J55" i="2"/>
  <c r="I55" i="2"/>
  <c r="N54" i="2"/>
  <c r="O54" i="2" s="1"/>
  <c r="J54" i="2"/>
  <c r="I54" i="2"/>
  <c r="N52" i="2"/>
  <c r="O52" i="2" s="1"/>
  <c r="J52" i="2"/>
  <c r="I52" i="2"/>
  <c r="N51" i="2"/>
  <c r="O51" i="2" s="1"/>
  <c r="N50" i="2"/>
  <c r="O50" i="2" s="1"/>
  <c r="J51" i="2"/>
  <c r="I51" i="2"/>
  <c r="J50" i="2"/>
  <c r="I50" i="2"/>
  <c r="N48" i="2"/>
  <c r="O48" i="2" s="1"/>
  <c r="N47" i="2"/>
  <c r="O47" i="2" s="1"/>
  <c r="N46" i="2"/>
  <c r="O46" i="2" s="1"/>
  <c r="N45" i="2"/>
  <c r="O45" i="2" s="1"/>
  <c r="N43" i="2"/>
  <c r="O43" i="2" s="1"/>
  <c r="N42" i="2"/>
  <c r="O42" i="2" s="1"/>
  <c r="P42" i="2" s="1"/>
  <c r="R42" i="2" s="1"/>
  <c r="N41" i="2"/>
  <c r="O41" i="2" s="1"/>
  <c r="N40" i="2"/>
  <c r="O40" i="2" s="1"/>
  <c r="O38" i="2"/>
  <c r="N38" i="2"/>
  <c r="N37" i="2"/>
  <c r="O37" i="2" s="1"/>
  <c r="N36" i="2"/>
  <c r="O36" i="2" s="1"/>
  <c r="N35" i="2"/>
  <c r="O35" i="2" s="1"/>
  <c r="N33" i="2"/>
  <c r="O33" i="2" s="1"/>
  <c r="P33" i="2" s="1"/>
  <c r="R33" i="2" s="1"/>
  <c r="N32" i="2"/>
  <c r="O32" i="2" s="1"/>
  <c r="N31" i="2"/>
  <c r="O31" i="2" s="1"/>
  <c r="J48" i="2"/>
  <c r="I48" i="2"/>
  <c r="J47" i="2"/>
  <c r="I47" i="2"/>
  <c r="J46" i="2"/>
  <c r="I46" i="2"/>
  <c r="J45" i="2"/>
  <c r="I45" i="2"/>
  <c r="J43" i="2"/>
  <c r="I43" i="2"/>
  <c r="J42" i="2"/>
  <c r="I42" i="2"/>
  <c r="J41" i="2"/>
  <c r="I41" i="2"/>
  <c r="J40" i="2"/>
  <c r="I40" i="2"/>
  <c r="J38" i="2"/>
  <c r="I38" i="2"/>
  <c r="J37" i="2"/>
  <c r="I37" i="2"/>
  <c r="J36" i="2"/>
  <c r="I36" i="2"/>
  <c r="J35" i="2"/>
  <c r="I35" i="2"/>
  <c r="J33" i="2"/>
  <c r="I33" i="2"/>
  <c r="J32" i="2"/>
  <c r="I32" i="2"/>
  <c r="J31" i="2"/>
  <c r="I31" i="2"/>
  <c r="Q19" i="2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15" i="2"/>
  <c r="O15" i="2" s="1"/>
  <c r="N10" i="2"/>
  <c r="N11" i="2"/>
  <c r="N12" i="2"/>
  <c r="N9" i="2"/>
  <c r="N62" i="2" s="1"/>
  <c r="J26" i="2"/>
  <c r="J27" i="2"/>
  <c r="J28" i="2"/>
  <c r="P28" i="2" s="1"/>
  <c r="R28" i="2" s="1"/>
  <c r="J29" i="2"/>
  <c r="I26" i="2"/>
  <c r="I27" i="2"/>
  <c r="I28" i="2"/>
  <c r="I29" i="2"/>
  <c r="J16" i="2"/>
  <c r="J17" i="2"/>
  <c r="J18" i="2"/>
  <c r="P18" i="2" s="1"/>
  <c r="R18" i="2" s="1"/>
  <c r="J19" i="2"/>
  <c r="J20" i="2"/>
  <c r="J21" i="2"/>
  <c r="J22" i="2"/>
  <c r="J23" i="2"/>
  <c r="J24" i="2"/>
  <c r="J25" i="2"/>
  <c r="J15" i="2"/>
  <c r="I16" i="2"/>
  <c r="I17" i="2"/>
  <c r="I18" i="2"/>
  <c r="I19" i="2"/>
  <c r="I20" i="2"/>
  <c r="I21" i="2"/>
  <c r="I22" i="2"/>
  <c r="I23" i="2"/>
  <c r="I24" i="2"/>
  <c r="I25" i="2"/>
  <c r="I15" i="2"/>
  <c r="P15" i="2" l="1"/>
  <c r="R15" i="2" s="1"/>
  <c r="P59" i="2"/>
  <c r="R59" i="2" s="1"/>
  <c r="P60" i="2"/>
  <c r="R60" i="2" s="1"/>
  <c r="P61" i="2"/>
  <c r="R61" i="2" s="1"/>
  <c r="P24" i="2"/>
  <c r="R24" i="2" s="1"/>
  <c r="P23" i="2"/>
  <c r="R23" i="2" s="1"/>
  <c r="P22" i="2"/>
  <c r="R22" i="2" s="1"/>
  <c r="P58" i="2"/>
  <c r="R58" i="2" s="1"/>
  <c r="P27" i="2"/>
  <c r="R27" i="2" s="1"/>
  <c r="P35" i="2"/>
  <c r="R35" i="2" s="1"/>
  <c r="P43" i="2"/>
  <c r="R43" i="2" s="1"/>
  <c r="P16" i="2"/>
  <c r="R16" i="2" s="1"/>
  <c r="P26" i="2"/>
  <c r="R26" i="2" s="1"/>
  <c r="P36" i="2"/>
  <c r="R36" i="2" s="1"/>
  <c r="P45" i="2"/>
  <c r="R45" i="2" s="1"/>
  <c r="P50" i="2"/>
  <c r="R50" i="2" s="1"/>
  <c r="P55" i="2"/>
  <c r="R55" i="2" s="1"/>
  <c r="P25" i="2"/>
  <c r="R25" i="2" s="1"/>
  <c r="P17" i="2"/>
  <c r="R17" i="2" s="1"/>
  <c r="P31" i="2"/>
  <c r="R31" i="2" s="1"/>
  <c r="P32" i="2"/>
  <c r="R32" i="2" s="1"/>
  <c r="P20" i="2"/>
  <c r="R20" i="2" s="1"/>
  <c r="P21" i="2"/>
  <c r="R21" i="2" s="1"/>
  <c r="P19" i="2"/>
  <c r="R19" i="2" s="1"/>
  <c r="P29" i="2"/>
  <c r="R29" i="2" s="1"/>
  <c r="P54" i="2"/>
  <c r="R54" i="2" s="1"/>
  <c r="P46" i="2"/>
  <c r="R46" i="2" s="1"/>
  <c r="P51" i="2"/>
  <c r="R51" i="2" s="1"/>
  <c r="P37" i="2"/>
  <c r="R37" i="2" s="1"/>
  <c r="P47" i="2"/>
  <c r="R47" i="2" s="1"/>
  <c r="P48" i="2"/>
  <c r="R48" i="2" s="1"/>
  <c r="P52" i="2"/>
  <c r="R52" i="2" s="1"/>
  <c r="P38" i="2"/>
  <c r="R38" i="2" s="1"/>
  <c r="P40" i="2"/>
  <c r="R40" i="2" s="1"/>
  <c r="P41" i="2"/>
  <c r="R41" i="2" s="1"/>
  <c r="P56" i="2"/>
  <c r="R56" i="2" s="1"/>
  <c r="J12" i="2" l="1"/>
  <c r="J11" i="2"/>
  <c r="J10" i="2"/>
  <c r="J9" i="2"/>
  <c r="B3" i="6"/>
  <c r="D3" i="6"/>
  <c r="E2" i="6"/>
  <c r="E3" i="6" s="1"/>
  <c r="O9" i="2"/>
  <c r="O10" i="2"/>
  <c r="O11" i="2"/>
  <c r="O12" i="2"/>
  <c r="O62" i="2" l="1"/>
  <c r="J62" i="2"/>
  <c r="P9" i="2"/>
  <c r="P11" i="2"/>
  <c r="R11" i="2" s="1"/>
  <c r="P12" i="2"/>
  <c r="R12" i="2" s="1"/>
  <c r="I10" i="2"/>
  <c r="I11" i="2"/>
  <c r="I12" i="2"/>
  <c r="I9" i="2"/>
  <c r="R9" i="2" l="1"/>
  <c r="I62" i="2"/>
  <c r="P10" i="2"/>
  <c r="R10" i="2" s="1"/>
  <c r="P62" i="2" l="1"/>
  <c r="R62" i="2"/>
</calcChain>
</file>

<file path=xl/sharedStrings.xml><?xml version="1.0" encoding="utf-8"?>
<sst xmlns="http://schemas.openxmlformats.org/spreadsheetml/2006/main" count="205" uniqueCount="152">
  <si>
    <t>(1)</t>
  </si>
  <si>
    <t>(2)</t>
  </si>
  <si>
    <t>TOTAL € HT</t>
  </si>
  <si>
    <t>NATURE DES PRESTATIONS</t>
  </si>
  <si>
    <t>FOURNITURES (*)</t>
  </si>
  <si>
    <t>SOUS-TRAITANCE (**)</t>
  </si>
  <si>
    <t>P &amp; S (***)</t>
  </si>
  <si>
    <t>(1 + 2 + 3)</t>
  </si>
  <si>
    <t>(***) Coefficient de Peines &amp; Soins pour la sous-traitance.</t>
  </si>
  <si>
    <t>Qualifications</t>
  </si>
  <si>
    <t xml:space="preserve">(*) Pour les montants indiqués dans la colonne FOURNITURES, le soumissionnaire devra fournir la liste détaillée et chiffrée des éléments les composant. </t>
  </si>
  <si>
    <t>MAIN-D'ŒUVRE</t>
  </si>
  <si>
    <t>Justification (nombre d'intervenants par qualification * taux journaliers correspondant)</t>
  </si>
  <si>
    <t>MONTANT FORFAITAIRE JOURNALIER EN € HT</t>
  </si>
  <si>
    <t>Quantité estimée par le CEA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</si>
  <si>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</si>
  <si>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heures</t>
  </si>
  <si>
    <t>Nombre total d'heures</t>
  </si>
  <si>
    <t>Total</t>
  </si>
  <si>
    <t>Total estimatif</t>
  </si>
  <si>
    <t>Qualifications des intervenants</t>
  </si>
  <si>
    <t>XXXX</t>
  </si>
  <si>
    <t>Coefficient de peines et soins applicables aux fournitures</t>
  </si>
  <si>
    <t>Numéro de prix unitaire</t>
  </si>
  <si>
    <t>Désignation</t>
  </si>
  <si>
    <t>Etudes (par zone)</t>
  </si>
  <si>
    <t>Unité</t>
  </si>
  <si>
    <t>Visite obligatoire</t>
  </si>
  <si>
    <t>Emission du plan d'exécution</t>
  </si>
  <si>
    <t>Remplissage et diffusion des autorisations de terrassement</t>
  </si>
  <si>
    <t>Remplissage et diffusion des bons de déchet</t>
  </si>
  <si>
    <t>unité</t>
  </si>
  <si>
    <t>Travaux VRD</t>
  </si>
  <si>
    <t>Terrassement</t>
  </si>
  <si>
    <t>Qualification et taux horaires en € HT</t>
  </si>
  <si>
    <t>Fouille pour ouvrages d'assises et regards, et remblaiement</t>
  </si>
  <si>
    <t>Fourniture et réalisation chaussée bitumée sur voirie</t>
  </si>
  <si>
    <t>Fourniture et réalisation trottoir bitumé</t>
  </si>
  <si>
    <t>Dépose des bordures</t>
  </si>
  <si>
    <t>ml</t>
  </si>
  <si>
    <t>m3</t>
  </si>
  <si>
    <t>m2</t>
  </si>
  <si>
    <t>Fourniture et pose de bordure T2</t>
  </si>
  <si>
    <t>Fourniture et pose de bordure AC2</t>
  </si>
  <si>
    <t>Réseaux</t>
  </si>
  <si>
    <t>Fourniture et installation des gaines TPC D90 rouges</t>
  </si>
  <si>
    <t>Fourniture et installation des gaines TPC D40 vertes</t>
  </si>
  <si>
    <t>Fourniture et installation conducteur de terre en cuivre nu 50 mm²</t>
  </si>
  <si>
    <t>Assises et regards</t>
  </si>
  <si>
    <t>Fourniture et pose massif béton 50x50x50 équipé de fourreaux (1xD90 + 1xD40)</t>
  </si>
  <si>
    <t>Fourniture et installation d'un regard 50x50x50 avec tampon fonte C250</t>
  </si>
  <si>
    <t>Plaques alvéolées</t>
  </si>
  <si>
    <t>Terrassement pour plaques alvéolaires</t>
  </si>
  <si>
    <t>Fourniture et installation de géotextile</t>
  </si>
  <si>
    <t>Fourniture et installation plaque alvéolaire</t>
  </si>
  <si>
    <t>Fourniture et pose du concassé calcaire</t>
  </si>
  <si>
    <t xml:space="preserve">Evacuation et traitement des déchets </t>
  </si>
  <si>
    <t>Evacuation et traitement de déchets bitumés</t>
  </si>
  <si>
    <t>Evacuation et traitement de déchets gravats</t>
  </si>
  <si>
    <t>Evacuation et traitement de déchets terre végétale</t>
  </si>
  <si>
    <t>Gestion des déchets</t>
  </si>
  <si>
    <t>Relevés topographiques et DOE</t>
  </si>
  <si>
    <t>Relevés de géomètre et mise à jour des plans de masse (DOE)</t>
  </si>
  <si>
    <t>Rapport de conformité par aiguillage</t>
  </si>
  <si>
    <t>Contrôle de la compacité des tranchées sur chaussée (pénétromètre dynamique) et rapport de conformité du compactage</t>
  </si>
  <si>
    <t>Divers</t>
  </si>
  <si>
    <t>Carottage</t>
  </si>
  <si>
    <t>Ouverture de dalle de caniveau</t>
  </si>
  <si>
    <t>Utilisation d'engins mécaniques</t>
  </si>
  <si>
    <t>Main-d'œuvre 
€ HT</t>
  </si>
  <si>
    <t>Fournitures 
€ HT</t>
  </si>
  <si>
    <t>TOTAL 
€ HT</t>
  </si>
  <si>
    <t>Prix Unitaire Total
€ HT</t>
  </si>
  <si>
    <t>TOTAL prévisionnel</t>
  </si>
  <si>
    <t>Fourniture et pose massif béton 100x50x50 équipé de fourreaux (3xD90 + 2xD40)</t>
  </si>
  <si>
    <t>Fourniture et pose d'une réhausse béton 50x50x50</t>
  </si>
  <si>
    <t>Minipelle 2T</t>
  </si>
  <si>
    <t>Pelle 5T</t>
  </si>
  <si>
    <t>Tronçonneuse béton</t>
  </si>
  <si>
    <t xml:space="preserve"> TOTAL </t>
  </si>
  <si>
    <t>A</t>
  </si>
  <si>
    <t>A1</t>
  </si>
  <si>
    <t>A2</t>
  </si>
  <si>
    <t>A3</t>
  </si>
  <si>
    <t>A4</t>
  </si>
  <si>
    <t>B</t>
  </si>
  <si>
    <t>B1</t>
  </si>
  <si>
    <t>B1.1</t>
  </si>
  <si>
    <t>B1.2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</si>
  <si>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</si>
  <si>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</si>
  <si>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</si>
  <si>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</si>
  <si>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</si>
  <si>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</si>
  <si>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</si>
  <si>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</si>
  <si>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</si>
  <si>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</si>
  <si>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B1.13</t>
  </si>
  <si>
    <t>B1.14</t>
  </si>
  <si>
    <t>B1.15</t>
  </si>
  <si>
    <t>B2</t>
  </si>
  <si>
    <t>B2.2</t>
  </si>
  <si>
    <t>B2.3</t>
  </si>
  <si>
    <t>B3</t>
  </si>
  <si>
    <t>B4</t>
  </si>
  <si>
    <t>B5</t>
  </si>
  <si>
    <t>C</t>
  </si>
  <si>
    <t>B3.1</t>
  </si>
  <si>
    <t>B3.2</t>
  </si>
  <si>
    <t>B3.3</t>
  </si>
  <si>
    <t>B3.4</t>
  </si>
  <si>
    <t>B4.1</t>
  </si>
  <si>
    <t>B4.2</t>
  </si>
  <si>
    <t>B4.3</t>
  </si>
  <si>
    <t>B4.4</t>
  </si>
  <si>
    <t>B5.1</t>
  </si>
  <si>
    <t>B5.2</t>
  </si>
  <si>
    <t>B5.3</t>
  </si>
  <si>
    <t>B5.4</t>
  </si>
  <si>
    <t>C1</t>
  </si>
  <si>
    <t>C2</t>
  </si>
  <si>
    <t>C3</t>
  </si>
  <si>
    <t>D</t>
  </si>
  <si>
    <t>D1</t>
  </si>
  <si>
    <t>D2</t>
  </si>
  <si>
    <t>D3</t>
  </si>
  <si>
    <t>E</t>
  </si>
  <si>
    <t>E1</t>
  </si>
  <si>
    <t>E2</t>
  </si>
  <si>
    <t>E3</t>
  </si>
  <si>
    <t>E4</t>
  </si>
  <si>
    <t>Case de couleur à remplir par le soumissionnaire</t>
  </si>
  <si>
    <t xml:space="preserve">Ouverture et rebouchage tranchée sous espace vert (0,5m de large) </t>
  </si>
  <si>
    <t>Ouverture et rebouchage tranchée + réfection bitume sous trottoir (0,5m large)</t>
  </si>
  <si>
    <t xml:space="preserve">Barrière de protection 750x600mm de référence A135364 de Manutan ou équivalent (1 côté) </t>
  </si>
  <si>
    <t>Barrière de protection 520x600mm de référence A463511 de Manutan ou équivalent  (4 côtés)</t>
  </si>
  <si>
    <t>Fourniture et installation d'une butée parking de 900mm x 145mm x 120mm avec fixations</t>
  </si>
  <si>
    <t>Ouverture et rebouchage tranchée + réfection bitume sous chaussée (0,5m large)</t>
  </si>
  <si>
    <t>Création de nouvelles places de stationnement en enrobé hors marquage</t>
  </si>
  <si>
    <t>Création d'un marquage horizontal IRVE avec peinture Scilicée y/c les sigles VE (1 x 1,2 x 0,6 + 2 x 0,6 x 0,3cm)</t>
  </si>
  <si>
    <t>Création d'un marquage vertical pour V.E. B6d + M6i</t>
  </si>
  <si>
    <t>B2.1</t>
  </si>
  <si>
    <t>Ouverture trémie ép. 20</t>
  </si>
  <si>
    <t>Plus-value aux prix B pour utilisation d'une aspiratrice</t>
  </si>
  <si>
    <t>h</t>
  </si>
  <si>
    <t>1/2j</t>
  </si>
  <si>
    <t>Arrêt de chantier</t>
  </si>
  <si>
    <t>Taux horaires 
en € HT</t>
  </si>
  <si>
    <t>Taux journaliers 
en € HT</t>
  </si>
  <si>
    <t>Quantité estimée CEA pour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</si>
</sst>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F_-;\-* #,##0\ _F_-;_-* &quot;-&quot;\ _F_-;_-@_-"/>
    <numFmt numFmtId="165" formatCode="#,##0.00\ &quot;€&quot;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FBD7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/>
      <top style="thin">
        <color indexed="64"/>
      </top>
      <bottom style="slantDashDot">
        <color indexed="64"/>
      </bottom>
      <diagonal/>
    </border>
    <border>
      <left/>
      <right style="slantDashDot">
        <color indexed="64"/>
      </right>
      <top style="thin">
        <color indexed="64"/>
      </top>
      <bottom style="slantDashDot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38" fontId="4" fillId="0" borderId="8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4" fillId="0" borderId="8" xfId="1" applyNumberFormat="1" applyFont="1" applyBorder="1" applyAlignment="1">
      <alignment vertical="center" wrapText="1"/>
    </xf>
    <xf numFmtId="38" fontId="3" fillId="3" borderId="6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2" fillId="0" borderId="0" xfId="5" applyFill="1"/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 wrapText="1"/>
    </xf>
    <xf numFmtId="38" fontId="3" fillId="3" borderId="2" xfId="0" applyNumberFormat="1" applyFont="1" applyFill="1" applyBorder="1" applyAlignment="1">
      <alignment horizontal="right" vertical="center" wrapText="1"/>
    </xf>
    <xf numFmtId="38" fontId="3" fillId="3" borderId="19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164" fontId="3" fillId="6" borderId="9" xfId="1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38" fontId="3" fillId="10" borderId="35" xfId="0" applyNumberFormat="1" applyFont="1" applyFill="1" applyBorder="1" applyAlignment="1">
      <alignment horizontal="right" vertical="center" wrapText="1"/>
    </xf>
    <xf numFmtId="38" fontId="3" fillId="10" borderId="6" xfId="0" applyNumberFormat="1" applyFont="1" applyFill="1" applyBorder="1" applyAlignment="1">
      <alignment horizontal="right" vertical="center" wrapText="1"/>
    </xf>
    <xf numFmtId="3" fontId="3" fillId="10" borderId="9" xfId="0" applyNumberFormat="1" applyFont="1" applyFill="1" applyBorder="1" applyAlignment="1">
      <alignment horizontal="right" vertical="center" wrapText="1"/>
    </xf>
    <xf numFmtId="3" fontId="3" fillId="10" borderId="35" xfId="0" applyNumberFormat="1" applyFont="1" applyFill="1" applyBorder="1" applyAlignment="1">
      <alignment horizontal="right" vertical="center" wrapText="1"/>
    </xf>
    <xf numFmtId="3" fontId="3" fillId="10" borderId="6" xfId="0" applyNumberFormat="1" applyFont="1" applyFill="1" applyBorder="1" applyAlignment="1">
      <alignment horizontal="right" vertical="center" wrapText="1"/>
    </xf>
    <xf numFmtId="38" fontId="3" fillId="5" borderId="6" xfId="0" applyNumberFormat="1" applyFont="1" applyFill="1" applyBorder="1" applyAlignment="1">
      <alignment horizontal="right" vertical="center" wrapText="1"/>
    </xf>
    <xf numFmtId="38" fontId="3" fillId="5" borderId="19" xfId="0" applyNumberFormat="1" applyFont="1" applyFill="1" applyBorder="1" applyAlignment="1">
      <alignment horizontal="right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38" fontId="3" fillId="10" borderId="37" xfId="0" applyNumberFormat="1" applyFont="1" applyFill="1" applyBorder="1" applyAlignment="1">
      <alignment horizontal="right" vertical="center" wrapText="1"/>
    </xf>
    <xf numFmtId="38" fontId="3" fillId="10" borderId="9" xfId="0" applyNumberFormat="1" applyFont="1" applyFill="1" applyBorder="1" applyAlignment="1">
      <alignment horizontal="right" vertical="center" wrapText="1"/>
    </xf>
    <xf numFmtId="38" fontId="3" fillId="3" borderId="37" xfId="0" applyNumberFormat="1" applyFont="1" applyFill="1" applyBorder="1" applyAlignment="1">
      <alignment horizontal="right" vertical="center" wrapText="1"/>
    </xf>
    <xf numFmtId="38" fontId="3" fillId="4" borderId="37" xfId="0" applyNumberFormat="1" applyFont="1" applyFill="1" applyBorder="1" applyAlignment="1">
      <alignment horizontal="center" vertical="center" wrapText="1"/>
    </xf>
    <xf numFmtId="38" fontId="3" fillId="4" borderId="9" xfId="0" applyNumberFormat="1" applyFont="1" applyFill="1" applyBorder="1" applyAlignment="1">
      <alignment horizontal="center" vertical="center" wrapText="1"/>
    </xf>
    <xf numFmtId="38" fontId="3" fillId="4" borderId="18" xfId="0" applyNumberFormat="1" applyFont="1" applyFill="1" applyBorder="1" applyAlignment="1">
      <alignment horizontal="center" vertical="center" wrapText="1"/>
    </xf>
    <xf numFmtId="164" fontId="4" fillId="10" borderId="6" xfId="1" applyFont="1" applyFill="1" applyBorder="1" applyAlignment="1">
      <alignment horizontal="center"/>
    </xf>
    <xf numFmtId="3" fontId="3" fillId="5" borderId="6" xfId="0" applyNumberFormat="1" applyFont="1" applyFill="1" applyBorder="1" applyAlignment="1">
      <alignment horizontal="right" vertical="center" wrapText="1"/>
    </xf>
    <xf numFmtId="3" fontId="3" fillId="5" borderId="19" xfId="0" applyNumberFormat="1" applyFont="1" applyFill="1" applyBorder="1" applyAlignment="1">
      <alignment horizontal="right" vertical="center" wrapText="1"/>
    </xf>
    <xf numFmtId="49" fontId="3" fillId="5" borderId="17" xfId="0" quotePrefix="1" applyNumberFormat="1" applyFont="1" applyFill="1" applyBorder="1" applyAlignment="1">
      <alignment horizontal="center" vertical="center"/>
    </xf>
    <xf numFmtId="164" fontId="3" fillId="9" borderId="11" xfId="1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3" fontId="3" fillId="3" borderId="37" xfId="0" applyNumberFormat="1" applyFont="1" applyFill="1" applyBorder="1" applyAlignment="1">
      <alignment vertical="center" wrapText="1"/>
    </xf>
    <xf numFmtId="3" fontId="3" fillId="3" borderId="9" xfId="0" applyNumberFormat="1" applyFont="1" applyFill="1" applyBorder="1" applyAlignment="1">
      <alignment vertical="center" wrapText="1"/>
    </xf>
    <xf numFmtId="38" fontId="3" fillId="4" borderId="37" xfId="0" applyNumberFormat="1" applyFont="1" applyFill="1" applyBorder="1" applyAlignment="1">
      <alignment vertical="center" wrapText="1"/>
    </xf>
    <xf numFmtId="38" fontId="3" fillId="4" borderId="9" xfId="0" applyNumberFormat="1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3" fontId="3" fillId="9" borderId="2" xfId="1" applyNumberFormat="1" applyFont="1" applyFill="1" applyBorder="1" applyAlignment="1">
      <alignment vertical="center" wrapText="1"/>
    </xf>
    <xf numFmtId="3" fontId="3" fillId="3" borderId="33" xfId="0" applyNumberFormat="1" applyFont="1" applyFill="1" applyBorder="1" applyAlignment="1">
      <alignment vertical="center" wrapText="1"/>
    </xf>
    <xf numFmtId="38" fontId="3" fillId="4" borderId="33" xfId="0" applyNumberFormat="1" applyFont="1" applyFill="1" applyBorder="1" applyAlignment="1">
      <alignment vertical="center" wrapText="1"/>
    </xf>
    <xf numFmtId="3" fontId="3" fillId="3" borderId="18" xfId="0" applyNumberFormat="1" applyFont="1" applyFill="1" applyBorder="1" applyAlignment="1">
      <alignment vertical="center" wrapText="1"/>
    </xf>
    <xf numFmtId="38" fontId="3" fillId="4" borderId="18" xfId="0" applyNumberFormat="1" applyFont="1" applyFill="1" applyBorder="1" applyAlignment="1">
      <alignment vertical="center" wrapText="1"/>
    </xf>
    <xf numFmtId="3" fontId="4" fillId="0" borderId="0" xfId="1" applyNumberFormat="1" applyFont="1" applyBorder="1" applyAlignment="1">
      <alignment vertical="center" wrapText="1"/>
    </xf>
    <xf numFmtId="0" fontId="3" fillId="9" borderId="6" xfId="0" applyFont="1" applyFill="1" applyBorder="1" applyAlignment="1">
      <alignment vertical="center" wrapText="1"/>
    </xf>
    <xf numFmtId="0" fontId="3" fillId="8" borderId="6" xfId="0" applyFont="1" applyFill="1" applyBorder="1" applyAlignment="1">
      <alignment horizontal="center" vertical="center" wrapText="1"/>
    </xf>
    <xf numFmtId="38" fontId="3" fillId="3" borderId="37" xfId="0" applyNumberFormat="1" applyFont="1" applyFill="1" applyBorder="1" applyAlignment="1">
      <alignment vertical="center" wrapText="1"/>
    </xf>
    <xf numFmtId="38" fontId="3" fillId="3" borderId="9" xfId="0" applyNumberFormat="1" applyFont="1" applyFill="1" applyBorder="1" applyAlignment="1">
      <alignment vertical="center" wrapText="1"/>
    </xf>
    <xf numFmtId="38" fontId="3" fillId="3" borderId="18" xfId="0" applyNumberFormat="1" applyFont="1" applyFill="1" applyBorder="1" applyAlignment="1">
      <alignment vertical="center" wrapText="1"/>
    </xf>
    <xf numFmtId="0" fontId="6" fillId="3" borderId="36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38" fontId="3" fillId="3" borderId="33" xfId="0" applyNumberFormat="1" applyFont="1" applyFill="1" applyBorder="1" applyAlignment="1">
      <alignment horizontal="right" vertical="center" wrapText="1"/>
    </xf>
    <xf numFmtId="0" fontId="3" fillId="5" borderId="24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 vertical="center"/>
    </xf>
    <xf numFmtId="0" fontId="0" fillId="10" borderId="6" xfId="0" applyFill="1" applyBorder="1"/>
    <xf numFmtId="0" fontId="2" fillId="0" borderId="6" xfId="0" applyFont="1" applyBorder="1" applyAlignment="1">
      <alignment vertical="center"/>
    </xf>
    <xf numFmtId="164" fontId="3" fillId="2" borderId="6" xfId="1" applyFont="1" applyFill="1" applyBorder="1" applyAlignment="1">
      <alignment horizontal="center" vertical="center" wrapText="1"/>
    </xf>
    <xf numFmtId="165" fontId="0" fillId="10" borderId="6" xfId="0" applyNumberFormat="1" applyFill="1" applyBorder="1" applyAlignment="1">
      <alignment vertical="center"/>
    </xf>
    <xf numFmtId="0" fontId="0" fillId="10" borderId="6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164" fontId="3" fillId="9" borderId="38" xfId="1" applyFont="1" applyFill="1" applyBorder="1" applyAlignment="1">
      <alignment horizontal="center" vertical="center" wrapText="1"/>
    </xf>
    <xf numFmtId="164" fontId="3" fillId="9" borderId="39" xfId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38" fontId="3" fillId="4" borderId="37" xfId="0" applyNumberFormat="1" applyFont="1" applyFill="1" applyBorder="1" applyAlignment="1">
      <alignment horizontal="center" vertical="center" wrapText="1"/>
    </xf>
    <xf numFmtId="38" fontId="3" fillId="4" borderId="9" xfId="0" applyNumberFormat="1" applyFont="1" applyFill="1" applyBorder="1" applyAlignment="1">
      <alignment horizontal="center" vertical="center" wrapText="1"/>
    </xf>
    <xf numFmtId="38" fontId="3" fillId="4" borderId="18" xfId="0" applyNumberFormat="1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164" fontId="3" fillId="5" borderId="41" xfId="1" applyFont="1" applyFill="1" applyBorder="1" applyAlignment="1">
      <alignment horizontal="center" vertical="center" wrapText="1"/>
    </xf>
    <xf numFmtId="164" fontId="3" fillId="5" borderId="42" xfId="1" applyFont="1" applyFill="1" applyBorder="1" applyAlignment="1">
      <alignment horizontal="center" vertical="center" wrapText="1"/>
    </xf>
    <xf numFmtId="164" fontId="3" fillId="5" borderId="38" xfId="1" applyFont="1" applyFill="1" applyBorder="1" applyAlignment="1">
      <alignment horizontal="center" vertical="center" wrapText="1"/>
    </xf>
    <xf numFmtId="164" fontId="3" fillId="5" borderId="39" xfId="1" applyFont="1" applyFill="1" applyBorder="1" applyAlignment="1">
      <alignment horizontal="center" vertical="center" wrapText="1"/>
    </xf>
    <xf numFmtId="164" fontId="3" fillId="5" borderId="40" xfId="1" applyFont="1" applyFill="1" applyBorder="1" applyAlignment="1">
      <alignment horizontal="center" vertical="center" wrapText="1"/>
    </xf>
    <xf numFmtId="164" fontId="3" fillId="5" borderId="8" xfId="1" applyFont="1" applyFill="1" applyBorder="1" applyAlignment="1">
      <alignment horizontal="center" vertical="center" wrapText="1"/>
    </xf>
    <xf numFmtId="164" fontId="3" fillId="5" borderId="0" xfId="1" applyFont="1" applyFill="1" applyBorder="1" applyAlignment="1">
      <alignment horizontal="center" vertical="center" wrapText="1"/>
    </xf>
    <xf numFmtId="164" fontId="3" fillId="5" borderId="12" xfId="1" applyFont="1" applyFill="1" applyBorder="1" applyAlignment="1">
      <alignment horizontal="center" vertical="center" wrapText="1"/>
    </xf>
    <xf numFmtId="164" fontId="3" fillId="5" borderId="7" xfId="1" applyFont="1" applyFill="1" applyBorder="1" applyAlignment="1">
      <alignment horizontal="center" vertical="center" wrapText="1"/>
    </xf>
    <xf numFmtId="164" fontId="3" fillId="5" borderId="3" xfId="1" applyFont="1" applyFill="1" applyBorder="1" applyAlignment="1">
      <alignment horizontal="center" vertical="center" wrapText="1"/>
    </xf>
    <xf numFmtId="164" fontId="3" fillId="5" borderId="5" xfId="1" applyFont="1" applyFill="1" applyBorder="1" applyAlignment="1">
      <alignment horizontal="center" vertical="center" wrapText="1"/>
    </xf>
    <xf numFmtId="164" fontId="3" fillId="5" borderId="32" xfId="1" applyFont="1" applyFill="1" applyBorder="1" applyAlignment="1">
      <alignment horizontal="center" vertical="center"/>
    </xf>
    <xf numFmtId="164" fontId="3" fillId="5" borderId="13" xfId="1" applyFont="1" applyFill="1" applyBorder="1" applyAlignment="1">
      <alignment horizontal="center" vertical="center"/>
    </xf>
    <xf numFmtId="164" fontId="3" fillId="6" borderId="37" xfId="1" applyFont="1" applyFill="1" applyBorder="1" applyAlignment="1">
      <alignment horizontal="center" vertical="center"/>
    </xf>
    <xf numFmtId="164" fontId="3" fillId="6" borderId="9" xfId="1" applyFont="1" applyFill="1" applyBorder="1" applyAlignment="1">
      <alignment horizontal="center" vertical="center"/>
    </xf>
    <xf numFmtId="164" fontId="3" fillId="6" borderId="18" xfId="1" applyFont="1" applyFill="1" applyBorder="1" applyAlignment="1">
      <alignment horizontal="center" vertical="center"/>
    </xf>
    <xf numFmtId="0" fontId="4" fillId="10" borderId="48" xfId="0" applyFont="1" applyFill="1" applyBorder="1" applyAlignment="1">
      <alignment horizontal="center" vertical="center"/>
    </xf>
    <xf numFmtId="0" fontId="4" fillId="10" borderId="49" xfId="0" applyFont="1" applyFill="1" applyBorder="1" applyAlignment="1">
      <alignment horizontal="center" vertical="center"/>
    </xf>
    <xf numFmtId="0" fontId="4" fillId="10" borderId="5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46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10" borderId="1" xfId="0" applyNumberFormat="1" applyFont="1" applyFill="1" applyBorder="1" applyAlignment="1">
      <alignment horizontal="center" vertical="center" wrapText="1"/>
    </xf>
    <xf numFmtId="10" fontId="3" fillId="10" borderId="2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</cellXfs>
  <cellStyles count="6">
    <cellStyle name="Milliers [0]" xfId="1" builtinId="6"/>
    <cellStyle name="Normal" xfId="0" builtinId="0"/>
    <cellStyle name="Normal 2 2" xfId="5" xr:uid="{00000000-0005-0000-0000-000004000000}"/>
    <cellStyle name="Normal 2 4" xfId="3" xr:uid="{00000000-0005-0000-0000-000005000000}"/>
    <cellStyle name="Normal 3" xfId="2" xr:uid="{00000000-0005-0000-0000-000006000000}"/>
    <cellStyle name="Pourcentage 2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FBD7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2"/>
  <sheetViews>
    <sheetView tabSelected="1" view="pageLayout" topLeftCell="A61" zoomScaleNormal="100" zoomScaleSheetLayoutView="85" workbookViewId="0">
      <selection activeCell="B15" sqref="B15"/>
    </sheetView>
  </sheetViews>
  <sheetFormatPr baseColWidth="10" defaultRowHeight="12.75" x14ac:dyDescent="0.2"/>
  <cols>
    <col min="1" max="1" width="8" customWidth="1"/>
    <col min="2" max="2" width="29.7109375" customWidth="1"/>
    <col min="3" max="3" width="7.42578125" customWidth="1"/>
    <col min="4" max="4" width="9.140625" customWidth="1"/>
    <col min="5" max="6" width="7.140625" customWidth="1"/>
    <col min="7" max="7" width="7.28515625" customWidth="1"/>
    <col min="8" max="8" width="8.28515625" customWidth="1"/>
    <col min="9" max="9" width="9" customWidth="1"/>
    <col min="10" max="10" width="12.5703125" customWidth="1"/>
    <col min="11" max="11" width="16.140625" customWidth="1"/>
    <col min="12" max="12" width="11.7109375" customWidth="1"/>
    <col min="13" max="13" width="13.85546875" customWidth="1"/>
    <col min="14" max="14" width="8.140625" customWidth="1"/>
    <col min="15" max="15" width="13.140625" customWidth="1"/>
    <col min="16" max="17" width="15.7109375" customWidth="1"/>
    <col min="18" max="18" width="14.140625" customWidth="1"/>
  </cols>
  <sheetData>
    <row r="1" spans="1:18" ht="11.25" customHeight="1" x14ac:dyDescent="0.2">
      <c r="A1" s="93"/>
      <c r="B1" s="102" t="s">
        <v>133</v>
      </c>
      <c r="C1" s="102"/>
      <c r="D1" s="102"/>
      <c r="E1" s="102"/>
      <c r="F1" s="102"/>
      <c r="G1" s="102"/>
      <c r="H1" s="102"/>
      <c r="I1" s="12"/>
      <c r="J1" s="12"/>
      <c r="K1" s="12"/>
      <c r="L1" s="12"/>
      <c r="M1" s="12"/>
      <c r="N1" s="12"/>
      <c r="O1" s="12"/>
      <c r="P1" s="12"/>
      <c r="Q1" s="26"/>
    </row>
    <row r="2" spans="1:18" s="2" customFormat="1" x14ac:dyDescent="0.2"/>
    <row r="3" spans="1:18" s="1" customFormat="1" ht="18" customHeight="1" thickBot="1" x14ac:dyDescent="0.25">
      <c r="A3" s="103" t="s">
        <v>3</v>
      </c>
      <c r="B3" s="104"/>
      <c r="C3" s="105"/>
      <c r="D3" s="109" t="s">
        <v>11</v>
      </c>
      <c r="E3" s="110"/>
      <c r="F3" s="110"/>
      <c r="G3" s="110"/>
      <c r="H3" s="110"/>
      <c r="I3" s="104"/>
      <c r="J3" s="105"/>
      <c r="K3" s="42" t="s">
        <v>4</v>
      </c>
      <c r="L3" s="149" t="s">
        <v>5</v>
      </c>
      <c r="M3" s="150"/>
      <c r="N3" s="150"/>
      <c r="O3" s="151"/>
      <c r="P3" s="126" t="s">
        <v>72</v>
      </c>
      <c r="Q3" s="128" t="s">
        <v>151</v>
      </c>
      <c r="R3" s="123" t="s">
        <v>73</v>
      </c>
    </row>
    <row r="4" spans="1:18" s="1" customFormat="1" ht="18" customHeight="1" x14ac:dyDescent="0.2">
      <c r="A4" s="114" t="s">
        <v>23</v>
      </c>
      <c r="B4" s="117" t="s">
        <v>24</v>
      </c>
      <c r="C4" s="120" t="s">
        <v>26</v>
      </c>
      <c r="D4" s="106" t="s">
        <v>34</v>
      </c>
      <c r="E4" s="107"/>
      <c r="F4" s="107"/>
      <c r="G4" s="107"/>
      <c r="H4" s="108"/>
      <c r="I4" s="111" t="s">
        <v>17</v>
      </c>
      <c r="J4" s="134" t="s">
        <v>71</v>
      </c>
      <c r="K4" s="136" t="s">
        <v>71</v>
      </c>
      <c r="L4" s="138" t="s">
        <v>69</v>
      </c>
      <c r="M4" s="141" t="s">
        <v>70</v>
      </c>
      <c r="N4" s="144" t="s">
        <v>6</v>
      </c>
      <c r="O4" s="147" t="s">
        <v>2</v>
      </c>
      <c r="P4" s="127"/>
      <c r="Q4" s="129"/>
      <c r="R4" s="124"/>
    </row>
    <row r="5" spans="1:18" s="2" customFormat="1" ht="28.5" customHeight="1" x14ac:dyDescent="0.2">
      <c r="A5" s="115"/>
      <c r="B5" s="118"/>
      <c r="C5" s="121"/>
      <c r="D5" s="89">
        <v>1</v>
      </c>
      <c r="E5" s="28">
        <v>2</v>
      </c>
      <c r="F5" s="28">
        <v>3</v>
      </c>
      <c r="G5" s="28">
        <v>4</v>
      </c>
      <c r="H5" s="39">
        <v>5</v>
      </c>
      <c r="I5" s="112"/>
      <c r="J5" s="135"/>
      <c r="K5" s="137"/>
      <c r="L5" s="139"/>
      <c r="M5" s="142"/>
      <c r="N5" s="145"/>
      <c r="O5" s="148"/>
      <c r="P5" s="127"/>
      <c r="Q5" s="129"/>
      <c r="R5" s="124"/>
    </row>
    <row r="6" spans="1:18" s="2" customFormat="1" ht="16.5" customHeight="1" x14ac:dyDescent="0.2">
      <c r="A6" s="115"/>
      <c r="B6" s="118"/>
      <c r="C6" s="121"/>
      <c r="D6" s="90"/>
      <c r="E6" s="43"/>
      <c r="F6" s="43"/>
      <c r="G6" s="43"/>
      <c r="H6" s="44"/>
      <c r="I6" s="112"/>
      <c r="J6" s="135"/>
      <c r="K6" s="137"/>
      <c r="L6" s="139"/>
      <c r="M6" s="142"/>
      <c r="N6" s="146"/>
      <c r="O6" s="148"/>
      <c r="P6" s="127"/>
      <c r="Q6" s="129"/>
      <c r="R6" s="124"/>
    </row>
    <row r="7" spans="1:18" s="2" customFormat="1" ht="16.5" customHeight="1" thickBot="1" x14ac:dyDescent="0.25">
      <c r="A7" s="116"/>
      <c r="B7" s="119"/>
      <c r="C7" s="122"/>
      <c r="D7" s="91" t="s">
        <v>16</v>
      </c>
      <c r="E7" s="40" t="s">
        <v>16</v>
      </c>
      <c r="F7" s="40" t="s">
        <v>16</v>
      </c>
      <c r="G7" s="40" t="s">
        <v>16</v>
      </c>
      <c r="H7" s="41" t="s">
        <v>16</v>
      </c>
      <c r="I7" s="113"/>
      <c r="J7" s="63" t="s">
        <v>0</v>
      </c>
      <c r="K7" s="63" t="s">
        <v>1</v>
      </c>
      <c r="L7" s="140"/>
      <c r="M7" s="143"/>
      <c r="N7" s="60"/>
      <c r="O7" s="63" t="s">
        <v>1</v>
      </c>
      <c r="P7" s="64" t="s">
        <v>7</v>
      </c>
      <c r="Q7" s="130"/>
      <c r="R7" s="125"/>
    </row>
    <row r="8" spans="1:18" s="3" customFormat="1" ht="25.5" customHeight="1" x14ac:dyDescent="0.2">
      <c r="A8" s="34" t="s">
        <v>80</v>
      </c>
      <c r="B8" s="35" t="s">
        <v>25</v>
      </c>
      <c r="C8" s="36"/>
      <c r="D8" s="85"/>
      <c r="E8" s="86"/>
      <c r="F8" s="86"/>
      <c r="G8" s="86"/>
      <c r="H8" s="86"/>
      <c r="I8" s="86"/>
      <c r="J8" s="87"/>
      <c r="K8" s="73"/>
      <c r="L8" s="72"/>
      <c r="M8" s="72"/>
      <c r="N8" s="72"/>
      <c r="O8" s="72"/>
      <c r="P8" s="72"/>
      <c r="Q8" s="72"/>
      <c r="R8" s="72"/>
    </row>
    <row r="9" spans="1:18" s="3" customFormat="1" ht="25.5" customHeight="1" x14ac:dyDescent="0.2">
      <c r="A9" s="31" t="s">
        <v>81</v>
      </c>
      <c r="B9" s="37" t="s">
        <v>27</v>
      </c>
      <c r="C9" s="38" t="s">
        <v>31</v>
      </c>
      <c r="D9" s="45"/>
      <c r="E9" s="46"/>
      <c r="F9" s="46"/>
      <c r="G9" s="46"/>
      <c r="H9" s="46"/>
      <c r="I9" s="50">
        <f>SUM(D9:H9)</f>
        <v>0</v>
      </c>
      <c r="J9" s="51">
        <f>SUMPRODUCT($D$6:$H$6,D9:H9)</f>
        <v>0</v>
      </c>
      <c r="K9" s="47"/>
      <c r="L9" s="48"/>
      <c r="M9" s="49"/>
      <c r="N9" s="61">
        <f>(L9+M9)*$N$7</f>
        <v>0</v>
      </c>
      <c r="O9" s="62">
        <f>(L9+M9)*N9</f>
        <v>0</v>
      </c>
      <c r="P9" s="74">
        <f>J9+K9+O9</f>
        <v>0</v>
      </c>
      <c r="Q9" s="81">
        <v>4</v>
      </c>
      <c r="R9" s="80">
        <f>P9*Q9</f>
        <v>0</v>
      </c>
    </row>
    <row r="10" spans="1:18" s="3" customFormat="1" ht="25.5" customHeight="1" x14ac:dyDescent="0.2">
      <c r="A10" s="31" t="s">
        <v>82</v>
      </c>
      <c r="B10" s="37" t="s">
        <v>28</v>
      </c>
      <c r="C10" s="38" t="s">
        <v>31</v>
      </c>
      <c r="D10" s="45"/>
      <c r="E10" s="46"/>
      <c r="F10" s="46"/>
      <c r="G10" s="46"/>
      <c r="H10" s="46"/>
      <c r="I10" s="50">
        <f>SUM(D10:H10)</f>
        <v>0</v>
      </c>
      <c r="J10" s="51">
        <f>SUMPRODUCT($D$6:$H$6,D10:H10)</f>
        <v>0</v>
      </c>
      <c r="K10" s="47"/>
      <c r="L10" s="48"/>
      <c r="M10" s="49"/>
      <c r="N10" s="61">
        <f t="shared" ref="N10:N12" si="0">(L10+M10)*$N$7</f>
        <v>0</v>
      </c>
      <c r="O10" s="62">
        <f t="shared" ref="O10:O29" si="1">(L10+M10)*N10</f>
        <v>0</v>
      </c>
      <c r="P10" s="74">
        <f t="shared" ref="P10:P29" si="2">J10+K10+O10</f>
        <v>0</v>
      </c>
      <c r="Q10" s="81">
        <v>32</v>
      </c>
      <c r="R10" s="80">
        <f t="shared" ref="R10:R12" si="3">P10*Q10</f>
        <v>0</v>
      </c>
    </row>
    <row r="11" spans="1:18" s="3" customFormat="1" ht="33.75" customHeight="1" x14ac:dyDescent="0.2">
      <c r="A11" s="31" t="s">
        <v>83</v>
      </c>
      <c r="B11" s="37" t="s">
        <v>29</v>
      </c>
      <c r="C11" s="38" t="s">
        <v>31</v>
      </c>
      <c r="D11" s="45"/>
      <c r="E11" s="46"/>
      <c r="F11" s="46"/>
      <c r="G11" s="46"/>
      <c r="H11" s="46"/>
      <c r="I11" s="50">
        <f>SUM(D11:H11)</f>
        <v>0</v>
      </c>
      <c r="J11" s="51">
        <f>SUMPRODUCT($D$6:$H$6,D11:H11)</f>
        <v>0</v>
      </c>
      <c r="K11" s="47"/>
      <c r="L11" s="48"/>
      <c r="M11" s="49"/>
      <c r="N11" s="61">
        <f t="shared" si="0"/>
        <v>0</v>
      </c>
      <c r="O11" s="62">
        <f t="shared" si="1"/>
        <v>0</v>
      </c>
      <c r="P11" s="74">
        <f t="shared" si="2"/>
        <v>0</v>
      </c>
      <c r="Q11" s="81">
        <v>26</v>
      </c>
      <c r="R11" s="80">
        <f t="shared" si="3"/>
        <v>0</v>
      </c>
    </row>
    <row r="12" spans="1:18" s="3" customFormat="1" ht="31.5" customHeight="1" x14ac:dyDescent="0.2">
      <c r="A12" s="31" t="s">
        <v>84</v>
      </c>
      <c r="B12" s="37" t="s">
        <v>30</v>
      </c>
      <c r="C12" s="38" t="s">
        <v>31</v>
      </c>
      <c r="D12" s="45"/>
      <c r="E12" s="46"/>
      <c r="F12" s="46"/>
      <c r="G12" s="46"/>
      <c r="H12" s="46"/>
      <c r="I12" s="50">
        <f>SUM(D12:H12)</f>
        <v>0</v>
      </c>
      <c r="J12" s="51">
        <f>SUMPRODUCT($D$6:$H$6,D12:H12)</f>
        <v>0</v>
      </c>
      <c r="K12" s="47"/>
      <c r="L12" s="48"/>
      <c r="M12" s="49"/>
      <c r="N12" s="61">
        <f t="shared" si="0"/>
        <v>0</v>
      </c>
      <c r="O12" s="62">
        <f t="shared" si="1"/>
        <v>0</v>
      </c>
      <c r="P12" s="74">
        <f t="shared" si="2"/>
        <v>0</v>
      </c>
      <c r="Q12" s="81">
        <v>26</v>
      </c>
      <c r="R12" s="80">
        <f t="shared" si="3"/>
        <v>0</v>
      </c>
    </row>
    <row r="13" spans="1:18" s="3" customFormat="1" ht="25.5" customHeight="1" x14ac:dyDescent="0.2">
      <c r="A13" s="34" t="s">
        <v>85</v>
      </c>
      <c r="B13" s="100" t="s">
        <v>32</v>
      </c>
      <c r="C13" s="101"/>
      <c r="D13" s="82"/>
      <c r="E13" s="83"/>
      <c r="F13" s="83"/>
      <c r="G13" s="83"/>
      <c r="H13" s="83"/>
      <c r="I13" s="83"/>
      <c r="J13" s="84"/>
      <c r="K13" s="75"/>
      <c r="L13" s="67"/>
      <c r="M13" s="68"/>
      <c r="N13" s="68"/>
      <c r="O13" s="77"/>
      <c r="P13" s="67"/>
      <c r="Q13" s="68"/>
      <c r="R13" s="68"/>
    </row>
    <row r="14" spans="1:18" s="3" customFormat="1" ht="25.5" customHeight="1" x14ac:dyDescent="0.2">
      <c r="A14" s="29" t="s">
        <v>86</v>
      </c>
      <c r="B14" s="98" t="s">
        <v>33</v>
      </c>
      <c r="C14" s="99"/>
      <c r="D14" s="69"/>
      <c r="E14" s="70"/>
      <c r="F14" s="70"/>
      <c r="G14" s="70"/>
      <c r="H14" s="70"/>
      <c r="I14" s="70"/>
      <c r="J14" s="78"/>
      <c r="K14" s="76"/>
      <c r="L14" s="57"/>
      <c r="M14" s="58"/>
      <c r="N14" s="58"/>
      <c r="O14" s="59"/>
      <c r="P14" s="57"/>
      <c r="Q14" s="58"/>
      <c r="R14" s="58"/>
    </row>
    <row r="15" spans="1:18" s="3" customFormat="1" ht="39.75" customHeight="1" x14ac:dyDescent="0.2">
      <c r="A15" s="31" t="s">
        <v>87</v>
      </c>
      <c r="B15" s="37" t="s">
        <v>134</v>
      </c>
      <c r="C15" s="52" t="s">
        <v>39</v>
      </c>
      <c r="D15" s="54"/>
      <c r="E15" s="46"/>
      <c r="F15" s="46"/>
      <c r="G15" s="46"/>
      <c r="H15" s="55"/>
      <c r="I15" s="50">
        <f>SUM(D15:H15)</f>
        <v>0</v>
      </c>
      <c r="J15" s="51">
        <f>SUMPRODUCT($D$6:$H$6,D15:H15)</f>
        <v>0</v>
      </c>
      <c r="K15" s="47"/>
      <c r="L15" s="48"/>
      <c r="M15" s="49"/>
      <c r="N15" s="61">
        <f t="shared" ref="N15:N29" si="4">(L15+M15)*$N$7</f>
        <v>0</v>
      </c>
      <c r="O15" s="62">
        <f t="shared" si="1"/>
        <v>0</v>
      </c>
      <c r="P15" s="74">
        <f t="shared" si="2"/>
        <v>0</v>
      </c>
      <c r="Q15" s="81">
        <v>160</v>
      </c>
      <c r="R15" s="80">
        <f t="shared" ref="R15:R38" si="5">P15*Q15</f>
        <v>0</v>
      </c>
    </row>
    <row r="16" spans="1:18" s="3" customFormat="1" ht="48" customHeight="1" x14ac:dyDescent="0.2">
      <c r="A16" s="31" t="s">
        <v>88</v>
      </c>
      <c r="B16" s="37" t="s">
        <v>135</v>
      </c>
      <c r="C16" s="52" t="s">
        <v>39</v>
      </c>
      <c r="D16" s="54"/>
      <c r="E16" s="46"/>
      <c r="F16" s="46"/>
      <c r="G16" s="46"/>
      <c r="H16" s="55"/>
      <c r="I16" s="50">
        <f t="shared" ref="I16:I29" si="6">SUM(D16:H16)</f>
        <v>0</v>
      </c>
      <c r="J16" s="51">
        <f t="shared" ref="J16:J29" si="7">SUMPRODUCT($D$6:$H$6,D16:H16)</f>
        <v>0</v>
      </c>
      <c r="K16" s="47"/>
      <c r="L16" s="48"/>
      <c r="M16" s="49"/>
      <c r="N16" s="61">
        <f t="shared" si="4"/>
        <v>0</v>
      </c>
      <c r="O16" s="62">
        <f t="shared" si="1"/>
        <v>0</v>
      </c>
      <c r="P16" s="74">
        <f t="shared" si="2"/>
        <v>0</v>
      </c>
      <c r="Q16" s="81">
        <v>420</v>
      </c>
      <c r="R16" s="80">
        <f t="shared" si="5"/>
        <v>0</v>
      </c>
    </row>
    <row r="17" spans="1:18" s="3" customFormat="1" ht="48.75" customHeight="1" x14ac:dyDescent="0.2">
      <c r="A17" s="31" t="s">
        <v>89</v>
      </c>
      <c r="B17" s="37" t="s">
        <v>139</v>
      </c>
      <c r="C17" s="52" t="s">
        <v>39</v>
      </c>
      <c r="D17" s="54"/>
      <c r="E17" s="46"/>
      <c r="F17" s="46"/>
      <c r="G17" s="46"/>
      <c r="H17" s="55"/>
      <c r="I17" s="50">
        <f t="shared" si="6"/>
        <v>0</v>
      </c>
      <c r="J17" s="51">
        <f t="shared" si="7"/>
        <v>0</v>
      </c>
      <c r="K17" s="47"/>
      <c r="L17" s="48"/>
      <c r="M17" s="49"/>
      <c r="N17" s="61">
        <f t="shared" si="4"/>
        <v>0</v>
      </c>
      <c r="O17" s="62">
        <f t="shared" si="1"/>
        <v>0</v>
      </c>
      <c r="P17" s="74">
        <f t="shared" si="2"/>
        <v>0</v>
      </c>
      <c r="Q17" s="81">
        <v>350</v>
      </c>
      <c r="R17" s="80">
        <f t="shared" si="5"/>
        <v>0</v>
      </c>
    </row>
    <row r="18" spans="1:18" s="3" customFormat="1" ht="25.5" customHeight="1" x14ac:dyDescent="0.2">
      <c r="A18" s="31" t="s">
        <v>90</v>
      </c>
      <c r="B18" s="37" t="s">
        <v>35</v>
      </c>
      <c r="C18" s="52" t="s">
        <v>40</v>
      </c>
      <c r="D18" s="54"/>
      <c r="E18" s="46"/>
      <c r="F18" s="46"/>
      <c r="G18" s="46"/>
      <c r="H18" s="55"/>
      <c r="I18" s="50">
        <f t="shared" si="6"/>
        <v>0</v>
      </c>
      <c r="J18" s="51">
        <f t="shared" si="7"/>
        <v>0</v>
      </c>
      <c r="K18" s="47"/>
      <c r="L18" s="48"/>
      <c r="M18" s="49"/>
      <c r="N18" s="61">
        <f t="shared" si="4"/>
        <v>0</v>
      </c>
      <c r="O18" s="62">
        <f t="shared" si="1"/>
        <v>0</v>
      </c>
      <c r="P18" s="74">
        <f t="shared" si="2"/>
        <v>0</v>
      </c>
      <c r="Q18" s="81">
        <v>180</v>
      </c>
      <c r="R18" s="80">
        <f t="shared" si="5"/>
        <v>0</v>
      </c>
    </row>
    <row r="19" spans="1:18" s="3" customFormat="1" ht="25.5" customHeight="1" x14ac:dyDescent="0.2">
      <c r="A19" s="31" t="s">
        <v>91</v>
      </c>
      <c r="B19" s="37" t="s">
        <v>36</v>
      </c>
      <c r="C19" s="52" t="s">
        <v>41</v>
      </c>
      <c r="D19" s="54"/>
      <c r="E19" s="46"/>
      <c r="F19" s="46"/>
      <c r="G19" s="46"/>
      <c r="H19" s="55"/>
      <c r="I19" s="50">
        <f t="shared" si="6"/>
        <v>0</v>
      </c>
      <c r="J19" s="51">
        <f t="shared" si="7"/>
        <v>0</v>
      </c>
      <c r="K19" s="47"/>
      <c r="L19" s="48"/>
      <c r="M19" s="49"/>
      <c r="N19" s="61">
        <f t="shared" si="4"/>
        <v>0</v>
      </c>
      <c r="O19" s="62">
        <f t="shared" si="1"/>
        <v>0</v>
      </c>
      <c r="P19" s="74">
        <f t="shared" si="2"/>
        <v>0</v>
      </c>
      <c r="Q19" s="81">
        <f>5*20</f>
        <v>100</v>
      </c>
      <c r="R19" s="80">
        <f t="shared" si="5"/>
        <v>0</v>
      </c>
    </row>
    <row r="20" spans="1:18" s="3" customFormat="1" ht="25.5" customHeight="1" x14ac:dyDescent="0.2">
      <c r="A20" s="31" t="s">
        <v>92</v>
      </c>
      <c r="B20" s="37" t="s">
        <v>37</v>
      </c>
      <c r="C20" s="52" t="s">
        <v>41</v>
      </c>
      <c r="D20" s="54"/>
      <c r="E20" s="46"/>
      <c r="F20" s="46"/>
      <c r="G20" s="46"/>
      <c r="H20" s="55"/>
      <c r="I20" s="50">
        <f t="shared" si="6"/>
        <v>0</v>
      </c>
      <c r="J20" s="51">
        <f t="shared" si="7"/>
        <v>0</v>
      </c>
      <c r="K20" s="47"/>
      <c r="L20" s="48"/>
      <c r="M20" s="49"/>
      <c r="N20" s="61">
        <f t="shared" si="4"/>
        <v>0</v>
      </c>
      <c r="O20" s="62">
        <f t="shared" si="1"/>
        <v>0</v>
      </c>
      <c r="P20" s="74">
        <f t="shared" si="2"/>
        <v>0</v>
      </c>
      <c r="Q20" s="81">
        <v>110</v>
      </c>
      <c r="R20" s="80">
        <f t="shared" si="5"/>
        <v>0</v>
      </c>
    </row>
    <row r="21" spans="1:18" s="3" customFormat="1" ht="25.5" customHeight="1" x14ac:dyDescent="0.2">
      <c r="A21" s="31" t="s">
        <v>93</v>
      </c>
      <c r="B21" s="37" t="s">
        <v>38</v>
      </c>
      <c r="C21" s="52" t="s">
        <v>39</v>
      </c>
      <c r="D21" s="54"/>
      <c r="E21" s="46"/>
      <c r="F21" s="46"/>
      <c r="G21" s="46"/>
      <c r="H21" s="55"/>
      <c r="I21" s="50">
        <f t="shared" si="6"/>
        <v>0</v>
      </c>
      <c r="J21" s="51">
        <f t="shared" si="7"/>
        <v>0</v>
      </c>
      <c r="K21" s="47"/>
      <c r="L21" s="48"/>
      <c r="M21" s="49"/>
      <c r="N21" s="61">
        <f t="shared" si="4"/>
        <v>0</v>
      </c>
      <c r="O21" s="62">
        <f t="shared" si="1"/>
        <v>0</v>
      </c>
      <c r="P21" s="74">
        <f t="shared" si="2"/>
        <v>0</v>
      </c>
      <c r="Q21" s="81">
        <v>20</v>
      </c>
      <c r="R21" s="80">
        <f t="shared" si="5"/>
        <v>0</v>
      </c>
    </row>
    <row r="22" spans="1:18" s="3" customFormat="1" ht="25.5" customHeight="1" x14ac:dyDescent="0.2">
      <c r="A22" s="31" t="s">
        <v>94</v>
      </c>
      <c r="B22" s="37" t="s">
        <v>42</v>
      </c>
      <c r="C22" s="52" t="s">
        <v>39</v>
      </c>
      <c r="D22" s="54"/>
      <c r="E22" s="46"/>
      <c r="F22" s="46"/>
      <c r="G22" s="46"/>
      <c r="H22" s="55"/>
      <c r="I22" s="50">
        <f t="shared" si="6"/>
        <v>0</v>
      </c>
      <c r="J22" s="51">
        <f t="shared" si="7"/>
        <v>0</v>
      </c>
      <c r="K22" s="47"/>
      <c r="L22" s="48"/>
      <c r="M22" s="49"/>
      <c r="N22" s="61">
        <f t="shared" si="4"/>
        <v>0</v>
      </c>
      <c r="O22" s="62">
        <f t="shared" si="1"/>
        <v>0</v>
      </c>
      <c r="P22" s="74">
        <f t="shared" si="2"/>
        <v>0</v>
      </c>
      <c r="Q22" s="81">
        <v>100</v>
      </c>
      <c r="R22" s="80">
        <f t="shared" si="5"/>
        <v>0</v>
      </c>
    </row>
    <row r="23" spans="1:18" s="3" customFormat="1" ht="25.5" customHeight="1" x14ac:dyDescent="0.2">
      <c r="A23" s="31" t="s">
        <v>95</v>
      </c>
      <c r="B23" s="37" t="s">
        <v>43</v>
      </c>
      <c r="C23" s="52" t="s">
        <v>39</v>
      </c>
      <c r="D23" s="54"/>
      <c r="E23" s="46"/>
      <c r="F23" s="46"/>
      <c r="G23" s="46"/>
      <c r="H23" s="55"/>
      <c r="I23" s="50">
        <f t="shared" si="6"/>
        <v>0</v>
      </c>
      <c r="J23" s="51">
        <f t="shared" si="7"/>
        <v>0</v>
      </c>
      <c r="K23" s="47"/>
      <c r="L23" s="48"/>
      <c r="M23" s="49"/>
      <c r="N23" s="61">
        <f t="shared" si="4"/>
        <v>0</v>
      </c>
      <c r="O23" s="62">
        <f t="shared" si="1"/>
        <v>0</v>
      </c>
      <c r="P23" s="74">
        <f t="shared" si="2"/>
        <v>0</v>
      </c>
      <c r="Q23" s="81">
        <v>5</v>
      </c>
      <c r="R23" s="80">
        <f t="shared" si="5"/>
        <v>0</v>
      </c>
    </row>
    <row r="24" spans="1:18" s="3" customFormat="1" ht="45" customHeight="1" x14ac:dyDescent="0.2">
      <c r="A24" s="31" t="s">
        <v>96</v>
      </c>
      <c r="B24" s="37" t="s">
        <v>138</v>
      </c>
      <c r="C24" s="38" t="s">
        <v>31</v>
      </c>
      <c r="D24" s="54"/>
      <c r="E24" s="46"/>
      <c r="F24" s="46"/>
      <c r="G24" s="46"/>
      <c r="H24" s="55"/>
      <c r="I24" s="50">
        <f t="shared" si="6"/>
        <v>0</v>
      </c>
      <c r="J24" s="51">
        <f t="shared" si="7"/>
        <v>0</v>
      </c>
      <c r="K24" s="47"/>
      <c r="L24" s="48"/>
      <c r="M24" s="49"/>
      <c r="N24" s="61">
        <f t="shared" si="4"/>
        <v>0</v>
      </c>
      <c r="O24" s="62">
        <f t="shared" si="1"/>
        <v>0</v>
      </c>
      <c r="P24" s="74">
        <f t="shared" si="2"/>
        <v>0</v>
      </c>
      <c r="Q24" s="81">
        <v>20</v>
      </c>
      <c r="R24" s="80">
        <f t="shared" si="5"/>
        <v>0</v>
      </c>
    </row>
    <row r="25" spans="1:18" s="3" customFormat="1" ht="41.25" customHeight="1" x14ac:dyDescent="0.2">
      <c r="A25" s="31" t="s">
        <v>97</v>
      </c>
      <c r="B25" s="37" t="s">
        <v>136</v>
      </c>
      <c r="C25" s="38" t="s">
        <v>31</v>
      </c>
      <c r="D25" s="54"/>
      <c r="E25" s="46"/>
      <c r="F25" s="46"/>
      <c r="G25" s="46"/>
      <c r="H25" s="55"/>
      <c r="I25" s="50">
        <f t="shared" si="6"/>
        <v>0</v>
      </c>
      <c r="J25" s="51">
        <f t="shared" si="7"/>
        <v>0</v>
      </c>
      <c r="K25" s="47"/>
      <c r="L25" s="48"/>
      <c r="M25" s="49"/>
      <c r="N25" s="61">
        <f t="shared" si="4"/>
        <v>0</v>
      </c>
      <c r="O25" s="62">
        <f t="shared" si="1"/>
        <v>0</v>
      </c>
      <c r="P25" s="74">
        <f t="shared" si="2"/>
        <v>0</v>
      </c>
      <c r="Q25" s="81">
        <v>50</v>
      </c>
      <c r="R25" s="80">
        <f t="shared" si="5"/>
        <v>0</v>
      </c>
    </row>
    <row r="26" spans="1:18" s="3" customFormat="1" ht="43.5" customHeight="1" x14ac:dyDescent="0.2">
      <c r="A26" s="31" t="s">
        <v>98</v>
      </c>
      <c r="B26" s="37" t="s">
        <v>137</v>
      </c>
      <c r="C26" s="53" t="s">
        <v>31</v>
      </c>
      <c r="D26" s="45"/>
      <c r="E26" s="46"/>
      <c r="F26" s="46"/>
      <c r="G26" s="46"/>
      <c r="H26" s="46"/>
      <c r="I26" s="50">
        <f t="shared" si="6"/>
        <v>0</v>
      </c>
      <c r="J26" s="51">
        <f t="shared" si="7"/>
        <v>0</v>
      </c>
      <c r="K26" s="47"/>
      <c r="L26" s="48"/>
      <c r="M26" s="49"/>
      <c r="N26" s="61">
        <f t="shared" si="4"/>
        <v>0</v>
      </c>
      <c r="O26" s="62">
        <f t="shared" si="1"/>
        <v>0</v>
      </c>
      <c r="P26" s="74">
        <f t="shared" si="2"/>
        <v>0</v>
      </c>
      <c r="Q26" s="81">
        <v>50</v>
      </c>
      <c r="R26" s="80">
        <f t="shared" si="5"/>
        <v>0</v>
      </c>
    </row>
    <row r="27" spans="1:18" s="3" customFormat="1" ht="42.75" customHeight="1" x14ac:dyDescent="0.2">
      <c r="A27" s="31" t="s">
        <v>99</v>
      </c>
      <c r="B27" s="37" t="s">
        <v>140</v>
      </c>
      <c r="C27" s="53" t="s">
        <v>41</v>
      </c>
      <c r="D27" s="45"/>
      <c r="E27" s="46"/>
      <c r="F27" s="46"/>
      <c r="G27" s="46"/>
      <c r="H27" s="46"/>
      <c r="I27" s="50">
        <f t="shared" si="6"/>
        <v>0</v>
      </c>
      <c r="J27" s="51">
        <f t="shared" si="7"/>
        <v>0</v>
      </c>
      <c r="K27" s="47"/>
      <c r="L27" s="48"/>
      <c r="M27" s="49"/>
      <c r="N27" s="61">
        <f t="shared" si="4"/>
        <v>0</v>
      </c>
      <c r="O27" s="62">
        <f t="shared" si="1"/>
        <v>0</v>
      </c>
      <c r="P27" s="74">
        <f t="shared" si="2"/>
        <v>0</v>
      </c>
      <c r="Q27" s="81">
        <v>100</v>
      </c>
      <c r="R27" s="80">
        <f t="shared" si="5"/>
        <v>0</v>
      </c>
    </row>
    <row r="28" spans="1:18" s="3" customFormat="1" ht="54" customHeight="1" x14ac:dyDescent="0.2">
      <c r="A28" s="31" t="s">
        <v>100</v>
      </c>
      <c r="B28" s="37" t="s">
        <v>141</v>
      </c>
      <c r="C28" s="53" t="s">
        <v>41</v>
      </c>
      <c r="D28" s="45"/>
      <c r="E28" s="46"/>
      <c r="F28" s="46"/>
      <c r="G28" s="46"/>
      <c r="H28" s="46"/>
      <c r="I28" s="50">
        <f t="shared" si="6"/>
        <v>0</v>
      </c>
      <c r="J28" s="51">
        <f t="shared" si="7"/>
        <v>0</v>
      </c>
      <c r="K28" s="47"/>
      <c r="L28" s="48"/>
      <c r="M28" s="49"/>
      <c r="N28" s="61">
        <f t="shared" si="4"/>
        <v>0</v>
      </c>
      <c r="O28" s="62">
        <f t="shared" si="1"/>
        <v>0</v>
      </c>
      <c r="P28" s="74">
        <f t="shared" si="2"/>
        <v>0</v>
      </c>
      <c r="Q28" s="81">
        <v>180</v>
      </c>
      <c r="R28" s="80">
        <f t="shared" si="5"/>
        <v>0</v>
      </c>
    </row>
    <row r="29" spans="1:18" s="3" customFormat="1" ht="34.5" customHeight="1" x14ac:dyDescent="0.2">
      <c r="A29" s="31" t="s">
        <v>101</v>
      </c>
      <c r="B29" s="37" t="s">
        <v>142</v>
      </c>
      <c r="C29" s="53" t="s">
        <v>31</v>
      </c>
      <c r="D29" s="45"/>
      <c r="E29" s="46"/>
      <c r="F29" s="46"/>
      <c r="G29" s="46"/>
      <c r="H29" s="46"/>
      <c r="I29" s="50">
        <f t="shared" si="6"/>
        <v>0</v>
      </c>
      <c r="J29" s="51">
        <f t="shared" si="7"/>
        <v>0</v>
      </c>
      <c r="K29" s="47"/>
      <c r="L29" s="48"/>
      <c r="M29" s="49"/>
      <c r="N29" s="61">
        <f t="shared" si="4"/>
        <v>0</v>
      </c>
      <c r="O29" s="62">
        <f t="shared" si="1"/>
        <v>0</v>
      </c>
      <c r="P29" s="74">
        <f t="shared" si="2"/>
        <v>0</v>
      </c>
      <c r="Q29" s="81">
        <v>100</v>
      </c>
      <c r="R29" s="80">
        <f t="shared" si="5"/>
        <v>0</v>
      </c>
    </row>
    <row r="30" spans="1:18" s="3" customFormat="1" ht="25.5" customHeight="1" x14ac:dyDescent="0.2">
      <c r="A30" s="29" t="s">
        <v>102</v>
      </c>
      <c r="B30" s="98" t="s">
        <v>44</v>
      </c>
      <c r="C30" s="99"/>
      <c r="D30" s="131"/>
      <c r="E30" s="132"/>
      <c r="F30" s="132"/>
      <c r="G30" s="132"/>
      <c r="H30" s="132"/>
      <c r="I30" s="132"/>
      <c r="J30" s="133"/>
      <c r="K30" s="76"/>
      <c r="L30" s="57"/>
      <c r="M30" s="58"/>
      <c r="N30" s="58"/>
      <c r="O30" s="59"/>
      <c r="P30" s="57"/>
      <c r="Q30" s="58"/>
      <c r="R30" s="58"/>
    </row>
    <row r="31" spans="1:18" s="3" customFormat="1" ht="25.5" customHeight="1" x14ac:dyDescent="0.2">
      <c r="A31" s="31" t="s">
        <v>143</v>
      </c>
      <c r="B31" s="37" t="s">
        <v>45</v>
      </c>
      <c r="C31" s="31" t="s">
        <v>39</v>
      </c>
      <c r="D31" s="45"/>
      <c r="E31" s="46"/>
      <c r="F31" s="46"/>
      <c r="G31" s="46"/>
      <c r="H31" s="46"/>
      <c r="I31" s="50">
        <f t="shared" ref="I31:I33" si="8">SUM(D31:H31)</f>
        <v>0</v>
      </c>
      <c r="J31" s="51">
        <f t="shared" ref="J31:J33" si="9">SUMPRODUCT($D$6:$H$6,D31:H31)</f>
        <v>0</v>
      </c>
      <c r="K31" s="47"/>
      <c r="L31" s="48"/>
      <c r="M31" s="49"/>
      <c r="N31" s="61">
        <f t="shared" ref="N31:N33" si="10">(L31+M31)*$N$7</f>
        <v>0</v>
      </c>
      <c r="O31" s="62">
        <f t="shared" ref="O31:O33" si="11">(L31+M31)*N31</f>
        <v>0</v>
      </c>
      <c r="P31" s="74">
        <f t="shared" ref="P31:P33" si="12">J31+K31+O31</f>
        <v>0</v>
      </c>
      <c r="Q31" s="81">
        <v>6500</v>
      </c>
      <c r="R31" s="80">
        <f t="shared" si="5"/>
        <v>0</v>
      </c>
    </row>
    <row r="32" spans="1:18" s="3" customFormat="1" ht="25.5" customHeight="1" x14ac:dyDescent="0.2">
      <c r="A32" s="31" t="s">
        <v>103</v>
      </c>
      <c r="B32" s="37" t="s">
        <v>46</v>
      </c>
      <c r="C32" s="31" t="s">
        <v>39</v>
      </c>
      <c r="D32" s="45"/>
      <c r="E32" s="46"/>
      <c r="F32" s="46"/>
      <c r="G32" s="46"/>
      <c r="H32" s="46"/>
      <c r="I32" s="50">
        <f t="shared" si="8"/>
        <v>0</v>
      </c>
      <c r="J32" s="51">
        <f t="shared" si="9"/>
        <v>0</v>
      </c>
      <c r="K32" s="47"/>
      <c r="L32" s="48"/>
      <c r="M32" s="49"/>
      <c r="N32" s="61">
        <f t="shared" si="10"/>
        <v>0</v>
      </c>
      <c r="O32" s="62">
        <f t="shared" si="11"/>
        <v>0</v>
      </c>
      <c r="P32" s="74">
        <f t="shared" si="12"/>
        <v>0</v>
      </c>
      <c r="Q32" s="81">
        <v>2100</v>
      </c>
      <c r="R32" s="80">
        <f t="shared" si="5"/>
        <v>0</v>
      </c>
    </row>
    <row r="33" spans="1:18" s="3" customFormat="1" ht="42" customHeight="1" x14ac:dyDescent="0.2">
      <c r="A33" s="31" t="s">
        <v>104</v>
      </c>
      <c r="B33" s="37" t="s">
        <v>47</v>
      </c>
      <c r="C33" s="31" t="s">
        <v>39</v>
      </c>
      <c r="D33" s="45"/>
      <c r="E33" s="46"/>
      <c r="F33" s="46"/>
      <c r="G33" s="46"/>
      <c r="H33" s="46"/>
      <c r="I33" s="50">
        <f t="shared" si="8"/>
        <v>0</v>
      </c>
      <c r="J33" s="51">
        <f t="shared" si="9"/>
        <v>0</v>
      </c>
      <c r="K33" s="47"/>
      <c r="L33" s="48"/>
      <c r="M33" s="49"/>
      <c r="N33" s="61">
        <f t="shared" si="10"/>
        <v>0</v>
      </c>
      <c r="O33" s="62">
        <f t="shared" si="11"/>
        <v>0</v>
      </c>
      <c r="P33" s="74">
        <f t="shared" si="12"/>
        <v>0</v>
      </c>
      <c r="Q33" s="81">
        <v>2100</v>
      </c>
      <c r="R33" s="80">
        <f t="shared" si="5"/>
        <v>0</v>
      </c>
    </row>
    <row r="34" spans="1:18" s="3" customFormat="1" ht="25.5" customHeight="1" x14ac:dyDescent="0.2">
      <c r="A34" s="29" t="s">
        <v>105</v>
      </c>
      <c r="B34" s="98" t="s">
        <v>48</v>
      </c>
      <c r="C34" s="99"/>
      <c r="D34" s="69"/>
      <c r="E34" s="70"/>
      <c r="F34" s="70"/>
      <c r="G34" s="70"/>
      <c r="H34" s="70"/>
      <c r="I34" s="70"/>
      <c r="J34" s="78"/>
      <c r="K34" s="76"/>
      <c r="L34" s="57"/>
      <c r="M34" s="58"/>
      <c r="N34" s="58"/>
      <c r="O34" s="59"/>
      <c r="P34" s="57"/>
      <c r="Q34" s="58"/>
      <c r="R34" s="58"/>
    </row>
    <row r="35" spans="1:18" s="3" customFormat="1" ht="39" customHeight="1" x14ac:dyDescent="0.2">
      <c r="A35" s="31" t="s">
        <v>109</v>
      </c>
      <c r="B35" s="37" t="s">
        <v>49</v>
      </c>
      <c r="C35" s="53" t="s">
        <v>31</v>
      </c>
      <c r="D35" s="45"/>
      <c r="E35" s="46"/>
      <c r="F35" s="46"/>
      <c r="G35" s="46"/>
      <c r="H35" s="46"/>
      <c r="I35" s="50">
        <f t="shared" ref="I35:I38" si="13">SUM(D35:H35)</f>
        <v>0</v>
      </c>
      <c r="J35" s="51">
        <f t="shared" ref="J35:J38" si="14">SUMPRODUCT($D$6:$H$6,D35:H35)</f>
        <v>0</v>
      </c>
      <c r="K35" s="47"/>
      <c r="L35" s="48"/>
      <c r="M35" s="49"/>
      <c r="N35" s="61">
        <f t="shared" ref="N35:N37" si="15">(L35+M35)*$N$7</f>
        <v>0</v>
      </c>
      <c r="O35" s="62">
        <f t="shared" ref="O35:O37" si="16">(L35+M35)*N35</f>
        <v>0</v>
      </c>
      <c r="P35" s="74">
        <f t="shared" ref="P35:P37" si="17">J35+K35+O35</f>
        <v>0</v>
      </c>
      <c r="Q35" s="81">
        <v>100</v>
      </c>
      <c r="R35" s="80">
        <f t="shared" si="5"/>
        <v>0</v>
      </c>
    </row>
    <row r="36" spans="1:18" s="3" customFormat="1" ht="40.5" customHeight="1" x14ac:dyDescent="0.2">
      <c r="A36" s="31" t="s">
        <v>110</v>
      </c>
      <c r="B36" s="37" t="s">
        <v>74</v>
      </c>
      <c r="C36" s="53" t="s">
        <v>31</v>
      </c>
      <c r="D36" s="45"/>
      <c r="E36" s="46"/>
      <c r="F36" s="46"/>
      <c r="G36" s="46"/>
      <c r="H36" s="46"/>
      <c r="I36" s="50">
        <f t="shared" si="13"/>
        <v>0</v>
      </c>
      <c r="J36" s="51">
        <f t="shared" si="14"/>
        <v>0</v>
      </c>
      <c r="K36" s="47"/>
      <c r="L36" s="48"/>
      <c r="M36" s="49"/>
      <c r="N36" s="61">
        <f t="shared" si="15"/>
        <v>0</v>
      </c>
      <c r="O36" s="62">
        <f t="shared" si="16"/>
        <v>0</v>
      </c>
      <c r="P36" s="74">
        <f t="shared" si="17"/>
        <v>0</v>
      </c>
      <c r="Q36" s="81">
        <v>35</v>
      </c>
      <c r="R36" s="80">
        <f t="shared" si="5"/>
        <v>0</v>
      </c>
    </row>
    <row r="37" spans="1:18" s="3" customFormat="1" ht="32.25" customHeight="1" x14ac:dyDescent="0.2">
      <c r="A37" s="31" t="s">
        <v>111</v>
      </c>
      <c r="B37" s="37" t="s">
        <v>75</v>
      </c>
      <c r="C37" s="53" t="s">
        <v>31</v>
      </c>
      <c r="D37" s="45"/>
      <c r="E37" s="46"/>
      <c r="F37" s="46"/>
      <c r="G37" s="46"/>
      <c r="H37" s="46"/>
      <c r="I37" s="50">
        <f t="shared" si="13"/>
        <v>0</v>
      </c>
      <c r="J37" s="51">
        <f t="shared" si="14"/>
        <v>0</v>
      </c>
      <c r="K37" s="47"/>
      <c r="L37" s="48"/>
      <c r="M37" s="49"/>
      <c r="N37" s="61">
        <f t="shared" si="15"/>
        <v>0</v>
      </c>
      <c r="O37" s="62">
        <f t="shared" si="16"/>
        <v>0</v>
      </c>
      <c r="P37" s="74">
        <f t="shared" si="17"/>
        <v>0</v>
      </c>
      <c r="Q37" s="81">
        <v>50</v>
      </c>
      <c r="R37" s="80">
        <f t="shared" si="5"/>
        <v>0</v>
      </c>
    </row>
    <row r="38" spans="1:18" s="3" customFormat="1" ht="39.75" customHeight="1" x14ac:dyDescent="0.2">
      <c r="A38" s="31" t="s">
        <v>112</v>
      </c>
      <c r="B38" s="37" t="s">
        <v>50</v>
      </c>
      <c r="C38" s="53" t="s">
        <v>31</v>
      </c>
      <c r="D38" s="45"/>
      <c r="E38" s="46"/>
      <c r="F38" s="46"/>
      <c r="G38" s="46"/>
      <c r="H38" s="46"/>
      <c r="I38" s="50">
        <f t="shared" si="13"/>
        <v>0</v>
      </c>
      <c r="J38" s="51">
        <f t="shared" si="14"/>
        <v>0</v>
      </c>
      <c r="K38" s="47"/>
      <c r="L38" s="48"/>
      <c r="M38" s="49"/>
      <c r="N38" s="61">
        <f t="shared" ref="N38" si="18">(L38+M38)*$N$7</f>
        <v>0</v>
      </c>
      <c r="O38" s="62">
        <f t="shared" ref="O38" si="19">(L38+M38)*N38</f>
        <v>0</v>
      </c>
      <c r="P38" s="74">
        <f t="shared" ref="P38" si="20">J38+K38+O38</f>
        <v>0</v>
      </c>
      <c r="Q38" s="81">
        <v>5</v>
      </c>
      <c r="R38" s="80">
        <f t="shared" si="5"/>
        <v>0</v>
      </c>
    </row>
    <row r="39" spans="1:18" s="3" customFormat="1" ht="25.5" customHeight="1" x14ac:dyDescent="0.2">
      <c r="A39" s="29" t="s">
        <v>106</v>
      </c>
      <c r="B39" s="98" t="s">
        <v>51</v>
      </c>
      <c r="C39" s="99"/>
      <c r="D39" s="69"/>
      <c r="E39" s="70"/>
      <c r="F39" s="70"/>
      <c r="G39" s="70"/>
      <c r="H39" s="70"/>
      <c r="I39" s="70"/>
      <c r="J39" s="78"/>
      <c r="K39" s="76"/>
      <c r="L39" s="57"/>
      <c r="M39" s="58"/>
      <c r="N39" s="58"/>
      <c r="O39" s="59"/>
      <c r="P39" s="57"/>
      <c r="Q39" s="58"/>
      <c r="R39" s="58"/>
    </row>
    <row r="40" spans="1:18" s="3" customFormat="1" ht="25.5" customHeight="1" x14ac:dyDescent="0.2">
      <c r="A40" s="31" t="s">
        <v>113</v>
      </c>
      <c r="B40" s="37" t="s">
        <v>52</v>
      </c>
      <c r="C40" s="53" t="s">
        <v>41</v>
      </c>
      <c r="D40" s="45"/>
      <c r="E40" s="46"/>
      <c r="F40" s="46"/>
      <c r="G40" s="46"/>
      <c r="H40" s="46"/>
      <c r="I40" s="50">
        <f t="shared" ref="I40:I43" si="21">SUM(D40:H40)</f>
        <v>0</v>
      </c>
      <c r="J40" s="51">
        <f t="shared" ref="J40:J43" si="22">SUMPRODUCT($D$6:$H$6,D40:H40)</f>
        <v>0</v>
      </c>
      <c r="K40" s="47"/>
      <c r="L40" s="48"/>
      <c r="M40" s="49"/>
      <c r="N40" s="61">
        <f t="shared" ref="N40:N43" si="23">(L40+M40)*$N$7</f>
        <v>0</v>
      </c>
      <c r="O40" s="62">
        <f t="shared" ref="O40:O43" si="24">(L40+M40)*N40</f>
        <v>0</v>
      </c>
      <c r="P40" s="74">
        <f t="shared" ref="P40:P43" si="25">J40+K40+O40</f>
        <v>0</v>
      </c>
      <c r="Q40" s="81">
        <v>300</v>
      </c>
      <c r="R40" s="80">
        <f t="shared" ref="R40:R43" si="26">P40*Q40</f>
        <v>0</v>
      </c>
    </row>
    <row r="41" spans="1:18" s="3" customFormat="1" ht="25.5" customHeight="1" x14ac:dyDescent="0.2">
      <c r="A41" s="31" t="s">
        <v>114</v>
      </c>
      <c r="B41" s="37" t="s">
        <v>53</v>
      </c>
      <c r="C41" s="53" t="s">
        <v>41</v>
      </c>
      <c r="D41" s="45"/>
      <c r="E41" s="46"/>
      <c r="F41" s="46"/>
      <c r="G41" s="46"/>
      <c r="H41" s="46"/>
      <c r="I41" s="50">
        <f t="shared" si="21"/>
        <v>0</v>
      </c>
      <c r="J41" s="51">
        <f t="shared" si="22"/>
        <v>0</v>
      </c>
      <c r="K41" s="47"/>
      <c r="L41" s="48"/>
      <c r="M41" s="49"/>
      <c r="N41" s="61">
        <f t="shared" si="23"/>
        <v>0</v>
      </c>
      <c r="O41" s="62">
        <f t="shared" si="24"/>
        <v>0</v>
      </c>
      <c r="P41" s="74">
        <f t="shared" si="25"/>
        <v>0</v>
      </c>
      <c r="Q41" s="81">
        <v>300</v>
      </c>
      <c r="R41" s="80">
        <f t="shared" si="26"/>
        <v>0</v>
      </c>
    </row>
    <row r="42" spans="1:18" s="3" customFormat="1" ht="25.5" customHeight="1" x14ac:dyDescent="0.2">
      <c r="A42" s="31" t="s">
        <v>115</v>
      </c>
      <c r="B42" s="37" t="s">
        <v>54</v>
      </c>
      <c r="C42" s="53" t="s">
        <v>41</v>
      </c>
      <c r="D42" s="45"/>
      <c r="E42" s="46"/>
      <c r="F42" s="46"/>
      <c r="G42" s="46"/>
      <c r="H42" s="46"/>
      <c r="I42" s="50">
        <f t="shared" si="21"/>
        <v>0</v>
      </c>
      <c r="J42" s="51">
        <f t="shared" si="22"/>
        <v>0</v>
      </c>
      <c r="K42" s="47"/>
      <c r="L42" s="48"/>
      <c r="M42" s="49"/>
      <c r="N42" s="61">
        <f t="shared" si="23"/>
        <v>0</v>
      </c>
      <c r="O42" s="62">
        <f t="shared" si="24"/>
        <v>0</v>
      </c>
      <c r="P42" s="74">
        <f t="shared" si="25"/>
        <v>0</v>
      </c>
      <c r="Q42" s="81">
        <v>300</v>
      </c>
      <c r="R42" s="80">
        <f t="shared" si="26"/>
        <v>0</v>
      </c>
    </row>
    <row r="43" spans="1:18" s="3" customFormat="1" ht="25.5" customHeight="1" x14ac:dyDescent="0.2">
      <c r="A43" s="31" t="s">
        <v>116</v>
      </c>
      <c r="B43" s="37" t="s">
        <v>55</v>
      </c>
      <c r="C43" s="53" t="s">
        <v>41</v>
      </c>
      <c r="D43" s="45"/>
      <c r="E43" s="46"/>
      <c r="F43" s="46"/>
      <c r="G43" s="46"/>
      <c r="H43" s="46"/>
      <c r="I43" s="50">
        <f t="shared" si="21"/>
        <v>0</v>
      </c>
      <c r="J43" s="51">
        <f t="shared" si="22"/>
        <v>0</v>
      </c>
      <c r="K43" s="47"/>
      <c r="L43" s="48"/>
      <c r="M43" s="49"/>
      <c r="N43" s="61">
        <f t="shared" si="23"/>
        <v>0</v>
      </c>
      <c r="O43" s="62">
        <f t="shared" si="24"/>
        <v>0</v>
      </c>
      <c r="P43" s="74">
        <f t="shared" si="25"/>
        <v>0</v>
      </c>
      <c r="Q43" s="81">
        <v>300</v>
      </c>
      <c r="R43" s="80">
        <f t="shared" si="26"/>
        <v>0</v>
      </c>
    </row>
    <row r="44" spans="1:18" s="3" customFormat="1" ht="25.5" customHeight="1" x14ac:dyDescent="0.2">
      <c r="A44" s="29" t="s">
        <v>107</v>
      </c>
      <c r="B44" s="98" t="s">
        <v>60</v>
      </c>
      <c r="C44" s="99"/>
      <c r="D44" s="69"/>
      <c r="E44" s="70"/>
      <c r="F44" s="70"/>
      <c r="G44" s="70"/>
      <c r="H44" s="70"/>
      <c r="I44" s="70"/>
      <c r="J44" s="78"/>
      <c r="K44" s="76"/>
      <c r="L44" s="57"/>
      <c r="M44" s="58"/>
      <c r="N44" s="58"/>
      <c r="O44" s="59"/>
      <c r="P44" s="57"/>
      <c r="Q44" s="58"/>
      <c r="R44" s="58"/>
    </row>
    <row r="45" spans="1:18" s="3" customFormat="1" ht="25.5" customHeight="1" x14ac:dyDescent="0.2">
      <c r="A45" s="31" t="s">
        <v>117</v>
      </c>
      <c r="B45" s="37" t="s">
        <v>56</v>
      </c>
      <c r="C45" s="53" t="s">
        <v>40</v>
      </c>
      <c r="D45" s="45"/>
      <c r="E45" s="46"/>
      <c r="F45" s="46"/>
      <c r="G45" s="46"/>
      <c r="H45" s="46"/>
      <c r="I45" s="50">
        <f t="shared" ref="I45:I48" si="27">SUM(D45:H45)</f>
        <v>0</v>
      </c>
      <c r="J45" s="51">
        <f t="shared" ref="J45:J48" si="28">SUMPRODUCT($D$6:$H$6,D45:H45)</f>
        <v>0</v>
      </c>
      <c r="K45" s="47"/>
      <c r="L45" s="48"/>
      <c r="M45" s="49"/>
      <c r="N45" s="61">
        <f t="shared" ref="N45:N48" si="29">(L45+M45)*$N$7</f>
        <v>0</v>
      </c>
      <c r="O45" s="62">
        <f t="shared" ref="O45:O48" si="30">(L45+M45)*N45</f>
        <v>0</v>
      </c>
      <c r="P45" s="74">
        <f t="shared" ref="P45:P48" si="31">J45+K45+O45</f>
        <v>0</v>
      </c>
      <c r="Q45" s="81">
        <v>35</v>
      </c>
      <c r="R45" s="80">
        <f t="shared" ref="R45:R48" si="32">P45*Q45</f>
        <v>0</v>
      </c>
    </row>
    <row r="46" spans="1:18" s="3" customFormat="1" ht="25.5" customHeight="1" x14ac:dyDescent="0.2">
      <c r="A46" s="31" t="s">
        <v>118</v>
      </c>
      <c r="B46" s="37" t="s">
        <v>57</v>
      </c>
      <c r="C46" s="53" t="s">
        <v>40</v>
      </c>
      <c r="D46" s="45"/>
      <c r="E46" s="46"/>
      <c r="F46" s="46"/>
      <c r="G46" s="46"/>
      <c r="H46" s="46"/>
      <c r="I46" s="50">
        <f t="shared" si="27"/>
        <v>0</v>
      </c>
      <c r="J46" s="51">
        <f t="shared" si="28"/>
        <v>0</v>
      </c>
      <c r="K46" s="47"/>
      <c r="L46" s="48"/>
      <c r="M46" s="49"/>
      <c r="N46" s="61">
        <f t="shared" si="29"/>
        <v>0</v>
      </c>
      <c r="O46" s="62">
        <f t="shared" si="30"/>
        <v>0</v>
      </c>
      <c r="P46" s="74">
        <f t="shared" si="31"/>
        <v>0</v>
      </c>
      <c r="Q46" s="81">
        <v>50</v>
      </c>
      <c r="R46" s="80">
        <f t="shared" si="32"/>
        <v>0</v>
      </c>
    </row>
    <row r="47" spans="1:18" s="3" customFormat="1" ht="25.5" customHeight="1" x14ac:dyDescent="0.2">
      <c r="A47" s="31" t="s">
        <v>119</v>
      </c>
      <c r="B47" s="37" t="s">
        <v>58</v>
      </c>
      <c r="C47" s="53" t="s">
        <v>40</v>
      </c>
      <c r="D47" s="45"/>
      <c r="E47" s="46"/>
      <c r="F47" s="46"/>
      <c r="G47" s="46"/>
      <c r="H47" s="46"/>
      <c r="I47" s="50">
        <f t="shared" si="27"/>
        <v>0</v>
      </c>
      <c r="J47" s="51">
        <f t="shared" si="28"/>
        <v>0</v>
      </c>
      <c r="K47" s="47"/>
      <c r="L47" s="48"/>
      <c r="M47" s="49"/>
      <c r="N47" s="61">
        <f t="shared" si="29"/>
        <v>0</v>
      </c>
      <c r="O47" s="62">
        <f t="shared" si="30"/>
        <v>0</v>
      </c>
      <c r="P47" s="74">
        <f t="shared" si="31"/>
        <v>0</v>
      </c>
      <c r="Q47" s="81">
        <v>300</v>
      </c>
      <c r="R47" s="80">
        <f t="shared" si="32"/>
        <v>0</v>
      </c>
    </row>
    <row r="48" spans="1:18" s="3" customFormat="1" ht="25.5" customHeight="1" x14ac:dyDescent="0.2">
      <c r="A48" s="31" t="s">
        <v>120</v>
      </c>
      <c r="B48" s="37" t="s">
        <v>59</v>
      </c>
      <c r="C48" s="53" t="s">
        <v>40</v>
      </c>
      <c r="D48" s="45"/>
      <c r="E48" s="46"/>
      <c r="F48" s="46"/>
      <c r="G48" s="46"/>
      <c r="H48" s="46"/>
      <c r="I48" s="50">
        <f t="shared" si="27"/>
        <v>0</v>
      </c>
      <c r="J48" s="51">
        <f t="shared" si="28"/>
        <v>0</v>
      </c>
      <c r="K48" s="47"/>
      <c r="L48" s="48"/>
      <c r="M48" s="49"/>
      <c r="N48" s="61">
        <f t="shared" si="29"/>
        <v>0</v>
      </c>
      <c r="O48" s="62">
        <f t="shared" si="30"/>
        <v>0</v>
      </c>
      <c r="P48" s="74">
        <f t="shared" si="31"/>
        <v>0</v>
      </c>
      <c r="Q48" s="81">
        <v>65</v>
      </c>
      <c r="R48" s="80">
        <f t="shared" si="32"/>
        <v>0</v>
      </c>
    </row>
    <row r="49" spans="1:18" s="3" customFormat="1" ht="25.5" customHeight="1" x14ac:dyDescent="0.2">
      <c r="A49" s="34" t="s">
        <v>108</v>
      </c>
      <c r="B49" s="100" t="s">
        <v>61</v>
      </c>
      <c r="C49" s="101"/>
      <c r="D49" s="65"/>
      <c r="E49" s="66"/>
      <c r="F49" s="66"/>
      <c r="G49" s="66"/>
      <c r="H49" s="66"/>
      <c r="I49" s="66"/>
      <c r="J49" s="36"/>
      <c r="K49" s="73"/>
      <c r="L49" s="65"/>
      <c r="M49" s="66"/>
      <c r="N49" s="66"/>
      <c r="O49" s="36"/>
      <c r="P49" s="71"/>
      <c r="Q49" s="72"/>
      <c r="R49" s="72"/>
    </row>
    <row r="50" spans="1:18" s="3" customFormat="1" ht="25.5" customHeight="1" x14ac:dyDescent="0.2">
      <c r="A50" s="31" t="s">
        <v>121</v>
      </c>
      <c r="B50" s="37" t="s">
        <v>62</v>
      </c>
      <c r="C50" s="53" t="s">
        <v>31</v>
      </c>
      <c r="D50" s="45"/>
      <c r="E50" s="46"/>
      <c r="F50" s="46"/>
      <c r="G50" s="46"/>
      <c r="H50" s="46"/>
      <c r="I50" s="50">
        <f t="shared" ref="I50:I51" si="33">SUM(D50:H50)</f>
        <v>0</v>
      </c>
      <c r="J50" s="51">
        <f t="shared" ref="J50:J51" si="34">SUMPRODUCT($D$6:$H$6,D50:H50)</f>
        <v>0</v>
      </c>
      <c r="K50" s="47"/>
      <c r="L50" s="48"/>
      <c r="M50" s="49"/>
      <c r="N50" s="61">
        <f t="shared" ref="N50:N51" si="35">(L50+M50)*$N$7</f>
        <v>0</v>
      </c>
      <c r="O50" s="62">
        <f t="shared" ref="O50:O51" si="36">(L50+M50)*N50</f>
        <v>0</v>
      </c>
      <c r="P50" s="74">
        <f t="shared" ref="P50:P51" si="37">J50+K50+O50</f>
        <v>0</v>
      </c>
      <c r="Q50" s="81">
        <v>32</v>
      </c>
      <c r="R50" s="80">
        <f t="shared" ref="R50:R51" si="38">P50*Q50</f>
        <v>0</v>
      </c>
    </row>
    <row r="51" spans="1:18" s="3" customFormat="1" ht="25.5" customHeight="1" x14ac:dyDescent="0.2">
      <c r="A51" s="31" t="s">
        <v>122</v>
      </c>
      <c r="B51" s="37" t="s">
        <v>63</v>
      </c>
      <c r="C51" s="53" t="s">
        <v>31</v>
      </c>
      <c r="D51" s="45"/>
      <c r="E51" s="46"/>
      <c r="F51" s="46"/>
      <c r="G51" s="46"/>
      <c r="H51" s="46"/>
      <c r="I51" s="50">
        <f t="shared" si="33"/>
        <v>0</v>
      </c>
      <c r="J51" s="51">
        <f t="shared" si="34"/>
        <v>0</v>
      </c>
      <c r="K51" s="47"/>
      <c r="L51" s="48"/>
      <c r="M51" s="49"/>
      <c r="N51" s="61">
        <f t="shared" si="35"/>
        <v>0</v>
      </c>
      <c r="O51" s="62">
        <f t="shared" si="36"/>
        <v>0</v>
      </c>
      <c r="P51" s="74">
        <f t="shared" si="37"/>
        <v>0</v>
      </c>
      <c r="Q51" s="81">
        <v>32</v>
      </c>
      <c r="R51" s="80">
        <f t="shared" si="38"/>
        <v>0</v>
      </c>
    </row>
    <row r="52" spans="1:18" s="3" customFormat="1" ht="67.5" customHeight="1" x14ac:dyDescent="0.2">
      <c r="A52" s="31" t="s">
        <v>123</v>
      </c>
      <c r="B52" s="37" t="s">
        <v>64</v>
      </c>
      <c r="C52" s="53" t="s">
        <v>31</v>
      </c>
      <c r="D52" s="45"/>
      <c r="E52" s="46"/>
      <c r="F52" s="46"/>
      <c r="G52" s="46"/>
      <c r="H52" s="46"/>
      <c r="I52" s="50">
        <f t="shared" ref="I52" si="39">SUM(D52:H52)</f>
        <v>0</v>
      </c>
      <c r="J52" s="51">
        <f t="shared" ref="J52" si="40">SUMPRODUCT($D$6:$H$6,D52:H52)</f>
        <v>0</v>
      </c>
      <c r="K52" s="47"/>
      <c r="L52" s="48"/>
      <c r="M52" s="49"/>
      <c r="N52" s="61">
        <f t="shared" ref="N52" si="41">(L52+M52)*$N$7</f>
        <v>0</v>
      </c>
      <c r="O52" s="62">
        <f t="shared" ref="O52" si="42">(L52+M52)*N52</f>
        <v>0</v>
      </c>
      <c r="P52" s="74">
        <f t="shared" ref="P52" si="43">J52+K52+O52</f>
        <v>0</v>
      </c>
      <c r="Q52" s="81">
        <v>32</v>
      </c>
      <c r="R52" s="80">
        <f t="shared" ref="R52" si="44">P52*Q52</f>
        <v>0</v>
      </c>
    </row>
    <row r="53" spans="1:18" s="3" customFormat="1" ht="25.5" customHeight="1" x14ac:dyDescent="0.2">
      <c r="A53" s="34" t="s">
        <v>124</v>
      </c>
      <c r="B53" s="100" t="s">
        <v>65</v>
      </c>
      <c r="C53" s="101"/>
      <c r="D53" s="65"/>
      <c r="E53" s="66"/>
      <c r="F53" s="66"/>
      <c r="G53" s="66"/>
      <c r="H53" s="66"/>
      <c r="I53" s="66"/>
      <c r="J53" s="36"/>
      <c r="K53" s="73"/>
      <c r="L53" s="65"/>
      <c r="M53" s="66"/>
      <c r="N53" s="66"/>
      <c r="O53" s="36"/>
      <c r="P53" s="71"/>
      <c r="Q53" s="72"/>
      <c r="R53" s="72"/>
    </row>
    <row r="54" spans="1:18" s="3" customFormat="1" ht="25.5" customHeight="1" x14ac:dyDescent="0.2">
      <c r="A54" s="31" t="s">
        <v>125</v>
      </c>
      <c r="B54" s="37" t="s">
        <v>144</v>
      </c>
      <c r="C54" s="53" t="s">
        <v>31</v>
      </c>
      <c r="D54" s="45"/>
      <c r="E54" s="46"/>
      <c r="F54" s="46"/>
      <c r="G54" s="46"/>
      <c r="H54" s="46"/>
      <c r="I54" s="50">
        <f t="shared" ref="I54:I56" si="45">SUM(D54:H54)</f>
        <v>0</v>
      </c>
      <c r="J54" s="51">
        <f t="shared" ref="J54:J56" si="46">SUMPRODUCT($D$6:$H$6,D54:H54)</f>
        <v>0</v>
      </c>
      <c r="K54" s="47"/>
      <c r="L54" s="48"/>
      <c r="M54" s="49"/>
      <c r="N54" s="61">
        <f t="shared" ref="N54:N56" si="47">(L54+M54)*$N$7</f>
        <v>0</v>
      </c>
      <c r="O54" s="62">
        <f t="shared" ref="O54:O56" si="48">(L54+M54)*N54</f>
        <v>0</v>
      </c>
      <c r="P54" s="74">
        <f t="shared" ref="P54:P56" si="49">J54+K54+O54</f>
        <v>0</v>
      </c>
      <c r="Q54" s="81">
        <v>10</v>
      </c>
      <c r="R54" s="80">
        <f t="shared" ref="R54:R56" si="50">P54*Q54</f>
        <v>0</v>
      </c>
    </row>
    <row r="55" spans="1:18" s="3" customFormat="1" ht="25.5" customHeight="1" x14ac:dyDescent="0.2">
      <c r="A55" s="31" t="s">
        <v>126</v>
      </c>
      <c r="B55" s="37" t="s">
        <v>66</v>
      </c>
      <c r="C55" s="53" t="s">
        <v>31</v>
      </c>
      <c r="D55" s="45"/>
      <c r="E55" s="46"/>
      <c r="F55" s="46"/>
      <c r="G55" s="46"/>
      <c r="H55" s="46"/>
      <c r="I55" s="50">
        <f t="shared" si="45"/>
        <v>0</v>
      </c>
      <c r="J55" s="51">
        <f t="shared" si="46"/>
        <v>0</v>
      </c>
      <c r="K55" s="47"/>
      <c r="L55" s="48"/>
      <c r="M55" s="49"/>
      <c r="N55" s="61">
        <f t="shared" si="47"/>
        <v>0</v>
      </c>
      <c r="O55" s="62">
        <f t="shared" si="48"/>
        <v>0</v>
      </c>
      <c r="P55" s="74">
        <f t="shared" si="49"/>
        <v>0</v>
      </c>
      <c r="Q55" s="81">
        <v>40</v>
      </c>
      <c r="R55" s="80">
        <f t="shared" si="50"/>
        <v>0</v>
      </c>
    </row>
    <row r="56" spans="1:18" s="3" customFormat="1" ht="25.5" customHeight="1" x14ac:dyDescent="0.2">
      <c r="A56" s="31" t="s">
        <v>127</v>
      </c>
      <c r="B56" s="37" t="s">
        <v>67</v>
      </c>
      <c r="C56" s="53" t="s">
        <v>39</v>
      </c>
      <c r="D56" s="45"/>
      <c r="E56" s="46"/>
      <c r="F56" s="46"/>
      <c r="G56" s="46"/>
      <c r="H56" s="46"/>
      <c r="I56" s="50">
        <f t="shared" si="45"/>
        <v>0</v>
      </c>
      <c r="J56" s="51">
        <f t="shared" si="46"/>
        <v>0</v>
      </c>
      <c r="K56" s="47"/>
      <c r="L56" s="48"/>
      <c r="M56" s="49"/>
      <c r="N56" s="61">
        <f t="shared" si="47"/>
        <v>0</v>
      </c>
      <c r="O56" s="62">
        <f t="shared" si="48"/>
        <v>0</v>
      </c>
      <c r="P56" s="74">
        <f t="shared" si="49"/>
        <v>0</v>
      </c>
      <c r="Q56" s="81">
        <v>100</v>
      </c>
      <c r="R56" s="80">
        <f t="shared" si="50"/>
        <v>0</v>
      </c>
    </row>
    <row r="57" spans="1:18" s="3" customFormat="1" ht="25.5" customHeight="1" x14ac:dyDescent="0.2">
      <c r="A57" s="34" t="s">
        <v>128</v>
      </c>
      <c r="B57" s="100" t="s">
        <v>68</v>
      </c>
      <c r="C57" s="101"/>
      <c r="D57" s="65"/>
      <c r="E57" s="66"/>
      <c r="F57" s="66"/>
      <c r="G57" s="66"/>
      <c r="H57" s="66"/>
      <c r="I57" s="66"/>
      <c r="J57" s="36"/>
      <c r="K57" s="73"/>
      <c r="L57" s="65"/>
      <c r="M57" s="66"/>
      <c r="N57" s="66"/>
      <c r="O57" s="36"/>
      <c r="P57" s="71"/>
      <c r="Q57" s="72"/>
      <c r="R57" s="72"/>
    </row>
    <row r="58" spans="1:18" s="3" customFormat="1" ht="25.5" customHeight="1" x14ac:dyDescent="0.2">
      <c r="A58" s="31" t="s">
        <v>129</v>
      </c>
      <c r="B58" s="37" t="s">
        <v>76</v>
      </c>
      <c r="C58" s="53" t="s">
        <v>146</v>
      </c>
      <c r="D58" s="45"/>
      <c r="E58" s="46"/>
      <c r="F58" s="46"/>
      <c r="G58" s="46"/>
      <c r="H58" s="46"/>
      <c r="I58" s="50">
        <f t="shared" ref="I58:I60" si="51">SUM(D58:H58)</f>
        <v>0</v>
      </c>
      <c r="J58" s="51">
        <f t="shared" ref="J58:J60" si="52">SUMPRODUCT($D$6:$H$6,D58:H58)</f>
        <v>0</v>
      </c>
      <c r="K58" s="47"/>
      <c r="L58" s="48"/>
      <c r="M58" s="49"/>
      <c r="N58" s="61">
        <f t="shared" ref="N58:N60" si="53">(L58+M58)*$N$7</f>
        <v>0</v>
      </c>
      <c r="O58" s="62">
        <f t="shared" ref="O58:O60" si="54">(L58+M58)*N58</f>
        <v>0</v>
      </c>
      <c r="P58" s="74">
        <f t="shared" ref="P58:P60" si="55">J58+K58+O58</f>
        <v>0</v>
      </c>
      <c r="Q58" s="81">
        <v>10</v>
      </c>
      <c r="R58" s="80">
        <f t="shared" ref="R58:R60" si="56">P58*Q58</f>
        <v>0</v>
      </c>
    </row>
    <row r="59" spans="1:18" s="3" customFormat="1" ht="25.5" customHeight="1" x14ac:dyDescent="0.2">
      <c r="A59" s="31" t="s">
        <v>130</v>
      </c>
      <c r="B59" s="37" t="s">
        <v>77</v>
      </c>
      <c r="C59" s="53" t="s">
        <v>146</v>
      </c>
      <c r="D59" s="45"/>
      <c r="E59" s="46"/>
      <c r="F59" s="46"/>
      <c r="G59" s="46"/>
      <c r="H59" s="46"/>
      <c r="I59" s="50">
        <f t="shared" si="51"/>
        <v>0</v>
      </c>
      <c r="J59" s="51">
        <f t="shared" si="52"/>
        <v>0</v>
      </c>
      <c r="K59" s="47"/>
      <c r="L59" s="48"/>
      <c r="M59" s="49"/>
      <c r="N59" s="61">
        <f t="shared" si="53"/>
        <v>0</v>
      </c>
      <c r="O59" s="62">
        <f t="shared" si="54"/>
        <v>0</v>
      </c>
      <c r="P59" s="74">
        <f t="shared" si="55"/>
        <v>0</v>
      </c>
      <c r="Q59" s="81">
        <v>10</v>
      </c>
      <c r="R59" s="80">
        <f t="shared" si="56"/>
        <v>0</v>
      </c>
    </row>
    <row r="60" spans="1:18" s="3" customFormat="1" ht="30.75" customHeight="1" x14ac:dyDescent="0.2">
      <c r="A60" s="31" t="s">
        <v>131</v>
      </c>
      <c r="B60" s="37" t="s">
        <v>145</v>
      </c>
      <c r="C60" s="53" t="s">
        <v>147</v>
      </c>
      <c r="D60" s="45"/>
      <c r="E60" s="46"/>
      <c r="F60" s="46"/>
      <c r="G60" s="46"/>
      <c r="H60" s="46"/>
      <c r="I60" s="50">
        <f t="shared" si="51"/>
        <v>0</v>
      </c>
      <c r="J60" s="51">
        <f t="shared" si="52"/>
        <v>0</v>
      </c>
      <c r="K60" s="47"/>
      <c r="L60" s="48"/>
      <c r="M60" s="49"/>
      <c r="N60" s="61">
        <f t="shared" si="53"/>
        <v>0</v>
      </c>
      <c r="O60" s="62">
        <f t="shared" si="54"/>
        <v>0</v>
      </c>
      <c r="P60" s="74">
        <f t="shared" si="55"/>
        <v>0</v>
      </c>
      <c r="Q60" s="81">
        <v>20</v>
      </c>
      <c r="R60" s="80">
        <f t="shared" si="56"/>
        <v>0</v>
      </c>
    </row>
    <row r="61" spans="1:18" s="3" customFormat="1" ht="25.5" customHeight="1" x14ac:dyDescent="0.2">
      <c r="A61" s="31" t="s">
        <v>132</v>
      </c>
      <c r="B61" s="37" t="s">
        <v>78</v>
      </c>
      <c r="C61" s="53" t="s">
        <v>146</v>
      </c>
      <c r="D61" s="45"/>
      <c r="E61" s="46"/>
      <c r="F61" s="46"/>
      <c r="G61" s="46"/>
      <c r="H61" s="46"/>
      <c r="I61" s="50">
        <f t="shared" ref="I61" si="57">SUM(D61:H61)</f>
        <v>0</v>
      </c>
      <c r="J61" s="51">
        <f t="shared" ref="J61" si="58">SUMPRODUCT($D$6:$H$6,D61:H61)</f>
        <v>0</v>
      </c>
      <c r="K61" s="47"/>
      <c r="L61" s="48"/>
      <c r="M61" s="49"/>
      <c r="N61" s="61">
        <f t="shared" ref="N61" si="59">(L61+M61)*$N$7</f>
        <v>0</v>
      </c>
      <c r="O61" s="62">
        <f t="shared" ref="O61" si="60">(L61+M61)*N61</f>
        <v>0</v>
      </c>
      <c r="P61" s="74">
        <f t="shared" ref="P61" si="61">J61+K61+O61</f>
        <v>0</v>
      </c>
      <c r="Q61" s="81">
        <v>10</v>
      </c>
      <c r="R61" s="80">
        <f t="shared" ref="R61" si="62">P61*Q61</f>
        <v>0</v>
      </c>
    </row>
    <row r="62" spans="1:18" s="4" customFormat="1" ht="25.5" customHeight="1" x14ac:dyDescent="0.2">
      <c r="A62" s="155" t="s">
        <v>79</v>
      </c>
      <c r="B62" s="156"/>
      <c r="C62" s="157"/>
      <c r="D62" s="56">
        <f>SUM(D9:D61)</f>
        <v>0</v>
      </c>
      <c r="E62" s="16">
        <f t="shared" ref="E62:J62" si="63">SUM(E9:E61)</f>
        <v>0</v>
      </c>
      <c r="F62" s="16">
        <f t="shared" si="63"/>
        <v>0</v>
      </c>
      <c r="G62" s="16">
        <f t="shared" si="63"/>
        <v>0</v>
      </c>
      <c r="H62" s="16">
        <f t="shared" si="63"/>
        <v>0</v>
      </c>
      <c r="I62" s="16">
        <f t="shared" si="63"/>
        <v>0</v>
      </c>
      <c r="J62" s="33">
        <f t="shared" si="63"/>
        <v>0</v>
      </c>
      <c r="K62" s="88">
        <f>SUM(K9:K61)</f>
        <v>0</v>
      </c>
      <c r="L62" s="32">
        <f t="shared" ref="L62:R62" si="64">SUM(L9:L61)</f>
        <v>0</v>
      </c>
      <c r="M62" s="32">
        <f t="shared" si="64"/>
        <v>0</v>
      </c>
      <c r="N62" s="32">
        <f t="shared" si="64"/>
        <v>0</v>
      </c>
      <c r="O62" s="33">
        <f t="shared" si="64"/>
        <v>0</v>
      </c>
      <c r="P62" s="32">
        <f t="shared" si="64"/>
        <v>0</v>
      </c>
      <c r="Q62" s="32"/>
      <c r="R62" s="32">
        <f t="shared" si="64"/>
        <v>0</v>
      </c>
    </row>
    <row r="63" spans="1:18" s="4" customFormat="1" ht="25.5" customHeight="1" x14ac:dyDescent="0.2">
      <c r="B63" s="30"/>
      <c r="C63" s="30"/>
      <c r="D63" s="13"/>
      <c r="E63" s="13"/>
      <c r="F63" s="13"/>
      <c r="G63" s="13"/>
      <c r="H63" s="13"/>
      <c r="I63" s="13"/>
      <c r="J63" s="13"/>
      <c r="K63" s="14"/>
      <c r="L63" s="14"/>
      <c r="M63" s="14"/>
      <c r="N63" s="14"/>
      <c r="O63" s="14"/>
      <c r="P63" s="15"/>
      <c r="Q63" s="79"/>
    </row>
    <row r="64" spans="1:18" s="4" customFormat="1" ht="24" customHeight="1" x14ac:dyDescent="0.2">
      <c r="B64" s="164" t="s">
        <v>10</v>
      </c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27"/>
    </row>
    <row r="65" spans="2:17" s="4" customFormat="1" ht="32.25" customHeight="1" x14ac:dyDescent="0.2">
      <c r="B65" s="165" t="s">
        <v>15</v>
      </c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27"/>
    </row>
    <row r="66" spans="2:17" s="4" customFormat="1" ht="18.75" customHeight="1" x14ac:dyDescent="0.2">
      <c r="B66" s="165" t="s">
        <v>8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27"/>
    </row>
    <row r="67" spans="2:17" s="2" customFormat="1" ht="8.25" customHeight="1" thickBot="1" x14ac:dyDescent="0.25"/>
    <row r="68" spans="2:17" s="5" customFormat="1" ht="16.5" customHeight="1" x14ac:dyDescent="0.2">
      <c r="B68" s="161" t="s">
        <v>9</v>
      </c>
      <c r="C68" s="162"/>
      <c r="D68" s="162"/>
      <c r="E68" s="162"/>
      <c r="F68" s="162"/>
      <c r="G68" s="163"/>
      <c r="H68" s="8"/>
      <c r="I68" s="8"/>
      <c r="J68"/>
    </row>
    <row r="69" spans="2:17" s="6" customFormat="1" ht="20.100000000000001" customHeight="1" x14ac:dyDescent="0.2">
      <c r="B69" s="89">
        <v>1</v>
      </c>
      <c r="C69" s="158"/>
      <c r="D69" s="159"/>
      <c r="E69" s="159"/>
      <c r="F69" s="159"/>
      <c r="G69" s="160"/>
      <c r="H69" s="9"/>
      <c r="I69" s="9"/>
      <c r="J69" s="11"/>
      <c r="K69" s="11"/>
      <c r="L69" s="11"/>
      <c r="M69" s="11"/>
      <c r="N69" s="11"/>
      <c r="O69" s="11"/>
      <c r="P69" s="11"/>
      <c r="Q69" s="11"/>
    </row>
    <row r="70" spans="2:17" s="6" customFormat="1" ht="20.100000000000001" customHeight="1" x14ac:dyDescent="0.2">
      <c r="B70" s="89">
        <v>2</v>
      </c>
      <c r="C70" s="158"/>
      <c r="D70" s="159"/>
      <c r="E70" s="159"/>
      <c r="F70" s="159"/>
      <c r="G70" s="160"/>
      <c r="H70" s="9"/>
      <c r="I70" s="9"/>
      <c r="J70" s="11"/>
      <c r="K70" s="11"/>
      <c r="L70" s="11"/>
      <c r="M70" s="11"/>
      <c r="N70" s="11"/>
      <c r="O70" s="11"/>
      <c r="P70" s="11"/>
      <c r="Q70" s="11"/>
    </row>
    <row r="71" spans="2:17" s="6" customFormat="1" ht="20.100000000000001" customHeight="1" x14ac:dyDescent="0.2">
      <c r="B71" s="89">
        <v>3</v>
      </c>
      <c r="C71" s="158"/>
      <c r="D71" s="159"/>
      <c r="E71" s="159"/>
      <c r="F71" s="159"/>
      <c r="G71" s="160"/>
      <c r="H71" s="9"/>
      <c r="I71" s="9"/>
      <c r="J71" s="11"/>
      <c r="K71" s="11"/>
      <c r="L71" s="11"/>
      <c r="M71" s="11"/>
      <c r="N71" s="11"/>
      <c r="O71" s="11"/>
      <c r="P71" s="11"/>
      <c r="Q71" s="11"/>
    </row>
    <row r="72" spans="2:17" s="6" customFormat="1" ht="20.100000000000001" customHeight="1" x14ac:dyDescent="0.2">
      <c r="B72" s="89">
        <v>4</v>
      </c>
      <c r="C72" s="158"/>
      <c r="D72" s="159"/>
      <c r="E72" s="159"/>
      <c r="F72" s="159"/>
      <c r="G72" s="160"/>
      <c r="H72" s="9"/>
      <c r="I72" s="9"/>
      <c r="J72" s="11"/>
      <c r="K72" s="11"/>
      <c r="L72" s="11"/>
      <c r="M72" s="11"/>
      <c r="N72" s="11"/>
      <c r="O72" s="11"/>
      <c r="P72" s="11"/>
      <c r="Q72" s="11"/>
    </row>
    <row r="73" spans="2:17" s="6" customFormat="1" ht="20.100000000000001" customHeight="1" thickBot="1" x14ac:dyDescent="0.25">
      <c r="B73" s="92">
        <v>5</v>
      </c>
      <c r="C73" s="152"/>
      <c r="D73" s="153"/>
      <c r="E73" s="153"/>
      <c r="F73" s="153"/>
      <c r="G73" s="154"/>
      <c r="H73" s="9"/>
      <c r="I73" s="9"/>
      <c r="J73" s="11"/>
      <c r="K73" s="11"/>
      <c r="L73" s="11"/>
      <c r="M73" s="11"/>
      <c r="N73" s="11"/>
      <c r="O73" s="11"/>
      <c r="P73" s="11"/>
      <c r="Q73" s="11"/>
    </row>
    <row r="74" spans="2:17" s="2" customFormat="1" x14ac:dyDescent="0.2"/>
    <row r="75" spans="2:17" s="2" customFormat="1" x14ac:dyDescent="0.2"/>
    <row r="76" spans="2:17" s="2" customFormat="1" x14ac:dyDescent="0.2"/>
    <row r="77" spans="2:17" s="2" customFormat="1" x14ac:dyDescent="0.2"/>
    <row r="78" spans="2:17" s="2" customFormat="1" x14ac:dyDescent="0.2"/>
    <row r="79" spans="2:17" s="2" customFormat="1" x14ac:dyDescent="0.2"/>
    <row r="80" spans="2:17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</sheetData>
  <mergeCells count="38">
    <mergeCell ref="C73:G73"/>
    <mergeCell ref="A62:C62"/>
    <mergeCell ref="C69:G69"/>
    <mergeCell ref="C70:G70"/>
    <mergeCell ref="C71:G71"/>
    <mergeCell ref="C72:G72"/>
    <mergeCell ref="B68:G68"/>
    <mergeCell ref="B64:P64"/>
    <mergeCell ref="B65:P65"/>
    <mergeCell ref="B66:P66"/>
    <mergeCell ref="B39:C39"/>
    <mergeCell ref="R3:R7"/>
    <mergeCell ref="P3:P6"/>
    <mergeCell ref="Q3:Q7"/>
    <mergeCell ref="D30:J30"/>
    <mergeCell ref="J4:J6"/>
    <mergeCell ref="K4:K6"/>
    <mergeCell ref="L4:L7"/>
    <mergeCell ref="M4:M7"/>
    <mergeCell ref="N4:N6"/>
    <mergeCell ref="O4:O6"/>
    <mergeCell ref="L3:O3"/>
    <mergeCell ref="B44:C44"/>
    <mergeCell ref="B49:C49"/>
    <mergeCell ref="B53:C53"/>
    <mergeCell ref="B57:C57"/>
    <mergeCell ref="B1:H1"/>
    <mergeCell ref="A3:C3"/>
    <mergeCell ref="D4:H4"/>
    <mergeCell ref="D3:J3"/>
    <mergeCell ref="I4:I7"/>
    <mergeCell ref="A4:A7"/>
    <mergeCell ref="B4:B7"/>
    <mergeCell ref="C4:C7"/>
    <mergeCell ref="B13:C13"/>
    <mergeCell ref="B14:C14"/>
    <mergeCell ref="B30:C30"/>
    <mergeCell ref="B34:C34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J7:K7 O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8"/>
  <sheetViews>
    <sheetView view="pageLayout" zoomScaleNormal="100" zoomScaleSheetLayoutView="100" workbookViewId="0">
      <selection sqref="A1:XFD1048576"/>
    </sheetView>
  </sheetViews>
  <sheetFormatPr baseColWidth="10" defaultRowHeight="12.75" x14ac:dyDescent="0.2"/>
  <cols>
    <col min="1" max="1" width="27.7109375" customWidth="1"/>
    <col min="2" max="2" width="24.7109375" bestFit="1" customWidth="1"/>
    <col min="3" max="3" width="21.140625" customWidth="1"/>
    <col min="4" max="4" width="20.85546875" customWidth="1"/>
    <col min="5" max="5" width="12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1:14" s="2" customFormat="1" ht="32.25" customHeight="1" x14ac:dyDescent="0.2">
      <c r="A1" s="172" t="s">
        <v>20</v>
      </c>
      <c r="B1" s="173"/>
      <c r="C1" s="95" t="s">
        <v>149</v>
      </c>
      <c r="D1" s="95" t="s">
        <v>150</v>
      </c>
      <c r="G1" s="93"/>
      <c r="H1" s="102" t="s">
        <v>133</v>
      </c>
      <c r="I1" s="102"/>
      <c r="J1" s="102"/>
      <c r="K1" s="102"/>
      <c r="L1" s="102"/>
      <c r="M1" s="102"/>
      <c r="N1" s="102"/>
    </row>
    <row r="2" spans="1:14" s="2" customFormat="1" ht="21.2" customHeight="1" x14ac:dyDescent="0.2">
      <c r="A2" s="166" t="s">
        <v>21</v>
      </c>
      <c r="B2" s="167"/>
      <c r="C2" s="96">
        <v>0</v>
      </c>
      <c r="D2" s="96">
        <v>0</v>
      </c>
    </row>
    <row r="3" spans="1:14" s="2" customFormat="1" ht="21.2" customHeight="1" x14ac:dyDescent="0.2">
      <c r="A3" s="166" t="s">
        <v>21</v>
      </c>
      <c r="B3" s="167"/>
      <c r="C3" s="96">
        <v>0</v>
      </c>
      <c r="D3" s="96">
        <v>0</v>
      </c>
    </row>
    <row r="4" spans="1:14" s="2" customFormat="1" ht="21.2" customHeight="1" x14ac:dyDescent="0.2">
      <c r="A4" s="166" t="s">
        <v>21</v>
      </c>
      <c r="B4" s="167"/>
      <c r="C4" s="96">
        <v>0</v>
      </c>
      <c r="D4" s="96">
        <v>0</v>
      </c>
    </row>
    <row r="5" spans="1:14" s="2" customFormat="1" ht="21.2" customHeight="1" x14ac:dyDescent="0.2">
      <c r="A5" s="166" t="s">
        <v>21</v>
      </c>
      <c r="B5" s="167"/>
      <c r="C5" s="96">
        <v>0</v>
      </c>
      <c r="D5" s="96">
        <v>0</v>
      </c>
    </row>
    <row r="6" spans="1:14" s="2" customFormat="1" ht="21.2" customHeight="1" x14ac:dyDescent="0.2">
      <c r="A6" s="166" t="s">
        <v>21</v>
      </c>
      <c r="B6" s="167"/>
      <c r="C6" s="96">
        <v>0</v>
      </c>
      <c r="D6" s="96">
        <v>0</v>
      </c>
    </row>
    <row r="7" spans="1:14" s="2" customFormat="1" ht="21.2" customHeight="1" x14ac:dyDescent="0.2">
      <c r="A7" s="166" t="s">
        <v>21</v>
      </c>
      <c r="B7" s="167"/>
      <c r="C7" s="96">
        <v>0</v>
      </c>
      <c r="D7" s="96">
        <v>0</v>
      </c>
    </row>
    <row r="8" spans="1:14" s="2" customFormat="1" ht="21.2" customHeight="1" x14ac:dyDescent="0.2">
      <c r="A8" s="166" t="s">
        <v>21</v>
      </c>
      <c r="B8" s="167"/>
      <c r="C8" s="96">
        <v>0</v>
      </c>
      <c r="D8" s="96">
        <v>0</v>
      </c>
    </row>
    <row r="9" spans="1:14" s="2" customFormat="1" ht="21.2" customHeight="1" x14ac:dyDescent="0.2">
      <c r="A9" s="166" t="s">
        <v>21</v>
      </c>
      <c r="B9" s="167"/>
      <c r="C9" s="96">
        <v>0</v>
      </c>
      <c r="D9" s="96">
        <v>0</v>
      </c>
    </row>
    <row r="10" spans="1:14" s="2" customFormat="1" ht="21.2" customHeight="1" x14ac:dyDescent="0.2">
      <c r="A10" s="23"/>
      <c r="B10" s="23"/>
      <c r="C10" s="23"/>
      <c r="D10" s="23"/>
    </row>
    <row r="11" spans="1:14" s="2" customFormat="1" ht="21.2" customHeight="1" x14ac:dyDescent="0.2">
      <c r="A11" s="24"/>
      <c r="B11" s="21"/>
      <c r="C11" s="22"/>
      <c r="D11" s="24"/>
    </row>
    <row r="12" spans="1:14" s="2" customFormat="1" ht="32.25" customHeight="1" x14ac:dyDescent="0.2">
      <c r="A12" s="168" t="s">
        <v>22</v>
      </c>
      <c r="B12" s="169"/>
      <c r="C12" s="170">
        <v>0</v>
      </c>
      <c r="D12" s="171"/>
    </row>
    <row r="13" spans="1:14" s="2" customFormat="1" ht="21.2" customHeight="1" x14ac:dyDescent="0.2">
      <c r="A13" s="24"/>
      <c r="B13" s="24"/>
      <c r="C13" s="25"/>
      <c r="D13" s="24"/>
    </row>
    <row r="14" spans="1:14" s="2" customFormat="1" ht="21.2" customHeight="1" x14ac:dyDescent="0.2">
      <c r="A14" s="24"/>
      <c r="B14" s="24"/>
      <c r="C14" s="24"/>
      <c r="D14" s="24"/>
    </row>
    <row r="15" spans="1:14" s="2" customFormat="1" ht="21.2" customHeight="1" x14ac:dyDescent="0.2">
      <c r="A15" s="24"/>
      <c r="B15" s="24"/>
      <c r="C15" s="24"/>
      <c r="D15" s="24"/>
    </row>
    <row r="16" spans="1:14" s="2" customFormat="1" x14ac:dyDescent="0.2"/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pans="9:9" s="2" customFormat="1" x14ac:dyDescent="0.2"/>
    <row r="194" spans="9:9" s="2" customFormat="1" x14ac:dyDescent="0.2"/>
    <row r="195" spans="9:9" s="2" customFormat="1" x14ac:dyDescent="0.2"/>
    <row r="196" spans="9:9" s="2" customFormat="1" x14ac:dyDescent="0.2"/>
    <row r="197" spans="9:9" x14ac:dyDescent="0.2">
      <c r="I197" s="2"/>
    </row>
    <row r="198" spans="9:9" x14ac:dyDescent="0.2">
      <c r="I198" s="2"/>
    </row>
    <row r="199" spans="9:9" x14ac:dyDescent="0.2">
      <c r="I199" s="2"/>
    </row>
    <row r="200" spans="9:9" x14ac:dyDescent="0.2">
      <c r="I200" s="2"/>
    </row>
    <row r="201" spans="9:9" x14ac:dyDescent="0.2">
      <c r="I201" s="2"/>
    </row>
    <row r="202" spans="9:9" x14ac:dyDescent="0.2">
      <c r="I202" s="2"/>
    </row>
    <row r="203" spans="9:9" x14ac:dyDescent="0.2">
      <c r="I203" s="2"/>
    </row>
    <row r="204" spans="9:9" x14ac:dyDescent="0.2">
      <c r="I204" s="2"/>
    </row>
    <row r="205" spans="9:9" x14ac:dyDescent="0.2">
      <c r="I205" s="2"/>
    </row>
    <row r="206" spans="9:9" x14ac:dyDescent="0.2">
      <c r="I206" s="2"/>
    </row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</sheetData>
  <mergeCells count="12">
    <mergeCell ref="A9:B9"/>
    <mergeCell ref="H1:N1"/>
    <mergeCell ref="A12:B12"/>
    <mergeCell ref="C12:D12"/>
    <mergeCell ref="A1:B1"/>
    <mergeCell ref="A2:B2"/>
    <mergeCell ref="A3:B3"/>
    <mergeCell ref="A4:B4"/>
    <mergeCell ref="A5:B5"/>
    <mergeCell ref="A6:B6"/>
    <mergeCell ref="A7:B7"/>
    <mergeCell ref="A8:B8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7"/>
  <sheetViews>
    <sheetView view="pageLayout" zoomScaleNormal="100" zoomScaleSheetLayoutView="100" workbookViewId="0">
      <selection sqref="A1:XFD1048576"/>
    </sheetView>
  </sheetViews>
  <sheetFormatPr baseColWidth="10" defaultRowHeight="12.75" x14ac:dyDescent="0.2"/>
  <cols>
    <col min="1" max="1" width="23.140625" bestFit="1" customWidth="1"/>
    <col min="2" max="2" width="27.7109375" customWidth="1"/>
    <col min="3" max="3" width="70.85546875" customWidth="1"/>
    <col min="4" max="4" width="18.5703125" customWidth="1"/>
    <col min="5" max="5" width="17.7109375" customWidth="1"/>
    <col min="6" max="6" width="12.140625" customWidth="1"/>
    <col min="7" max="7" width="9.7109375" customWidth="1"/>
    <col min="8" max="8" width="15.7109375" customWidth="1"/>
    <col min="9" max="10" width="18.7109375" customWidth="1"/>
    <col min="11" max="11" width="15.7109375" customWidth="1"/>
    <col min="12" max="12" width="6.7109375" customWidth="1"/>
    <col min="13" max="14" width="15.7109375" customWidth="1"/>
  </cols>
  <sheetData>
    <row r="1" spans="1:10" s="2" customFormat="1" ht="30" customHeight="1" x14ac:dyDescent="0.2">
      <c r="A1" s="10"/>
      <c r="B1" s="17" t="s">
        <v>13</v>
      </c>
      <c r="C1" s="18" t="s">
        <v>12</v>
      </c>
      <c r="D1" s="17" t="s">
        <v>14</v>
      </c>
      <c r="E1" s="17" t="s">
        <v>19</v>
      </c>
    </row>
    <row r="2" spans="1:10" s="2" customFormat="1" ht="30" customHeight="1" x14ac:dyDescent="0.2">
      <c r="A2" s="94" t="s">
        <v>148</v>
      </c>
      <c r="B2" s="97"/>
      <c r="C2" s="97"/>
      <c r="D2" s="7">
        <v>4</v>
      </c>
      <c r="E2" s="7">
        <f>B2*D2</f>
        <v>0</v>
      </c>
    </row>
    <row r="3" spans="1:10" s="2" customFormat="1" ht="30" customHeight="1" x14ac:dyDescent="0.2">
      <c r="A3" s="19" t="s">
        <v>18</v>
      </c>
      <c r="B3" s="20">
        <f>SUM(B2:B2)</f>
        <v>0</v>
      </c>
      <c r="C3" s="20"/>
      <c r="D3" s="20">
        <f>SUM(D2:D2)</f>
        <v>4</v>
      </c>
      <c r="E3" s="20">
        <f>SUM(E2:E2)</f>
        <v>0</v>
      </c>
    </row>
    <row r="4" spans="1:10" s="2" customFormat="1" ht="49.5" customHeight="1" x14ac:dyDescent="0.2">
      <c r="J4" s="5"/>
    </row>
    <row r="5" spans="1:10" s="2" customFormat="1" x14ac:dyDescent="0.2">
      <c r="A5" s="93"/>
      <c r="B5" s="102" t="s">
        <v>133</v>
      </c>
      <c r="C5" s="102"/>
      <c r="D5" s="102"/>
      <c r="E5" s="102"/>
      <c r="F5" s="102"/>
      <c r="G5" s="102"/>
      <c r="H5" s="102"/>
    </row>
    <row r="6" spans="1:10" s="2" customFormat="1" x14ac:dyDescent="0.2"/>
    <row r="7" spans="1:10" s="2" customFormat="1" x14ac:dyDescent="0.2"/>
    <row r="8" spans="1:10" s="2" customFormat="1" x14ac:dyDescent="0.2"/>
    <row r="9" spans="1:10" s="2" customFormat="1" x14ac:dyDescent="0.2"/>
    <row r="10" spans="1:10" s="2" customFormat="1" x14ac:dyDescent="0.2"/>
    <row r="11" spans="1:10" s="2" customFormat="1" x14ac:dyDescent="0.2"/>
    <row r="12" spans="1:10" s="2" customFormat="1" x14ac:dyDescent="0.2"/>
    <row r="13" spans="1:10" s="2" customFormat="1" x14ac:dyDescent="0.2"/>
    <row r="14" spans="1:10" s="2" customFormat="1" x14ac:dyDescent="0.2"/>
    <row r="15" spans="1:10" s="2" customFormat="1" x14ac:dyDescent="0.2"/>
    <row r="16" spans="1:10" s="2" customFormat="1" x14ac:dyDescent="0.2"/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pans="10:10" s="2" customFormat="1" x14ac:dyDescent="0.2"/>
    <row r="226" spans="10:10" s="2" customFormat="1" x14ac:dyDescent="0.2"/>
    <row r="227" spans="10:10" s="2" customFormat="1" x14ac:dyDescent="0.2"/>
    <row r="228" spans="10:10" x14ac:dyDescent="0.2">
      <c r="J228" s="2"/>
    </row>
    <row r="229" spans="10:10" x14ac:dyDescent="0.2">
      <c r="J229" s="2"/>
    </row>
    <row r="230" spans="10:10" x14ac:dyDescent="0.2">
      <c r="J230" s="2"/>
    </row>
    <row r="231" spans="10:10" x14ac:dyDescent="0.2">
      <c r="J231" s="2"/>
    </row>
    <row r="232" spans="10:10" x14ac:dyDescent="0.2">
      <c r="J232" s="2"/>
    </row>
    <row r="233" spans="10:10" x14ac:dyDescent="0.2">
      <c r="J233" s="2"/>
    </row>
    <row r="234" spans="10:10" x14ac:dyDescent="0.2">
      <c r="J234" s="2"/>
    </row>
    <row r="235" spans="10:10" x14ac:dyDescent="0.2">
      <c r="J235" s="2"/>
    </row>
    <row r="236" spans="10:10" x14ac:dyDescent="0.2">
      <c r="J236" s="2"/>
    </row>
    <row r="237" spans="10:10" x14ac:dyDescent="0.2">
      <c r="J237" s="2"/>
    </row>
  </sheetData>
  <mergeCells count="1">
    <mergeCell ref="B5:H5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Bordereau de prix unitaires</vt:lpstr>
      <vt:lpstr>Prestations sur devis</vt:lpstr>
      <vt:lpstr>Arrêt chantier</vt:lpstr>
      <vt:lpstr>'Arrêt chantier'!Zone_d_impression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DERUELLE Marylise</cp:lastModifiedBy>
  <cp:lastPrinted>2022-01-27T16:10:12Z</cp:lastPrinted>
  <dcterms:created xsi:type="dcterms:W3CDTF">2000-05-17T09:29:06Z</dcterms:created>
  <dcterms:modified xsi:type="dcterms:W3CDTF">2025-04-10T11:56:53Z</dcterms:modified>
</cp:coreProperties>
</file>