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2.8 SCP\Marchés 2025\2025-023 S_Maintenance equipements cuisine\01 Passation\01 DCE\2025-023 DCE PLACE\"/>
    </mc:Choice>
  </mc:AlternateContent>
  <xr:revisionPtr revIDLastSave="0" documentId="8_{0FD94907-5497-4301-B3E6-5BBCB41A383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MAINTENANCE PREVENTIVE - DPGF" sheetId="5" r:id="rId1"/>
    <sheet name="MAINTENANCE CORRECTIVE - BPU" sheetId="6" r:id="rId2"/>
    <sheet name="OFFRE FINANCIERE POUR ANALYSE" sheetId="7" r:id="rId3"/>
  </sheets>
  <definedNames>
    <definedName name="XDO_?Acheteur?">#REF!</definedName>
    <definedName name="XDO_?afe.li_consultation?">#REF!</definedName>
    <definedName name="XDO_?afe.li_element?">#REF!</definedName>
    <definedName name="XDO_?afe.no_consultation?">#REF!</definedName>
    <definedName name="XDO_?LiElement?">#REF!</definedName>
    <definedName name="XDO_?XDOFIELD1?">#REF!</definedName>
    <definedName name="XDO_?XDOFIELD10?">#REF!</definedName>
    <definedName name="XDO_?XDOFIELD11?">#REF!</definedName>
    <definedName name="XDO_?XDOFIELD12?">#REF!</definedName>
    <definedName name="XDO_?XDOFIELD2?">#REF!</definedName>
    <definedName name="XDO_?XDOFIELD3?">#REF!</definedName>
    <definedName name="XDO_?XDOFIELD4?">#REF!</definedName>
    <definedName name="XDO_?XDOFIELD5?">#REF!</definedName>
    <definedName name="XDO_?XDOFIELD6?">#REF!</definedName>
    <definedName name="XDO_?XDOFIELD7?">#REF!</definedName>
    <definedName name="XDO_?XDOFIELD8?">#REF!</definedName>
    <definedName name="XDO_?XDOFIELD9?">#REF!</definedName>
    <definedName name="XDO_GROUP_?XDOG1?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4" i="7" l="1"/>
  <c r="E3" i="6" l="1"/>
  <c r="D3" i="7"/>
  <c r="H35" i="7"/>
  <c r="H25" i="7"/>
  <c r="H30" i="7"/>
  <c r="D34" i="7"/>
  <c r="F34" i="7" s="1"/>
  <c r="G34" i="7" s="1"/>
  <c r="H34" i="7" s="1"/>
  <c r="C34" i="7"/>
  <c r="B34" i="7"/>
  <c r="A34" i="7"/>
  <c r="D33" i="7"/>
  <c r="F33" i="7" s="1"/>
  <c r="C33" i="7"/>
  <c r="E16" i="7"/>
  <c r="D29" i="7"/>
  <c r="F29" i="7" s="1"/>
  <c r="G29" i="7" s="1"/>
  <c r="H29" i="7" s="1"/>
  <c r="D28" i="7"/>
  <c r="F28" i="7" s="1"/>
  <c r="B33" i="7"/>
  <c r="A33" i="7"/>
  <c r="C29" i="7"/>
  <c r="C28" i="7"/>
  <c r="B28" i="7"/>
  <c r="A28" i="7"/>
  <c r="B29" i="7"/>
  <c r="A29" i="7"/>
  <c r="E18" i="7"/>
  <c r="E22" i="7"/>
  <c r="D24" i="7"/>
  <c r="F24" i="7" s="1"/>
  <c r="C24" i="7"/>
  <c r="B24" i="7"/>
  <c r="A24" i="7"/>
  <c r="D23" i="7"/>
  <c r="F23" i="7" s="1"/>
  <c r="C23" i="7"/>
  <c r="B23" i="7"/>
  <c r="A23" i="7"/>
  <c r="D20" i="7"/>
  <c r="F20" i="7" s="1"/>
  <c r="C20" i="7"/>
  <c r="B20" i="7"/>
  <c r="A20" i="7"/>
  <c r="D19" i="7"/>
  <c r="F19" i="7" s="1"/>
  <c r="C19" i="7"/>
  <c r="B19" i="7"/>
  <c r="A19" i="7"/>
  <c r="C16" i="7"/>
  <c r="D16" i="7"/>
  <c r="D15" i="7"/>
  <c r="C15" i="7"/>
  <c r="A16" i="7"/>
  <c r="B16" i="7"/>
  <c r="B15" i="7"/>
  <c r="A15" i="7"/>
  <c r="A12" i="7"/>
  <c r="B12" i="7"/>
  <c r="C12" i="7"/>
  <c r="D12" i="7"/>
  <c r="F12" i="7" s="1"/>
  <c r="B11" i="7"/>
  <c r="C11" i="7"/>
  <c r="D11" i="7"/>
  <c r="F11" i="7" s="1"/>
  <c r="A11" i="7"/>
  <c r="F16" i="7" l="1"/>
  <c r="G16" i="7" s="1"/>
  <c r="H16" i="7" s="1"/>
  <c r="G12" i="7"/>
  <c r="H12" i="7" s="1"/>
  <c r="G11" i="7"/>
  <c r="H11" i="7" s="1"/>
  <c r="G33" i="7"/>
  <c r="H33" i="7" s="1"/>
  <c r="H32" i="7" s="1"/>
  <c r="G28" i="7"/>
  <c r="H28" i="7" s="1"/>
  <c r="H27" i="7" s="1"/>
  <c r="G23" i="7"/>
  <c r="H23" i="7" s="1"/>
  <c r="G24" i="7"/>
  <c r="H24" i="7" s="1"/>
  <c r="G19" i="7"/>
  <c r="H19" i="7" s="1"/>
  <c r="G20" i="7"/>
  <c r="H20" i="7" s="1"/>
  <c r="E15" i="7"/>
  <c r="F15" i="7" s="1"/>
  <c r="G15" i="7" s="1"/>
  <c r="H15" i="7" s="1"/>
  <c r="H10" i="7" l="1"/>
  <c r="H22" i="7"/>
  <c r="H18" i="7"/>
  <c r="H14" i="7"/>
  <c r="F13" i="6"/>
  <c r="G13" i="6" s="1"/>
  <c r="F14" i="6"/>
  <c r="G14" i="6" s="1"/>
  <c r="F15" i="6"/>
  <c r="G15" i="6" s="1"/>
  <c r="F16" i="6"/>
  <c r="G16" i="6" s="1"/>
  <c r="F17" i="6"/>
  <c r="G17" i="6" s="1"/>
  <c r="F18" i="6"/>
  <c r="G18" i="6" s="1"/>
  <c r="F19" i="6"/>
  <c r="G19" i="6" s="1"/>
  <c r="F20" i="6"/>
  <c r="G20" i="6" s="1"/>
  <c r="F11" i="6"/>
  <c r="G11" i="6" s="1"/>
  <c r="F12" i="6"/>
  <c r="G12" i="6" s="1"/>
  <c r="D5" i="5"/>
  <c r="F10" i="6"/>
  <c r="G10" i="6" s="1"/>
  <c r="E10" i="5"/>
  <c r="F10" i="5" s="1"/>
  <c r="E9" i="5"/>
  <c r="F9" i="5" s="1"/>
  <c r="D6" i="7" l="1"/>
  <c r="D6" i="5"/>
</calcChain>
</file>

<file path=xl/sharedStrings.xml><?xml version="1.0" encoding="utf-8"?>
<sst xmlns="http://schemas.openxmlformats.org/spreadsheetml/2006/main" count="155" uniqueCount="90">
  <si>
    <t>Acheteur :</t>
  </si>
  <si>
    <t>Ecole normale supérieure - PSL</t>
  </si>
  <si>
    <t>Fournisseur :</t>
  </si>
  <si>
    <t>Numéro de consultation :</t>
  </si>
  <si>
    <t>2025-023</t>
  </si>
  <si>
    <t>Objet de la consultation :</t>
  </si>
  <si>
    <t>Maintenance des matériels et équipements de restauration de l’Ecole Normale Supérieure</t>
  </si>
  <si>
    <t>Total € HT :</t>
  </si>
  <si>
    <t>Objet du lot :</t>
  </si>
  <si>
    <t>N°</t>
  </si>
  <si>
    <t>Désignation</t>
  </si>
  <si>
    <t>Unité</t>
  </si>
  <si>
    <t>Montant HT</t>
  </si>
  <si>
    <t>Montant de la TVA</t>
  </si>
  <si>
    <t>Montant TTC</t>
  </si>
  <si>
    <t>Total € TTC :</t>
  </si>
  <si>
    <t>Nbre d'heures
(information donnée à titre indicatif et sans valeur contractuelle)</t>
  </si>
  <si>
    <t>Restaurant de l’ENS-PSL au 45 rue d'Ulm 75005 PARIS</t>
  </si>
  <si>
    <t>Cafétéria de l’ENS-PSL au 45 rue d'Ulm 75005 PARIS</t>
  </si>
  <si>
    <t>MAINTENANCE PREVENTIVE 
DECOMPOSITION DU PRIX GLOBAL ET FORFAITAIRE</t>
  </si>
  <si>
    <t>Commentaire</t>
  </si>
  <si>
    <t>Accès à l'astreinte 24h/24 et 7j/7</t>
  </si>
  <si>
    <t>Forfait annuel</t>
  </si>
  <si>
    <t>Forfait par intervention</t>
  </si>
  <si>
    <t>BORDEREAU DES PRIX UNITAIRES</t>
  </si>
  <si>
    <t>Majoration pour intervention en "heures non ouvrées - nuit"</t>
  </si>
  <si>
    <t>Majoration pour intervention en "heures - dimanche et jours fériés"</t>
  </si>
  <si>
    <t xml:space="preserve">Porposition de majoration </t>
  </si>
  <si>
    <t>en 
(coeffcient multiplicateur, pourcentage, €, ou autres)</t>
  </si>
  <si>
    <t>Montant unitaire HT</t>
  </si>
  <si>
    <t>Quantité</t>
  </si>
  <si>
    <t>MAINTENANCE CORRECTIVE 
BORDEREAU DES PRIX UNITAIRES ET REMISES SUR CATALOGUE</t>
  </si>
  <si>
    <t>Autres types d'intervention d'un technicien (participation à une commission de sécurité par exemple)
Du lundi au vendredi, entre 8h00 et 18h00</t>
  </si>
  <si>
    <t>Décomposition du prix</t>
  </si>
  <si>
    <t>Déplacement (aller / retour) pour intervention sur site</t>
  </si>
  <si>
    <t>Forfait pour un déplacement (aller/retour)</t>
  </si>
  <si>
    <t>Pour information : 
Durée moyenne d'une expertise : 1 heure
(durée moyenne estimative au regard du retour d'expérience)</t>
  </si>
  <si>
    <t>"Expertise" / "Diagnostic"</t>
  </si>
  <si>
    <t>Pour information : 
Si plusieurs matériels sont à vérifier ou à réparer le même jour sur le même site, un seul déplacement sera décompté</t>
  </si>
  <si>
    <t>Dépannage immédiat - "Panne simple"</t>
  </si>
  <si>
    <t>Pour information : 
Durée moyenne d'un dépannage immédiat - "Panne simple" : 1 heure 30
(durée moyenne estimative au regard du retour d'expérience)</t>
  </si>
  <si>
    <t>forfait 1/2 heure</t>
  </si>
  <si>
    <t>forfait heure</t>
  </si>
  <si>
    <t>Dépannage - "Panne complexe"
avec un montant total de pièces détachées inférieur à 500 € TTC
(le prix des pièces détachées est entendu "marge bénéficiaire incluse")</t>
  </si>
  <si>
    <t>Pour information :
Ce prix unitaire n'inclut pas le montant des pièces détachées</t>
  </si>
  <si>
    <t>Dépannage - "Panne complexe"
avec un montant total de pièces détachées compris entre 500 € TTC et 1500 € TTC
(le prix des pièces détachées est entendu "marge bénéficiaire incluse")</t>
  </si>
  <si>
    <t>Dépannage - "Panne complexe"
avec un montant total de pièces détachées supérieur à 1500 € TTC
(le prix des pièces détachées est entendu "marge bénéficiaire incluse")</t>
  </si>
  <si>
    <t>Majoration pour intervention en "heures non ouvrées - jour"
(à partir de 18h)</t>
  </si>
  <si>
    <t>Majoration applicable aux forfaits 1/2 heure et heure</t>
  </si>
  <si>
    <t xml:space="preserve">b) Expertise = déplacement A/R + expertise </t>
  </si>
  <si>
    <t xml:space="preserve">d) Panne complexe = déplacement A/R + pièces (100 € TTC) + MO réparation (2h) </t>
  </si>
  <si>
    <t xml:space="preserve">e) Panne complexe = déplacement A/R + pièces (700 € TTC) + MO réparation (2h) </t>
  </si>
  <si>
    <t xml:space="preserve">f) Panne complexe = déplacement A/R + pièces (2 000 € TTC) + MO réparation (2h) </t>
  </si>
  <si>
    <t xml:space="preserve">a) Maintenance préventive = forfait </t>
  </si>
  <si>
    <t>DPGF - 1</t>
  </si>
  <si>
    <t>DPGF - 2</t>
  </si>
  <si>
    <t>BPU - 1</t>
  </si>
  <si>
    <t>BPU - 2</t>
  </si>
  <si>
    <t>BPU - 3</t>
  </si>
  <si>
    <t>BPU - 4</t>
  </si>
  <si>
    <t>BPU - 5.1</t>
  </si>
  <si>
    <t>BPU - 5.2</t>
  </si>
  <si>
    <t>BPU - 5.3</t>
  </si>
  <si>
    <t>BPU - 5.4</t>
  </si>
  <si>
    <t>BPU - 5.5</t>
  </si>
  <si>
    <t>BPU - 5.6</t>
  </si>
  <si>
    <t>BPU - 6</t>
  </si>
  <si>
    <t>BPU - 7</t>
  </si>
  <si>
    <t>BPU - 8</t>
  </si>
  <si>
    <t>BPU - 9</t>
  </si>
  <si>
    <t xml:space="preserve">c) Panne simple (&lt; 1h30) = déplacement A/R + dépannage (remplacement de pièces &lt; 30 € HT) </t>
  </si>
  <si>
    <t>Valeur des pièces détachées - En € TTC</t>
  </si>
  <si>
    <t>Nombre estimatif d'interventions</t>
  </si>
  <si>
    <t>MAINTENANCE PREVENTIVE ET CORRECTIVE 
SCENARIO POUR L'ANALYSE DU CRITERE PRIX
DOCUMENT NON CONTRACTUEL SERVANT UNIQUEMENT A L'ANALYSE DE L'OFFRE</t>
  </si>
  <si>
    <t>Le forfait de maintenance préventive comprend, notamment :</t>
  </si>
  <si>
    <t>-        la main d'œuvre, déplacements, contrôle/vérification, essais de bon fonctionnement et fourniture de petites pièces</t>
  </si>
  <si>
    <t>-        l’établissement des fiches interventions incluant les recommandations techniques au responsable de la restauration (exemple: achat à neuf plutôt que réparation lourde au vu des pannes déjà enregistrées,…)</t>
  </si>
  <si>
    <t xml:space="preserve">-        l’ensemble des certificats réglementaires de vérification </t>
  </si>
  <si>
    <t>-        la traçabilité des matériels sur toute leur durée de vie</t>
  </si>
  <si>
    <t>-        la visite de recensement pour la mise à jour de la monographie des matériels de restauration collective</t>
  </si>
  <si>
    <t>-        l’émission d’un devis correctif éventuel et première visite de diagnostic d’une panne, le cas échéant.</t>
  </si>
  <si>
    <t>Le prix du déplacement (aller-retour) comprend, notamment :
- les frais de carburant ou d'électricité (aller-retour), 
- les frais de fonctionnement courants du véhicule (nettoyage, contrôle technique, etc.),
- les frais d'assurance,
- les frais de péage,
- les frais éventuelles de réparation
NB : Si plusieurs matériels sont à vérifier ou à réparer le même jour sur le même site, un seul déplacement sera décompté</t>
  </si>
  <si>
    <t>Le prix pour un dépannage immédiat - panne simple comprend, notamment :
- le démontage/remontage,
- la main d'oeuvre,
- le remplacement de petites pièces dites consommables (&lt; 30 € HT)
- la fiche diagnostic,
- les essais de bon fonctionnement.</t>
  </si>
  <si>
    <t>Le prix de la réparation comprend, notamment :
- la prise en charge du matériel dans les locaux de l'administration, 
- le démontage,
- la qualification du personnel,
- la réparation,
- le remontage,
- les essais de bon fonctionnement,
- le rapport d'intervention.
NB : le montant des pièces détachées n'est pas inclus.</t>
  </si>
  <si>
    <t>Lot n°2 - Maintenance des matériels et équipements "Cuisson, préparation, distribution et tous équipements techniques"</t>
  </si>
  <si>
    <t>Le prix comprend, notamment :
- l’expertise (avec démontage / remontage si besoin),
- la main d'oeuvre,
- la fiche d'expertise,
- le devis, le cas échéant.</t>
  </si>
  <si>
    <t>Information :</t>
  </si>
  <si>
    <t>Le montant de la réparation correspond à 2 heures d’intervention.</t>
  </si>
  <si>
    <t>Le montant des pièces, identique pour tous les candidats, correspond à la moyenne du prix des pièces les plus souvent remplacées.</t>
  </si>
  <si>
    <t>Les nombres d'interventions sont donnés à titre indicatif et  ne sont pas contractuels.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</si>
</sst>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  <numFmt numFmtId="165" formatCode="#,##0.00\ &quot;€&quot;"/>
  </numFmts>
  <fonts count="25" x14ac:knownFonts="1">
    <font>
      <sz val="11"/>
      <color theme="1"/>
      <name val="Calibri"/>
      <family val="2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b/>
      <sz val="10"/>
      <color indexed="8"/>
      <name val="Arial"/>
      <family val="2"/>
    </font>
    <font>
      <sz val="8"/>
      <name val="Calibri"/>
      <family val="2"/>
    </font>
    <font>
      <b/>
      <sz val="18"/>
      <color indexed="8"/>
      <name val="Arial Narrow"/>
      <family val="2"/>
    </font>
    <font>
      <sz val="11"/>
      <color indexed="8"/>
      <name val="Arial Narrow"/>
      <family val="2"/>
    </font>
    <font>
      <sz val="11"/>
      <color theme="1"/>
      <name val="Arial Narrow"/>
      <family val="2"/>
    </font>
    <font>
      <sz val="10"/>
      <color indexed="8"/>
      <name val="Arial Narrow"/>
      <family val="2"/>
    </font>
    <font>
      <b/>
      <sz val="10"/>
      <color indexed="8"/>
      <name val="Arial Narrow"/>
      <family val="2"/>
    </font>
    <font>
      <sz val="10"/>
      <name val="Arial Narrow"/>
      <family val="2"/>
    </font>
    <font>
      <b/>
      <sz val="12"/>
      <color theme="1"/>
      <name val="Arial Narrow"/>
      <family val="2"/>
    </font>
    <font>
      <b/>
      <sz val="10"/>
      <color indexed="9"/>
      <name val="Arial Narrow"/>
      <family val="2"/>
    </font>
    <font>
      <sz val="10"/>
      <color theme="1"/>
      <name val="Arial Narrow"/>
      <family val="2"/>
    </font>
    <font>
      <sz val="10"/>
      <color rgb="FF0000FF"/>
      <name val="Arial Narrow"/>
      <family val="2"/>
    </font>
    <font>
      <b/>
      <sz val="18"/>
      <name val="Arial Narrow"/>
      <family val="2"/>
    </font>
    <font>
      <b/>
      <sz val="10"/>
      <name val="Arial Narrow"/>
      <family val="2"/>
    </font>
    <font>
      <b/>
      <sz val="11"/>
      <color indexed="8"/>
      <name val="Arial Narrow"/>
      <family val="2"/>
    </font>
    <font>
      <sz val="11"/>
      <name val="Arial Narrow"/>
      <family val="2"/>
    </font>
    <font>
      <b/>
      <sz val="11"/>
      <color indexed="9"/>
      <name val="Arial Narrow"/>
      <family val="2"/>
    </font>
    <font>
      <sz val="11"/>
      <color rgb="FF0000FF"/>
      <name val="Arial Narrow"/>
      <family val="2"/>
    </font>
    <font>
      <b/>
      <sz val="11"/>
      <color theme="1"/>
      <name val="Arial Narrow"/>
      <family val="2"/>
    </font>
    <font>
      <b/>
      <sz val="11"/>
      <color theme="0"/>
      <name val="Arial Narrow"/>
      <family val="2"/>
    </font>
    <font>
      <b/>
      <sz val="11"/>
      <color rgb="FF0000FF"/>
      <name val="Arial Narrow"/>
      <family val="2"/>
    </font>
    <font>
      <b/>
      <sz val="18"/>
      <color rgb="FF000000"/>
      <name val="Arial Narrow"/>
      <family val="2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-0.499984740745262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3"/>
      </left>
      <right/>
      <top style="medium">
        <color indexed="63"/>
      </top>
      <bottom style="medium">
        <color indexed="63"/>
      </bottom>
      <diagonal/>
    </border>
    <border>
      <left/>
      <right style="medium">
        <color indexed="63"/>
      </right>
      <top style="medium">
        <color indexed="63"/>
      </top>
      <bottom style="medium">
        <color indexed="63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theme="9"/>
      </left>
      <right style="thin">
        <color theme="9"/>
      </right>
      <top style="thin">
        <color theme="9"/>
      </top>
      <bottom style="thin">
        <color theme="9"/>
      </bottom>
      <diagonal/>
    </border>
    <border>
      <left style="thin">
        <color theme="9"/>
      </left>
      <right style="thin">
        <color theme="9"/>
      </right>
      <top/>
      <bottom style="thin">
        <color theme="9"/>
      </bottom>
      <diagonal/>
    </border>
    <border>
      <left style="thin">
        <color theme="9"/>
      </left>
      <right/>
      <top style="thin">
        <color theme="9"/>
      </top>
      <bottom style="thin">
        <color theme="9"/>
      </bottom>
      <diagonal/>
    </border>
    <border>
      <left/>
      <right style="thin">
        <color theme="9"/>
      </right>
      <top style="thin">
        <color theme="9"/>
      </top>
      <bottom style="thin">
        <color theme="9"/>
      </bottom>
      <diagonal/>
    </border>
    <border>
      <left/>
      <right/>
      <top style="medium">
        <color indexed="63"/>
      </top>
      <bottom style="medium">
        <color indexed="63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theme="9"/>
      </top>
      <bottom style="thin">
        <color theme="9"/>
      </bottom>
      <diagonal/>
    </border>
  </borders>
  <cellStyleXfs count="3">
    <xf numFmtId="0" fontId="0" fillId="0" borderId="0"/>
    <xf numFmtId="44" fontId="2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04">
    <xf numFmtId="0" fontId="0" fillId="0" borderId="0" xfId="0"/>
    <xf numFmtId="0" fontId="6" fillId="0" borderId="0" xfId="0" applyFont="1"/>
    <xf numFmtId="0" fontId="7" fillId="0" borderId="0" xfId="0" applyFont="1"/>
    <xf numFmtId="0" fontId="8" fillId="2" borderId="0" xfId="0" applyFont="1" applyFill="1"/>
    <xf numFmtId="0" fontId="8" fillId="2" borderId="0" xfId="0" applyFont="1" applyFill="1" applyAlignment="1">
      <alignment wrapText="1"/>
    </xf>
    <xf numFmtId="0" fontId="9" fillId="2" borderId="1" xfId="0" applyFont="1" applyFill="1" applyBorder="1" applyAlignment="1">
      <alignment vertical="center"/>
    </xf>
    <xf numFmtId="0" fontId="8" fillId="2" borderId="6" xfId="0" applyFont="1" applyFill="1" applyBorder="1" applyAlignment="1">
      <alignment horizontal="left" vertical="center" wrapText="1"/>
    </xf>
    <xf numFmtId="0" fontId="9" fillId="2" borderId="0" xfId="0" applyFont="1" applyFill="1" applyAlignment="1">
      <alignment horizontal="right" vertical="center"/>
    </xf>
    <xf numFmtId="0" fontId="9" fillId="2" borderId="2" xfId="0" applyFont="1" applyFill="1" applyBorder="1" applyAlignment="1">
      <alignment vertical="center"/>
    </xf>
    <xf numFmtId="1" fontId="8" fillId="2" borderId="7" xfId="0" applyNumberFormat="1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left" vertical="center" wrapText="1"/>
    </xf>
    <xf numFmtId="0" fontId="9" fillId="2" borderId="3" xfId="0" applyFont="1" applyFill="1" applyBorder="1" applyAlignment="1">
      <alignment vertical="center"/>
    </xf>
    <xf numFmtId="0" fontId="8" fillId="2" borderId="8" xfId="0" applyFont="1" applyFill="1" applyBorder="1" applyAlignment="1">
      <alignment horizontal="left" vertical="center" wrapText="1"/>
    </xf>
    <xf numFmtId="0" fontId="10" fillId="2" borderId="0" xfId="0" applyFont="1" applyFill="1"/>
    <xf numFmtId="0" fontId="10" fillId="2" borderId="0" xfId="0" applyFont="1" applyFill="1" applyAlignment="1">
      <alignment wrapText="1"/>
    </xf>
    <xf numFmtId="0" fontId="12" fillId="3" borderId="9" xfId="0" applyFont="1" applyFill="1" applyBorder="1" applyAlignment="1">
      <alignment horizontal="center" vertical="center"/>
    </xf>
    <xf numFmtId="0" fontId="12" fillId="3" borderId="9" xfId="0" applyFont="1" applyFill="1" applyBorder="1" applyAlignment="1">
      <alignment horizontal="center" vertical="center" wrapText="1"/>
    </xf>
    <xf numFmtId="0" fontId="8" fillId="0" borderId="0" xfId="0" applyFont="1"/>
    <xf numFmtId="0" fontId="13" fillId="0" borderId="0" xfId="0" applyFont="1"/>
    <xf numFmtId="0" fontId="13" fillId="0" borderId="9" xfId="0" applyFont="1" applyBorder="1" applyAlignment="1">
      <alignment horizontal="center" vertical="center"/>
    </xf>
    <xf numFmtId="165" fontId="14" fillId="4" borderId="9" xfId="0" applyNumberFormat="1" applyFont="1" applyFill="1" applyBorder="1" applyAlignment="1">
      <alignment vertical="center"/>
    </xf>
    <xf numFmtId="0" fontId="13" fillId="0" borderId="0" xfId="0" applyFont="1" applyAlignment="1">
      <alignment vertical="center"/>
    </xf>
    <xf numFmtId="0" fontId="12" fillId="3" borderId="10" xfId="0" applyFont="1" applyFill="1" applyBorder="1" applyAlignment="1">
      <alignment horizontal="center" vertical="center"/>
    </xf>
    <xf numFmtId="0" fontId="12" fillId="3" borderId="10" xfId="0" applyFont="1" applyFill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0" fillId="0" borderId="9" xfId="0" applyFont="1" applyBorder="1" applyAlignment="1">
      <alignment vertical="center" wrapText="1"/>
    </xf>
    <xf numFmtId="0" fontId="10" fillId="0" borderId="9" xfId="0" applyFont="1" applyBorder="1" applyAlignment="1">
      <alignment horizontal="right" vertical="center"/>
    </xf>
    <xf numFmtId="165" fontId="10" fillId="0" borderId="9" xfId="0" applyNumberFormat="1" applyFont="1" applyBorder="1" applyAlignment="1">
      <alignment vertical="center" wrapText="1"/>
    </xf>
    <xf numFmtId="0" fontId="10" fillId="0" borderId="9" xfId="0" applyFont="1" applyBorder="1" applyAlignment="1">
      <alignment horizontal="right" vertical="center" wrapText="1"/>
    </xf>
    <xf numFmtId="0" fontId="8" fillId="2" borderId="0" xfId="0" applyFont="1" applyFill="1" applyAlignment="1">
      <alignment horizontal="left" vertical="center" wrapText="1"/>
    </xf>
    <xf numFmtId="1" fontId="8" fillId="2" borderId="0" xfId="0" applyNumberFormat="1" applyFont="1" applyFill="1" applyAlignment="1">
      <alignment horizontal="left" vertical="center" wrapText="1"/>
    </xf>
    <xf numFmtId="0" fontId="6" fillId="2" borderId="0" xfId="0" applyFont="1" applyFill="1"/>
    <xf numFmtId="0" fontId="6" fillId="2" borderId="0" xfId="0" applyFont="1" applyFill="1" applyAlignment="1">
      <alignment wrapText="1"/>
    </xf>
    <xf numFmtId="0" fontId="17" fillId="2" borderId="1" xfId="0" applyFont="1" applyFill="1" applyBorder="1" applyAlignment="1">
      <alignment vertical="center"/>
    </xf>
    <xf numFmtId="0" fontId="6" fillId="2" borderId="6" xfId="0" applyFont="1" applyFill="1" applyBorder="1" applyAlignment="1">
      <alignment horizontal="left" vertical="center" wrapText="1"/>
    </xf>
    <xf numFmtId="0" fontId="17" fillId="2" borderId="0" xfId="0" applyFont="1" applyFill="1" applyAlignment="1">
      <alignment horizontal="right" vertical="center"/>
    </xf>
    <xf numFmtId="0" fontId="17" fillId="2" borderId="2" xfId="0" applyFont="1" applyFill="1" applyBorder="1" applyAlignment="1">
      <alignment vertical="center"/>
    </xf>
    <xf numFmtId="1" fontId="6" fillId="2" borderId="7" xfId="0" applyNumberFormat="1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17" fillId="2" borderId="3" xfId="0" applyFont="1" applyFill="1" applyBorder="1" applyAlignment="1">
      <alignment vertical="center"/>
    </xf>
    <xf numFmtId="0" fontId="6" fillId="2" borderId="8" xfId="0" applyFont="1" applyFill="1" applyBorder="1" applyAlignment="1">
      <alignment horizontal="left" vertical="center" wrapText="1"/>
    </xf>
    <xf numFmtId="0" fontId="18" fillId="2" borderId="0" xfId="0" applyFont="1" applyFill="1"/>
    <xf numFmtId="0" fontId="18" fillId="2" borderId="0" xfId="0" applyFont="1" applyFill="1" applyAlignment="1">
      <alignment wrapText="1"/>
    </xf>
    <xf numFmtId="0" fontId="19" fillId="3" borderId="9" xfId="0" applyFont="1" applyFill="1" applyBorder="1" applyAlignment="1">
      <alignment horizontal="center" vertical="center"/>
    </xf>
    <xf numFmtId="0" fontId="19" fillId="3" borderId="9" xfId="0" applyFont="1" applyFill="1" applyBorder="1" applyAlignment="1">
      <alignment horizontal="center" vertical="center" wrapText="1"/>
    </xf>
    <xf numFmtId="0" fontId="7" fillId="0" borderId="9" xfId="0" applyFont="1" applyBorder="1" applyAlignment="1">
      <alignment wrapText="1"/>
    </xf>
    <xf numFmtId="0" fontId="7" fillId="0" borderId="9" xfId="0" applyFont="1" applyBorder="1" applyAlignment="1">
      <alignment horizontal="center" vertical="center"/>
    </xf>
    <xf numFmtId="165" fontId="20" fillId="4" borderId="9" xfId="0" applyNumberFormat="1" applyFont="1" applyFill="1" applyBorder="1"/>
    <xf numFmtId="0" fontId="21" fillId="0" borderId="0" xfId="0" applyFont="1"/>
    <xf numFmtId="0" fontId="10" fillId="0" borderId="9" xfId="0" applyFont="1" applyBorder="1" applyAlignment="1">
      <alignment vertical="center"/>
    </xf>
    <xf numFmtId="2" fontId="10" fillId="0" borderId="9" xfId="0" applyNumberFormat="1" applyFont="1" applyBorder="1" applyAlignment="1">
      <alignment horizontal="right" vertical="center"/>
    </xf>
    <xf numFmtId="0" fontId="10" fillId="0" borderId="9" xfId="0" applyFont="1" applyBorder="1" applyAlignment="1">
      <alignment horizontal="center" vertical="center" wrapText="1"/>
    </xf>
    <xf numFmtId="0" fontId="13" fillId="0" borderId="0" xfId="0" applyFont="1" applyAlignment="1">
      <alignment wrapText="1"/>
    </xf>
    <xf numFmtId="0" fontId="7" fillId="0" borderId="0" xfId="0" applyFont="1" applyAlignment="1">
      <alignment horizontal="center"/>
    </xf>
    <xf numFmtId="0" fontId="22" fillId="7" borderId="16" xfId="0" applyFont="1" applyFill="1" applyBorder="1" applyAlignment="1">
      <alignment horizontal="left"/>
    </xf>
    <xf numFmtId="0" fontId="22" fillId="7" borderId="12" xfId="0" applyFont="1" applyFill="1" applyBorder="1" applyAlignment="1">
      <alignment horizontal="left"/>
    </xf>
    <xf numFmtId="0" fontId="7" fillId="0" borderId="9" xfId="0" applyFont="1" applyBorder="1" applyAlignment="1">
      <alignment horizontal="right"/>
    </xf>
    <xf numFmtId="0" fontId="8" fillId="2" borderId="0" xfId="0" applyFont="1" applyFill="1" applyAlignment="1">
      <alignment horizontal="center"/>
    </xf>
    <xf numFmtId="0" fontId="9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10" fillId="2" borderId="0" xfId="0" applyFont="1" applyFill="1" applyAlignment="1">
      <alignment horizontal="center"/>
    </xf>
    <xf numFmtId="2" fontId="10" fillId="0" borderId="9" xfId="0" applyNumberFormat="1" applyFont="1" applyBorder="1" applyAlignment="1">
      <alignment horizontal="right" vertical="center" wrapText="1"/>
    </xf>
    <xf numFmtId="0" fontId="22" fillId="7" borderId="16" xfId="0" applyFont="1" applyFill="1" applyBorder="1"/>
    <xf numFmtId="165" fontId="10" fillId="0" borderId="0" xfId="0" applyNumberFormat="1" applyFont="1" applyAlignment="1">
      <alignment vertical="center" wrapText="1"/>
    </xf>
    <xf numFmtId="44" fontId="10" fillId="0" borderId="9" xfId="0" applyNumberFormat="1" applyFont="1" applyBorder="1" applyAlignment="1">
      <alignment horizontal="right" vertical="center" wrapText="1"/>
    </xf>
    <xf numFmtId="3" fontId="16" fillId="0" borderId="9" xfId="0" applyNumberFormat="1" applyFont="1" applyBorder="1" applyAlignment="1">
      <alignment vertical="center" wrapText="1"/>
    </xf>
    <xf numFmtId="0" fontId="10" fillId="0" borderId="0" xfId="0" applyFont="1" applyAlignment="1">
      <alignment horizontal="right" vertical="center" wrapText="1"/>
    </xf>
    <xf numFmtId="44" fontId="10" fillId="0" borderId="0" xfId="0" applyNumberFormat="1" applyFont="1" applyAlignment="1">
      <alignment horizontal="right" vertical="center" wrapText="1"/>
    </xf>
    <xf numFmtId="3" fontId="16" fillId="0" borderId="0" xfId="0" applyNumberFormat="1" applyFont="1" applyAlignment="1">
      <alignment vertical="center" wrapText="1"/>
    </xf>
    <xf numFmtId="0" fontId="22" fillId="7" borderId="12" xfId="0" applyFont="1" applyFill="1" applyBorder="1"/>
    <xf numFmtId="165" fontId="22" fillId="7" borderId="16" xfId="0" applyNumberFormat="1" applyFont="1" applyFill="1" applyBorder="1"/>
    <xf numFmtId="165" fontId="22" fillId="7" borderId="16" xfId="0" applyNumberFormat="1" applyFont="1" applyFill="1" applyBorder="1" applyAlignment="1">
      <alignment horizontal="left"/>
    </xf>
    <xf numFmtId="3" fontId="22" fillId="9" borderId="16" xfId="0" applyNumberFormat="1" applyFont="1" applyFill="1" applyBorder="1" applyAlignment="1">
      <alignment horizontal="center"/>
    </xf>
    <xf numFmtId="0" fontId="22" fillId="9" borderId="16" xfId="0" applyFont="1" applyFill="1" applyBorder="1" applyAlignment="1">
      <alignment horizontal="left"/>
    </xf>
    <xf numFmtId="165" fontId="22" fillId="9" borderId="16" xfId="0" applyNumberFormat="1" applyFont="1" applyFill="1" applyBorder="1"/>
    <xf numFmtId="0" fontId="22" fillId="9" borderId="12" xfId="0" applyFont="1" applyFill="1" applyBorder="1" applyAlignment="1">
      <alignment horizontal="left"/>
    </xf>
    <xf numFmtId="0" fontId="10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 wrapText="1"/>
    </xf>
    <xf numFmtId="165" fontId="20" fillId="4" borderId="9" xfId="0" applyNumberFormat="1" applyFont="1" applyFill="1" applyBorder="1" applyProtection="1">
      <protection locked="0"/>
    </xf>
    <xf numFmtId="0" fontId="20" fillId="4" borderId="9" xfId="0" applyFont="1" applyFill="1" applyBorder="1" applyProtection="1">
      <protection locked="0"/>
    </xf>
    <xf numFmtId="165" fontId="14" fillId="4" borderId="9" xfId="0" applyNumberFormat="1" applyFont="1" applyFill="1" applyBorder="1" applyAlignment="1" applyProtection="1">
      <alignment vertical="center"/>
      <protection locked="0"/>
    </xf>
    <xf numFmtId="4" fontId="14" fillId="4" borderId="9" xfId="0" applyNumberFormat="1" applyFont="1" applyFill="1" applyBorder="1" applyAlignment="1" applyProtection="1">
      <alignment vertical="center"/>
      <protection locked="0"/>
    </xf>
    <xf numFmtId="0" fontId="14" fillId="4" borderId="9" xfId="0" applyFont="1" applyFill="1" applyBorder="1" applyAlignment="1" applyProtection="1">
      <alignment vertical="center" wrapText="1"/>
      <protection locked="0"/>
    </xf>
    <xf numFmtId="0" fontId="23" fillId="4" borderId="14" xfId="0" applyFont="1" applyFill="1" applyBorder="1" applyAlignment="1" applyProtection="1">
      <alignment horizontal="center" vertical="center"/>
      <protection locked="0"/>
    </xf>
    <xf numFmtId="0" fontId="23" fillId="4" borderId="15" xfId="0" applyFont="1" applyFill="1" applyBorder="1" applyAlignment="1" applyProtection="1">
      <alignment horizontal="center" vertical="center"/>
      <protection locked="0"/>
    </xf>
    <xf numFmtId="164" fontId="17" fillId="2" borderId="4" xfId="1" applyNumberFormat="1" applyFont="1" applyFill="1" applyBorder="1" applyAlignment="1">
      <alignment horizontal="right" vertical="center"/>
    </xf>
    <xf numFmtId="164" fontId="17" fillId="2" borderId="5" xfId="1" applyNumberFormat="1" applyFont="1" applyFill="1" applyBorder="1" applyAlignment="1">
      <alignment horizontal="right" vertical="center"/>
    </xf>
    <xf numFmtId="0" fontId="5" fillId="6" borderId="0" xfId="0" applyFont="1" applyFill="1" applyAlignment="1">
      <alignment horizontal="center" vertical="center" wrapText="1"/>
    </xf>
    <xf numFmtId="4" fontId="14" fillId="4" borderId="11" xfId="0" applyNumberFormat="1" applyFont="1" applyFill="1" applyBorder="1" applyAlignment="1" applyProtection="1">
      <alignment horizontal="center" vertical="center"/>
      <protection locked="0"/>
    </xf>
    <xf numFmtId="4" fontId="14" fillId="4" borderId="12" xfId="0" applyNumberFormat="1" applyFont="1" applyFill="1" applyBorder="1" applyAlignment="1" applyProtection="1">
      <alignment horizontal="center" vertical="center"/>
      <protection locked="0"/>
    </xf>
    <xf numFmtId="0" fontId="15" fillId="6" borderId="0" xfId="0" applyFont="1" applyFill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/>
    </xf>
    <xf numFmtId="0" fontId="9" fillId="4" borderId="5" xfId="0" applyFont="1" applyFill="1" applyBorder="1" applyAlignment="1">
      <alignment horizontal="center" vertical="center"/>
    </xf>
    <xf numFmtId="0" fontId="11" fillId="5" borderId="9" xfId="0" applyFont="1" applyFill="1" applyBorder="1" applyAlignment="1">
      <alignment horizontal="center" vertical="center"/>
    </xf>
    <xf numFmtId="0" fontId="12" fillId="3" borderId="11" xfId="0" applyFont="1" applyFill="1" applyBorder="1" applyAlignment="1">
      <alignment horizontal="center" vertical="center" wrapText="1"/>
    </xf>
    <xf numFmtId="0" fontId="12" fillId="3" borderId="12" xfId="0" applyFont="1" applyFill="1" applyBorder="1" applyAlignment="1">
      <alignment horizontal="center" vertical="center" wrapText="1"/>
    </xf>
    <xf numFmtId="0" fontId="22" fillId="9" borderId="16" xfId="0" applyFont="1" applyFill="1" applyBorder="1" applyAlignment="1">
      <alignment horizontal="right"/>
    </xf>
    <xf numFmtId="164" fontId="3" fillId="0" borderId="0" xfId="1" applyNumberFormat="1" applyFont="1" applyFill="1" applyBorder="1" applyAlignment="1">
      <alignment horizontal="right" vertical="center"/>
    </xf>
    <xf numFmtId="164" fontId="3" fillId="8" borderId="14" xfId="1" applyNumberFormat="1" applyFont="1" applyFill="1" applyBorder="1" applyAlignment="1">
      <alignment horizontal="right" vertical="center"/>
    </xf>
    <xf numFmtId="164" fontId="3" fillId="8" borderId="15" xfId="1" applyNumberFormat="1" applyFont="1" applyFill="1" applyBorder="1" applyAlignment="1">
      <alignment horizontal="right" vertical="center"/>
    </xf>
    <xf numFmtId="0" fontId="24" fillId="6" borderId="0" xfId="0" applyFont="1" applyFill="1" applyAlignment="1">
      <alignment horizontal="center" vertical="center" wrapText="1"/>
    </xf>
    <xf numFmtId="0" fontId="9" fillId="4" borderId="13" xfId="0" applyFont="1" applyFill="1" applyBorder="1" applyAlignment="1">
      <alignment horizontal="center" vertical="center"/>
    </xf>
    <xf numFmtId="0" fontId="22" fillId="7" borderId="16" xfId="0" applyFont="1" applyFill="1" applyBorder="1" applyAlignment="1">
      <alignment horizontal="left"/>
    </xf>
    <xf numFmtId="0" fontId="22" fillId="7" borderId="12" xfId="0" applyFont="1" applyFill="1" applyBorder="1" applyAlignment="1">
      <alignment horizontal="left"/>
    </xf>
  </cellXfs>
  <cellStyles count="3">
    <cellStyle name="Monétaire" xfId="1" builtinId="4"/>
    <cellStyle name="Monétaire 2" xfId="2" xr:uid="{00000000-0005-0000-0000-000001000000}"/>
    <cellStyle name="Normal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J18"/>
  <sheetViews>
    <sheetView tabSelected="1" workbookViewId="0">
      <selection activeCell="D18" sqref="D18"/>
    </sheetView>
  </sheetViews>
  <sheetFormatPr baseColWidth="10" defaultColWidth="10.85546875" defaultRowHeight="16.5" x14ac:dyDescent="0.3"/>
  <cols>
    <col min="1" max="1" width="23" style="2" customWidth="1"/>
    <col min="2" max="2" width="69.85546875" style="2" customWidth="1"/>
    <col min="3" max="3" width="17.85546875" style="2" customWidth="1"/>
    <col min="4" max="6" width="15.140625" style="2" customWidth="1"/>
    <col min="7" max="7" width="22" style="2" customWidth="1"/>
    <col min="8" max="16384" width="10.85546875" style="2"/>
  </cols>
  <sheetData>
    <row r="1" spans="1:244" ht="53.1" customHeight="1" x14ac:dyDescent="0.3">
      <c r="A1" s="87" t="s">
        <v>19</v>
      </c>
      <c r="B1" s="87"/>
      <c r="C1" s="87"/>
      <c r="D1" s="87"/>
      <c r="E1" s="87"/>
      <c r="F1" s="87"/>
      <c r="G1" s="87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1"/>
      <c r="ES1" s="1"/>
      <c r="ET1" s="1"/>
      <c r="EU1" s="1"/>
      <c r="EV1" s="1"/>
      <c r="EW1" s="1"/>
      <c r="EX1" s="1"/>
      <c r="EY1" s="1"/>
      <c r="EZ1" s="1"/>
      <c r="FA1" s="1"/>
      <c r="FB1" s="1"/>
      <c r="FC1" s="1"/>
      <c r="FD1" s="1"/>
      <c r="FE1" s="1"/>
      <c r="FF1" s="1"/>
      <c r="FG1" s="1"/>
      <c r="FH1" s="1"/>
      <c r="FI1" s="1"/>
      <c r="FJ1" s="1"/>
      <c r="FK1" s="1"/>
      <c r="FL1" s="1"/>
      <c r="FM1" s="1"/>
      <c r="FN1" s="1"/>
      <c r="FO1" s="1"/>
      <c r="FP1" s="1"/>
      <c r="FQ1" s="1"/>
      <c r="FR1" s="1"/>
      <c r="FS1" s="1"/>
      <c r="FT1" s="1"/>
      <c r="FU1" s="1"/>
      <c r="FV1" s="1"/>
      <c r="FW1" s="1"/>
      <c r="FX1" s="1"/>
      <c r="FY1" s="1"/>
      <c r="FZ1" s="1"/>
      <c r="GA1" s="1"/>
      <c r="GB1" s="1"/>
      <c r="GC1" s="1"/>
      <c r="GD1" s="1"/>
      <c r="GE1" s="1"/>
      <c r="GF1" s="1"/>
      <c r="GG1" s="1"/>
      <c r="GH1" s="1"/>
      <c r="GI1" s="1"/>
      <c r="GJ1" s="1"/>
      <c r="GK1" s="1"/>
      <c r="GL1" s="1"/>
      <c r="GM1" s="1"/>
      <c r="GN1" s="1"/>
      <c r="GO1" s="1"/>
      <c r="GP1" s="1"/>
      <c r="GQ1" s="1"/>
      <c r="GR1" s="1"/>
      <c r="GS1" s="1"/>
      <c r="GT1" s="1"/>
      <c r="GU1" s="1"/>
      <c r="GV1" s="1"/>
      <c r="GW1" s="1"/>
      <c r="GX1" s="1"/>
      <c r="GY1" s="1"/>
      <c r="GZ1" s="1"/>
      <c r="HA1" s="1"/>
      <c r="HB1" s="1"/>
      <c r="HC1" s="1"/>
      <c r="HD1" s="1"/>
      <c r="HE1" s="1"/>
      <c r="HF1" s="1"/>
      <c r="HG1" s="1"/>
      <c r="HH1" s="1"/>
      <c r="HI1" s="1"/>
      <c r="HJ1" s="1"/>
      <c r="HK1" s="1"/>
      <c r="HL1" s="1"/>
      <c r="HM1" s="1"/>
      <c r="HN1" s="1"/>
      <c r="HO1" s="1"/>
      <c r="HP1" s="1"/>
      <c r="HQ1" s="1"/>
      <c r="HR1" s="1"/>
      <c r="HS1" s="1"/>
      <c r="HT1" s="1"/>
      <c r="HU1" s="1"/>
      <c r="HV1" s="1"/>
      <c r="HW1" s="1"/>
      <c r="HX1" s="1"/>
      <c r="HY1" s="1"/>
      <c r="HZ1" s="1"/>
      <c r="IA1" s="1"/>
      <c r="IB1" s="1"/>
      <c r="IC1" s="1"/>
      <c r="ID1" s="1"/>
      <c r="IE1" s="1"/>
      <c r="IF1" s="1"/>
      <c r="IG1" s="1"/>
      <c r="IH1" s="1"/>
      <c r="II1" s="1"/>
      <c r="IJ1" s="1"/>
    </row>
    <row r="2" spans="1:244" ht="12.95" customHeight="1" thickBot="1" x14ac:dyDescent="0.35">
      <c r="A2" s="31"/>
      <c r="B2" s="31"/>
      <c r="C2" s="31"/>
      <c r="D2" s="31"/>
      <c r="E2" s="32"/>
      <c r="F2" s="32"/>
      <c r="G2" s="32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</row>
    <row r="3" spans="1:244" ht="17.25" thickBot="1" x14ac:dyDescent="0.35">
      <c r="A3" s="33" t="s">
        <v>0</v>
      </c>
      <c r="B3" s="34" t="s">
        <v>1</v>
      </c>
      <c r="C3" s="35" t="s">
        <v>2</v>
      </c>
      <c r="D3" s="83"/>
      <c r="E3" s="84"/>
      <c r="F3" s="32"/>
      <c r="G3" s="32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</row>
    <row r="4" spans="1:244" ht="17.25" thickBot="1" x14ac:dyDescent="0.35">
      <c r="A4" s="36" t="s">
        <v>3</v>
      </c>
      <c r="B4" s="37" t="s">
        <v>4</v>
      </c>
      <c r="C4" s="31"/>
      <c r="D4" s="31"/>
      <c r="E4" s="32"/>
      <c r="F4" s="32"/>
      <c r="G4" s="32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  <c r="GM4" s="1"/>
      <c r="GN4" s="1"/>
      <c r="GO4" s="1"/>
      <c r="GP4" s="1"/>
      <c r="GQ4" s="1"/>
      <c r="GR4" s="1"/>
      <c r="GS4" s="1"/>
      <c r="GT4" s="1"/>
      <c r="GU4" s="1"/>
      <c r="GV4" s="1"/>
      <c r="GW4" s="1"/>
      <c r="GX4" s="1"/>
      <c r="GY4" s="1"/>
      <c r="GZ4" s="1"/>
      <c r="HA4" s="1"/>
      <c r="HB4" s="1"/>
      <c r="HC4" s="1"/>
      <c r="HD4" s="1"/>
      <c r="HE4" s="1"/>
      <c r="HF4" s="1"/>
      <c r="HG4" s="1"/>
      <c r="HH4" s="1"/>
      <c r="HI4" s="1"/>
      <c r="HJ4" s="1"/>
      <c r="HK4" s="1"/>
      <c r="HL4" s="1"/>
      <c r="HM4" s="1"/>
      <c r="HN4" s="1"/>
      <c r="HO4" s="1"/>
      <c r="HP4" s="1"/>
      <c r="HQ4" s="1"/>
      <c r="HR4" s="1"/>
      <c r="HS4" s="1"/>
      <c r="HT4" s="1"/>
      <c r="HU4" s="1"/>
      <c r="HV4" s="1"/>
      <c r="HW4" s="1"/>
      <c r="HX4" s="1"/>
      <c r="HY4" s="1"/>
      <c r="HZ4" s="1"/>
      <c r="IA4" s="1"/>
      <c r="IB4" s="1"/>
      <c r="IC4" s="1"/>
      <c r="ID4" s="1"/>
      <c r="IE4" s="1"/>
      <c r="IF4" s="1"/>
      <c r="IG4" s="1"/>
      <c r="IH4" s="1"/>
      <c r="II4" s="1"/>
      <c r="IJ4" s="1"/>
    </row>
    <row r="5" spans="1:244" ht="33.75" thickBot="1" x14ac:dyDescent="0.35">
      <c r="A5" s="36" t="s">
        <v>5</v>
      </c>
      <c r="B5" s="38" t="s">
        <v>6</v>
      </c>
      <c r="C5" s="35" t="s">
        <v>7</v>
      </c>
      <c r="D5" s="85">
        <f>SUM(D9:D10)</f>
        <v>0</v>
      </c>
      <c r="E5" s="86"/>
      <c r="F5" s="32"/>
      <c r="G5" s="32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  <c r="GL5" s="1"/>
      <c r="GM5" s="1"/>
      <c r="GN5" s="1"/>
      <c r="GO5" s="1"/>
      <c r="GP5" s="1"/>
      <c r="GQ5" s="1"/>
      <c r="GR5" s="1"/>
      <c r="GS5" s="1"/>
      <c r="GT5" s="1"/>
      <c r="GU5" s="1"/>
      <c r="GV5" s="1"/>
      <c r="GW5" s="1"/>
      <c r="GX5" s="1"/>
      <c r="GY5" s="1"/>
      <c r="GZ5" s="1"/>
      <c r="HA5" s="1"/>
      <c r="HB5" s="1"/>
      <c r="HC5" s="1"/>
      <c r="HD5" s="1"/>
      <c r="HE5" s="1"/>
      <c r="HF5" s="1"/>
      <c r="HG5" s="1"/>
      <c r="HH5" s="1"/>
      <c r="HI5" s="1"/>
      <c r="HJ5" s="1"/>
      <c r="HK5" s="1"/>
      <c r="HL5" s="1"/>
      <c r="HM5" s="1"/>
      <c r="HN5" s="1"/>
      <c r="HO5" s="1"/>
      <c r="HP5" s="1"/>
      <c r="HQ5" s="1"/>
      <c r="HR5" s="1"/>
      <c r="HS5" s="1"/>
      <c r="HT5" s="1"/>
      <c r="HU5" s="1"/>
      <c r="HV5" s="1"/>
      <c r="HW5" s="1"/>
      <c r="HX5" s="1"/>
      <c r="HY5" s="1"/>
      <c r="HZ5" s="1"/>
      <c r="IA5" s="1"/>
      <c r="IB5" s="1"/>
      <c r="IC5" s="1"/>
      <c r="ID5" s="1"/>
      <c r="IE5" s="1"/>
      <c r="IF5" s="1"/>
      <c r="IG5" s="1"/>
      <c r="IH5" s="1"/>
      <c r="II5" s="1"/>
      <c r="IJ5" s="1"/>
    </row>
    <row r="6" spans="1:244" ht="33.75" thickBot="1" x14ac:dyDescent="0.35">
      <c r="A6" s="39" t="s">
        <v>8</v>
      </c>
      <c r="B6" s="40" t="s">
        <v>84</v>
      </c>
      <c r="C6" s="35" t="s">
        <v>15</v>
      </c>
      <c r="D6" s="85">
        <f>SUM(F9:F10)</f>
        <v>0</v>
      </c>
      <c r="E6" s="86"/>
      <c r="F6" s="32"/>
      <c r="G6" s="32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"/>
      <c r="GB6" s="1"/>
      <c r="GC6" s="1"/>
      <c r="GD6" s="1"/>
      <c r="GE6" s="1"/>
      <c r="GF6" s="1"/>
      <c r="GG6" s="1"/>
      <c r="GH6" s="1"/>
      <c r="GI6" s="1"/>
      <c r="GJ6" s="1"/>
      <c r="GK6" s="1"/>
      <c r="GL6" s="1"/>
      <c r="GM6" s="1"/>
      <c r="GN6" s="1"/>
      <c r="GO6" s="1"/>
      <c r="GP6" s="1"/>
      <c r="GQ6" s="1"/>
      <c r="GR6" s="1"/>
      <c r="GS6" s="1"/>
      <c r="GT6" s="1"/>
      <c r="GU6" s="1"/>
      <c r="GV6" s="1"/>
      <c r="GW6" s="1"/>
      <c r="GX6" s="1"/>
      <c r="GY6" s="1"/>
      <c r="GZ6" s="1"/>
      <c r="HA6" s="1"/>
      <c r="HB6" s="1"/>
      <c r="HC6" s="1"/>
      <c r="HD6" s="1"/>
      <c r="HE6" s="1"/>
      <c r="HF6" s="1"/>
      <c r="HG6" s="1"/>
      <c r="HH6" s="1"/>
      <c r="HI6" s="1"/>
      <c r="HJ6" s="1"/>
      <c r="HK6" s="1"/>
      <c r="HL6" s="1"/>
      <c r="HM6" s="1"/>
      <c r="HN6" s="1"/>
      <c r="HO6" s="1"/>
      <c r="HP6" s="1"/>
      <c r="HQ6" s="1"/>
      <c r="HR6" s="1"/>
      <c r="HS6" s="1"/>
      <c r="HT6" s="1"/>
      <c r="HU6" s="1"/>
      <c r="HV6" s="1"/>
      <c r="HW6" s="1"/>
      <c r="HX6" s="1"/>
      <c r="HY6" s="1"/>
      <c r="HZ6" s="1"/>
      <c r="IA6" s="1"/>
      <c r="IB6" s="1"/>
      <c r="IC6" s="1"/>
      <c r="ID6" s="1"/>
      <c r="IE6" s="1"/>
      <c r="IF6" s="1"/>
      <c r="IG6" s="1"/>
      <c r="IH6" s="1"/>
      <c r="II6" s="1"/>
      <c r="IJ6" s="1"/>
    </row>
    <row r="7" spans="1:244" ht="12.6" customHeight="1" x14ac:dyDescent="0.3">
      <c r="A7" s="41"/>
      <c r="B7" s="41"/>
      <c r="C7" s="41"/>
      <c r="D7" s="41"/>
      <c r="E7" s="42"/>
      <c r="F7" s="42"/>
      <c r="G7" s="42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1"/>
      <c r="FG7" s="1"/>
      <c r="FH7" s="1"/>
      <c r="FI7" s="1"/>
      <c r="FJ7" s="1"/>
      <c r="FK7" s="1"/>
      <c r="FL7" s="1"/>
      <c r="FM7" s="1"/>
      <c r="FN7" s="1"/>
      <c r="FO7" s="1"/>
      <c r="FP7" s="1"/>
      <c r="FQ7" s="1"/>
      <c r="FR7" s="1"/>
      <c r="FS7" s="1"/>
      <c r="FT7" s="1"/>
      <c r="FU7" s="1"/>
      <c r="FV7" s="1"/>
      <c r="FW7" s="1"/>
      <c r="FX7" s="1"/>
      <c r="FY7" s="1"/>
      <c r="FZ7" s="1"/>
      <c r="GA7" s="1"/>
      <c r="GB7" s="1"/>
      <c r="GC7" s="1"/>
      <c r="GD7" s="1"/>
      <c r="GE7" s="1"/>
      <c r="GF7" s="1"/>
      <c r="GG7" s="1"/>
      <c r="GH7" s="1"/>
      <c r="GI7" s="1"/>
      <c r="GJ7" s="1"/>
      <c r="GK7" s="1"/>
      <c r="GL7" s="1"/>
      <c r="GM7" s="1"/>
      <c r="GN7" s="1"/>
      <c r="GO7" s="1"/>
      <c r="GP7" s="1"/>
      <c r="GQ7" s="1"/>
      <c r="GR7" s="1"/>
      <c r="GS7" s="1"/>
      <c r="GT7" s="1"/>
      <c r="GU7" s="1"/>
      <c r="GV7" s="1"/>
      <c r="GW7" s="1"/>
      <c r="GX7" s="1"/>
      <c r="GY7" s="1"/>
      <c r="GZ7" s="1"/>
      <c r="HA7" s="1"/>
      <c r="HB7" s="1"/>
      <c r="HC7" s="1"/>
      <c r="HD7" s="1"/>
      <c r="HE7" s="1"/>
      <c r="HF7" s="1"/>
      <c r="HG7" s="1"/>
      <c r="HH7" s="1"/>
      <c r="HI7" s="1"/>
      <c r="HJ7" s="1"/>
      <c r="HK7" s="1"/>
      <c r="HL7" s="1"/>
      <c r="HM7" s="1"/>
      <c r="HN7" s="1"/>
      <c r="HO7" s="1"/>
      <c r="HP7" s="1"/>
      <c r="HQ7" s="1"/>
      <c r="HR7" s="1"/>
      <c r="HS7" s="1"/>
      <c r="HT7" s="1"/>
      <c r="HU7" s="1"/>
      <c r="HV7" s="1"/>
      <c r="HW7" s="1"/>
      <c r="HX7" s="1"/>
      <c r="HY7" s="1"/>
      <c r="HZ7" s="1"/>
      <c r="IA7" s="1"/>
      <c r="IB7" s="1"/>
      <c r="IC7" s="1"/>
      <c r="ID7" s="1"/>
      <c r="IE7" s="1"/>
      <c r="IF7" s="1"/>
      <c r="IG7" s="1"/>
      <c r="IH7" s="1"/>
      <c r="II7" s="1"/>
      <c r="IJ7" s="1"/>
    </row>
    <row r="8" spans="1:244" ht="66" x14ac:dyDescent="0.3">
      <c r="A8" s="43" t="s">
        <v>9</v>
      </c>
      <c r="B8" s="43" t="s">
        <v>10</v>
      </c>
      <c r="C8" s="43" t="s">
        <v>11</v>
      </c>
      <c r="D8" s="43" t="s">
        <v>12</v>
      </c>
      <c r="E8" s="44" t="s">
        <v>13</v>
      </c>
      <c r="F8" s="44" t="s">
        <v>14</v>
      </c>
      <c r="G8" s="44" t="s">
        <v>16</v>
      </c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</row>
    <row r="9" spans="1:244" x14ac:dyDescent="0.3">
      <c r="A9" s="56" t="s">
        <v>54</v>
      </c>
      <c r="B9" s="45" t="s">
        <v>17</v>
      </c>
      <c r="C9" s="46" t="s">
        <v>22</v>
      </c>
      <c r="D9" s="78"/>
      <c r="E9" s="47">
        <f>D9*0.2</f>
        <v>0</v>
      </c>
      <c r="F9" s="47">
        <f>D9+E9</f>
        <v>0</v>
      </c>
      <c r="G9" s="79"/>
    </row>
    <row r="10" spans="1:244" x14ac:dyDescent="0.3">
      <c r="A10" s="56" t="s">
        <v>55</v>
      </c>
      <c r="B10" s="45" t="s">
        <v>18</v>
      </c>
      <c r="C10" s="46" t="s">
        <v>22</v>
      </c>
      <c r="D10" s="78"/>
      <c r="E10" s="47">
        <f>D10*0.2</f>
        <v>0</v>
      </c>
      <c r="F10" s="47">
        <f>D10+E10</f>
        <v>0</v>
      </c>
      <c r="G10" s="79"/>
    </row>
    <row r="12" spans="1:244" x14ac:dyDescent="0.3">
      <c r="A12" s="48" t="s">
        <v>74</v>
      </c>
    </row>
    <row r="13" spans="1:244" x14ac:dyDescent="0.3">
      <c r="A13" s="2" t="s">
        <v>75</v>
      </c>
    </row>
    <row r="14" spans="1:244" x14ac:dyDescent="0.3">
      <c r="A14" s="2" t="s">
        <v>76</v>
      </c>
    </row>
    <row r="15" spans="1:244" x14ac:dyDescent="0.3">
      <c r="A15" s="2" t="s">
        <v>77</v>
      </c>
    </row>
    <row r="16" spans="1:244" x14ac:dyDescent="0.3">
      <c r="A16" s="2" t="s">
        <v>78</v>
      </c>
    </row>
    <row r="17" spans="1:1" x14ac:dyDescent="0.3">
      <c r="A17" s="2" t="s">
        <v>79</v>
      </c>
    </row>
    <row r="18" spans="1:1" x14ac:dyDescent="0.3">
      <c r="A18" s="2" t="s">
        <v>80</v>
      </c>
    </row>
  </sheetData>
  <sheetProtection algorithmName="SHA-512" hashValue="uc+wo4DAm7i4B9VIcYlHkEHGHDRwC9Gmjmh96DWTMDsulB9iVTy0VVgFQZ6lO6zoNLpEFtWCQPL2qQ9BChDtJw==" saltValue="syaVRIlCr4TxAm2IRCQO6g==" spinCount="100000" sheet="1" objects="1" scenarios="1"/>
  <mergeCells count="4">
    <mergeCell ref="D3:E3"/>
    <mergeCell ref="D5:E5"/>
    <mergeCell ref="D6:E6"/>
    <mergeCell ref="A1:G1"/>
  </mergeCells>
  <phoneticPr fontId="4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K24"/>
  <sheetViews>
    <sheetView workbookViewId="0">
      <selection activeCell="F22" sqref="F22:G24"/>
    </sheetView>
  </sheetViews>
  <sheetFormatPr baseColWidth="10" defaultColWidth="10.85546875" defaultRowHeight="16.5" x14ac:dyDescent="0.3"/>
  <cols>
    <col min="1" max="1" width="22" style="2" customWidth="1"/>
    <col min="2" max="2" width="51.7109375" style="2" customWidth="1"/>
    <col min="3" max="3" width="49.5703125" style="2" customWidth="1"/>
    <col min="4" max="4" width="22" style="2" customWidth="1"/>
    <col min="5" max="7" width="21.7109375" style="2" customWidth="1"/>
    <col min="8" max="8" width="32.5703125" style="2" customWidth="1"/>
    <col min="9" max="16384" width="10.85546875" style="2"/>
  </cols>
  <sheetData>
    <row r="1" spans="1:245" ht="53.1" customHeight="1" x14ac:dyDescent="0.3">
      <c r="A1" s="90" t="s">
        <v>31</v>
      </c>
      <c r="B1" s="90"/>
      <c r="C1" s="90"/>
      <c r="D1" s="90"/>
      <c r="E1" s="90"/>
      <c r="F1" s="90"/>
      <c r="G1" s="90"/>
      <c r="H1" s="90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1"/>
      <c r="ES1" s="1"/>
      <c r="ET1" s="1"/>
      <c r="EU1" s="1"/>
      <c r="EV1" s="1"/>
      <c r="EW1" s="1"/>
      <c r="EX1" s="1"/>
      <c r="EY1" s="1"/>
      <c r="EZ1" s="1"/>
      <c r="FA1" s="1"/>
      <c r="FB1" s="1"/>
      <c r="FC1" s="1"/>
      <c r="FD1" s="1"/>
      <c r="FE1" s="1"/>
      <c r="FF1" s="1"/>
      <c r="FG1" s="1"/>
      <c r="FH1" s="1"/>
      <c r="FI1" s="1"/>
      <c r="FJ1" s="1"/>
      <c r="FK1" s="1"/>
      <c r="FL1" s="1"/>
      <c r="FM1" s="1"/>
      <c r="FN1" s="1"/>
      <c r="FO1" s="1"/>
      <c r="FP1" s="1"/>
      <c r="FQ1" s="1"/>
      <c r="FR1" s="1"/>
      <c r="FS1" s="1"/>
      <c r="FT1" s="1"/>
      <c r="FU1" s="1"/>
      <c r="FV1" s="1"/>
      <c r="FW1" s="1"/>
      <c r="FX1" s="1"/>
      <c r="FY1" s="1"/>
      <c r="FZ1" s="1"/>
      <c r="GA1" s="1"/>
      <c r="GB1" s="1"/>
      <c r="GC1" s="1"/>
      <c r="GD1" s="1"/>
      <c r="GE1" s="1"/>
      <c r="GF1" s="1"/>
      <c r="GG1" s="1"/>
      <c r="GH1" s="1"/>
      <c r="GI1" s="1"/>
      <c r="GJ1" s="1"/>
      <c r="GK1" s="1"/>
      <c r="GL1" s="1"/>
      <c r="GM1" s="1"/>
      <c r="GN1" s="1"/>
      <c r="GO1" s="1"/>
      <c r="GP1" s="1"/>
      <c r="GQ1" s="1"/>
      <c r="GR1" s="1"/>
      <c r="GS1" s="1"/>
      <c r="GT1" s="1"/>
      <c r="GU1" s="1"/>
      <c r="GV1" s="1"/>
      <c r="GW1" s="1"/>
      <c r="GX1" s="1"/>
      <c r="GY1" s="1"/>
      <c r="GZ1" s="1"/>
      <c r="HA1" s="1"/>
      <c r="HB1" s="1"/>
      <c r="HC1" s="1"/>
      <c r="HD1" s="1"/>
      <c r="HE1" s="1"/>
      <c r="HF1" s="1"/>
      <c r="HG1" s="1"/>
      <c r="HH1" s="1"/>
      <c r="HI1" s="1"/>
      <c r="HJ1" s="1"/>
      <c r="HK1" s="1"/>
      <c r="HL1" s="1"/>
      <c r="HM1" s="1"/>
      <c r="HN1" s="1"/>
      <c r="HO1" s="1"/>
      <c r="HP1" s="1"/>
      <c r="HQ1" s="1"/>
      <c r="HR1" s="1"/>
      <c r="HS1" s="1"/>
      <c r="HT1" s="1"/>
      <c r="HU1" s="1"/>
      <c r="HV1" s="1"/>
      <c r="HW1" s="1"/>
      <c r="HX1" s="1"/>
      <c r="HY1" s="1"/>
      <c r="HZ1" s="1"/>
      <c r="IA1" s="1"/>
      <c r="IB1" s="1"/>
      <c r="IC1" s="1"/>
      <c r="ID1" s="1"/>
      <c r="IE1" s="1"/>
      <c r="IF1" s="1"/>
      <c r="IG1" s="1"/>
      <c r="IH1" s="1"/>
      <c r="II1" s="1"/>
      <c r="IJ1" s="1"/>
      <c r="IK1" s="1"/>
    </row>
    <row r="2" spans="1:245" ht="12.95" customHeight="1" thickBot="1" x14ac:dyDescent="0.35">
      <c r="A2" s="3"/>
      <c r="B2" s="3"/>
      <c r="C2" s="3"/>
      <c r="D2" s="3"/>
      <c r="E2" s="3"/>
      <c r="F2" s="4"/>
      <c r="G2" s="4"/>
      <c r="H2" s="4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</row>
    <row r="3" spans="1:245" ht="17.25" thickBot="1" x14ac:dyDescent="0.35">
      <c r="A3" s="5" t="s">
        <v>0</v>
      </c>
      <c r="B3" s="6" t="s">
        <v>1</v>
      </c>
      <c r="C3" s="29"/>
      <c r="D3" s="7" t="s">
        <v>2</v>
      </c>
      <c r="E3" s="91">
        <f>'MAINTENANCE PREVENTIVE - DPGF'!D3</f>
        <v>0</v>
      </c>
      <c r="F3" s="92"/>
      <c r="G3" s="4"/>
      <c r="H3" s="4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</row>
    <row r="4" spans="1:245" x14ac:dyDescent="0.3">
      <c r="A4" s="8" t="s">
        <v>3</v>
      </c>
      <c r="B4" s="9" t="s">
        <v>4</v>
      </c>
      <c r="C4" s="30"/>
      <c r="D4" s="3"/>
      <c r="E4" s="3"/>
      <c r="F4" s="4"/>
      <c r="G4" s="4"/>
      <c r="H4" s="4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  <c r="GM4" s="1"/>
      <c r="GN4" s="1"/>
      <c r="GO4" s="1"/>
      <c r="GP4" s="1"/>
      <c r="GQ4" s="1"/>
      <c r="GR4" s="1"/>
      <c r="GS4" s="1"/>
      <c r="GT4" s="1"/>
      <c r="GU4" s="1"/>
      <c r="GV4" s="1"/>
      <c r="GW4" s="1"/>
      <c r="GX4" s="1"/>
      <c r="GY4" s="1"/>
      <c r="GZ4" s="1"/>
      <c r="HA4" s="1"/>
      <c r="HB4" s="1"/>
      <c r="HC4" s="1"/>
      <c r="HD4" s="1"/>
      <c r="HE4" s="1"/>
      <c r="HF4" s="1"/>
      <c r="HG4" s="1"/>
      <c r="HH4" s="1"/>
      <c r="HI4" s="1"/>
      <c r="HJ4" s="1"/>
      <c r="HK4" s="1"/>
      <c r="HL4" s="1"/>
      <c r="HM4" s="1"/>
      <c r="HN4" s="1"/>
      <c r="HO4" s="1"/>
      <c r="HP4" s="1"/>
      <c r="HQ4" s="1"/>
      <c r="HR4" s="1"/>
      <c r="HS4" s="1"/>
      <c r="HT4" s="1"/>
      <c r="HU4" s="1"/>
      <c r="HV4" s="1"/>
      <c r="HW4" s="1"/>
      <c r="HX4" s="1"/>
      <c r="HY4" s="1"/>
      <c r="HZ4" s="1"/>
      <c r="IA4" s="1"/>
      <c r="IB4" s="1"/>
      <c r="IC4" s="1"/>
      <c r="ID4" s="1"/>
      <c r="IE4" s="1"/>
      <c r="IF4" s="1"/>
      <c r="IG4" s="1"/>
      <c r="IH4" s="1"/>
      <c r="II4" s="1"/>
      <c r="IJ4" s="1"/>
      <c r="IK4" s="1"/>
    </row>
    <row r="5" spans="1:245" ht="25.5" x14ac:dyDescent="0.3">
      <c r="A5" s="8" t="s">
        <v>5</v>
      </c>
      <c r="B5" s="10" t="s">
        <v>6</v>
      </c>
      <c r="C5" s="29"/>
      <c r="D5" s="7"/>
      <c r="E5" s="4"/>
      <c r="F5" s="4"/>
      <c r="G5" s="4"/>
      <c r="H5" s="4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  <c r="GL5" s="1"/>
      <c r="GM5" s="1"/>
      <c r="GN5" s="1"/>
      <c r="GO5" s="1"/>
      <c r="GP5" s="1"/>
      <c r="GQ5" s="1"/>
      <c r="GR5" s="1"/>
      <c r="GS5" s="1"/>
      <c r="GT5" s="1"/>
      <c r="GU5" s="1"/>
      <c r="GV5" s="1"/>
      <c r="GW5" s="1"/>
      <c r="GX5" s="1"/>
      <c r="GY5" s="1"/>
      <c r="GZ5" s="1"/>
      <c r="HA5" s="1"/>
      <c r="HB5" s="1"/>
      <c r="HC5" s="1"/>
      <c r="HD5" s="1"/>
      <c r="HE5" s="1"/>
      <c r="HF5" s="1"/>
      <c r="HG5" s="1"/>
      <c r="HH5" s="1"/>
      <c r="HI5" s="1"/>
      <c r="HJ5" s="1"/>
      <c r="HK5" s="1"/>
      <c r="HL5" s="1"/>
      <c r="HM5" s="1"/>
      <c r="HN5" s="1"/>
      <c r="HO5" s="1"/>
      <c r="HP5" s="1"/>
      <c r="HQ5" s="1"/>
      <c r="HR5" s="1"/>
      <c r="HS5" s="1"/>
      <c r="HT5" s="1"/>
      <c r="HU5" s="1"/>
      <c r="HV5" s="1"/>
      <c r="HW5" s="1"/>
      <c r="HX5" s="1"/>
      <c r="HY5" s="1"/>
      <c r="HZ5" s="1"/>
      <c r="IA5" s="1"/>
      <c r="IB5" s="1"/>
      <c r="IC5" s="1"/>
      <c r="ID5" s="1"/>
      <c r="IE5" s="1"/>
      <c r="IF5" s="1"/>
      <c r="IG5" s="1"/>
      <c r="IH5" s="1"/>
      <c r="II5" s="1"/>
      <c r="IJ5" s="1"/>
      <c r="IK5" s="1"/>
    </row>
    <row r="6" spans="1:245" ht="26.45" customHeight="1" thickBot="1" x14ac:dyDescent="0.35">
      <c r="A6" s="11" t="s">
        <v>8</v>
      </c>
      <c r="B6" s="12" t="s">
        <v>84</v>
      </c>
      <c r="C6" s="29"/>
      <c r="D6" s="7"/>
      <c r="E6" s="4"/>
      <c r="F6" s="4"/>
      <c r="G6" s="4"/>
      <c r="H6" s="4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"/>
      <c r="GB6" s="1"/>
      <c r="GC6" s="1"/>
      <c r="GD6" s="1"/>
      <c r="GE6" s="1"/>
      <c r="GF6" s="1"/>
      <c r="GG6" s="1"/>
      <c r="GH6" s="1"/>
      <c r="GI6" s="1"/>
      <c r="GJ6" s="1"/>
      <c r="GK6" s="1"/>
      <c r="GL6" s="1"/>
      <c r="GM6" s="1"/>
      <c r="GN6" s="1"/>
      <c r="GO6" s="1"/>
      <c r="GP6" s="1"/>
      <c r="GQ6" s="1"/>
      <c r="GR6" s="1"/>
      <c r="GS6" s="1"/>
      <c r="GT6" s="1"/>
      <c r="GU6" s="1"/>
      <c r="GV6" s="1"/>
      <c r="GW6" s="1"/>
      <c r="GX6" s="1"/>
      <c r="GY6" s="1"/>
      <c r="GZ6" s="1"/>
      <c r="HA6" s="1"/>
      <c r="HB6" s="1"/>
      <c r="HC6" s="1"/>
      <c r="HD6" s="1"/>
      <c r="HE6" s="1"/>
      <c r="HF6" s="1"/>
      <c r="HG6" s="1"/>
      <c r="HH6" s="1"/>
      <c r="HI6" s="1"/>
      <c r="HJ6" s="1"/>
      <c r="HK6" s="1"/>
      <c r="HL6" s="1"/>
      <c r="HM6" s="1"/>
      <c r="HN6" s="1"/>
      <c r="HO6" s="1"/>
      <c r="HP6" s="1"/>
      <c r="HQ6" s="1"/>
      <c r="HR6" s="1"/>
      <c r="HS6" s="1"/>
      <c r="HT6" s="1"/>
      <c r="HU6" s="1"/>
      <c r="HV6" s="1"/>
      <c r="HW6" s="1"/>
      <c r="HX6" s="1"/>
      <c r="HY6" s="1"/>
      <c r="HZ6" s="1"/>
      <c r="IA6" s="1"/>
      <c r="IB6" s="1"/>
      <c r="IC6" s="1"/>
      <c r="ID6" s="1"/>
      <c r="IE6" s="1"/>
      <c r="IF6" s="1"/>
      <c r="IG6" s="1"/>
      <c r="IH6" s="1"/>
      <c r="II6" s="1"/>
      <c r="IJ6" s="1"/>
      <c r="IK6" s="1"/>
    </row>
    <row r="7" spans="1:245" ht="12.6" customHeight="1" x14ac:dyDescent="0.3">
      <c r="A7" s="13"/>
      <c r="B7" s="13"/>
      <c r="C7" s="13"/>
      <c r="D7" s="13"/>
      <c r="E7" s="13"/>
      <c r="F7" s="14"/>
      <c r="G7" s="14"/>
      <c r="H7" s="14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1"/>
      <c r="FG7" s="1"/>
      <c r="FH7" s="1"/>
      <c r="FI7" s="1"/>
      <c r="FJ7" s="1"/>
      <c r="FK7" s="1"/>
      <c r="FL7" s="1"/>
      <c r="FM7" s="1"/>
      <c r="FN7" s="1"/>
      <c r="FO7" s="1"/>
      <c r="FP7" s="1"/>
      <c r="FQ7" s="1"/>
      <c r="FR7" s="1"/>
      <c r="FS7" s="1"/>
      <c r="FT7" s="1"/>
      <c r="FU7" s="1"/>
      <c r="FV7" s="1"/>
      <c r="FW7" s="1"/>
      <c r="FX7" s="1"/>
      <c r="FY7" s="1"/>
      <c r="FZ7" s="1"/>
      <c r="GA7" s="1"/>
      <c r="GB7" s="1"/>
      <c r="GC7" s="1"/>
      <c r="GD7" s="1"/>
      <c r="GE7" s="1"/>
      <c r="GF7" s="1"/>
      <c r="GG7" s="1"/>
      <c r="GH7" s="1"/>
      <c r="GI7" s="1"/>
      <c r="GJ7" s="1"/>
      <c r="GK7" s="1"/>
      <c r="GL7" s="1"/>
      <c r="GM7" s="1"/>
      <c r="GN7" s="1"/>
      <c r="GO7" s="1"/>
      <c r="GP7" s="1"/>
      <c r="GQ7" s="1"/>
      <c r="GR7" s="1"/>
      <c r="GS7" s="1"/>
      <c r="GT7" s="1"/>
      <c r="GU7" s="1"/>
      <c r="GV7" s="1"/>
      <c r="GW7" s="1"/>
      <c r="GX7" s="1"/>
      <c r="GY7" s="1"/>
      <c r="GZ7" s="1"/>
      <c r="HA7" s="1"/>
      <c r="HB7" s="1"/>
      <c r="HC7" s="1"/>
      <c r="HD7" s="1"/>
      <c r="HE7" s="1"/>
      <c r="HF7" s="1"/>
      <c r="HG7" s="1"/>
      <c r="HH7" s="1"/>
      <c r="HI7" s="1"/>
      <c r="HJ7" s="1"/>
      <c r="HK7" s="1"/>
      <c r="HL7" s="1"/>
      <c r="HM7" s="1"/>
      <c r="HN7" s="1"/>
      <c r="HO7" s="1"/>
      <c r="HP7" s="1"/>
      <c r="HQ7" s="1"/>
      <c r="HR7" s="1"/>
      <c r="HS7" s="1"/>
      <c r="HT7" s="1"/>
      <c r="HU7" s="1"/>
      <c r="HV7" s="1"/>
      <c r="HW7" s="1"/>
      <c r="HX7" s="1"/>
      <c r="HY7" s="1"/>
      <c r="HZ7" s="1"/>
      <c r="IA7" s="1"/>
      <c r="IB7" s="1"/>
      <c r="IC7" s="1"/>
      <c r="ID7" s="1"/>
      <c r="IE7" s="1"/>
      <c r="IF7" s="1"/>
      <c r="IG7" s="1"/>
      <c r="IH7" s="1"/>
      <c r="II7" s="1"/>
      <c r="IJ7" s="1"/>
      <c r="IK7" s="1"/>
    </row>
    <row r="8" spans="1:245" ht="30.6" customHeight="1" x14ac:dyDescent="0.3">
      <c r="A8" s="93" t="s">
        <v>24</v>
      </c>
      <c r="B8" s="93"/>
      <c r="C8" s="93"/>
      <c r="D8" s="93"/>
      <c r="E8" s="93"/>
      <c r="F8" s="93"/>
      <c r="G8" s="93"/>
      <c r="H8" s="93"/>
    </row>
    <row r="9" spans="1:245" s="18" customFormat="1" ht="12.75" x14ac:dyDescent="0.2">
      <c r="A9" s="15" t="s">
        <v>9</v>
      </c>
      <c r="B9" s="15" t="s">
        <v>10</v>
      </c>
      <c r="C9" s="15" t="s">
        <v>33</v>
      </c>
      <c r="D9" s="15" t="s">
        <v>11</v>
      </c>
      <c r="E9" s="15" t="s">
        <v>29</v>
      </c>
      <c r="F9" s="16" t="s">
        <v>13</v>
      </c>
      <c r="G9" s="16" t="s">
        <v>14</v>
      </c>
      <c r="H9" s="16" t="s">
        <v>20</v>
      </c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  <c r="AM9" s="17"/>
      <c r="AN9" s="17"/>
      <c r="AO9" s="17"/>
      <c r="AP9" s="17"/>
      <c r="AQ9" s="17"/>
      <c r="AR9" s="17"/>
      <c r="AS9" s="17"/>
      <c r="AT9" s="17"/>
      <c r="AU9" s="17"/>
      <c r="AV9" s="17"/>
      <c r="AW9" s="17"/>
      <c r="AX9" s="17"/>
      <c r="AY9" s="17"/>
      <c r="AZ9" s="17"/>
      <c r="BA9" s="17"/>
      <c r="BB9" s="17"/>
      <c r="BC9" s="17"/>
      <c r="BD9" s="17"/>
      <c r="BE9" s="17"/>
      <c r="BF9" s="17"/>
      <c r="BG9" s="17"/>
      <c r="BH9" s="17"/>
      <c r="BI9" s="17"/>
      <c r="BJ9" s="17"/>
      <c r="BK9" s="17"/>
      <c r="BL9" s="17"/>
      <c r="BM9" s="17"/>
      <c r="BN9" s="17"/>
      <c r="BO9" s="17"/>
      <c r="BP9" s="17"/>
      <c r="BQ9" s="17"/>
      <c r="BR9" s="17"/>
      <c r="BS9" s="17"/>
      <c r="BT9" s="17"/>
      <c r="BU9" s="17"/>
      <c r="BV9" s="17"/>
      <c r="BW9" s="17"/>
      <c r="BX9" s="17"/>
      <c r="BY9" s="17"/>
      <c r="BZ9" s="17"/>
      <c r="CA9" s="17"/>
      <c r="CB9" s="17"/>
      <c r="CC9" s="17"/>
      <c r="CD9" s="17"/>
      <c r="CE9" s="17"/>
      <c r="CF9" s="17"/>
      <c r="CG9" s="17"/>
      <c r="CH9" s="17"/>
      <c r="CI9" s="17"/>
      <c r="CJ9" s="17"/>
      <c r="CK9" s="17"/>
      <c r="CL9" s="17"/>
      <c r="CM9" s="17"/>
      <c r="CN9" s="17"/>
      <c r="CO9" s="17"/>
      <c r="CP9" s="17"/>
      <c r="CQ9" s="17"/>
      <c r="CR9" s="17"/>
      <c r="CS9" s="17"/>
      <c r="CT9" s="17"/>
      <c r="CU9" s="17"/>
      <c r="CV9" s="17"/>
      <c r="CW9" s="17"/>
      <c r="CX9" s="17"/>
      <c r="CY9" s="17"/>
      <c r="CZ9" s="17"/>
      <c r="DA9" s="17"/>
      <c r="DB9" s="17"/>
      <c r="DC9" s="17"/>
      <c r="DD9" s="17"/>
      <c r="DE9" s="17"/>
      <c r="DF9" s="17"/>
      <c r="DG9" s="17"/>
      <c r="DH9" s="17"/>
      <c r="DI9" s="17"/>
      <c r="DJ9" s="17"/>
      <c r="DK9" s="17"/>
      <c r="DL9" s="17"/>
      <c r="DM9" s="17"/>
      <c r="DN9" s="17"/>
      <c r="DO9" s="17"/>
      <c r="DP9" s="17"/>
      <c r="DQ9" s="17"/>
      <c r="DR9" s="17"/>
      <c r="DS9" s="17"/>
      <c r="DT9" s="17"/>
      <c r="DU9" s="17"/>
      <c r="DV9" s="17"/>
      <c r="DW9" s="17"/>
      <c r="DX9" s="17"/>
      <c r="DY9" s="17"/>
      <c r="DZ9" s="17"/>
      <c r="EA9" s="17"/>
      <c r="EB9" s="17"/>
      <c r="EC9" s="17"/>
      <c r="ED9" s="17"/>
      <c r="EE9" s="17"/>
      <c r="EF9" s="17"/>
      <c r="EG9" s="17"/>
      <c r="EH9" s="17"/>
      <c r="EI9" s="17"/>
      <c r="EJ9" s="17"/>
      <c r="EK9" s="17"/>
      <c r="EL9" s="17"/>
      <c r="EM9" s="17"/>
      <c r="EN9" s="17"/>
      <c r="EO9" s="17"/>
      <c r="EP9" s="17"/>
      <c r="EQ9" s="17"/>
      <c r="ER9" s="17"/>
      <c r="ES9" s="17"/>
      <c r="ET9" s="17"/>
      <c r="EU9" s="17"/>
      <c r="EV9" s="17"/>
      <c r="EW9" s="17"/>
      <c r="EX9" s="17"/>
      <c r="EY9" s="17"/>
      <c r="EZ9" s="17"/>
      <c r="FA9" s="17"/>
      <c r="FB9" s="17"/>
      <c r="FC9" s="17"/>
      <c r="FD9" s="17"/>
      <c r="FE9" s="17"/>
      <c r="FF9" s="17"/>
      <c r="FG9" s="17"/>
      <c r="FH9" s="17"/>
      <c r="FI9" s="17"/>
      <c r="FJ9" s="17"/>
      <c r="FK9" s="17"/>
      <c r="FL9" s="17"/>
      <c r="FM9" s="17"/>
      <c r="FN9" s="17"/>
      <c r="FO9" s="17"/>
      <c r="FP9" s="17"/>
      <c r="FQ9" s="17"/>
      <c r="FR9" s="17"/>
      <c r="FS9" s="17"/>
      <c r="FT9" s="17"/>
      <c r="FU9" s="17"/>
      <c r="FV9" s="17"/>
      <c r="FW9" s="17"/>
      <c r="FX9" s="17"/>
      <c r="FY9" s="17"/>
      <c r="FZ9" s="17"/>
      <c r="GA9" s="17"/>
      <c r="GB9" s="17"/>
      <c r="GC9" s="17"/>
      <c r="GD9" s="17"/>
      <c r="GE9" s="17"/>
      <c r="GF9" s="17"/>
      <c r="GG9" s="17"/>
      <c r="GH9" s="17"/>
      <c r="GI9" s="17"/>
      <c r="GJ9" s="17"/>
      <c r="GK9" s="17"/>
      <c r="GL9" s="17"/>
      <c r="GM9" s="17"/>
      <c r="GN9" s="17"/>
      <c r="GO9" s="17"/>
      <c r="GP9" s="17"/>
      <c r="GQ9" s="17"/>
      <c r="GR9" s="17"/>
      <c r="GS9" s="17"/>
      <c r="GT9" s="17"/>
      <c r="GU9" s="17"/>
      <c r="GV9" s="17"/>
      <c r="GW9" s="17"/>
      <c r="GX9" s="17"/>
      <c r="GY9" s="17"/>
      <c r="GZ9" s="17"/>
      <c r="HA9" s="17"/>
      <c r="HB9" s="17"/>
      <c r="HC9" s="17"/>
      <c r="HD9" s="17"/>
      <c r="HE9" s="17"/>
      <c r="HF9" s="17"/>
      <c r="HG9" s="17"/>
      <c r="HH9" s="17"/>
      <c r="HI9" s="17"/>
      <c r="HJ9" s="17"/>
      <c r="HK9" s="17"/>
      <c r="HL9" s="17"/>
      <c r="HM9" s="17"/>
      <c r="HN9" s="17"/>
      <c r="HO9" s="17"/>
      <c r="HP9" s="17"/>
      <c r="HQ9" s="17"/>
      <c r="HR9" s="17"/>
      <c r="HS9" s="17"/>
      <c r="HT9" s="17"/>
      <c r="HU9" s="17"/>
      <c r="HV9" s="17"/>
      <c r="HW9" s="17"/>
      <c r="HX9" s="17"/>
      <c r="HY9" s="17"/>
      <c r="HZ9" s="17"/>
      <c r="IA9" s="17"/>
      <c r="IB9" s="17"/>
      <c r="IC9" s="17"/>
      <c r="ID9" s="17"/>
      <c r="IE9" s="17"/>
      <c r="IF9" s="17"/>
      <c r="IG9" s="17"/>
      <c r="IH9" s="17"/>
      <c r="II9" s="17"/>
      <c r="IJ9" s="17"/>
      <c r="IK9" s="17"/>
    </row>
    <row r="10" spans="1:245" s="18" customFormat="1" ht="12.75" x14ac:dyDescent="0.2">
      <c r="A10" s="26" t="s">
        <v>56</v>
      </c>
      <c r="B10" s="25" t="s">
        <v>21</v>
      </c>
      <c r="C10" s="25"/>
      <c r="D10" s="19" t="s">
        <v>22</v>
      </c>
      <c r="E10" s="80"/>
      <c r="F10" s="20">
        <f t="shared" ref="F10:F12" si="0">E10*0.2</f>
        <v>0</v>
      </c>
      <c r="G10" s="20">
        <f t="shared" ref="G10:G12" si="1">E10+F10</f>
        <v>0</v>
      </c>
      <c r="H10" s="49"/>
    </row>
    <row r="11" spans="1:245" s="21" customFormat="1" ht="127.5" x14ac:dyDescent="0.25">
      <c r="A11" s="26" t="s">
        <v>57</v>
      </c>
      <c r="B11" s="25" t="s">
        <v>34</v>
      </c>
      <c r="C11" s="25" t="s">
        <v>81</v>
      </c>
      <c r="D11" s="24" t="s">
        <v>35</v>
      </c>
      <c r="E11" s="80"/>
      <c r="F11" s="20">
        <f t="shared" si="0"/>
        <v>0</v>
      </c>
      <c r="G11" s="20">
        <f t="shared" si="1"/>
        <v>0</v>
      </c>
      <c r="H11" s="25" t="s">
        <v>38</v>
      </c>
    </row>
    <row r="12" spans="1:245" s="21" customFormat="1" ht="63.75" x14ac:dyDescent="0.25">
      <c r="A12" s="26" t="s">
        <v>58</v>
      </c>
      <c r="B12" s="25" t="s">
        <v>37</v>
      </c>
      <c r="C12" s="25" t="s">
        <v>85</v>
      </c>
      <c r="D12" s="19" t="s">
        <v>23</v>
      </c>
      <c r="E12" s="80"/>
      <c r="F12" s="20">
        <f t="shared" si="0"/>
        <v>0</v>
      </c>
      <c r="G12" s="20">
        <f t="shared" si="1"/>
        <v>0</v>
      </c>
      <c r="H12" s="25" t="s">
        <v>36</v>
      </c>
    </row>
    <row r="13" spans="1:245" s="21" customFormat="1" ht="89.25" x14ac:dyDescent="0.25">
      <c r="A13" s="26" t="s">
        <v>59</v>
      </c>
      <c r="B13" s="25" t="s">
        <v>39</v>
      </c>
      <c r="C13" s="25" t="s">
        <v>82</v>
      </c>
      <c r="D13" s="19" t="s">
        <v>23</v>
      </c>
      <c r="E13" s="80"/>
      <c r="F13" s="20">
        <f t="shared" ref="F13:F20" si="2">E13*0.2</f>
        <v>0</v>
      </c>
      <c r="G13" s="20">
        <f t="shared" ref="G13:G20" si="3">E13+F13</f>
        <v>0</v>
      </c>
      <c r="H13" s="25" t="s">
        <v>40</v>
      </c>
    </row>
    <row r="14" spans="1:245" s="21" customFormat="1" ht="127.5" x14ac:dyDescent="0.25">
      <c r="A14" s="50" t="s">
        <v>60</v>
      </c>
      <c r="B14" s="25" t="s">
        <v>43</v>
      </c>
      <c r="C14" s="25" t="s">
        <v>83</v>
      </c>
      <c r="D14" s="19" t="s">
        <v>41</v>
      </c>
      <c r="E14" s="80"/>
      <c r="F14" s="20">
        <f t="shared" si="2"/>
        <v>0</v>
      </c>
      <c r="G14" s="20">
        <f t="shared" si="3"/>
        <v>0</v>
      </c>
      <c r="H14" s="25" t="s">
        <v>44</v>
      </c>
    </row>
    <row r="15" spans="1:245" s="21" customFormat="1" ht="127.5" x14ac:dyDescent="0.25">
      <c r="A15" s="50" t="s">
        <v>61</v>
      </c>
      <c r="B15" s="25" t="s">
        <v>43</v>
      </c>
      <c r="C15" s="25" t="s">
        <v>83</v>
      </c>
      <c r="D15" s="19" t="s">
        <v>42</v>
      </c>
      <c r="E15" s="80"/>
      <c r="F15" s="20">
        <f t="shared" si="2"/>
        <v>0</v>
      </c>
      <c r="G15" s="20">
        <f t="shared" si="3"/>
        <v>0</v>
      </c>
      <c r="H15" s="25" t="s">
        <v>44</v>
      </c>
    </row>
    <row r="16" spans="1:245" s="21" customFormat="1" ht="127.5" x14ac:dyDescent="0.25">
      <c r="A16" s="50" t="s">
        <v>62</v>
      </c>
      <c r="B16" s="25" t="s">
        <v>45</v>
      </c>
      <c r="C16" s="25" t="s">
        <v>83</v>
      </c>
      <c r="D16" s="19" t="s">
        <v>41</v>
      </c>
      <c r="E16" s="80"/>
      <c r="F16" s="20">
        <f t="shared" si="2"/>
        <v>0</v>
      </c>
      <c r="G16" s="20">
        <f t="shared" si="3"/>
        <v>0</v>
      </c>
      <c r="H16" s="25" t="s">
        <v>44</v>
      </c>
    </row>
    <row r="17" spans="1:8" s="21" customFormat="1" ht="127.5" x14ac:dyDescent="0.25">
      <c r="A17" s="50" t="s">
        <v>63</v>
      </c>
      <c r="B17" s="25" t="s">
        <v>45</v>
      </c>
      <c r="C17" s="25" t="s">
        <v>83</v>
      </c>
      <c r="D17" s="19" t="s">
        <v>42</v>
      </c>
      <c r="E17" s="80"/>
      <c r="F17" s="20">
        <f t="shared" si="2"/>
        <v>0</v>
      </c>
      <c r="G17" s="20">
        <f t="shared" si="3"/>
        <v>0</v>
      </c>
      <c r="H17" s="25" t="s">
        <v>44</v>
      </c>
    </row>
    <row r="18" spans="1:8" s="21" customFormat="1" ht="127.5" x14ac:dyDescent="0.25">
      <c r="A18" s="50" t="s">
        <v>64</v>
      </c>
      <c r="B18" s="25" t="s">
        <v>46</v>
      </c>
      <c r="C18" s="25" t="s">
        <v>83</v>
      </c>
      <c r="D18" s="19" t="s">
        <v>41</v>
      </c>
      <c r="E18" s="80"/>
      <c r="F18" s="20">
        <f t="shared" si="2"/>
        <v>0</v>
      </c>
      <c r="G18" s="20">
        <f t="shared" si="3"/>
        <v>0</v>
      </c>
      <c r="H18" s="25" t="s">
        <v>44</v>
      </c>
    </row>
    <row r="19" spans="1:8" s="21" customFormat="1" ht="127.5" x14ac:dyDescent="0.25">
      <c r="A19" s="50" t="s">
        <v>65</v>
      </c>
      <c r="B19" s="25" t="s">
        <v>46</v>
      </c>
      <c r="C19" s="25" t="s">
        <v>83</v>
      </c>
      <c r="D19" s="19" t="s">
        <v>42</v>
      </c>
      <c r="E19" s="80"/>
      <c r="F19" s="20">
        <f t="shared" si="2"/>
        <v>0</v>
      </c>
      <c r="G19" s="20">
        <f t="shared" si="3"/>
        <v>0</v>
      </c>
      <c r="H19" s="25" t="s">
        <v>44</v>
      </c>
    </row>
    <row r="20" spans="1:8" s="21" customFormat="1" ht="38.25" x14ac:dyDescent="0.25">
      <c r="A20" s="26" t="s">
        <v>66</v>
      </c>
      <c r="B20" s="25" t="s">
        <v>32</v>
      </c>
      <c r="C20" s="25"/>
      <c r="D20" s="19" t="s">
        <v>42</v>
      </c>
      <c r="E20" s="80"/>
      <c r="F20" s="20">
        <f t="shared" si="2"/>
        <v>0</v>
      </c>
      <c r="G20" s="20">
        <f t="shared" si="3"/>
        <v>0</v>
      </c>
      <c r="H20" s="49"/>
    </row>
    <row r="21" spans="1:8" s="18" customFormat="1" ht="32.1" customHeight="1" x14ac:dyDescent="0.2">
      <c r="A21" s="22" t="s">
        <v>9</v>
      </c>
      <c r="B21" s="22" t="s">
        <v>10</v>
      </c>
      <c r="C21" s="22"/>
      <c r="D21" s="22" t="s">
        <v>11</v>
      </c>
      <c r="E21" s="22" t="s">
        <v>27</v>
      </c>
      <c r="F21" s="94" t="s">
        <v>28</v>
      </c>
      <c r="G21" s="95"/>
      <c r="H21" s="23" t="s">
        <v>20</v>
      </c>
    </row>
    <row r="22" spans="1:8" s="18" customFormat="1" ht="25.5" x14ac:dyDescent="0.2">
      <c r="A22" s="26" t="s">
        <v>67</v>
      </c>
      <c r="B22" s="25" t="s">
        <v>47</v>
      </c>
      <c r="C22" s="25"/>
      <c r="D22" s="24" t="s">
        <v>48</v>
      </c>
      <c r="E22" s="81"/>
      <c r="F22" s="88"/>
      <c r="G22" s="89"/>
      <c r="H22" s="49"/>
    </row>
    <row r="23" spans="1:8" s="18" customFormat="1" ht="25.5" x14ac:dyDescent="0.2">
      <c r="A23" s="26" t="s">
        <v>68</v>
      </c>
      <c r="B23" s="25" t="s">
        <v>25</v>
      </c>
      <c r="C23" s="25"/>
      <c r="D23" s="24" t="s">
        <v>48</v>
      </c>
      <c r="E23" s="81"/>
      <c r="F23" s="88"/>
      <c r="G23" s="89"/>
      <c r="H23" s="49"/>
    </row>
    <row r="24" spans="1:8" s="18" customFormat="1" ht="25.5" x14ac:dyDescent="0.2">
      <c r="A24" s="26" t="s">
        <v>69</v>
      </c>
      <c r="B24" s="25" t="s">
        <v>26</v>
      </c>
      <c r="C24" s="25"/>
      <c r="D24" s="24" t="s">
        <v>48</v>
      </c>
      <c r="E24" s="81"/>
      <c r="F24" s="88"/>
      <c r="G24" s="89"/>
      <c r="H24" s="49"/>
    </row>
  </sheetData>
  <sheetProtection algorithmName="SHA-512" hashValue="Ko3HPHoTk5Yyz06J4xhm/Uo6INvksJm5ZMkMhsj1s5100uDvZvp4ZxTHIiXLxH91EHMezGkNBRPSYFren1r1CA==" saltValue="fkMWtDe61MBF7NNaK4CBtA==" spinCount="100000" sheet="1" objects="1" scenarios="1"/>
  <mergeCells count="7">
    <mergeCell ref="F23:G23"/>
    <mergeCell ref="F24:G24"/>
    <mergeCell ref="A1:H1"/>
    <mergeCell ref="E3:F3"/>
    <mergeCell ref="A8:H8"/>
    <mergeCell ref="F21:G21"/>
    <mergeCell ref="F22:G22"/>
  </mergeCells>
  <phoneticPr fontId="4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L41"/>
  <sheetViews>
    <sheetView workbookViewId="0">
      <selection activeCell="I33" activeCellId="5" sqref="I11:I12 I15:I16 I19:I20 I23:I25 I28:I30 I33:I35"/>
    </sheetView>
  </sheetViews>
  <sheetFormatPr baseColWidth="10" defaultColWidth="10.85546875" defaultRowHeight="16.5" x14ac:dyDescent="0.3"/>
  <cols>
    <col min="1" max="1" width="22" style="2" customWidth="1"/>
    <col min="2" max="2" width="49.5703125" style="2" customWidth="1"/>
    <col min="3" max="3" width="22" style="53" customWidth="1"/>
    <col min="4" max="4" width="21.5703125" style="2" customWidth="1"/>
    <col min="5" max="5" width="10.85546875" style="2" customWidth="1"/>
    <col min="6" max="6" width="21.5703125" style="2" customWidth="1"/>
    <col min="7" max="7" width="13.5703125" style="2" customWidth="1"/>
    <col min="8" max="9" width="32.5703125" style="2" customWidth="1"/>
    <col min="10" max="16384" width="10.85546875" style="2"/>
  </cols>
  <sheetData>
    <row r="1" spans="1:246" ht="90.6" customHeight="1" x14ac:dyDescent="0.3">
      <c r="A1" s="100" t="s">
        <v>73</v>
      </c>
      <c r="B1" s="87"/>
      <c r="C1" s="87"/>
      <c r="D1" s="87"/>
      <c r="E1" s="87"/>
      <c r="F1" s="87"/>
      <c r="G1" s="87"/>
      <c r="H1" s="87"/>
      <c r="I1" s="87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1"/>
      <c r="ES1" s="1"/>
      <c r="ET1" s="1"/>
      <c r="EU1" s="1"/>
      <c r="EV1" s="1"/>
      <c r="EW1" s="1"/>
      <c r="EX1" s="1"/>
      <c r="EY1" s="1"/>
      <c r="EZ1" s="1"/>
      <c r="FA1" s="1"/>
      <c r="FB1" s="1"/>
      <c r="FC1" s="1"/>
      <c r="FD1" s="1"/>
      <c r="FE1" s="1"/>
      <c r="FF1" s="1"/>
      <c r="FG1" s="1"/>
      <c r="FH1" s="1"/>
      <c r="FI1" s="1"/>
      <c r="FJ1" s="1"/>
      <c r="FK1" s="1"/>
      <c r="FL1" s="1"/>
      <c r="FM1" s="1"/>
      <c r="FN1" s="1"/>
      <c r="FO1" s="1"/>
      <c r="FP1" s="1"/>
      <c r="FQ1" s="1"/>
      <c r="FR1" s="1"/>
      <c r="FS1" s="1"/>
      <c r="FT1" s="1"/>
      <c r="FU1" s="1"/>
      <c r="FV1" s="1"/>
      <c r="FW1" s="1"/>
      <c r="FX1" s="1"/>
      <c r="FY1" s="1"/>
      <c r="FZ1" s="1"/>
      <c r="GA1" s="1"/>
      <c r="GB1" s="1"/>
      <c r="GC1" s="1"/>
      <c r="GD1" s="1"/>
      <c r="GE1" s="1"/>
      <c r="GF1" s="1"/>
      <c r="GG1" s="1"/>
      <c r="GH1" s="1"/>
      <c r="GI1" s="1"/>
      <c r="GJ1" s="1"/>
      <c r="GK1" s="1"/>
      <c r="GL1" s="1"/>
      <c r="GM1" s="1"/>
      <c r="GN1" s="1"/>
      <c r="GO1" s="1"/>
      <c r="GP1" s="1"/>
      <c r="GQ1" s="1"/>
      <c r="GR1" s="1"/>
      <c r="GS1" s="1"/>
      <c r="GT1" s="1"/>
      <c r="GU1" s="1"/>
      <c r="GV1" s="1"/>
      <c r="GW1" s="1"/>
      <c r="GX1" s="1"/>
      <c r="GY1" s="1"/>
      <c r="GZ1" s="1"/>
      <c r="HA1" s="1"/>
      <c r="HB1" s="1"/>
      <c r="HC1" s="1"/>
      <c r="HD1" s="1"/>
      <c r="HE1" s="1"/>
      <c r="HF1" s="1"/>
      <c r="HG1" s="1"/>
      <c r="HH1" s="1"/>
      <c r="HI1" s="1"/>
      <c r="HJ1" s="1"/>
      <c r="HK1" s="1"/>
      <c r="HL1" s="1"/>
      <c r="HM1" s="1"/>
      <c r="HN1" s="1"/>
      <c r="HO1" s="1"/>
      <c r="HP1" s="1"/>
      <c r="HQ1" s="1"/>
      <c r="HR1" s="1"/>
      <c r="HS1" s="1"/>
      <c r="HT1" s="1"/>
      <c r="HU1" s="1"/>
      <c r="HV1" s="1"/>
      <c r="HW1" s="1"/>
      <c r="HX1" s="1"/>
      <c r="HY1" s="1"/>
      <c r="HZ1" s="1"/>
      <c r="IA1" s="1"/>
      <c r="IB1" s="1"/>
      <c r="IC1" s="1"/>
      <c r="ID1" s="1"/>
      <c r="IE1" s="1"/>
      <c r="IF1" s="1"/>
      <c r="IG1" s="1"/>
      <c r="IH1" s="1"/>
      <c r="II1" s="1"/>
      <c r="IJ1" s="1"/>
      <c r="IK1" s="1"/>
      <c r="IL1" s="1"/>
    </row>
    <row r="2" spans="1:246" ht="12.95" customHeight="1" thickBot="1" x14ac:dyDescent="0.35">
      <c r="A2" s="3"/>
      <c r="B2" s="3"/>
      <c r="C2" s="57"/>
      <c r="D2" s="3"/>
      <c r="E2" s="3"/>
      <c r="F2" s="3"/>
      <c r="G2" s="4"/>
      <c r="H2" s="4"/>
      <c r="I2" s="4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</row>
    <row r="3" spans="1:246" ht="17.25" thickBot="1" x14ac:dyDescent="0.35">
      <c r="A3" s="5" t="s">
        <v>0</v>
      </c>
      <c r="B3" s="6" t="s">
        <v>1</v>
      </c>
      <c r="C3" s="58" t="s">
        <v>2</v>
      </c>
      <c r="D3" s="91">
        <f>'MAINTENANCE PREVENTIVE - DPGF'!D3</f>
        <v>0</v>
      </c>
      <c r="E3" s="101"/>
      <c r="F3" s="101"/>
      <c r="G3" s="92"/>
      <c r="H3" s="4"/>
      <c r="I3" s="4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</row>
    <row r="4" spans="1:246" x14ac:dyDescent="0.3">
      <c r="A4" s="8" t="s">
        <v>3</v>
      </c>
      <c r="B4" s="9" t="s">
        <v>4</v>
      </c>
      <c r="C4" s="57"/>
      <c r="D4" s="3"/>
      <c r="E4" s="3"/>
      <c r="F4" s="3"/>
      <c r="G4" s="4"/>
      <c r="H4" s="4"/>
      <c r="I4" s="4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  <c r="GM4" s="1"/>
      <c r="GN4" s="1"/>
      <c r="GO4" s="1"/>
      <c r="GP4" s="1"/>
      <c r="GQ4" s="1"/>
      <c r="GR4" s="1"/>
      <c r="GS4" s="1"/>
      <c r="GT4" s="1"/>
      <c r="GU4" s="1"/>
      <c r="GV4" s="1"/>
      <c r="GW4" s="1"/>
      <c r="GX4" s="1"/>
      <c r="GY4" s="1"/>
      <c r="GZ4" s="1"/>
      <c r="HA4" s="1"/>
      <c r="HB4" s="1"/>
      <c r="HC4" s="1"/>
      <c r="HD4" s="1"/>
      <c r="HE4" s="1"/>
      <c r="HF4" s="1"/>
      <c r="HG4" s="1"/>
      <c r="HH4" s="1"/>
      <c r="HI4" s="1"/>
      <c r="HJ4" s="1"/>
      <c r="HK4" s="1"/>
      <c r="HL4" s="1"/>
      <c r="HM4" s="1"/>
      <c r="HN4" s="1"/>
      <c r="HO4" s="1"/>
      <c r="HP4" s="1"/>
      <c r="HQ4" s="1"/>
      <c r="HR4" s="1"/>
      <c r="HS4" s="1"/>
      <c r="HT4" s="1"/>
      <c r="HU4" s="1"/>
      <c r="HV4" s="1"/>
      <c r="HW4" s="1"/>
      <c r="HX4" s="1"/>
      <c r="HY4" s="1"/>
      <c r="HZ4" s="1"/>
      <c r="IA4" s="1"/>
      <c r="IB4" s="1"/>
      <c r="IC4" s="1"/>
      <c r="ID4" s="1"/>
      <c r="IE4" s="1"/>
      <c r="IF4" s="1"/>
      <c r="IG4" s="1"/>
      <c r="IH4" s="1"/>
      <c r="II4" s="1"/>
      <c r="IJ4" s="1"/>
      <c r="IK4" s="1"/>
      <c r="IL4" s="1"/>
    </row>
    <row r="5" spans="1:246" ht="26.25" thickBot="1" x14ac:dyDescent="0.35">
      <c r="A5" s="8" t="s">
        <v>5</v>
      </c>
      <c r="B5" s="10" t="s">
        <v>6</v>
      </c>
      <c r="C5" s="59"/>
      <c r="D5" s="97"/>
      <c r="E5" s="97"/>
      <c r="F5" s="4"/>
      <c r="G5" s="4"/>
      <c r="H5" s="4"/>
      <c r="I5" s="4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  <c r="GL5" s="1"/>
      <c r="GM5" s="1"/>
      <c r="GN5" s="1"/>
      <c r="GO5" s="1"/>
      <c r="GP5" s="1"/>
      <c r="GQ5" s="1"/>
      <c r="GR5" s="1"/>
      <c r="GS5" s="1"/>
      <c r="GT5" s="1"/>
      <c r="GU5" s="1"/>
      <c r="GV5" s="1"/>
      <c r="GW5" s="1"/>
      <c r="GX5" s="1"/>
      <c r="GY5" s="1"/>
      <c r="GZ5" s="1"/>
      <c r="HA5" s="1"/>
      <c r="HB5" s="1"/>
      <c r="HC5" s="1"/>
      <c r="HD5" s="1"/>
      <c r="HE5" s="1"/>
      <c r="HF5" s="1"/>
      <c r="HG5" s="1"/>
      <c r="HH5" s="1"/>
      <c r="HI5" s="1"/>
      <c r="HJ5" s="1"/>
      <c r="HK5" s="1"/>
      <c r="HL5" s="1"/>
      <c r="HM5" s="1"/>
      <c r="HN5" s="1"/>
      <c r="HO5" s="1"/>
      <c r="HP5" s="1"/>
      <c r="HQ5" s="1"/>
      <c r="HR5" s="1"/>
      <c r="HS5" s="1"/>
      <c r="HT5" s="1"/>
      <c r="HU5" s="1"/>
      <c r="HV5" s="1"/>
      <c r="HW5" s="1"/>
      <c r="HX5" s="1"/>
      <c r="HY5" s="1"/>
      <c r="HZ5" s="1"/>
      <c r="IA5" s="1"/>
      <c r="IB5" s="1"/>
      <c r="IC5" s="1"/>
      <c r="ID5" s="1"/>
      <c r="IE5" s="1"/>
      <c r="IF5" s="1"/>
      <c r="IG5" s="1"/>
      <c r="IH5" s="1"/>
      <c r="II5" s="1"/>
      <c r="IJ5" s="1"/>
      <c r="IK5" s="1"/>
      <c r="IL5" s="1"/>
    </row>
    <row r="6" spans="1:246" ht="26.45" customHeight="1" thickBot="1" x14ac:dyDescent="0.35">
      <c r="A6" s="11" t="s">
        <v>8</v>
      </c>
      <c r="B6" s="12" t="s">
        <v>84</v>
      </c>
      <c r="C6" s="59" t="s">
        <v>15</v>
      </c>
      <c r="D6" s="98">
        <f>H10+H14+H18+H22+H27+H32</f>
        <v>14500</v>
      </c>
      <c r="E6" s="99"/>
      <c r="F6" s="4"/>
      <c r="G6" s="4"/>
      <c r="H6" s="4"/>
      <c r="I6" s="4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"/>
      <c r="GB6" s="1"/>
      <c r="GC6" s="1"/>
      <c r="GD6" s="1"/>
      <c r="GE6" s="1"/>
      <c r="GF6" s="1"/>
      <c r="GG6" s="1"/>
      <c r="GH6" s="1"/>
      <c r="GI6" s="1"/>
      <c r="GJ6" s="1"/>
      <c r="GK6" s="1"/>
      <c r="GL6" s="1"/>
      <c r="GM6" s="1"/>
      <c r="GN6" s="1"/>
      <c r="GO6" s="1"/>
      <c r="GP6" s="1"/>
      <c r="GQ6" s="1"/>
      <c r="GR6" s="1"/>
      <c r="GS6" s="1"/>
      <c r="GT6" s="1"/>
      <c r="GU6" s="1"/>
      <c r="GV6" s="1"/>
      <c r="GW6" s="1"/>
      <c r="GX6" s="1"/>
      <c r="GY6" s="1"/>
      <c r="GZ6" s="1"/>
      <c r="HA6" s="1"/>
      <c r="HB6" s="1"/>
      <c r="HC6" s="1"/>
      <c r="HD6" s="1"/>
      <c r="HE6" s="1"/>
      <c r="HF6" s="1"/>
      <c r="HG6" s="1"/>
      <c r="HH6" s="1"/>
      <c r="HI6" s="1"/>
      <c r="HJ6" s="1"/>
      <c r="HK6" s="1"/>
      <c r="HL6" s="1"/>
      <c r="HM6" s="1"/>
      <c r="HN6" s="1"/>
      <c r="HO6" s="1"/>
      <c r="HP6" s="1"/>
      <c r="HQ6" s="1"/>
      <c r="HR6" s="1"/>
      <c r="HS6" s="1"/>
      <c r="HT6" s="1"/>
      <c r="HU6" s="1"/>
      <c r="HV6" s="1"/>
      <c r="HW6" s="1"/>
      <c r="HX6" s="1"/>
      <c r="HY6" s="1"/>
      <c r="HZ6" s="1"/>
      <c r="IA6" s="1"/>
      <c r="IB6" s="1"/>
      <c r="IC6" s="1"/>
      <c r="ID6" s="1"/>
      <c r="IE6" s="1"/>
      <c r="IF6" s="1"/>
      <c r="IG6" s="1"/>
      <c r="IH6" s="1"/>
      <c r="II6" s="1"/>
      <c r="IJ6" s="1"/>
      <c r="IK6" s="1"/>
      <c r="IL6" s="1"/>
    </row>
    <row r="7" spans="1:246" ht="12.6" customHeight="1" x14ac:dyDescent="0.3">
      <c r="A7" s="13"/>
      <c r="B7" s="13"/>
      <c r="C7" s="60"/>
      <c r="D7" s="13"/>
      <c r="E7" s="13"/>
      <c r="F7" s="13"/>
      <c r="G7" s="14"/>
      <c r="H7" s="14"/>
      <c r="I7" s="14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1"/>
      <c r="FG7" s="1"/>
      <c r="FH7" s="1"/>
      <c r="FI7" s="1"/>
      <c r="FJ7" s="1"/>
      <c r="FK7" s="1"/>
      <c r="FL7" s="1"/>
      <c r="FM7" s="1"/>
      <c r="FN7" s="1"/>
      <c r="FO7" s="1"/>
      <c r="FP7" s="1"/>
      <c r="FQ7" s="1"/>
      <c r="FR7" s="1"/>
      <c r="FS7" s="1"/>
      <c r="FT7" s="1"/>
      <c r="FU7" s="1"/>
      <c r="FV7" s="1"/>
      <c r="FW7" s="1"/>
      <c r="FX7" s="1"/>
      <c r="FY7" s="1"/>
      <c r="FZ7" s="1"/>
      <c r="GA7" s="1"/>
      <c r="GB7" s="1"/>
      <c r="GC7" s="1"/>
      <c r="GD7" s="1"/>
      <c r="GE7" s="1"/>
      <c r="GF7" s="1"/>
      <c r="GG7" s="1"/>
      <c r="GH7" s="1"/>
      <c r="GI7" s="1"/>
      <c r="GJ7" s="1"/>
      <c r="GK7" s="1"/>
      <c r="GL7" s="1"/>
      <c r="GM7" s="1"/>
      <c r="GN7" s="1"/>
      <c r="GO7" s="1"/>
      <c r="GP7" s="1"/>
      <c r="GQ7" s="1"/>
      <c r="GR7" s="1"/>
      <c r="GS7" s="1"/>
      <c r="GT7" s="1"/>
      <c r="GU7" s="1"/>
      <c r="GV7" s="1"/>
      <c r="GW7" s="1"/>
      <c r="GX7" s="1"/>
      <c r="GY7" s="1"/>
      <c r="GZ7" s="1"/>
      <c r="HA7" s="1"/>
      <c r="HB7" s="1"/>
      <c r="HC7" s="1"/>
      <c r="HD7" s="1"/>
      <c r="HE7" s="1"/>
      <c r="HF7" s="1"/>
      <c r="HG7" s="1"/>
      <c r="HH7" s="1"/>
      <c r="HI7" s="1"/>
      <c r="HJ7" s="1"/>
      <c r="HK7" s="1"/>
      <c r="HL7" s="1"/>
      <c r="HM7" s="1"/>
      <c r="HN7" s="1"/>
      <c r="HO7" s="1"/>
      <c r="HP7" s="1"/>
      <c r="HQ7" s="1"/>
      <c r="HR7" s="1"/>
      <c r="HS7" s="1"/>
      <c r="HT7" s="1"/>
      <c r="HU7" s="1"/>
      <c r="HV7" s="1"/>
      <c r="HW7" s="1"/>
      <c r="HX7" s="1"/>
      <c r="HY7" s="1"/>
      <c r="HZ7" s="1"/>
      <c r="IA7" s="1"/>
      <c r="IB7" s="1"/>
      <c r="IC7" s="1"/>
      <c r="ID7" s="1"/>
      <c r="IE7" s="1"/>
      <c r="IF7" s="1"/>
      <c r="IG7" s="1"/>
      <c r="IH7" s="1"/>
      <c r="II7" s="1"/>
      <c r="IJ7" s="1"/>
      <c r="IK7" s="1"/>
      <c r="IL7" s="1"/>
    </row>
    <row r="8" spans="1:246" s="18" customFormat="1" ht="25.5" x14ac:dyDescent="0.2">
      <c r="A8" s="15" t="s">
        <v>9</v>
      </c>
      <c r="B8" s="15" t="s">
        <v>10</v>
      </c>
      <c r="C8" s="15" t="s">
        <v>11</v>
      </c>
      <c r="D8" s="15" t="s">
        <v>29</v>
      </c>
      <c r="E8" s="15" t="s">
        <v>30</v>
      </c>
      <c r="F8" s="15" t="s">
        <v>12</v>
      </c>
      <c r="G8" s="16" t="s">
        <v>13</v>
      </c>
      <c r="H8" s="16" t="s">
        <v>14</v>
      </c>
      <c r="I8" s="16" t="s">
        <v>20</v>
      </c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17"/>
      <c r="AL8" s="17"/>
      <c r="AM8" s="17"/>
      <c r="AN8" s="17"/>
      <c r="AO8" s="17"/>
      <c r="AP8" s="17"/>
      <c r="AQ8" s="17"/>
      <c r="AR8" s="17"/>
      <c r="AS8" s="17"/>
      <c r="AT8" s="17"/>
      <c r="AU8" s="17"/>
      <c r="AV8" s="17"/>
      <c r="AW8" s="17"/>
      <c r="AX8" s="17"/>
      <c r="AY8" s="17"/>
      <c r="AZ8" s="17"/>
      <c r="BA8" s="17"/>
      <c r="BB8" s="17"/>
      <c r="BC8" s="17"/>
      <c r="BD8" s="17"/>
      <c r="BE8" s="17"/>
      <c r="BF8" s="17"/>
      <c r="BG8" s="17"/>
      <c r="BH8" s="17"/>
      <c r="BI8" s="17"/>
      <c r="BJ8" s="17"/>
      <c r="BK8" s="17"/>
      <c r="BL8" s="17"/>
      <c r="BM8" s="17"/>
      <c r="BN8" s="17"/>
      <c r="BO8" s="17"/>
      <c r="BP8" s="17"/>
      <c r="BQ8" s="17"/>
      <c r="BR8" s="17"/>
      <c r="BS8" s="17"/>
      <c r="BT8" s="17"/>
      <c r="BU8" s="17"/>
      <c r="BV8" s="17"/>
      <c r="BW8" s="17"/>
      <c r="BX8" s="17"/>
      <c r="BY8" s="17"/>
      <c r="BZ8" s="17"/>
      <c r="CA8" s="17"/>
      <c r="CB8" s="17"/>
      <c r="CC8" s="17"/>
      <c r="CD8" s="17"/>
      <c r="CE8" s="17"/>
      <c r="CF8" s="17"/>
      <c r="CG8" s="17"/>
      <c r="CH8" s="17"/>
      <c r="CI8" s="17"/>
      <c r="CJ8" s="17"/>
      <c r="CK8" s="17"/>
      <c r="CL8" s="17"/>
      <c r="CM8" s="17"/>
      <c r="CN8" s="17"/>
      <c r="CO8" s="17"/>
      <c r="CP8" s="17"/>
      <c r="CQ8" s="17"/>
      <c r="CR8" s="17"/>
      <c r="CS8" s="17"/>
      <c r="CT8" s="17"/>
      <c r="CU8" s="17"/>
      <c r="CV8" s="17"/>
      <c r="CW8" s="17"/>
      <c r="CX8" s="17"/>
      <c r="CY8" s="17"/>
      <c r="CZ8" s="17"/>
      <c r="DA8" s="17"/>
      <c r="DB8" s="17"/>
      <c r="DC8" s="17"/>
      <c r="DD8" s="17"/>
      <c r="DE8" s="17"/>
      <c r="DF8" s="17"/>
      <c r="DG8" s="17"/>
      <c r="DH8" s="17"/>
      <c r="DI8" s="17"/>
      <c r="DJ8" s="17"/>
      <c r="DK8" s="17"/>
      <c r="DL8" s="17"/>
      <c r="DM8" s="17"/>
      <c r="DN8" s="17"/>
      <c r="DO8" s="17"/>
      <c r="DP8" s="17"/>
      <c r="DQ8" s="17"/>
      <c r="DR8" s="17"/>
      <c r="DS8" s="17"/>
      <c r="DT8" s="17"/>
      <c r="DU8" s="17"/>
      <c r="DV8" s="17"/>
      <c r="DW8" s="17"/>
      <c r="DX8" s="17"/>
      <c r="DY8" s="17"/>
      <c r="DZ8" s="17"/>
      <c r="EA8" s="17"/>
      <c r="EB8" s="17"/>
      <c r="EC8" s="17"/>
      <c r="ED8" s="17"/>
      <c r="EE8" s="17"/>
      <c r="EF8" s="17"/>
      <c r="EG8" s="17"/>
      <c r="EH8" s="17"/>
      <c r="EI8" s="17"/>
      <c r="EJ8" s="17"/>
      <c r="EK8" s="17"/>
      <c r="EL8" s="17"/>
      <c r="EM8" s="17"/>
      <c r="EN8" s="17"/>
      <c r="EO8" s="17"/>
      <c r="EP8" s="17"/>
      <c r="EQ8" s="17"/>
      <c r="ER8" s="17"/>
      <c r="ES8" s="17"/>
      <c r="ET8" s="17"/>
      <c r="EU8" s="17"/>
      <c r="EV8" s="17"/>
      <c r="EW8" s="17"/>
      <c r="EX8" s="17"/>
      <c r="EY8" s="17"/>
      <c r="EZ8" s="17"/>
      <c r="FA8" s="17"/>
      <c r="FB8" s="17"/>
      <c r="FC8" s="17"/>
      <c r="FD8" s="17"/>
      <c r="FE8" s="17"/>
      <c r="FF8" s="17"/>
      <c r="FG8" s="17"/>
      <c r="FH8" s="17"/>
      <c r="FI8" s="17"/>
      <c r="FJ8" s="17"/>
      <c r="FK8" s="17"/>
      <c r="FL8" s="17"/>
      <c r="FM8" s="17"/>
      <c r="FN8" s="17"/>
      <c r="FO8" s="17"/>
      <c r="FP8" s="17"/>
      <c r="FQ8" s="17"/>
      <c r="FR8" s="17"/>
      <c r="FS8" s="17"/>
      <c r="FT8" s="17"/>
      <c r="FU8" s="17"/>
      <c r="FV8" s="17"/>
      <c r="FW8" s="17"/>
      <c r="FX8" s="17"/>
      <c r="FY8" s="17"/>
      <c r="FZ8" s="17"/>
      <c r="GA8" s="17"/>
      <c r="GB8" s="17"/>
      <c r="GC8" s="17"/>
      <c r="GD8" s="17"/>
      <c r="GE8" s="17"/>
      <c r="GF8" s="17"/>
      <c r="GG8" s="17"/>
      <c r="GH8" s="17"/>
      <c r="GI8" s="17"/>
      <c r="GJ8" s="17"/>
      <c r="GK8" s="17"/>
      <c r="GL8" s="17"/>
      <c r="GM8" s="17"/>
      <c r="GN8" s="17"/>
      <c r="GO8" s="17"/>
      <c r="GP8" s="17"/>
      <c r="GQ8" s="17"/>
      <c r="GR8" s="17"/>
      <c r="GS8" s="17"/>
      <c r="GT8" s="17"/>
      <c r="GU8" s="17"/>
      <c r="GV8" s="17"/>
      <c r="GW8" s="17"/>
      <c r="GX8" s="17"/>
      <c r="GY8" s="17"/>
      <c r="GZ8" s="17"/>
      <c r="HA8" s="17"/>
      <c r="HB8" s="17"/>
      <c r="HC8" s="17"/>
      <c r="HD8" s="17"/>
      <c r="HE8" s="17"/>
      <c r="HF8" s="17"/>
      <c r="HG8" s="17"/>
      <c r="HH8" s="17"/>
      <c r="HI8" s="17"/>
      <c r="HJ8" s="17"/>
      <c r="HK8" s="17"/>
      <c r="HL8" s="17"/>
      <c r="HM8" s="17"/>
      <c r="HN8" s="17"/>
      <c r="HO8" s="17"/>
      <c r="HP8" s="17"/>
      <c r="HQ8" s="17"/>
      <c r="HR8" s="17"/>
      <c r="HS8" s="17"/>
      <c r="HT8" s="17"/>
      <c r="HU8" s="17"/>
      <c r="HV8" s="17"/>
      <c r="HW8" s="17"/>
      <c r="HX8" s="17"/>
      <c r="HY8" s="17"/>
      <c r="HZ8" s="17"/>
      <c r="IA8" s="17"/>
      <c r="IB8" s="17"/>
      <c r="IC8" s="17"/>
      <c r="ID8" s="17"/>
      <c r="IE8" s="17"/>
      <c r="IF8" s="17"/>
      <c r="IG8" s="17"/>
      <c r="IH8" s="17"/>
      <c r="II8" s="17"/>
      <c r="IJ8" s="17"/>
      <c r="IK8" s="17"/>
      <c r="IL8" s="17"/>
    </row>
    <row r="9" spans="1:246" s="52" customFormat="1" x14ac:dyDescent="0.3">
      <c r="A9" s="62" t="s">
        <v>53</v>
      </c>
      <c r="B9" s="62"/>
      <c r="C9" s="62"/>
      <c r="D9" s="62"/>
      <c r="E9" s="62"/>
      <c r="F9" s="62"/>
      <c r="G9" s="62"/>
      <c r="H9" s="70"/>
      <c r="I9" s="69"/>
    </row>
    <row r="10" spans="1:246" s="52" customFormat="1" x14ac:dyDescent="0.3">
      <c r="A10" s="96"/>
      <c r="B10" s="96"/>
      <c r="C10" s="96"/>
      <c r="D10" s="96"/>
      <c r="E10" s="72"/>
      <c r="F10" s="73"/>
      <c r="G10" s="73"/>
      <c r="H10" s="74">
        <f>H11+H12</f>
        <v>0</v>
      </c>
      <c r="I10" s="75"/>
    </row>
    <row r="11" spans="1:246" s="52" customFormat="1" ht="12.75" x14ac:dyDescent="0.2">
      <c r="A11" s="28" t="str">
        <f>'MAINTENANCE PREVENTIVE - DPGF'!A9</f>
        <v>DPGF - 1</v>
      </c>
      <c r="B11" s="28" t="str">
        <f>'MAINTENANCE PREVENTIVE - DPGF'!B9</f>
        <v>Restaurant de l’ENS-PSL au 45 rue d'Ulm 75005 PARIS</v>
      </c>
      <c r="C11" s="51" t="str">
        <f>'MAINTENANCE PREVENTIVE - DPGF'!C9</f>
        <v>Forfait annuel</v>
      </c>
      <c r="D11" s="64">
        <f>'MAINTENANCE PREVENTIVE - DPGF'!D9</f>
        <v>0</v>
      </c>
      <c r="E11" s="65">
        <v>1</v>
      </c>
      <c r="F11" s="27">
        <f>D11*E11</f>
        <v>0</v>
      </c>
      <c r="G11" s="27">
        <f>F11*0.2</f>
        <v>0</v>
      </c>
      <c r="H11" s="27">
        <f>F11+G11</f>
        <v>0</v>
      </c>
      <c r="I11" s="82"/>
    </row>
    <row r="12" spans="1:246" s="52" customFormat="1" ht="12.75" x14ac:dyDescent="0.2">
      <c r="A12" s="28" t="str">
        <f>'MAINTENANCE PREVENTIVE - DPGF'!A10</f>
        <v>DPGF - 2</v>
      </c>
      <c r="B12" s="28" t="str">
        <f>'MAINTENANCE PREVENTIVE - DPGF'!B10</f>
        <v>Cafétéria de l’ENS-PSL au 45 rue d'Ulm 75005 PARIS</v>
      </c>
      <c r="C12" s="51" t="str">
        <f>'MAINTENANCE PREVENTIVE - DPGF'!C10</f>
        <v>Forfait annuel</v>
      </c>
      <c r="D12" s="64">
        <f>'MAINTENANCE PREVENTIVE - DPGF'!D10</f>
        <v>0</v>
      </c>
      <c r="E12" s="65">
        <v>1</v>
      </c>
      <c r="F12" s="27">
        <f t="shared" ref="F12" si="0">D12*E12</f>
        <v>0</v>
      </c>
      <c r="G12" s="27">
        <f t="shared" ref="G12" si="1">F12*0.2</f>
        <v>0</v>
      </c>
      <c r="H12" s="27">
        <f t="shared" ref="H12" si="2">F12+G12</f>
        <v>0</v>
      </c>
      <c r="I12" s="82"/>
    </row>
    <row r="13" spans="1:246" s="52" customFormat="1" x14ac:dyDescent="0.3">
      <c r="A13" s="102" t="s">
        <v>49</v>
      </c>
      <c r="B13" s="102"/>
      <c r="C13" s="102"/>
      <c r="D13" s="102"/>
      <c r="E13" s="102"/>
      <c r="F13" s="102"/>
      <c r="G13" s="102"/>
      <c r="H13" s="102"/>
      <c r="I13" s="103"/>
    </row>
    <row r="14" spans="1:246" s="52" customFormat="1" x14ac:dyDescent="0.3">
      <c r="A14" s="96" t="s">
        <v>72</v>
      </c>
      <c r="B14" s="96"/>
      <c r="C14" s="96"/>
      <c r="D14" s="96"/>
      <c r="E14" s="72">
        <f>E18+E22+E27+E32</f>
        <v>18</v>
      </c>
      <c r="F14" s="73"/>
      <c r="G14" s="73"/>
      <c r="H14" s="74">
        <f>H15+H16</f>
        <v>0</v>
      </c>
      <c r="I14" s="75"/>
    </row>
    <row r="15" spans="1:246" s="52" customFormat="1" ht="25.5" x14ac:dyDescent="0.2">
      <c r="A15" s="28" t="str">
        <f>'MAINTENANCE CORRECTIVE - BPU'!A11</f>
        <v>BPU - 2</v>
      </c>
      <c r="B15" s="28" t="str">
        <f>'MAINTENANCE CORRECTIVE - BPU'!B11</f>
        <v>Déplacement (aller / retour) pour intervention sur site</v>
      </c>
      <c r="C15" s="51" t="str">
        <f>'MAINTENANCE CORRECTIVE - BPU'!D11</f>
        <v>Forfait pour un déplacement (aller/retour)</v>
      </c>
      <c r="D15" s="64">
        <f>'MAINTENANCE CORRECTIVE - BPU'!E11</f>
        <v>0</v>
      </c>
      <c r="E15" s="65">
        <f>E14</f>
        <v>18</v>
      </c>
      <c r="F15" s="27">
        <f t="shared" ref="F15:F16" si="3">D15*E15</f>
        <v>0</v>
      </c>
      <c r="G15" s="27">
        <f t="shared" ref="G15:G16" si="4">F15*0.2</f>
        <v>0</v>
      </c>
      <c r="H15" s="27">
        <f t="shared" ref="H15:H16" si="5">F15+G15</f>
        <v>0</v>
      </c>
      <c r="I15" s="82"/>
    </row>
    <row r="16" spans="1:246" s="52" customFormat="1" ht="12.75" x14ac:dyDescent="0.2">
      <c r="A16" s="28" t="str">
        <f>'MAINTENANCE CORRECTIVE - BPU'!A12</f>
        <v>BPU - 3</v>
      </c>
      <c r="B16" s="28" t="str">
        <f>'MAINTENANCE CORRECTIVE - BPU'!B12</f>
        <v>"Expertise" / "Diagnostic"</v>
      </c>
      <c r="C16" s="51" t="str">
        <f>'MAINTENANCE CORRECTIVE - BPU'!D12</f>
        <v>Forfait par intervention</v>
      </c>
      <c r="D16" s="64">
        <f>'MAINTENANCE CORRECTIVE - BPU'!E12</f>
        <v>0</v>
      </c>
      <c r="E16" s="65">
        <f>E14</f>
        <v>18</v>
      </c>
      <c r="F16" s="27">
        <f t="shared" si="3"/>
        <v>0</v>
      </c>
      <c r="G16" s="27">
        <f t="shared" si="4"/>
        <v>0</v>
      </c>
      <c r="H16" s="27">
        <f t="shared" si="5"/>
        <v>0</v>
      </c>
      <c r="I16" s="82"/>
    </row>
    <row r="17" spans="1:9" s="52" customFormat="1" x14ac:dyDescent="0.3">
      <c r="A17" s="102" t="s">
        <v>70</v>
      </c>
      <c r="B17" s="102"/>
      <c r="C17" s="102"/>
      <c r="D17" s="102"/>
      <c r="E17" s="102"/>
      <c r="F17" s="102"/>
      <c r="G17" s="102"/>
      <c r="H17" s="102"/>
      <c r="I17" s="103"/>
    </row>
    <row r="18" spans="1:9" s="52" customFormat="1" x14ac:dyDescent="0.3">
      <c r="A18" s="96" t="s">
        <v>72</v>
      </c>
      <c r="B18" s="96"/>
      <c r="C18" s="96"/>
      <c r="D18" s="96"/>
      <c r="E18" s="72">
        <f>E19</f>
        <v>2</v>
      </c>
      <c r="F18" s="73"/>
      <c r="G18" s="73"/>
      <c r="H18" s="74">
        <f>H19+H20</f>
        <v>0</v>
      </c>
      <c r="I18" s="75"/>
    </row>
    <row r="19" spans="1:9" s="52" customFormat="1" ht="25.5" x14ac:dyDescent="0.2">
      <c r="A19" s="28" t="str">
        <f>'MAINTENANCE CORRECTIVE - BPU'!A11</f>
        <v>BPU - 2</v>
      </c>
      <c r="B19" s="28" t="str">
        <f>'MAINTENANCE CORRECTIVE - BPU'!B11</f>
        <v>Déplacement (aller / retour) pour intervention sur site</v>
      </c>
      <c r="C19" s="51" t="str">
        <f>'MAINTENANCE CORRECTIVE - BPU'!D11</f>
        <v>Forfait pour un déplacement (aller/retour)</v>
      </c>
      <c r="D19" s="64">
        <f>'MAINTENANCE CORRECTIVE - BPU'!E11</f>
        <v>0</v>
      </c>
      <c r="E19" s="65">
        <v>2</v>
      </c>
      <c r="F19" s="27">
        <f t="shared" ref="F19:F20" si="6">D19*E19</f>
        <v>0</v>
      </c>
      <c r="G19" s="27">
        <f t="shared" ref="G19:G20" si="7">F19*0.2</f>
        <v>0</v>
      </c>
      <c r="H19" s="27">
        <f t="shared" ref="H19:H20" si="8">F19+G19</f>
        <v>0</v>
      </c>
      <c r="I19" s="82"/>
    </row>
    <row r="20" spans="1:9" s="52" customFormat="1" ht="12.75" x14ac:dyDescent="0.2">
      <c r="A20" s="28" t="str">
        <f>'MAINTENANCE CORRECTIVE - BPU'!A13</f>
        <v>BPU - 4</v>
      </c>
      <c r="B20" s="28" t="str">
        <f>'MAINTENANCE CORRECTIVE - BPU'!B13</f>
        <v>Dépannage immédiat - "Panne simple"</v>
      </c>
      <c r="C20" s="51" t="str">
        <f>'MAINTENANCE CORRECTIVE - BPU'!D13</f>
        <v>Forfait par intervention</v>
      </c>
      <c r="D20" s="64">
        <f>'MAINTENANCE CORRECTIVE - BPU'!E13</f>
        <v>0</v>
      </c>
      <c r="E20" s="65">
        <v>2</v>
      </c>
      <c r="F20" s="27">
        <f t="shared" si="6"/>
        <v>0</v>
      </c>
      <c r="G20" s="27">
        <f t="shared" si="7"/>
        <v>0</v>
      </c>
      <c r="H20" s="27">
        <f t="shared" si="8"/>
        <v>0</v>
      </c>
      <c r="I20" s="82"/>
    </row>
    <row r="21" spans="1:9" s="52" customFormat="1" x14ac:dyDescent="0.3">
      <c r="A21" s="71" t="s">
        <v>50</v>
      </c>
      <c r="B21" s="70"/>
      <c r="C21" s="70"/>
      <c r="D21" s="70"/>
      <c r="E21" s="70"/>
      <c r="F21" s="70"/>
      <c r="G21" s="70"/>
      <c r="H21" s="70"/>
      <c r="I21" s="70"/>
    </row>
    <row r="22" spans="1:9" s="52" customFormat="1" x14ac:dyDescent="0.3">
      <c r="A22" s="96" t="s">
        <v>72</v>
      </c>
      <c r="B22" s="96"/>
      <c r="C22" s="96"/>
      <c r="D22" s="96"/>
      <c r="E22" s="72">
        <f>E23</f>
        <v>1</v>
      </c>
      <c r="F22" s="73"/>
      <c r="G22" s="73"/>
      <c r="H22" s="74">
        <f>H23+H24+H25</f>
        <v>100</v>
      </c>
      <c r="I22" s="75"/>
    </row>
    <row r="23" spans="1:9" s="52" customFormat="1" ht="25.5" x14ac:dyDescent="0.2">
      <c r="A23" s="28" t="str">
        <f>'MAINTENANCE CORRECTIVE - BPU'!A11</f>
        <v>BPU - 2</v>
      </c>
      <c r="B23" s="28" t="str">
        <f>'MAINTENANCE CORRECTIVE - BPU'!B11</f>
        <v>Déplacement (aller / retour) pour intervention sur site</v>
      </c>
      <c r="C23" s="51" t="str">
        <f>'MAINTENANCE CORRECTIVE - BPU'!D11</f>
        <v>Forfait pour un déplacement (aller/retour)</v>
      </c>
      <c r="D23" s="64">
        <f>'MAINTENANCE CORRECTIVE - BPU'!E11</f>
        <v>0</v>
      </c>
      <c r="E23" s="65">
        <v>1</v>
      </c>
      <c r="F23" s="27">
        <f t="shared" ref="F23:F24" si="9">D23*E23</f>
        <v>0</v>
      </c>
      <c r="G23" s="27">
        <f t="shared" ref="G23:G24" si="10">F23*0.2</f>
        <v>0</v>
      </c>
      <c r="H23" s="27">
        <f t="shared" ref="H23:H24" si="11">F23+G23</f>
        <v>0</v>
      </c>
      <c r="I23" s="82"/>
    </row>
    <row r="24" spans="1:9" s="52" customFormat="1" ht="51" x14ac:dyDescent="0.2">
      <c r="A24" s="61" t="str">
        <f>'MAINTENANCE CORRECTIVE - BPU'!A15</f>
        <v>BPU - 5.2</v>
      </c>
      <c r="B24" s="61" t="str">
        <f>'MAINTENANCE CORRECTIVE - BPU'!B15</f>
        <v>Dépannage - "Panne complexe"
avec un montant total de pièces détachées inférieur à 500 € TTC
(le prix des pièces détachées est entendu "marge bénéficiaire incluse")</v>
      </c>
      <c r="C24" s="61" t="str">
        <f>'MAINTENANCE CORRECTIVE - BPU'!D15</f>
        <v>forfait heure</v>
      </c>
      <c r="D24" s="64">
        <f>'MAINTENANCE CORRECTIVE - BPU'!E15</f>
        <v>0</v>
      </c>
      <c r="E24" s="65">
        <v>2</v>
      </c>
      <c r="F24" s="27">
        <f t="shared" si="9"/>
        <v>0</v>
      </c>
      <c r="G24" s="27">
        <f t="shared" si="10"/>
        <v>0</v>
      </c>
      <c r="H24" s="27">
        <f t="shared" si="11"/>
        <v>0</v>
      </c>
      <c r="I24" s="82"/>
    </row>
    <row r="25" spans="1:9" s="52" customFormat="1" ht="12.75" x14ac:dyDescent="0.2">
      <c r="A25" s="61"/>
      <c r="B25" s="61" t="s">
        <v>71</v>
      </c>
      <c r="C25" s="61">
        <v>100</v>
      </c>
      <c r="D25" s="64"/>
      <c r="E25" s="65">
        <v>1</v>
      </c>
      <c r="F25" s="27"/>
      <c r="G25" s="27"/>
      <c r="H25" s="27">
        <f>C25*E25</f>
        <v>100</v>
      </c>
      <c r="I25" s="82"/>
    </row>
    <row r="26" spans="1:9" s="52" customFormat="1" x14ac:dyDescent="0.3">
      <c r="A26" s="54" t="s">
        <v>51</v>
      </c>
      <c r="B26" s="54"/>
      <c r="C26" s="54"/>
      <c r="D26" s="54"/>
      <c r="E26" s="54"/>
      <c r="F26" s="54"/>
      <c r="G26" s="54"/>
      <c r="H26" s="54"/>
      <c r="I26" s="55"/>
    </row>
    <row r="27" spans="1:9" s="52" customFormat="1" x14ac:dyDescent="0.3">
      <c r="A27" s="96" t="s">
        <v>72</v>
      </c>
      <c r="B27" s="96"/>
      <c r="C27" s="96"/>
      <c r="D27" s="96"/>
      <c r="E27" s="72">
        <v>12</v>
      </c>
      <c r="F27" s="73"/>
      <c r="G27" s="73"/>
      <c r="H27" s="74">
        <f>H28+H29+H30</f>
        <v>8400</v>
      </c>
      <c r="I27" s="75"/>
    </row>
    <row r="28" spans="1:9" s="52" customFormat="1" ht="25.5" x14ac:dyDescent="0.2">
      <c r="A28" s="61" t="str">
        <f>'MAINTENANCE CORRECTIVE - BPU'!A11</f>
        <v>BPU - 2</v>
      </c>
      <c r="B28" s="61" t="str">
        <f>'MAINTENANCE CORRECTIVE - BPU'!B11</f>
        <v>Déplacement (aller / retour) pour intervention sur site</v>
      </c>
      <c r="C28" s="61" t="str">
        <f>'MAINTENANCE CORRECTIVE - BPU'!D11</f>
        <v>Forfait pour un déplacement (aller/retour)</v>
      </c>
      <c r="D28" s="64">
        <f>'MAINTENANCE CORRECTIVE - BPU'!E11</f>
        <v>0</v>
      </c>
      <c r="E28" s="65">
        <v>12</v>
      </c>
      <c r="F28" s="27">
        <f t="shared" ref="F28:F29" si="12">D28*E28</f>
        <v>0</v>
      </c>
      <c r="G28" s="27">
        <f t="shared" ref="G28:G29" si="13">F28*0.2</f>
        <v>0</v>
      </c>
      <c r="H28" s="27">
        <f t="shared" ref="H28:H29" si="14">F28+G28</f>
        <v>0</v>
      </c>
      <c r="I28" s="82"/>
    </row>
    <row r="29" spans="1:9" s="52" customFormat="1" ht="63.75" x14ac:dyDescent="0.2">
      <c r="A29" s="61" t="str">
        <f>'MAINTENANCE CORRECTIVE - BPU'!A17</f>
        <v>BPU - 5.4</v>
      </c>
      <c r="B29" s="61" t="str">
        <f>'MAINTENANCE CORRECTIVE - BPU'!B17</f>
        <v>Dépannage - "Panne complexe"
avec un montant total de pièces détachées compris entre 500 € TTC et 1500 € TTC
(le prix des pièces détachées est entendu "marge bénéficiaire incluse")</v>
      </c>
      <c r="C29" s="61" t="str">
        <f>'MAINTENANCE CORRECTIVE - BPU'!D17</f>
        <v>forfait heure</v>
      </c>
      <c r="D29" s="64">
        <f>'MAINTENANCE CORRECTIVE - BPU'!E17</f>
        <v>0</v>
      </c>
      <c r="E29" s="65">
        <v>24</v>
      </c>
      <c r="F29" s="27">
        <f t="shared" si="12"/>
        <v>0</v>
      </c>
      <c r="G29" s="27">
        <f t="shared" si="13"/>
        <v>0</v>
      </c>
      <c r="H29" s="27">
        <f t="shared" si="14"/>
        <v>0</v>
      </c>
      <c r="I29" s="82"/>
    </row>
    <row r="30" spans="1:9" s="52" customFormat="1" ht="12.75" x14ac:dyDescent="0.2">
      <c r="A30" s="61"/>
      <c r="B30" s="61" t="s">
        <v>71</v>
      </c>
      <c r="C30" s="61">
        <v>700</v>
      </c>
      <c r="D30" s="64"/>
      <c r="E30" s="65">
        <v>12</v>
      </c>
      <c r="F30" s="27"/>
      <c r="G30" s="27"/>
      <c r="H30" s="27">
        <f>C30*E30</f>
        <v>8400</v>
      </c>
      <c r="I30" s="82"/>
    </row>
    <row r="31" spans="1:9" s="52" customFormat="1" x14ac:dyDescent="0.3">
      <c r="A31" s="54" t="s">
        <v>52</v>
      </c>
      <c r="B31" s="54"/>
      <c r="C31" s="54"/>
      <c r="D31" s="54"/>
      <c r="E31" s="54"/>
      <c r="F31" s="54"/>
      <c r="G31" s="54"/>
      <c r="H31" s="54"/>
      <c r="I31" s="55"/>
    </row>
    <row r="32" spans="1:9" s="52" customFormat="1" x14ac:dyDescent="0.3">
      <c r="A32" s="96" t="s">
        <v>72</v>
      </c>
      <c r="B32" s="96"/>
      <c r="C32" s="96"/>
      <c r="D32" s="96"/>
      <c r="E32" s="72">
        <v>3</v>
      </c>
      <c r="F32" s="73"/>
      <c r="G32" s="73"/>
      <c r="H32" s="74">
        <f>H33+H34+H35</f>
        <v>6000</v>
      </c>
      <c r="I32" s="75"/>
    </row>
    <row r="33" spans="1:9" s="52" customFormat="1" ht="25.5" x14ac:dyDescent="0.2">
      <c r="A33" s="61" t="str">
        <f>'MAINTENANCE CORRECTIVE - BPU'!A11</f>
        <v>BPU - 2</v>
      </c>
      <c r="B33" s="61" t="str">
        <f>'MAINTENANCE CORRECTIVE - BPU'!B11</f>
        <v>Déplacement (aller / retour) pour intervention sur site</v>
      </c>
      <c r="C33" s="61" t="str">
        <f>'MAINTENANCE CORRECTIVE - BPU'!D11</f>
        <v>Forfait pour un déplacement (aller/retour)</v>
      </c>
      <c r="D33" s="64">
        <f>'MAINTENANCE CORRECTIVE - BPU'!E11</f>
        <v>0</v>
      </c>
      <c r="E33" s="65">
        <v>3</v>
      </c>
      <c r="F33" s="27">
        <f t="shared" ref="F33:F34" si="15">D33*E33</f>
        <v>0</v>
      </c>
      <c r="G33" s="27">
        <f t="shared" ref="G33:G34" si="16">F33*0.2</f>
        <v>0</v>
      </c>
      <c r="H33" s="27">
        <f t="shared" ref="H33:H34" si="17">F33+G33</f>
        <v>0</v>
      </c>
      <c r="I33" s="82"/>
    </row>
    <row r="34" spans="1:9" s="52" customFormat="1" ht="51" x14ac:dyDescent="0.2">
      <c r="A34" s="61" t="str">
        <f>'MAINTENANCE CORRECTIVE - BPU'!A19</f>
        <v>BPU - 5.6</v>
      </c>
      <c r="B34" s="61" t="str">
        <f>'MAINTENANCE CORRECTIVE - BPU'!B19</f>
        <v>Dépannage - "Panne complexe"
avec un montant total de pièces détachées supérieur à 1500 € TTC
(le prix des pièces détachées est entendu "marge bénéficiaire incluse")</v>
      </c>
      <c r="C34" s="61" t="str">
        <f>'MAINTENANCE CORRECTIVE - BPU'!D19</f>
        <v>forfait heure</v>
      </c>
      <c r="D34" s="64">
        <f>'MAINTENANCE CORRECTIVE - BPU'!E19</f>
        <v>0</v>
      </c>
      <c r="E34" s="65">
        <v>6</v>
      </c>
      <c r="F34" s="27">
        <f t="shared" si="15"/>
        <v>0</v>
      </c>
      <c r="G34" s="27">
        <f t="shared" si="16"/>
        <v>0</v>
      </c>
      <c r="H34" s="27">
        <f t="shared" si="17"/>
        <v>0</v>
      </c>
      <c r="I34" s="82"/>
    </row>
    <row r="35" spans="1:9" s="52" customFormat="1" ht="12.75" x14ac:dyDescent="0.2">
      <c r="A35" s="61"/>
      <c r="B35" s="61" t="s">
        <v>71</v>
      </c>
      <c r="C35" s="61">
        <v>2000</v>
      </c>
      <c r="D35" s="64"/>
      <c r="E35" s="65">
        <v>3</v>
      </c>
      <c r="F35" s="27"/>
      <c r="G35" s="27"/>
      <c r="H35" s="27">
        <f>C35*E35</f>
        <v>6000</v>
      </c>
      <c r="I35" s="82"/>
    </row>
    <row r="36" spans="1:9" s="52" customFormat="1" ht="12.75" x14ac:dyDescent="0.2">
      <c r="A36" s="66"/>
      <c r="B36" s="66"/>
      <c r="C36" s="66"/>
      <c r="D36" s="67"/>
      <c r="E36" s="68"/>
      <c r="F36" s="63"/>
      <c r="G36" s="63"/>
      <c r="H36" s="63"/>
      <c r="I36" s="63"/>
    </row>
    <row r="37" spans="1:9" s="52" customFormat="1" ht="12.75" x14ac:dyDescent="0.2">
      <c r="A37" s="66"/>
      <c r="B37" s="66"/>
      <c r="C37" s="66"/>
      <c r="D37" s="67"/>
      <c r="E37" s="68"/>
      <c r="F37" s="63"/>
      <c r="G37" s="63"/>
      <c r="H37" s="63"/>
      <c r="I37" s="63"/>
    </row>
    <row r="38" spans="1:9" s="52" customFormat="1" ht="12.75" x14ac:dyDescent="0.2">
      <c r="A38" s="77" t="s">
        <v>86</v>
      </c>
      <c r="B38" s="66"/>
      <c r="C38" s="66"/>
      <c r="D38" s="67"/>
      <c r="E38" s="68"/>
      <c r="F38" s="63"/>
      <c r="G38" s="63"/>
      <c r="H38" s="63"/>
      <c r="I38" s="63"/>
    </row>
    <row r="39" spans="1:9" s="52" customFormat="1" ht="12.75" x14ac:dyDescent="0.2">
      <c r="A39" s="76" t="s">
        <v>89</v>
      </c>
      <c r="B39" s="66"/>
      <c r="C39" s="66"/>
      <c r="D39" s="67"/>
      <c r="E39" s="68"/>
      <c r="F39" s="63"/>
      <c r="G39" s="63"/>
      <c r="H39" s="63"/>
      <c r="I39" s="63"/>
    </row>
    <row r="40" spans="1:9" s="52" customFormat="1" ht="12.75" x14ac:dyDescent="0.2">
      <c r="A40" s="76" t="s">
        <v>88</v>
      </c>
      <c r="B40" s="66"/>
      <c r="C40" s="66"/>
      <c r="D40" s="67"/>
      <c r="E40" s="68"/>
      <c r="F40" s="63"/>
      <c r="G40" s="63"/>
      <c r="H40" s="63"/>
      <c r="I40" s="63"/>
    </row>
    <row r="41" spans="1:9" s="52" customFormat="1" ht="12.75" x14ac:dyDescent="0.2">
      <c r="A41" s="76" t="s">
        <v>87</v>
      </c>
      <c r="B41" s="66"/>
      <c r="C41" s="66"/>
      <c r="D41" s="67"/>
      <c r="E41" s="68"/>
      <c r="F41" s="63"/>
      <c r="G41" s="63"/>
      <c r="H41" s="63"/>
      <c r="I41" s="63"/>
    </row>
  </sheetData>
  <sheetProtection algorithmName="SHA-512" hashValue="+xqsTa7gDfiApNt0W+/VimKOWDfi91zJPH2uAgvVOrO8M3Jy7FX1wMcVjfYT/YCOajwOWQMzKqRMXX9jNRrLfw==" saltValue="ZCOIAcgYt99qjenQMRVczw==" spinCount="100000" sheet="1" objects="1" scenarios="1"/>
  <mergeCells count="12">
    <mergeCell ref="A27:D27"/>
    <mergeCell ref="A32:D32"/>
    <mergeCell ref="D5:E5"/>
    <mergeCell ref="D6:E6"/>
    <mergeCell ref="A1:I1"/>
    <mergeCell ref="D3:G3"/>
    <mergeCell ref="A10:D10"/>
    <mergeCell ref="A13:I13"/>
    <mergeCell ref="A17:I17"/>
    <mergeCell ref="A14:D14"/>
    <mergeCell ref="A18:D18"/>
    <mergeCell ref="A22:D2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MAINTENANCE PREVENTIVE - DPGF</vt:lpstr>
      <vt:lpstr>MAINTENANCE CORRECTIVE - BPU</vt:lpstr>
      <vt:lpstr>OFFRE FINANCIERE POUR ANALYSE</vt:lpstr>
    </vt:vector>
  </TitlesOfParts>
  <Company>SIS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Raphaël Raux</dc:creator>
  <cp:lastModifiedBy>Stephanie JOLY</cp:lastModifiedBy>
  <cp:lastPrinted>2012-10-29T11:25:56Z</cp:lastPrinted>
  <dcterms:created xsi:type="dcterms:W3CDTF">2012-10-29T10:34:11Z</dcterms:created>
  <dcterms:modified xsi:type="dcterms:W3CDTF">2025-05-27T17:10:00Z</dcterms:modified>
</cp:coreProperties>
</file>