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sarah.fakhet\Desktop\DAJ Sarah FAKHET\SARAH\Colombie Labor Hiring Services\"/>
    </mc:Choice>
  </mc:AlternateContent>
  <bookViews>
    <workbookView xWindow="-105" yWindow="-105" windowWidth="19305" windowHeight="6435" tabRatio="894" activeTab="3"/>
  </bookViews>
  <sheets>
    <sheet name="INSTRUCTIONS" sheetId="92" r:id="rId1"/>
    <sheet name="PRICE LIST" sheetId="93" r:id="rId2"/>
    <sheet name="EMPLOYEES SIMULATION" sheetId="91" r:id="rId3"/>
    <sheet name="TOTAL FINANCIAL SIMULATION" sheetId="4"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4" l="1"/>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AJ58" i="91"/>
  <c r="D36" i="4"/>
  <c r="D35" i="4"/>
  <c r="D34" i="4"/>
  <c r="D33" i="4"/>
  <c r="D32" i="4"/>
  <c r="D31" i="4"/>
  <c r="D30" i="4"/>
  <c r="D29" i="4"/>
  <c r="D28" i="4"/>
  <c r="D27" i="4"/>
  <c r="D26" i="4"/>
  <c r="D25" i="4"/>
  <c r="D24" i="4"/>
  <c r="D23" i="4"/>
  <c r="D22" i="4"/>
  <c r="D21" i="4"/>
  <c r="D20" i="4"/>
  <c r="D19" i="4"/>
  <c r="D18" i="4"/>
  <c r="D17" i="4"/>
  <c r="D16" i="4"/>
  <c r="D15" i="4"/>
  <c r="D14" i="4"/>
  <c r="D13" i="4"/>
  <c r="D12" i="4"/>
  <c r="D11" i="4"/>
  <c r="D4" i="4"/>
  <c r="D10" i="4"/>
  <c r="D9" i="4"/>
  <c r="D58" i="91"/>
  <c r="E58" i="91"/>
  <c r="F58" i="91"/>
  <c r="G58" i="91"/>
  <c r="D8" i="4" s="1"/>
  <c r="H58" i="91"/>
  <c r="H60" i="91" s="1"/>
  <c r="I58" i="91"/>
  <c r="I60" i="91" s="1"/>
  <c r="J58" i="91"/>
  <c r="K58" i="91"/>
  <c r="L58" i="91"/>
  <c r="M58" i="91"/>
  <c r="N58" i="91"/>
  <c r="O58" i="91"/>
  <c r="P58" i="91"/>
  <c r="Q58" i="91"/>
  <c r="R58" i="91"/>
  <c r="S58" i="91"/>
  <c r="T58" i="91"/>
  <c r="U58" i="91"/>
  <c r="V58" i="91"/>
  <c r="W58" i="91"/>
  <c r="X58" i="91"/>
  <c r="X60" i="91" s="1"/>
  <c r="Y58" i="91"/>
  <c r="Z58" i="91"/>
  <c r="AA58" i="91"/>
  <c r="AB58" i="91"/>
  <c r="AC58" i="91"/>
  <c r="AD58" i="91"/>
  <c r="AE58" i="91"/>
  <c r="AF58" i="91"/>
  <c r="AG58" i="91"/>
  <c r="AH58" i="91"/>
  <c r="AI58" i="91"/>
  <c r="D59" i="91"/>
  <c r="E59" i="91"/>
  <c r="F59" i="91"/>
  <c r="G59" i="91"/>
  <c r="H59" i="91"/>
  <c r="I59" i="91"/>
  <c r="J59" i="91"/>
  <c r="K59" i="91"/>
  <c r="L59" i="91"/>
  <c r="M59" i="91"/>
  <c r="N59" i="91"/>
  <c r="N60" i="91" s="1"/>
  <c r="O59" i="91"/>
  <c r="O60" i="91" s="1"/>
  <c r="P59" i="91"/>
  <c r="Q59" i="91"/>
  <c r="Q60" i="91" s="1"/>
  <c r="R59" i="91"/>
  <c r="S59" i="91"/>
  <c r="T59" i="91"/>
  <c r="U59" i="91"/>
  <c r="V59" i="91"/>
  <c r="W59" i="91"/>
  <c r="X59" i="91"/>
  <c r="Y59" i="91"/>
  <c r="Z59" i="91"/>
  <c r="AA59" i="91"/>
  <c r="AB59" i="91"/>
  <c r="AC59" i="91"/>
  <c r="AD59" i="91"/>
  <c r="AE59" i="91"/>
  <c r="AF59" i="91"/>
  <c r="AG59" i="91"/>
  <c r="AG60" i="91" s="1"/>
  <c r="AH59" i="91"/>
  <c r="AI59" i="91"/>
  <c r="D60" i="91"/>
  <c r="E60" i="91"/>
  <c r="F60" i="91"/>
  <c r="G60" i="91"/>
  <c r="J60" i="91"/>
  <c r="K60" i="91"/>
  <c r="L60" i="91"/>
  <c r="M60" i="91"/>
  <c r="P60" i="91"/>
  <c r="R60" i="91"/>
  <c r="S60" i="91"/>
  <c r="T60" i="91"/>
  <c r="U60" i="91"/>
  <c r="V60" i="91"/>
  <c r="W60" i="91"/>
  <c r="Y60" i="91"/>
  <c r="Z60" i="91"/>
  <c r="AA60" i="91"/>
  <c r="AB60" i="91"/>
  <c r="AC60" i="91"/>
  <c r="AD60" i="91"/>
  <c r="AE60" i="91"/>
  <c r="AF60" i="91"/>
  <c r="AH60" i="91"/>
  <c r="AI60" i="91"/>
  <c r="D5" i="4"/>
  <c r="D7" i="4"/>
  <c r="D6" i="4"/>
  <c r="D41" i="91"/>
  <c r="E41" i="91"/>
  <c r="F41" i="91"/>
  <c r="G41" i="91"/>
  <c r="H41" i="91"/>
  <c r="I41" i="91"/>
  <c r="J41" i="91"/>
  <c r="K41" i="91"/>
  <c r="L41" i="91"/>
  <c r="M41" i="91"/>
  <c r="N41" i="91"/>
  <c r="O41" i="91"/>
  <c r="P41" i="91"/>
  <c r="Q41" i="91"/>
  <c r="R41" i="91"/>
  <c r="S41" i="91"/>
  <c r="T41" i="91"/>
  <c r="U41" i="91"/>
  <c r="V41" i="91"/>
  <c r="W41" i="91"/>
  <c r="X41" i="91"/>
  <c r="Y41" i="91"/>
  <c r="Z41" i="91"/>
  <c r="AA41" i="91"/>
  <c r="AB41" i="91"/>
  <c r="AC41" i="91"/>
  <c r="AD41" i="91"/>
  <c r="AE41" i="91"/>
  <c r="AF41" i="91"/>
  <c r="AG41" i="91"/>
  <c r="AH41" i="91"/>
  <c r="AI41" i="91"/>
  <c r="D45" i="91"/>
  <c r="E45" i="91"/>
  <c r="F45" i="91"/>
  <c r="G45" i="91"/>
  <c r="H45" i="91"/>
  <c r="I45" i="91"/>
  <c r="J45" i="91"/>
  <c r="K45" i="91"/>
  <c r="L45" i="91"/>
  <c r="M45" i="91"/>
  <c r="N45" i="91"/>
  <c r="O45" i="91"/>
  <c r="P45" i="91"/>
  <c r="Q45" i="91"/>
  <c r="R45" i="91"/>
  <c r="S45" i="91"/>
  <c r="T45" i="91"/>
  <c r="U45" i="91"/>
  <c r="V45" i="91"/>
  <c r="W45" i="91"/>
  <c r="X45" i="91"/>
  <c r="Y45" i="91"/>
  <c r="Z45" i="91"/>
  <c r="AA45" i="91"/>
  <c r="AB45" i="91"/>
  <c r="AC45" i="91"/>
  <c r="AD45" i="91"/>
  <c r="AE45" i="91"/>
  <c r="AF45" i="91"/>
  <c r="AG45" i="91"/>
  <c r="AH45" i="91"/>
  <c r="AI45" i="91"/>
  <c r="D48" i="91"/>
  <c r="E48" i="91"/>
  <c r="F48" i="91"/>
  <c r="G48" i="91"/>
  <c r="H48" i="91"/>
  <c r="I48" i="91"/>
  <c r="J48" i="91"/>
  <c r="K48" i="91"/>
  <c r="L48" i="91"/>
  <c r="M48" i="91"/>
  <c r="N48" i="91"/>
  <c r="O48" i="91"/>
  <c r="P48" i="91"/>
  <c r="Q48" i="91"/>
  <c r="R48" i="91"/>
  <c r="S48" i="91"/>
  <c r="T48" i="91"/>
  <c r="U48" i="91"/>
  <c r="V48" i="91"/>
  <c r="W48" i="91"/>
  <c r="X48" i="91"/>
  <c r="Y48" i="91"/>
  <c r="Z48" i="91"/>
  <c r="AA48" i="91"/>
  <c r="AB48" i="91"/>
  <c r="AC48" i="91"/>
  <c r="AD48" i="91"/>
  <c r="AE48" i="91"/>
  <c r="AF48" i="91"/>
  <c r="AG48" i="91"/>
  <c r="AH48" i="91"/>
  <c r="AI48" i="91"/>
  <c r="D52" i="91"/>
  <c r="E52" i="91"/>
  <c r="F52" i="91"/>
  <c r="G52" i="91"/>
  <c r="H52" i="91"/>
  <c r="I52" i="91"/>
  <c r="J52" i="91"/>
  <c r="K52" i="91"/>
  <c r="L52" i="91"/>
  <c r="M52" i="91"/>
  <c r="N52" i="91"/>
  <c r="O52" i="91"/>
  <c r="P52" i="91"/>
  <c r="Q52" i="91"/>
  <c r="R52" i="91"/>
  <c r="S52" i="91"/>
  <c r="T52" i="91"/>
  <c r="U52" i="91"/>
  <c r="V52" i="91"/>
  <c r="W52" i="91"/>
  <c r="X52" i="91"/>
  <c r="Y52" i="91"/>
  <c r="Z52" i="91"/>
  <c r="AA52" i="91"/>
  <c r="AB52" i="91"/>
  <c r="AC52" i="91"/>
  <c r="AD52" i="91"/>
  <c r="AE52" i="91"/>
  <c r="AF52" i="91"/>
  <c r="AG52" i="91"/>
  <c r="AH52" i="91"/>
  <c r="AI52" i="91"/>
  <c r="D16" i="91"/>
  <c r="E16" i="91"/>
  <c r="F16" i="91"/>
  <c r="G16" i="91"/>
  <c r="H16" i="91"/>
  <c r="I16" i="91"/>
  <c r="J16" i="91"/>
  <c r="K16" i="91"/>
  <c r="L16" i="91"/>
  <c r="M16" i="91"/>
  <c r="N16" i="91"/>
  <c r="O16" i="91"/>
  <c r="P16" i="91"/>
  <c r="Q16" i="91"/>
  <c r="R16" i="91"/>
  <c r="S16" i="91"/>
  <c r="T16" i="91"/>
  <c r="U16" i="91"/>
  <c r="V16" i="91"/>
  <c r="W16" i="91"/>
  <c r="X16" i="91"/>
  <c r="Y16" i="91"/>
  <c r="Z16" i="91"/>
  <c r="AA16" i="91"/>
  <c r="AB16" i="91"/>
  <c r="AC16" i="91"/>
  <c r="AD16" i="91"/>
  <c r="AE16" i="91"/>
  <c r="AF16" i="91"/>
  <c r="AG16" i="91"/>
  <c r="AH16" i="91"/>
  <c r="AI16" i="91"/>
  <c r="D20" i="91"/>
  <c r="E20" i="91"/>
  <c r="F20" i="91"/>
  <c r="G20" i="91"/>
  <c r="H20" i="91"/>
  <c r="I20" i="91"/>
  <c r="J20" i="91"/>
  <c r="K20" i="91"/>
  <c r="L20" i="91"/>
  <c r="M20" i="91"/>
  <c r="N20" i="91"/>
  <c r="O20" i="91"/>
  <c r="P20" i="91"/>
  <c r="Q20" i="91"/>
  <c r="R20" i="91"/>
  <c r="S20" i="91"/>
  <c r="T20" i="91"/>
  <c r="U20" i="91"/>
  <c r="V20" i="91"/>
  <c r="W20" i="91"/>
  <c r="X20" i="91"/>
  <c r="Y20" i="91"/>
  <c r="Z20" i="91"/>
  <c r="AA20" i="91"/>
  <c r="AB20" i="91"/>
  <c r="AC20" i="91"/>
  <c r="AD20" i="91"/>
  <c r="AE20" i="91"/>
  <c r="AF20" i="91"/>
  <c r="AG20" i="91"/>
  <c r="AH20" i="91"/>
  <c r="AI20" i="91"/>
  <c r="D23" i="91"/>
  <c r="E23" i="91"/>
  <c r="F23" i="91"/>
  <c r="G23" i="91"/>
  <c r="H23" i="91"/>
  <c r="I23" i="91"/>
  <c r="J23" i="91"/>
  <c r="K23" i="91"/>
  <c r="L23" i="91"/>
  <c r="M23" i="91"/>
  <c r="N23" i="91"/>
  <c r="O23" i="91"/>
  <c r="P23" i="91"/>
  <c r="Q23" i="91"/>
  <c r="R23" i="91"/>
  <c r="S23" i="91"/>
  <c r="T23" i="91"/>
  <c r="U23" i="91"/>
  <c r="V23" i="91"/>
  <c r="W23" i="91"/>
  <c r="X23" i="91"/>
  <c r="Y23" i="91"/>
  <c r="Z23" i="91"/>
  <c r="AA23" i="91"/>
  <c r="AB23" i="91"/>
  <c r="AC23" i="91"/>
  <c r="AD23" i="91"/>
  <c r="AE23" i="91"/>
  <c r="AF23" i="91"/>
  <c r="AG23" i="91"/>
  <c r="AH23" i="91"/>
  <c r="AI23" i="91"/>
  <c r="D27" i="91"/>
  <c r="E27" i="91"/>
  <c r="F27" i="91"/>
  <c r="G27" i="91"/>
  <c r="H27" i="91"/>
  <c r="I27" i="91"/>
  <c r="J27" i="91"/>
  <c r="J34" i="91" s="1"/>
  <c r="K27" i="91"/>
  <c r="K34" i="91" s="1"/>
  <c r="L27" i="91"/>
  <c r="L34" i="91" s="1"/>
  <c r="M27" i="91"/>
  <c r="M34" i="91" s="1"/>
  <c r="N27" i="91"/>
  <c r="N34" i="91" s="1"/>
  <c r="O27" i="91"/>
  <c r="O34" i="91" s="1"/>
  <c r="P27" i="91"/>
  <c r="P34" i="91" s="1"/>
  <c r="Q27" i="91"/>
  <c r="Q34" i="91" s="1"/>
  <c r="R27" i="91"/>
  <c r="R34" i="91" s="1"/>
  <c r="S27" i="91"/>
  <c r="S34" i="91" s="1"/>
  <c r="T27" i="91"/>
  <c r="U27" i="91"/>
  <c r="V27" i="91"/>
  <c r="W27" i="91"/>
  <c r="X27" i="91"/>
  <c r="Y27" i="91"/>
  <c r="Z27" i="91"/>
  <c r="Z34" i="91" s="1"/>
  <c r="AA27" i="91"/>
  <c r="AA34" i="91" s="1"/>
  <c r="AB27" i="91"/>
  <c r="AB34" i="91" s="1"/>
  <c r="AC27" i="91"/>
  <c r="AC34" i="91" s="1"/>
  <c r="AD27" i="91"/>
  <c r="AD34" i="91" s="1"/>
  <c r="AE27" i="91"/>
  <c r="AE34" i="91" s="1"/>
  <c r="AF27" i="91"/>
  <c r="AF34" i="91" s="1"/>
  <c r="AG27" i="91"/>
  <c r="AG34" i="91" s="1"/>
  <c r="AH27" i="91"/>
  <c r="AH34" i="91" s="1"/>
  <c r="AI27" i="91"/>
  <c r="AI34" i="91" s="1"/>
  <c r="D34" i="91"/>
  <c r="E34" i="91"/>
  <c r="F34" i="91"/>
  <c r="G34" i="91"/>
  <c r="H34" i="91"/>
  <c r="I34" i="91"/>
  <c r="T34" i="91"/>
  <c r="U34" i="91"/>
  <c r="V34" i="91"/>
  <c r="W34" i="91"/>
  <c r="X34" i="91"/>
  <c r="Y34" i="91"/>
  <c r="C48" i="91"/>
  <c r="C23" i="91"/>
  <c r="C33" i="91" s="1"/>
  <c r="C52" i="91"/>
  <c r="C59" i="91" s="1"/>
  <c r="C45" i="91"/>
  <c r="C41" i="91"/>
  <c r="C20" i="91"/>
  <c r="C16" i="91"/>
  <c r="C15" i="91"/>
  <c r="AB38" i="91" l="1"/>
  <c r="AA38" i="91"/>
  <c r="Z38" i="91"/>
  <c r="Y38" i="91"/>
  <c r="X38" i="91"/>
  <c r="W38" i="91"/>
  <c r="V38" i="91"/>
  <c r="U38" i="91"/>
  <c r="T38" i="91"/>
  <c r="S38" i="91"/>
  <c r="R38" i="91"/>
  <c r="Q38" i="91"/>
  <c r="P38" i="91"/>
  <c r="O38" i="91"/>
  <c r="N38" i="91"/>
  <c r="M38" i="91"/>
  <c r="L38" i="91"/>
  <c r="K38" i="91"/>
  <c r="J38" i="91"/>
  <c r="I38" i="91"/>
  <c r="H38" i="91"/>
  <c r="G38" i="91"/>
  <c r="F38" i="91"/>
  <c r="E38" i="91"/>
  <c r="D38" i="91"/>
  <c r="AB15" i="91"/>
  <c r="AB33" i="91" s="1"/>
  <c r="AB35" i="91" s="1"/>
  <c r="AA15" i="91"/>
  <c r="AA33" i="91" s="1"/>
  <c r="AA35" i="91" s="1"/>
  <c r="Z15" i="91"/>
  <c r="Z33" i="91" s="1"/>
  <c r="Z35" i="91" s="1"/>
  <c r="Y15" i="91"/>
  <c r="Y33" i="91" s="1"/>
  <c r="Y35" i="91" s="1"/>
  <c r="X15" i="91"/>
  <c r="X33" i="91" s="1"/>
  <c r="X35" i="91" s="1"/>
  <c r="W15" i="91"/>
  <c r="W33" i="91" s="1"/>
  <c r="W35" i="91" s="1"/>
  <c r="V15" i="91"/>
  <c r="V33" i="91" s="1"/>
  <c r="V35" i="91" s="1"/>
  <c r="U15" i="91"/>
  <c r="U33" i="91" s="1"/>
  <c r="U35" i="91" s="1"/>
  <c r="T15" i="91"/>
  <c r="T33" i="91" s="1"/>
  <c r="T35" i="91" s="1"/>
  <c r="S15" i="91"/>
  <c r="S33" i="91" s="1"/>
  <c r="S35" i="91" s="1"/>
  <c r="R15" i="91"/>
  <c r="R33" i="91" s="1"/>
  <c r="R35" i="91" s="1"/>
  <c r="Q15" i="91"/>
  <c r="Q33" i="91" s="1"/>
  <c r="Q35" i="91" s="1"/>
  <c r="P15" i="91"/>
  <c r="P33" i="91" s="1"/>
  <c r="P35" i="91" s="1"/>
  <c r="O15" i="91"/>
  <c r="O33" i="91" s="1"/>
  <c r="O35" i="91" s="1"/>
  <c r="N15" i="91"/>
  <c r="N33" i="91" s="1"/>
  <c r="N35" i="91" s="1"/>
  <c r="M15" i="91"/>
  <c r="M33" i="91" s="1"/>
  <c r="M35" i="91" s="1"/>
  <c r="L15" i="91"/>
  <c r="L33" i="91" s="1"/>
  <c r="L35" i="91" s="1"/>
  <c r="K15" i="91"/>
  <c r="K33" i="91" s="1"/>
  <c r="K35" i="91" s="1"/>
  <c r="J15" i="91"/>
  <c r="J33" i="91" s="1"/>
  <c r="J35" i="91" s="1"/>
  <c r="I15" i="91"/>
  <c r="I33" i="91" s="1"/>
  <c r="I35" i="91" s="1"/>
  <c r="H15" i="91"/>
  <c r="H33" i="91" s="1"/>
  <c r="H35" i="91" s="1"/>
  <c r="G15" i="91"/>
  <c r="G33" i="91" s="1"/>
  <c r="G35" i="91" s="1"/>
  <c r="F15" i="91"/>
  <c r="F33" i="91" s="1"/>
  <c r="F35" i="91" s="1"/>
  <c r="E15" i="91"/>
  <c r="E33" i="91" s="1"/>
  <c r="E35" i="91" s="1"/>
  <c r="D15" i="91"/>
  <c r="D33" i="91" s="1"/>
  <c r="D35" i="91" s="1"/>
  <c r="AI38" i="91"/>
  <c r="AH38" i="91"/>
  <c r="AG38" i="91"/>
  <c r="AF38" i="91"/>
  <c r="AE38" i="91"/>
  <c r="AD38" i="91"/>
  <c r="AI15" i="91"/>
  <c r="AI33" i="91" s="1"/>
  <c r="AI35" i="91" s="1"/>
  <c r="AH15" i="91"/>
  <c r="AH33" i="91" s="1"/>
  <c r="AH35" i="91" s="1"/>
  <c r="AG15" i="91"/>
  <c r="AG33" i="91" s="1"/>
  <c r="AG35" i="91" s="1"/>
  <c r="AF15" i="91"/>
  <c r="AF33" i="91" s="1"/>
  <c r="AF35" i="91" s="1"/>
  <c r="AE15" i="91"/>
  <c r="AE33" i="91" s="1"/>
  <c r="AE35" i="91" s="1"/>
  <c r="AD15" i="91"/>
  <c r="AD33" i="91" s="1"/>
  <c r="AD35" i="91" s="1"/>
  <c r="AC38" i="91"/>
  <c r="AC15" i="91"/>
  <c r="AC33" i="91" s="1"/>
  <c r="AC35" i="91" s="1"/>
  <c r="C38" i="91"/>
  <c r="C40" i="91" s="1"/>
  <c r="C27" i="91"/>
  <c r="C34" i="91" s="1"/>
  <c r="C35" i="91" s="1"/>
  <c r="C58" i="91" l="1"/>
  <c r="C60" i="91" s="1"/>
  <c r="G37" i="4"/>
  <c r="F4" i="4"/>
  <c r="F37" i="4" s="1"/>
  <c r="AI40" i="91"/>
  <c r="AA40" i="91"/>
  <c r="M40" i="91"/>
  <c r="U40" i="91"/>
  <c r="O40" i="91"/>
  <c r="W40" i="91"/>
  <c r="H40" i="91"/>
  <c r="I40" i="91"/>
  <c r="T40" i="91"/>
  <c r="J40" i="91"/>
  <c r="S40" i="91"/>
  <c r="N40" i="91"/>
  <c r="Q40" i="91"/>
  <c r="AB40" i="91"/>
  <c r="D40" i="91"/>
  <c r="V40" i="91"/>
  <c r="E40" i="91"/>
  <c r="F40" i="91"/>
  <c r="G40" i="91"/>
  <c r="R40" i="91"/>
  <c r="X40" i="91"/>
  <c r="K40" i="91"/>
  <c r="Y40" i="91"/>
  <c r="L40" i="91"/>
  <c r="Z40" i="91"/>
  <c r="P40" i="91"/>
  <c r="AH40" i="91"/>
  <c r="AE40" i="91"/>
  <c r="AD40" i="91"/>
  <c r="AF40" i="91"/>
  <c r="AG40" i="91"/>
  <c r="AC40" i="91"/>
  <c r="E37" i="4" l="1"/>
  <c r="D37" i="4" l="1"/>
</calcChain>
</file>

<file path=xl/sharedStrings.xml><?xml version="1.0" encoding="utf-8"?>
<sst xmlns="http://schemas.openxmlformats.org/spreadsheetml/2006/main" count="342" uniqueCount="77">
  <si>
    <t>Total</t>
  </si>
  <si>
    <t>Position</t>
  </si>
  <si>
    <t>Place of employement</t>
  </si>
  <si>
    <t>Family status</t>
  </si>
  <si>
    <t>Nationality</t>
  </si>
  <si>
    <t>Gross monthly salary</t>
  </si>
  <si>
    <t>Social security</t>
  </si>
  <si>
    <t>…</t>
  </si>
  <si>
    <t>Fees</t>
  </si>
  <si>
    <t>Recrutment assistance</t>
  </si>
  <si>
    <t>Total amount of the fees and services of the contractor</t>
  </si>
  <si>
    <t>Number of children depended</t>
  </si>
  <si>
    <t>However, it is the bidder's responsibility to check these automated calculations and rectify them in the event of error.</t>
  </si>
  <si>
    <t>To be confirmed</t>
  </si>
  <si>
    <t>Project Assistant</t>
  </si>
  <si>
    <t>Financial Simulation — Detailed Breakdown of Labour Cost (National Staff)</t>
  </si>
  <si>
    <t>N° of the position</t>
  </si>
  <si>
    <t>Position title</t>
  </si>
  <si>
    <t>Ratio</t>
  </si>
  <si>
    <t>Project officer</t>
  </si>
  <si>
    <t>Project coordinator</t>
  </si>
  <si>
    <t>Contract officer</t>
  </si>
  <si>
    <t>Project assistant</t>
  </si>
  <si>
    <t>Project senior officer</t>
  </si>
  <si>
    <t>Colombia</t>
  </si>
  <si>
    <t>Colombian national</t>
  </si>
  <si>
    <t>SIMULATION - for one month of employee contract</t>
  </si>
  <si>
    <t>Please fill the yellow cases and add all necessary lines.
It is up to the tenderer to ensure that the calculations are correct.</t>
  </si>
  <si>
    <t>SIMULATION - for the overall duration of employee contract</t>
  </si>
  <si>
    <t>PSU officer</t>
  </si>
  <si>
    <t>PSU Assistant</t>
  </si>
  <si>
    <t>Project Officer</t>
  </si>
  <si>
    <t>Project senior Officer</t>
  </si>
  <si>
    <t>PSU senior officer</t>
  </si>
  <si>
    <t>(*) Duplicate if necessary, bearing in mind that one line = 1 type of expenditure (e.g.: 1 line for social security contributions for paid by employee, 1 line for pension contributions paid by employer,  etc.).</t>
  </si>
  <si>
    <r>
      <t xml:space="preserve">Additional benefits planed by Expertise France (to be detailled) </t>
    </r>
    <r>
      <rPr>
        <b/>
        <i/>
        <sz val="9"/>
        <color rgb="FFFF0000"/>
        <rFont val="Calibri"/>
        <family val="2"/>
        <scheme val="minor"/>
      </rPr>
      <t>(*)</t>
    </r>
  </si>
  <si>
    <t>Meal allowance</t>
  </si>
  <si>
    <t>Gross salary without charges included</t>
  </si>
  <si>
    <t xml:space="preserve">Breakdown of social and local charges </t>
  </si>
  <si>
    <t>Total amount of the growth salary including charges, taxes, contributions and benefits</t>
  </si>
  <si>
    <r>
      <t>Fees: record services fees, visa assistance fee, recrutment assistance fee if needed(to be detailled)</t>
    </r>
    <r>
      <rPr>
        <b/>
        <sz val="9"/>
        <color rgb="FFFF0000"/>
        <rFont val="Calibri"/>
        <family val="2"/>
        <scheme val="minor"/>
      </rPr>
      <t xml:space="preserve"> (*)</t>
    </r>
  </si>
  <si>
    <t>Monthly</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</si>
  <si>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</si>
  <si>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</si>
  <si>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TOTAL cost for Expertise France excluding VAT</t>
  </si>
  <si>
    <r>
      <t xml:space="preserve">Total cost for Expertise France </t>
    </r>
    <r>
      <rPr>
        <b/>
        <i/>
        <u/>
        <sz val="10"/>
        <color theme="1"/>
        <rFont val="Calibri"/>
        <family val="2"/>
        <scheme val="minor"/>
      </rPr>
      <t xml:space="preserve">excluding </t>
    </r>
    <r>
      <rPr>
        <b/>
        <i/>
        <sz val="10"/>
        <color theme="1"/>
        <rFont val="Calibri"/>
        <family val="2"/>
        <scheme val="minor"/>
      </rPr>
      <t>VAT</t>
    </r>
  </si>
  <si>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</si>
  <si>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 xml:space="preserve">The amounts shown above are entered automatically via a link with the other sheet in the file. </t>
  </si>
  <si>
    <t>Duration of the employee contract (months)</t>
  </si>
  <si>
    <t>Contract duration (months)(**)</t>
  </si>
  <si>
    <t>(**) It is expected that all employees listed in this file could start their contract on October 1st, 2025</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</si>
  <si>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</si>
  <si>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</si>
  <si>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</si>
  <si>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</si>
  <si>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Fill the Employees simulation tab</t>
  </si>
  <si>
    <t>EMPLOYEES SIMULATION</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</si>
  <si>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</si>
  <si>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r>
      <t xml:space="preserve">Other locals employer contributions, if any (to be detailled) </t>
    </r>
    <r>
      <rPr>
        <b/>
        <i/>
        <sz val="9"/>
        <color rgb="FFFF0000"/>
        <rFont val="Calibri"/>
        <family val="2"/>
        <scheme val="minor"/>
      </rPr>
      <t>(*)</t>
    </r>
  </si>
  <si>
    <t>It is the bidder’s responsibility to verify that the formulas and calculations are correct and reflect reality. Amend as necessary.</t>
  </si>
  <si>
    <t>Complete the "Price list" tab.</t>
  </si>
  <si>
    <t>Price list</t>
  </si>
  <si>
    <r>
      <t>These elements will be contractual and will be carried over into the body of the framework agreement</t>
    </r>
    <r>
      <rPr>
        <sz val="11"/>
        <color rgb="FFFF0000"/>
        <rFont val="Calibri"/>
        <family val="2"/>
        <scheme val="minor"/>
      </rPr>
      <t xml:space="preserve"> in chapter 1.3.1 i</t>
    </r>
    <r>
      <rPr>
        <sz val="11"/>
        <color theme="1"/>
        <rFont val="Calibri"/>
        <family val="2"/>
        <scheme val="minor"/>
      </rPr>
      <t>f the contract is awarded.</t>
    </r>
  </si>
  <si>
    <t>Details of the billed services  (not exhaustive, please complete if applicable)</t>
  </si>
  <si>
    <t>Base / calculation basis</t>
  </si>
  <si>
    <t>Amount invoiced
in COP excl. VAT or applied rates</t>
  </si>
  <si>
    <t>Contract implementation fees (if applicable)</t>
  </si>
  <si>
    <t>Monthly management fees for employer of record services</t>
  </si>
  <si>
    <t>Management fees for reimbursement of business travel expenses (if applicable)</t>
  </si>
  <si>
    <t>Medical examination fees (if applicable)</t>
  </si>
  <si>
    <t>Immigration fees (if applicable)</t>
  </si>
  <si>
    <t>Recrutment assistance fees (if applicable)</t>
  </si>
  <si>
    <t>Home medical assistance fees</t>
  </si>
  <si>
    <t>Supplementaty health insurance fees</t>
  </si>
  <si>
    <r>
      <t>Other invoiced services to be detailed / specified</t>
    </r>
    <r>
      <rPr>
        <b/>
        <i/>
        <sz val="11"/>
        <color rgb="FFFF0000"/>
        <rFont val="Calibri"/>
        <family val="2"/>
        <scheme val="minor"/>
      </rPr>
      <t xml:space="preserve"> (*)</t>
    </r>
  </si>
  <si>
    <t>(*) Duplicate as much as necessary, specifying that one line = 1 type of expenditure.</t>
  </si>
  <si>
    <t>UNIT PRICE LIST (tab that will be contractual)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</si>
</sst>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 #,##0.00_-;_-* &quot;-&quot;??_-;_-@_-"/>
    <numFmt numFmtId="165" formatCode="#,##0\ [$COP];\-#,##0\ [$COP]"/>
    <numFmt numFmtId="166" formatCode="#,##0\ [$COP]"/>
  </numFmts>
  <fonts count="24" x14ac:knownFonts="1">
    <font>
      <sz val="11"/>
      <color theme="1"/>
      <name val="Calibri"/>
      <family val="2"/>
      <scheme val="minor"/>
    </font>
    <font>
      <sz val="9"/>
      <color theme="1"/>
      <name val="Calibri"/>
      <family val="2"/>
      <scheme val="minor"/>
    </font>
    <font>
      <b/>
      <sz val="9"/>
      <color theme="1"/>
      <name val="Calibri"/>
      <family val="2"/>
      <scheme val="minor"/>
    </font>
    <font>
      <b/>
      <i/>
      <sz val="10"/>
      <color theme="1"/>
      <name val="Calibri"/>
      <family val="2"/>
      <scheme val="minor"/>
    </font>
    <font>
      <sz val="9"/>
      <name val="Calibri"/>
      <family val="2"/>
      <scheme val="minor"/>
    </font>
    <font>
      <b/>
      <sz val="9"/>
      <name val="Calibri"/>
      <family val="2"/>
      <scheme val="minor"/>
    </font>
    <font>
      <sz val="9"/>
      <color rgb="FFFF0000"/>
      <name val="Calibri"/>
      <family val="2"/>
      <scheme val="minor"/>
    </font>
    <font>
      <b/>
      <sz val="9"/>
      <color rgb="FFFF0000"/>
      <name val="Calibri"/>
      <family val="2"/>
      <scheme val="minor"/>
    </font>
    <font>
      <b/>
      <sz val="9"/>
      <color theme="0"/>
      <name val="Calibri"/>
      <family val="2"/>
      <scheme val="minor"/>
    </font>
    <font>
      <sz val="11"/>
      <color theme="1"/>
      <name val="Calibri"/>
      <family val="2"/>
      <scheme val="minor"/>
    </font>
    <font>
      <b/>
      <i/>
      <sz val="9"/>
      <color theme="1"/>
      <name val="Calibri"/>
      <family val="2"/>
      <scheme val="minor"/>
    </font>
    <font>
      <b/>
      <i/>
      <sz val="9"/>
      <color rgb="FFFF0000"/>
      <name val="Calibri"/>
      <family val="2"/>
      <scheme val="minor"/>
    </font>
    <font>
      <b/>
      <sz val="9"/>
      <color indexed="9"/>
      <name val="Calibri"/>
      <family val="2"/>
      <scheme val="minor"/>
    </font>
    <font>
      <b/>
      <sz val="10"/>
      <color theme="0"/>
      <name val="Calibri"/>
      <family val="2"/>
      <scheme val="minor"/>
    </font>
    <font>
      <b/>
      <sz val="10"/>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i/>
      <sz val="9"/>
      <color theme="0"/>
      <name val="Calibri"/>
      <family val="2"/>
      <scheme val="minor"/>
    </font>
    <font>
      <b/>
      <i/>
      <u/>
      <sz val="10"/>
      <color theme="1"/>
      <name val="Calibri"/>
      <family val="2"/>
      <scheme val="minor"/>
    </font>
    <font>
      <b/>
      <u/>
      <sz val="9"/>
      <color theme="0"/>
      <name val="Calibri"/>
      <family val="2"/>
      <scheme val="minor"/>
    </font>
    <font>
      <b/>
      <i/>
      <sz val="11"/>
      <color theme="1"/>
      <name val="Calibri"/>
      <family val="2"/>
      <scheme val="minor"/>
    </font>
    <font>
      <b/>
      <i/>
      <sz val="11"/>
      <color rgb="FFFF0000"/>
      <name val="Calibri"/>
      <family val="2"/>
      <scheme val="minor"/>
    </font>
    <font>
      <b/>
      <u/>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bgColor indexed="64"/>
      </patternFill>
    </fill>
    <fill>
      <patternFill patternType="solid">
        <fgColor theme="8" tint="0.79998168889431442"/>
        <bgColor indexed="64"/>
      </patternFill>
    </fill>
    <fill>
      <patternFill patternType="solid">
        <fgColor rgb="FFFFFF00"/>
        <bgColor indexed="64"/>
      </patternFill>
    </fill>
    <fill>
      <patternFill patternType="solid">
        <fgColor theme="7" tint="0.39997558519241921"/>
        <bgColor indexed="64"/>
      </patternFill>
    </fill>
  </fills>
  <borders count="36">
    <border>
      <left/>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thin">
        <color theme="0" tint="-4.9989318521683403E-2"/>
      </left>
      <right/>
      <top style="thin">
        <color theme="0" tint="-4.9989318521683403E-2"/>
      </top>
      <bottom/>
      <diagonal/>
    </border>
    <border>
      <left style="thin">
        <color theme="0" tint="-4.9989318521683403E-2"/>
      </left>
      <right/>
      <top/>
      <bottom/>
      <diagonal/>
    </border>
    <border>
      <left style="thin">
        <color theme="0" tint="-4.9989318521683403E-2"/>
      </left>
      <right/>
      <top/>
      <bottom style="thin">
        <color theme="0" tint="-4.9989318521683403E-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9" fontId="9" fillId="0" borderId="0" applyFont="0" applyFill="0" applyBorder="0" applyAlignment="0" applyProtection="0"/>
    <xf numFmtId="44" fontId="9" fillId="0" borderId="0" applyFont="0" applyFill="0" applyBorder="0" applyAlignment="0" applyProtection="0"/>
    <xf numFmtId="164" fontId="9" fillId="0" borderId="0" applyFont="0" applyFill="0" applyBorder="0" applyAlignment="0" applyProtection="0"/>
  </cellStyleXfs>
  <cellXfs count="94">
    <xf numFmtId="0" fontId="0" fillId="0" borderId="0" xfId="0"/>
    <xf numFmtId="0" fontId="3" fillId="0" borderId="6" xfId="0" applyFont="1" applyBorder="1" applyAlignment="1">
      <alignment horizontal="right" vertical="center" wrapText="1"/>
    </xf>
    <xf numFmtId="0" fontId="1" fillId="0" borderId="6" xfId="0" applyFont="1" applyBorder="1" applyAlignment="1">
      <alignment horizontal="left" vertical="center"/>
    </xf>
    <xf numFmtId="0" fontId="1" fillId="3" borderId="5" xfId="0" applyFont="1" applyFill="1" applyBorder="1"/>
    <xf numFmtId="0" fontId="2" fillId="3" borderId="0" xfId="0" applyFont="1" applyFill="1" applyAlignment="1">
      <alignment vertical="top"/>
    </xf>
    <xf numFmtId="0" fontId="1" fillId="3" borderId="1" xfId="0" applyFont="1" applyFill="1" applyBorder="1"/>
    <xf numFmtId="0" fontId="1" fillId="3" borderId="2" xfId="0" applyFont="1" applyFill="1" applyBorder="1"/>
    <xf numFmtId="0" fontId="1" fillId="3" borderId="0" xfId="0" applyFont="1" applyFill="1"/>
    <xf numFmtId="0" fontId="1" fillId="3" borderId="1" xfId="0" applyFont="1" applyFill="1" applyBorder="1" applyAlignment="1">
      <alignment vertical="center"/>
    </xf>
    <xf numFmtId="0" fontId="1" fillId="3" borderId="0" xfId="0" applyFont="1" applyFill="1" applyAlignment="1">
      <alignment vertical="center"/>
    </xf>
    <xf numFmtId="0" fontId="1" fillId="3" borderId="3" xfId="0" applyFont="1" applyFill="1" applyBorder="1"/>
    <xf numFmtId="0" fontId="1" fillId="3" borderId="3" xfId="0" applyFont="1" applyFill="1" applyBorder="1" applyAlignment="1">
      <alignment vertical="center"/>
    </xf>
    <xf numFmtId="0" fontId="1" fillId="0" borderId="6" xfId="0" applyFont="1" applyBorder="1" applyAlignment="1">
      <alignment vertical="center"/>
    </xf>
    <xf numFmtId="0" fontId="10" fillId="0" borderId="6" xfId="0" applyFont="1" applyBorder="1" applyAlignment="1">
      <alignment horizontal="left" vertical="center" wrapText="1"/>
    </xf>
    <xf numFmtId="0" fontId="4" fillId="3" borderId="8" xfId="0" applyFont="1" applyFill="1" applyBorder="1" applyAlignment="1">
      <alignment horizontal="center" vertical="center"/>
    </xf>
    <xf numFmtId="0" fontId="4" fillId="3" borderId="0" xfId="0" applyFont="1" applyFill="1" applyAlignment="1">
      <alignment horizontal="center" vertical="center"/>
    </xf>
    <xf numFmtId="0" fontId="4" fillId="3" borderId="0" xfId="0" applyFont="1" applyFill="1" applyAlignment="1">
      <alignment vertical="center"/>
    </xf>
    <xf numFmtId="0" fontId="4" fillId="3" borderId="0" xfId="0" applyFont="1" applyFill="1" applyAlignment="1">
      <alignment horizontal="right" vertical="center" wrapText="1"/>
    </xf>
    <xf numFmtId="4" fontId="4" fillId="3" borderId="0" xfId="0" applyNumberFormat="1" applyFont="1" applyFill="1" applyAlignment="1">
      <alignment horizontal="center" vertical="center"/>
    </xf>
    <xf numFmtId="4" fontId="4" fillId="3" borderId="0" xfId="0" applyNumberFormat="1" applyFont="1" applyFill="1" applyAlignment="1">
      <alignment horizontal="center" vertical="center" wrapText="1"/>
    </xf>
    <xf numFmtId="0" fontId="4" fillId="3" borderId="0" xfId="0" applyFont="1" applyFill="1" applyAlignment="1">
      <alignment wrapText="1"/>
    </xf>
    <xf numFmtId="0" fontId="4" fillId="3" borderId="0" xfId="0" applyFont="1" applyFill="1"/>
    <xf numFmtId="0" fontId="4" fillId="3" borderId="0" xfId="0" applyFont="1" applyFill="1" applyAlignment="1">
      <alignment horizontal="center" wrapText="1"/>
    </xf>
    <xf numFmtId="4" fontId="4" fillId="3" borderId="16" xfId="0" applyNumberFormat="1" applyFont="1" applyFill="1" applyBorder="1" applyAlignment="1">
      <alignment horizontal="left" vertical="center"/>
    </xf>
    <xf numFmtId="0" fontId="5" fillId="3" borderId="0" xfId="0" applyFont="1" applyFill="1" applyAlignment="1">
      <alignment vertical="center"/>
    </xf>
    <xf numFmtId="0" fontId="12" fillId="4" borderId="6" xfId="0" applyFont="1" applyFill="1" applyBorder="1" applyAlignment="1">
      <alignment horizontal="center" vertical="center" wrapText="1"/>
    </xf>
    <xf numFmtId="0" fontId="2" fillId="5" borderId="6" xfId="0" applyFont="1" applyFill="1" applyBorder="1" applyAlignment="1">
      <alignment vertical="center" wrapText="1"/>
    </xf>
    <xf numFmtId="0" fontId="8" fillId="4" borderId="7"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6" fillId="3" borderId="4" xfId="0" applyFont="1" applyFill="1" applyBorder="1" applyAlignment="1">
      <alignment vertical="center" wrapText="1"/>
    </xf>
    <xf numFmtId="0" fontId="8" fillId="4" borderId="6" xfId="0" applyFont="1" applyFill="1" applyBorder="1" applyAlignment="1">
      <alignment horizontal="center" vertical="center"/>
    </xf>
    <xf numFmtId="165" fontId="13" fillId="4" borderId="6" xfId="0" applyNumberFormat="1" applyFont="1" applyFill="1" applyBorder="1" applyAlignment="1">
      <alignment vertical="center"/>
    </xf>
    <xf numFmtId="166" fontId="2" fillId="5" borderId="6" xfId="2" applyNumberFormat="1" applyFont="1" applyFill="1" applyBorder="1" applyAlignment="1">
      <alignment horizontal="right" vertical="center"/>
    </xf>
    <xf numFmtId="166" fontId="1" fillId="6" borderId="6" xfId="2" applyNumberFormat="1" applyFont="1" applyFill="1" applyBorder="1" applyAlignment="1">
      <alignment horizontal="right" vertical="center" wrapText="1"/>
    </xf>
    <xf numFmtId="166" fontId="1" fillId="6" borderId="6" xfId="2" applyNumberFormat="1" applyFont="1" applyFill="1" applyBorder="1" applyAlignment="1">
      <alignment horizontal="right" vertical="center"/>
    </xf>
    <xf numFmtId="166" fontId="8" fillId="4" borderId="6" xfId="0" applyNumberFormat="1" applyFont="1" applyFill="1" applyBorder="1" applyAlignment="1">
      <alignment horizontal="center" vertical="center"/>
    </xf>
    <xf numFmtId="0" fontId="2" fillId="3" borderId="3" xfId="0" applyFont="1" applyFill="1" applyBorder="1" applyAlignment="1">
      <alignment vertical="center"/>
    </xf>
    <xf numFmtId="0" fontId="14" fillId="2" borderId="0" xfId="0" applyFont="1" applyFill="1" applyBorder="1" applyAlignment="1">
      <alignment horizontal="center" wrapText="1"/>
    </xf>
    <xf numFmtId="0" fontId="1" fillId="6" borderId="6" xfId="0" applyFont="1" applyFill="1" applyBorder="1" applyAlignment="1">
      <alignment horizontal="left" vertical="center" wrapText="1"/>
    </xf>
    <xf numFmtId="0" fontId="10" fillId="6" borderId="6" xfId="0" applyFont="1" applyFill="1" applyBorder="1" applyAlignment="1">
      <alignment horizontal="left" vertical="center" wrapText="1"/>
    </xf>
    <xf numFmtId="0" fontId="1" fillId="6" borderId="6" xfId="0" applyFont="1" applyFill="1" applyBorder="1" applyAlignment="1">
      <alignment horizontal="left" vertical="center"/>
    </xf>
    <xf numFmtId="0" fontId="2" fillId="6" borderId="6" xfId="0" applyFont="1" applyFill="1" applyBorder="1" applyAlignment="1">
      <alignment horizontal="left" vertical="center" wrapText="1"/>
    </xf>
    <xf numFmtId="166" fontId="4" fillId="3" borderId="8" xfId="0" applyNumberFormat="1" applyFont="1" applyFill="1" applyBorder="1" applyAlignment="1">
      <alignment horizontal="center" vertical="center"/>
    </xf>
    <xf numFmtId="166" fontId="4" fillId="3" borderId="8" xfId="1" applyNumberFormat="1" applyFont="1" applyFill="1" applyBorder="1" applyAlignment="1">
      <alignment horizontal="center" vertical="center" wrapText="1"/>
    </xf>
    <xf numFmtId="166" fontId="8" fillId="4" borderId="14" xfId="0" applyNumberFormat="1" applyFont="1" applyFill="1" applyBorder="1" applyAlignment="1">
      <alignment horizontal="center" vertical="center"/>
    </xf>
    <xf numFmtId="10" fontId="4" fillId="3" borderId="13" xfId="1" applyNumberFormat="1" applyFont="1" applyFill="1" applyBorder="1" applyAlignment="1">
      <alignment horizontal="center" vertical="center" wrapText="1"/>
    </xf>
    <xf numFmtId="10" fontId="8" fillId="4" borderId="9" xfId="1" applyNumberFormat="1" applyFont="1" applyFill="1" applyBorder="1" applyAlignment="1">
      <alignment horizontal="center" vertical="center"/>
    </xf>
    <xf numFmtId="0" fontId="6" fillId="3" borderId="2" xfId="0" applyFont="1" applyFill="1" applyBorder="1" applyAlignment="1">
      <alignment vertical="center" wrapText="1"/>
    </xf>
    <xf numFmtId="166" fontId="1" fillId="2" borderId="6" xfId="2" applyNumberFormat="1" applyFont="1" applyFill="1" applyBorder="1" applyAlignment="1">
      <alignment horizontal="right" vertical="center"/>
    </xf>
    <xf numFmtId="0" fontId="8" fillId="4" borderId="17" xfId="0" applyFont="1" applyFill="1" applyBorder="1" applyAlignment="1">
      <alignment vertical="center"/>
    </xf>
    <xf numFmtId="0" fontId="18" fillId="4" borderId="6" xfId="0" applyFont="1" applyFill="1" applyBorder="1" applyAlignment="1">
      <alignment horizontal="center" vertical="center"/>
    </xf>
    <xf numFmtId="0" fontId="18" fillId="4" borderId="18" xfId="0" applyFont="1" applyFill="1" applyBorder="1" applyAlignment="1">
      <alignment horizontal="center" vertical="center"/>
    </xf>
    <xf numFmtId="165" fontId="1" fillId="3" borderId="1" xfId="0" applyNumberFormat="1" applyFont="1" applyFill="1" applyBorder="1" applyAlignment="1">
      <alignment vertical="center"/>
    </xf>
    <xf numFmtId="0" fontId="0" fillId="2" borderId="6" xfId="0" applyFill="1" applyBorder="1" applyAlignment="1">
      <alignment vertical="center"/>
    </xf>
    <xf numFmtId="0" fontId="0" fillId="3" borderId="0" xfId="0" applyFill="1" applyAlignment="1">
      <alignment vertical="center"/>
    </xf>
    <xf numFmtId="0" fontId="0" fillId="2" borderId="6" xfId="0" applyFill="1" applyBorder="1" applyAlignment="1">
      <alignment vertical="center" wrapText="1"/>
    </xf>
    <xf numFmtId="0" fontId="0" fillId="2" borderId="6" xfId="0" applyFill="1" applyBorder="1" applyAlignment="1">
      <alignment horizontal="left" vertical="center" wrapText="1"/>
    </xf>
    <xf numFmtId="0" fontId="0" fillId="3" borderId="0" xfId="0" applyFill="1"/>
    <xf numFmtId="0" fontId="15" fillId="4" borderId="19" xfId="0" applyFont="1" applyFill="1" applyBorder="1" applyAlignment="1">
      <alignment horizontal="center" vertical="center" wrapText="1"/>
    </xf>
    <xf numFmtId="0" fontId="15" fillId="4" borderId="26"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0" fillId="5" borderId="7" xfId="0" applyFill="1" applyBorder="1" applyAlignment="1">
      <alignment horizontal="left" vertical="center" wrapText="1"/>
    </xf>
    <xf numFmtId="0" fontId="0" fillId="2" borderId="27" xfId="0" applyFill="1" applyBorder="1" applyAlignment="1">
      <alignment horizontal="center" vertical="center" wrapText="1"/>
    </xf>
    <xf numFmtId="0" fontId="0" fillId="2" borderId="28" xfId="1" applyNumberFormat="1" applyFont="1" applyFill="1" applyBorder="1" applyAlignment="1">
      <alignment horizontal="center" vertical="center" wrapText="1"/>
    </xf>
    <xf numFmtId="0" fontId="0" fillId="5" borderId="8" xfId="0" applyFill="1" applyBorder="1" applyAlignment="1">
      <alignment horizontal="left" vertical="center" wrapText="1"/>
    </xf>
    <xf numFmtId="0" fontId="0" fillId="2" borderId="29" xfId="0" applyFill="1" applyBorder="1" applyAlignment="1">
      <alignment horizontal="left" vertical="center" wrapText="1"/>
    </xf>
    <xf numFmtId="0" fontId="0" fillId="2" borderId="30" xfId="1" applyNumberFormat="1" applyFont="1" applyFill="1" applyBorder="1" applyAlignment="1">
      <alignment horizontal="center" vertical="center" wrapText="1"/>
    </xf>
    <xf numFmtId="0" fontId="0" fillId="2" borderId="29" xfId="0" applyFill="1" applyBorder="1" applyAlignment="1">
      <alignment horizontal="center" vertical="center" wrapText="1"/>
    </xf>
    <xf numFmtId="0" fontId="21" fillId="5" borderId="8" xfId="0" applyFont="1" applyFill="1" applyBorder="1" applyAlignment="1">
      <alignment horizontal="left" vertical="center" wrapText="1"/>
    </xf>
    <xf numFmtId="0" fontId="0" fillId="2" borderId="31" xfId="0" applyFill="1" applyBorder="1" applyAlignment="1">
      <alignment horizontal="left" vertical="center" wrapText="1"/>
    </xf>
    <xf numFmtId="0" fontId="0" fillId="2" borderId="32" xfId="1" applyNumberFormat="1" applyFont="1" applyFill="1" applyBorder="1" applyAlignment="1">
      <alignment horizontal="center" vertical="center" wrapText="1"/>
    </xf>
    <xf numFmtId="0" fontId="0" fillId="5"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1" applyNumberFormat="1" applyFont="1" applyFill="1" applyBorder="1" applyAlignment="1">
      <alignment horizontal="center" vertical="center" wrapText="1"/>
    </xf>
    <xf numFmtId="0" fontId="6" fillId="3" borderId="5" xfId="0" applyFont="1" applyFill="1" applyBorder="1" applyAlignment="1">
      <alignment vertical="center" wrapText="1"/>
    </xf>
    <xf numFmtId="0" fontId="15" fillId="4" borderId="6"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17" fillId="7" borderId="24"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11"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4" fillId="6" borderId="19" xfId="0" applyFont="1" applyFill="1" applyBorder="1" applyAlignment="1">
      <alignment horizontal="center" wrapText="1"/>
    </xf>
    <xf numFmtId="0" fontId="14" fillId="6" borderId="20" xfId="0" applyFont="1" applyFill="1" applyBorder="1" applyAlignment="1">
      <alignment horizontal="center" wrapText="1"/>
    </xf>
    <xf numFmtId="0" fontId="14" fillId="6" borderId="21" xfId="0" applyFont="1" applyFill="1" applyBorder="1" applyAlignment="1">
      <alignment horizontal="center" wrapText="1"/>
    </xf>
    <xf numFmtId="0" fontId="14" fillId="6" borderId="22" xfId="0" applyFont="1" applyFill="1" applyBorder="1" applyAlignment="1">
      <alignment horizontal="center" wrapText="1"/>
    </xf>
    <xf numFmtId="0" fontId="2" fillId="6" borderId="0" xfId="0" applyFont="1" applyFill="1" applyAlignment="1">
      <alignment horizontal="left"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10" xfId="0" applyFont="1" applyFill="1" applyBorder="1" applyAlignment="1">
      <alignment horizontal="center" vertical="center"/>
    </xf>
  </cellXfs>
  <cellStyles count="4">
    <cellStyle name="Milliers 2" xfId="3"/>
    <cellStyle name="Monétaire" xfId="2"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C12"/>
  <sheetViews>
    <sheetView showGridLines="0" topLeftCell="A2" workbookViewId="0">
      <selection activeCell="C3" sqref="C3"/>
    </sheetView>
  </sheetViews>
  <sheetFormatPr baseColWidth="10" defaultColWidth="11.5703125" defaultRowHeight="15" x14ac:dyDescent="0.25"/>
  <cols>
    <col min="1" max="1" width="3.7109375" style="58" customWidth="1"/>
    <col min="2" max="2" width="11.5703125" style="58"/>
    <col min="3" max="3" width="140.28515625" style="58" customWidth="1"/>
    <col min="4" max="16384" width="11.5703125" style="58"/>
  </cols>
  <sheetData>
    <row r="2" spans="2:3" s="55" customFormat="1" ht="31.15" customHeight="1" x14ac:dyDescent="0.25">
      <c r="B2" s="76" t="s">
        <v>61</v>
      </c>
      <c r="C2" s="54" t="s">
        <v>60</v>
      </c>
    </row>
    <row r="3" spans="2:3" s="55" customFormat="1" ht="31.15" customHeight="1" x14ac:dyDescent="0.25">
      <c r="B3" s="76"/>
      <c r="C3" s="56" t="s">
        <v>62</v>
      </c>
    </row>
    <row r="4" spans="2:3" s="55" customFormat="1" ht="12" customHeight="1" x14ac:dyDescent="0.25"/>
    <row r="5" spans="2:3" s="55" customFormat="1" ht="31.15" customHeight="1" x14ac:dyDescent="0.25">
      <c r="B5" s="77" t="s">
        <v>56</v>
      </c>
      <c r="C5" s="56" t="s">
        <v>55</v>
      </c>
    </row>
    <row r="6" spans="2:3" s="55" customFormat="1" ht="41.45" customHeight="1" x14ac:dyDescent="0.25">
      <c r="B6" s="77"/>
      <c r="C6" s="56" t="s">
        <v>57</v>
      </c>
    </row>
    <row r="7" spans="2:3" s="55" customFormat="1" ht="31.15" customHeight="1" x14ac:dyDescent="0.25">
      <c r="B7" s="77"/>
      <c r="C7" s="57" t="s">
        <v>59</v>
      </c>
    </row>
    <row r="8" spans="2:3" ht="12" customHeight="1" x14ac:dyDescent="0.25"/>
    <row r="9" spans="2:3" s="55" customFormat="1" ht="31.15" customHeight="1" x14ac:dyDescent="0.25">
      <c r="B9" s="78" t="s">
        <v>51</v>
      </c>
      <c r="C9" s="57" t="s">
        <v>52</v>
      </c>
    </row>
    <row r="10" spans="2:3" s="55" customFormat="1" ht="31.15" customHeight="1" x14ac:dyDescent="0.25">
      <c r="B10" s="79"/>
      <c r="C10" s="57" t="s">
        <v>53</v>
      </c>
    </row>
    <row r="11" spans="2:3" s="55" customFormat="1" ht="31.15" customHeight="1" x14ac:dyDescent="0.25">
      <c r="B11" s="80"/>
      <c r="C11" s="57" t="s">
        <v>54</v>
      </c>
    </row>
    <row r="12" spans="2:3" ht="14.65" customHeight="1" x14ac:dyDescent="0.25"/>
  </sheetData>
  <mergeCells count="3">
    <mergeCell ref="B2:B3"/>
    <mergeCell ref="B5:B7"/>
    <mergeCell ref="B9:B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1:D25"/>
  <sheetViews>
    <sheetView showGridLines="0" topLeftCell="A15" zoomScaleNormal="100" workbookViewId="0">
      <selection activeCell="B3" sqref="B3"/>
    </sheetView>
  </sheetViews>
  <sheetFormatPr baseColWidth="10" defaultColWidth="11.5703125" defaultRowHeight="15" x14ac:dyDescent="0.25"/>
  <cols>
    <col min="1" max="1" width="4.28515625" style="58" customWidth="1"/>
    <col min="2" max="2" width="92.5703125" style="58" customWidth="1"/>
    <col min="3" max="4" width="32.7109375" style="58" customWidth="1"/>
    <col min="5" max="6" width="24.85546875" style="58" customWidth="1"/>
    <col min="7" max="7" width="3.5703125" style="58" customWidth="1"/>
    <col min="8" max="16384" width="11.5703125" style="58"/>
  </cols>
  <sheetData>
    <row r="1" spans="2:4" ht="15.75" thickBot="1" x14ac:dyDescent="0.3"/>
    <row r="2" spans="2:4" ht="36" customHeight="1" thickBot="1" x14ac:dyDescent="0.3">
      <c r="B2" s="81" t="s">
        <v>76</v>
      </c>
      <c r="C2" s="82"/>
      <c r="D2" s="83"/>
    </row>
    <row r="3" spans="2:4" ht="15.75" thickBot="1" x14ac:dyDescent="0.3"/>
    <row r="4" spans="2:4" ht="36" customHeight="1" thickBot="1" x14ac:dyDescent="0.3">
      <c r="B4" s="59" t="s">
        <v>63</v>
      </c>
      <c r="C4" s="60" t="s">
        <v>64</v>
      </c>
      <c r="D4" s="61" t="s">
        <v>65</v>
      </c>
    </row>
    <row r="5" spans="2:4" ht="36" customHeight="1" x14ac:dyDescent="0.25">
      <c r="B5" s="62" t="s">
        <v>67</v>
      </c>
      <c r="C5" s="63"/>
      <c r="D5" s="64"/>
    </row>
    <row r="6" spans="2:4" ht="36" customHeight="1" x14ac:dyDescent="0.25">
      <c r="B6" s="65" t="s">
        <v>73</v>
      </c>
      <c r="C6" s="68"/>
      <c r="D6" s="67"/>
    </row>
    <row r="7" spans="2:4" ht="36" customHeight="1" x14ac:dyDescent="0.25">
      <c r="B7" s="65" t="s">
        <v>72</v>
      </c>
      <c r="C7" s="68"/>
      <c r="D7" s="67"/>
    </row>
    <row r="8" spans="2:4" ht="36" customHeight="1" x14ac:dyDescent="0.25">
      <c r="B8" s="65" t="s">
        <v>66</v>
      </c>
      <c r="C8" s="66"/>
      <c r="D8" s="67"/>
    </row>
    <row r="9" spans="2:4" ht="36" customHeight="1" x14ac:dyDescent="0.25">
      <c r="B9" s="65" t="s">
        <v>69</v>
      </c>
      <c r="C9" s="66"/>
      <c r="D9" s="67"/>
    </row>
    <row r="10" spans="2:4" ht="36" customHeight="1" x14ac:dyDescent="0.25">
      <c r="B10" s="65" t="s">
        <v>70</v>
      </c>
      <c r="C10" s="68"/>
      <c r="D10" s="67"/>
    </row>
    <row r="11" spans="2:4" ht="36" customHeight="1" x14ac:dyDescent="0.25">
      <c r="B11" s="65" t="s">
        <v>71</v>
      </c>
      <c r="C11" s="68"/>
      <c r="D11" s="67"/>
    </row>
    <row r="12" spans="2:4" ht="36" customHeight="1" x14ac:dyDescent="0.25">
      <c r="B12" s="65" t="s">
        <v>68</v>
      </c>
      <c r="C12" s="68"/>
      <c r="D12" s="67"/>
    </row>
    <row r="13" spans="2:4" ht="36" customHeight="1" x14ac:dyDescent="0.25">
      <c r="B13" s="69" t="s">
        <v>74</v>
      </c>
      <c r="C13" s="66"/>
      <c r="D13" s="67"/>
    </row>
    <row r="14" spans="2:4" ht="36" customHeight="1" x14ac:dyDescent="0.25">
      <c r="B14" s="69"/>
      <c r="C14" s="70"/>
      <c r="D14" s="71"/>
    </row>
    <row r="15" spans="2:4" ht="36" customHeight="1" x14ac:dyDescent="0.25">
      <c r="B15" s="69"/>
      <c r="C15" s="70"/>
      <c r="D15" s="71"/>
    </row>
    <row r="16" spans="2:4" ht="36" customHeight="1" x14ac:dyDescent="0.25">
      <c r="B16" s="69"/>
      <c r="C16" s="70"/>
      <c r="D16" s="71"/>
    </row>
    <row r="17" spans="2:4" ht="36" customHeight="1" thickBot="1" x14ac:dyDescent="0.3">
      <c r="B17" s="72"/>
      <c r="C17" s="73"/>
      <c r="D17" s="74"/>
    </row>
    <row r="18" spans="2:4" x14ac:dyDescent="0.25">
      <c r="B18" s="75" t="s">
        <v>75</v>
      </c>
    </row>
    <row r="22" spans="2:4" ht="28.9" customHeight="1" x14ac:dyDescent="0.25"/>
    <row r="23" spans="2:4" ht="87" customHeight="1" x14ac:dyDescent="0.25"/>
    <row r="24" spans="2:4" ht="72.400000000000006" customHeight="1" x14ac:dyDescent="0.25"/>
    <row r="25" spans="2:4" ht="43.5" customHeight="1" x14ac:dyDescent="0.25"/>
  </sheetData>
  <mergeCells count="1">
    <mergeCell ref="B2:D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AJ64"/>
  <sheetViews>
    <sheetView zoomScaleNormal="100" workbookViewId="0">
      <pane xSplit="2" ySplit="11" topLeftCell="AG12" activePane="bottomRight" state="frozen"/>
      <selection pane="topRight" activeCell="C1" sqref="C1"/>
      <selection pane="bottomLeft" activeCell="A12" sqref="A12"/>
      <selection pane="bottomRight" activeCell="S7" sqref="S7"/>
    </sheetView>
  </sheetViews>
  <sheetFormatPr baseColWidth="10" defaultColWidth="11.42578125" defaultRowHeight="12" x14ac:dyDescent="0.2"/>
  <cols>
    <col min="1" max="1" width="3.28515625" style="5" customWidth="1"/>
    <col min="2" max="2" width="82.28515625" style="5" customWidth="1"/>
    <col min="3" max="35" width="27.85546875" style="5" customWidth="1"/>
    <col min="36" max="36" width="13.28515625" style="5" bestFit="1" customWidth="1"/>
    <col min="37" max="16384" width="11.42578125" style="5"/>
  </cols>
  <sheetData>
    <row r="1" spans="1:35" ht="12" customHeight="1" x14ac:dyDescent="0.2">
      <c r="A1" s="6"/>
      <c r="B1" s="84" t="s">
        <v>27</v>
      </c>
      <c r="C1" s="85"/>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row>
    <row r="2" spans="1:35" ht="12.6" customHeight="1" thickBot="1" x14ac:dyDescent="0.25">
      <c r="A2" s="6"/>
      <c r="B2" s="86"/>
      <c r="C2" s="87"/>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row>
    <row r="3" spans="1:35" ht="18" customHeight="1" x14ac:dyDescent="0.2">
      <c r="A3" s="10"/>
      <c r="B3" s="10"/>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row>
    <row r="4" spans="1:35" s="8" customFormat="1" ht="18" customHeight="1" x14ac:dyDescent="0.25">
      <c r="A4" s="11"/>
      <c r="B4" s="11"/>
      <c r="C4" s="51">
        <v>1</v>
      </c>
      <c r="D4" s="51">
        <v>2</v>
      </c>
      <c r="E4" s="51">
        <v>3</v>
      </c>
      <c r="F4" s="51">
        <v>4</v>
      </c>
      <c r="G4" s="51">
        <v>5</v>
      </c>
      <c r="H4" s="51">
        <v>6</v>
      </c>
      <c r="I4" s="51">
        <v>7</v>
      </c>
      <c r="J4" s="51">
        <v>8</v>
      </c>
      <c r="K4" s="51">
        <v>9</v>
      </c>
      <c r="L4" s="51">
        <v>10</v>
      </c>
      <c r="M4" s="51">
        <v>11</v>
      </c>
      <c r="N4" s="51">
        <v>12</v>
      </c>
      <c r="O4" s="51">
        <v>13</v>
      </c>
      <c r="P4" s="51">
        <v>14</v>
      </c>
      <c r="Q4" s="51">
        <v>15</v>
      </c>
      <c r="R4" s="51">
        <v>16</v>
      </c>
      <c r="S4" s="51">
        <v>17</v>
      </c>
      <c r="T4" s="51">
        <v>18</v>
      </c>
      <c r="U4" s="51">
        <v>19</v>
      </c>
      <c r="V4" s="51">
        <v>20</v>
      </c>
      <c r="W4" s="51">
        <v>21</v>
      </c>
      <c r="X4" s="51">
        <v>22</v>
      </c>
      <c r="Y4" s="51">
        <v>23</v>
      </c>
      <c r="Z4" s="51">
        <v>24</v>
      </c>
      <c r="AA4" s="51">
        <v>25</v>
      </c>
      <c r="AB4" s="51">
        <v>26</v>
      </c>
      <c r="AC4" s="51">
        <v>27</v>
      </c>
      <c r="AD4" s="51">
        <v>28</v>
      </c>
      <c r="AE4" s="51">
        <v>29</v>
      </c>
      <c r="AF4" s="51">
        <v>30</v>
      </c>
      <c r="AG4" s="51">
        <v>31</v>
      </c>
      <c r="AH4" s="51">
        <v>32</v>
      </c>
      <c r="AI4" s="51">
        <v>33</v>
      </c>
    </row>
    <row r="5" spans="1:35" s="8" customFormat="1" ht="18" customHeight="1" x14ac:dyDescent="0.25">
      <c r="A5" s="9"/>
      <c r="B5" s="12" t="s">
        <v>1</v>
      </c>
      <c r="C5" s="31" t="s">
        <v>19</v>
      </c>
      <c r="D5" s="31" t="s">
        <v>19</v>
      </c>
      <c r="E5" s="31" t="s">
        <v>33</v>
      </c>
      <c r="F5" s="31" t="s">
        <v>19</v>
      </c>
      <c r="G5" s="31" t="s">
        <v>19</v>
      </c>
      <c r="H5" s="31" t="s">
        <v>20</v>
      </c>
      <c r="I5" s="31" t="s">
        <v>21</v>
      </c>
      <c r="J5" s="31" t="s">
        <v>19</v>
      </c>
      <c r="K5" s="31" t="s">
        <v>20</v>
      </c>
      <c r="L5" s="31" t="s">
        <v>29</v>
      </c>
      <c r="M5" s="31" t="s">
        <v>29</v>
      </c>
      <c r="N5" s="31" t="s">
        <v>29</v>
      </c>
      <c r="O5" s="31" t="s">
        <v>20</v>
      </c>
      <c r="P5" s="31" t="s">
        <v>22</v>
      </c>
      <c r="Q5" s="31" t="s">
        <v>19</v>
      </c>
      <c r="R5" s="31" t="s">
        <v>19</v>
      </c>
      <c r="S5" s="31" t="s">
        <v>22</v>
      </c>
      <c r="T5" s="31" t="s">
        <v>29</v>
      </c>
      <c r="U5" s="31" t="s">
        <v>19</v>
      </c>
      <c r="V5" s="31" t="s">
        <v>19</v>
      </c>
      <c r="W5" s="31" t="s">
        <v>20</v>
      </c>
      <c r="X5" s="31" t="s">
        <v>29</v>
      </c>
      <c r="Y5" s="31" t="s">
        <v>29</v>
      </c>
      <c r="Z5" s="31" t="s">
        <v>30</v>
      </c>
      <c r="AA5" s="31" t="s">
        <v>31</v>
      </c>
      <c r="AB5" s="31" t="s">
        <v>32</v>
      </c>
      <c r="AC5" s="31" t="s">
        <v>14</v>
      </c>
      <c r="AD5" s="31" t="s">
        <v>14</v>
      </c>
      <c r="AE5" s="31" t="s">
        <v>14</v>
      </c>
      <c r="AF5" s="31" t="s">
        <v>20</v>
      </c>
      <c r="AG5" s="31" t="s">
        <v>23</v>
      </c>
      <c r="AH5" s="31" t="s">
        <v>14</v>
      </c>
      <c r="AI5" s="31" t="s">
        <v>20</v>
      </c>
    </row>
    <row r="6" spans="1:35" s="8" customFormat="1" ht="18" customHeight="1" x14ac:dyDescent="0.25">
      <c r="A6" s="9"/>
      <c r="B6" s="12" t="s">
        <v>49</v>
      </c>
      <c r="C6" s="31">
        <v>27</v>
      </c>
      <c r="D6" s="31">
        <v>27</v>
      </c>
      <c r="E6" s="31">
        <v>27</v>
      </c>
      <c r="F6" s="31">
        <v>27</v>
      </c>
      <c r="G6" s="31">
        <v>27</v>
      </c>
      <c r="H6" s="31">
        <v>17</v>
      </c>
      <c r="I6" s="31">
        <v>27</v>
      </c>
      <c r="J6" s="31">
        <v>27</v>
      </c>
      <c r="K6" s="31">
        <v>14</v>
      </c>
      <c r="L6" s="31">
        <v>27</v>
      </c>
      <c r="M6" s="31">
        <v>27</v>
      </c>
      <c r="N6" s="31">
        <v>27</v>
      </c>
      <c r="O6" s="31">
        <v>14</v>
      </c>
      <c r="P6" s="31">
        <v>14</v>
      </c>
      <c r="Q6" s="31">
        <v>27</v>
      </c>
      <c r="R6" s="31">
        <v>27</v>
      </c>
      <c r="S6" s="31">
        <v>9</v>
      </c>
      <c r="T6" s="31">
        <v>9</v>
      </c>
      <c r="U6" s="31">
        <v>17</v>
      </c>
      <c r="V6" s="31">
        <v>9</v>
      </c>
      <c r="W6" s="31">
        <v>36</v>
      </c>
      <c r="X6" s="31">
        <v>27</v>
      </c>
      <c r="Y6" s="31">
        <v>27</v>
      </c>
      <c r="Z6" s="31">
        <v>27</v>
      </c>
      <c r="AA6" s="31">
        <v>17</v>
      </c>
      <c r="AB6" s="31">
        <v>27</v>
      </c>
      <c r="AC6" s="31">
        <v>27</v>
      </c>
      <c r="AD6" s="31">
        <v>17</v>
      </c>
      <c r="AE6" s="31">
        <v>27</v>
      </c>
      <c r="AF6" s="31">
        <v>48</v>
      </c>
      <c r="AG6" s="31">
        <v>48</v>
      </c>
      <c r="AH6" s="31">
        <v>48</v>
      </c>
      <c r="AI6" s="31">
        <v>24</v>
      </c>
    </row>
    <row r="7" spans="1:35" s="8" customFormat="1" ht="18" customHeight="1" x14ac:dyDescent="0.25">
      <c r="A7" s="9"/>
      <c r="B7" s="12" t="s">
        <v>5</v>
      </c>
      <c r="C7" s="36">
        <v>9200000</v>
      </c>
      <c r="D7" s="36">
        <v>9000000</v>
      </c>
      <c r="E7" s="36">
        <v>10000000</v>
      </c>
      <c r="F7" s="36">
        <v>9700000</v>
      </c>
      <c r="G7" s="36">
        <v>8500000</v>
      </c>
      <c r="H7" s="36">
        <v>19500000</v>
      </c>
      <c r="I7" s="36">
        <v>6000000</v>
      </c>
      <c r="J7" s="36">
        <v>8300000</v>
      </c>
      <c r="K7" s="36">
        <v>16000000</v>
      </c>
      <c r="L7" s="36">
        <v>8000000</v>
      </c>
      <c r="M7" s="36">
        <v>5600000</v>
      </c>
      <c r="N7" s="36">
        <v>5400000</v>
      </c>
      <c r="O7" s="36">
        <v>9000000</v>
      </c>
      <c r="P7" s="36">
        <v>3600000</v>
      </c>
      <c r="Q7" s="36">
        <v>7700000</v>
      </c>
      <c r="R7" s="36">
        <v>8700000</v>
      </c>
      <c r="S7" s="36">
        <v>3800000</v>
      </c>
      <c r="T7" s="36">
        <v>7200000</v>
      </c>
      <c r="U7" s="36">
        <v>7300000</v>
      </c>
      <c r="V7" s="36">
        <v>7800000</v>
      </c>
      <c r="W7" s="36">
        <v>9000000</v>
      </c>
      <c r="X7" s="36">
        <v>6000000</v>
      </c>
      <c r="Y7" s="36">
        <v>5000000</v>
      </c>
      <c r="Z7" s="36">
        <v>4000000</v>
      </c>
      <c r="AA7" s="36">
        <v>7300000</v>
      </c>
      <c r="AB7" s="36">
        <v>12000000</v>
      </c>
      <c r="AC7" s="36">
        <v>4000000</v>
      </c>
      <c r="AD7" s="36">
        <v>4000000</v>
      </c>
      <c r="AE7" s="36">
        <v>4000000</v>
      </c>
      <c r="AF7" s="36">
        <v>16000000</v>
      </c>
      <c r="AG7" s="36">
        <v>12000000</v>
      </c>
      <c r="AH7" s="36">
        <v>4000000</v>
      </c>
      <c r="AI7" s="36">
        <v>16000000</v>
      </c>
    </row>
    <row r="8" spans="1:35" s="8" customFormat="1" ht="18" customHeight="1" x14ac:dyDescent="0.25">
      <c r="A8" s="9"/>
      <c r="B8" s="12" t="s">
        <v>2</v>
      </c>
      <c r="C8" s="31" t="s">
        <v>24</v>
      </c>
      <c r="D8" s="31" t="s">
        <v>24</v>
      </c>
      <c r="E8" s="31" t="s">
        <v>24</v>
      </c>
      <c r="F8" s="31" t="s">
        <v>24</v>
      </c>
      <c r="G8" s="31" t="s">
        <v>24</v>
      </c>
      <c r="H8" s="31" t="s">
        <v>24</v>
      </c>
      <c r="I8" s="31" t="s">
        <v>24</v>
      </c>
      <c r="J8" s="31" t="s">
        <v>24</v>
      </c>
      <c r="K8" s="31" t="s">
        <v>24</v>
      </c>
      <c r="L8" s="31" t="s">
        <v>24</v>
      </c>
      <c r="M8" s="31" t="s">
        <v>24</v>
      </c>
      <c r="N8" s="31" t="s">
        <v>24</v>
      </c>
      <c r="O8" s="31" t="s">
        <v>24</v>
      </c>
      <c r="P8" s="31" t="s">
        <v>24</v>
      </c>
      <c r="Q8" s="31" t="s">
        <v>24</v>
      </c>
      <c r="R8" s="31" t="s">
        <v>24</v>
      </c>
      <c r="S8" s="31" t="s">
        <v>24</v>
      </c>
      <c r="T8" s="31" t="s">
        <v>24</v>
      </c>
      <c r="U8" s="31" t="s">
        <v>24</v>
      </c>
      <c r="V8" s="31" t="s">
        <v>24</v>
      </c>
      <c r="W8" s="31" t="s">
        <v>24</v>
      </c>
      <c r="X8" s="31" t="s">
        <v>24</v>
      </c>
      <c r="Y8" s="31" t="s">
        <v>24</v>
      </c>
      <c r="Z8" s="31" t="s">
        <v>24</v>
      </c>
      <c r="AA8" s="31" t="s">
        <v>24</v>
      </c>
      <c r="AB8" s="31" t="s">
        <v>24</v>
      </c>
      <c r="AC8" s="31" t="s">
        <v>24</v>
      </c>
      <c r="AD8" s="31" t="s">
        <v>24</v>
      </c>
      <c r="AE8" s="31" t="s">
        <v>24</v>
      </c>
      <c r="AF8" s="31" t="s">
        <v>24</v>
      </c>
      <c r="AG8" s="31" t="s">
        <v>24</v>
      </c>
      <c r="AH8" s="31" t="s">
        <v>24</v>
      </c>
      <c r="AI8" s="31" t="s">
        <v>24</v>
      </c>
    </row>
    <row r="9" spans="1:35" s="8" customFormat="1" ht="18" customHeight="1" x14ac:dyDescent="0.25">
      <c r="A9" s="9"/>
      <c r="B9" s="12" t="s">
        <v>3</v>
      </c>
      <c r="C9" s="31" t="s">
        <v>13</v>
      </c>
      <c r="D9" s="31" t="s">
        <v>13</v>
      </c>
      <c r="E9" s="31" t="s">
        <v>13</v>
      </c>
      <c r="F9" s="31" t="s">
        <v>13</v>
      </c>
      <c r="G9" s="31" t="s">
        <v>13</v>
      </c>
      <c r="H9" s="31" t="s">
        <v>13</v>
      </c>
      <c r="I9" s="31" t="s">
        <v>13</v>
      </c>
      <c r="J9" s="31" t="s">
        <v>13</v>
      </c>
      <c r="K9" s="31" t="s">
        <v>13</v>
      </c>
      <c r="L9" s="31" t="s">
        <v>13</v>
      </c>
      <c r="M9" s="31" t="s">
        <v>13</v>
      </c>
      <c r="N9" s="31" t="s">
        <v>13</v>
      </c>
      <c r="O9" s="31" t="s">
        <v>13</v>
      </c>
      <c r="P9" s="31" t="s">
        <v>13</v>
      </c>
      <c r="Q9" s="31" t="s">
        <v>13</v>
      </c>
      <c r="R9" s="31" t="s">
        <v>13</v>
      </c>
      <c r="S9" s="31" t="s">
        <v>13</v>
      </c>
      <c r="T9" s="31" t="s">
        <v>13</v>
      </c>
      <c r="U9" s="31" t="s">
        <v>13</v>
      </c>
      <c r="V9" s="31" t="s">
        <v>13</v>
      </c>
      <c r="W9" s="31" t="s">
        <v>13</v>
      </c>
      <c r="X9" s="31" t="s">
        <v>13</v>
      </c>
      <c r="Y9" s="31" t="s">
        <v>13</v>
      </c>
      <c r="Z9" s="31" t="s">
        <v>13</v>
      </c>
      <c r="AA9" s="31" t="s">
        <v>13</v>
      </c>
      <c r="AB9" s="31" t="s">
        <v>13</v>
      </c>
      <c r="AC9" s="31" t="s">
        <v>13</v>
      </c>
      <c r="AD9" s="31" t="s">
        <v>13</v>
      </c>
      <c r="AE9" s="31" t="s">
        <v>13</v>
      </c>
      <c r="AF9" s="31" t="s">
        <v>13</v>
      </c>
      <c r="AG9" s="31" t="s">
        <v>13</v>
      </c>
      <c r="AH9" s="31" t="s">
        <v>13</v>
      </c>
      <c r="AI9" s="31" t="s">
        <v>13</v>
      </c>
    </row>
    <row r="10" spans="1:35" s="8" customFormat="1" ht="18" customHeight="1" x14ac:dyDescent="0.25">
      <c r="A10" s="9"/>
      <c r="B10" s="12" t="s">
        <v>11</v>
      </c>
      <c r="C10" s="31" t="s">
        <v>13</v>
      </c>
      <c r="D10" s="31" t="s">
        <v>13</v>
      </c>
      <c r="E10" s="31" t="s">
        <v>13</v>
      </c>
      <c r="F10" s="31" t="s">
        <v>13</v>
      </c>
      <c r="G10" s="31" t="s">
        <v>13</v>
      </c>
      <c r="H10" s="31" t="s">
        <v>13</v>
      </c>
      <c r="I10" s="31" t="s">
        <v>13</v>
      </c>
      <c r="J10" s="31" t="s">
        <v>13</v>
      </c>
      <c r="K10" s="31" t="s">
        <v>13</v>
      </c>
      <c r="L10" s="31" t="s">
        <v>13</v>
      </c>
      <c r="M10" s="31" t="s">
        <v>13</v>
      </c>
      <c r="N10" s="31" t="s">
        <v>13</v>
      </c>
      <c r="O10" s="31" t="s">
        <v>13</v>
      </c>
      <c r="P10" s="31" t="s">
        <v>13</v>
      </c>
      <c r="Q10" s="31" t="s">
        <v>13</v>
      </c>
      <c r="R10" s="31" t="s">
        <v>13</v>
      </c>
      <c r="S10" s="31" t="s">
        <v>13</v>
      </c>
      <c r="T10" s="31" t="s">
        <v>13</v>
      </c>
      <c r="U10" s="31" t="s">
        <v>13</v>
      </c>
      <c r="V10" s="31" t="s">
        <v>13</v>
      </c>
      <c r="W10" s="31" t="s">
        <v>13</v>
      </c>
      <c r="X10" s="31" t="s">
        <v>13</v>
      </c>
      <c r="Y10" s="31" t="s">
        <v>13</v>
      </c>
      <c r="Z10" s="31" t="s">
        <v>13</v>
      </c>
      <c r="AA10" s="31" t="s">
        <v>13</v>
      </c>
      <c r="AB10" s="31" t="s">
        <v>13</v>
      </c>
      <c r="AC10" s="31" t="s">
        <v>13</v>
      </c>
      <c r="AD10" s="31" t="s">
        <v>13</v>
      </c>
      <c r="AE10" s="31" t="s">
        <v>13</v>
      </c>
      <c r="AF10" s="31" t="s">
        <v>13</v>
      </c>
      <c r="AG10" s="31" t="s">
        <v>13</v>
      </c>
      <c r="AH10" s="31" t="s">
        <v>13</v>
      </c>
      <c r="AI10" s="31" t="s">
        <v>13</v>
      </c>
    </row>
    <row r="11" spans="1:35" s="8" customFormat="1" ht="18" customHeight="1" x14ac:dyDescent="0.25">
      <c r="A11" s="9"/>
      <c r="B11" s="2" t="s">
        <v>4</v>
      </c>
      <c r="C11" s="31" t="s">
        <v>25</v>
      </c>
      <c r="D11" s="31" t="s">
        <v>25</v>
      </c>
      <c r="E11" s="31" t="s">
        <v>25</v>
      </c>
      <c r="F11" s="31" t="s">
        <v>25</v>
      </c>
      <c r="G11" s="31" t="s">
        <v>25</v>
      </c>
      <c r="H11" s="31" t="s">
        <v>25</v>
      </c>
      <c r="I11" s="31" t="s">
        <v>25</v>
      </c>
      <c r="J11" s="31" t="s">
        <v>25</v>
      </c>
      <c r="K11" s="31" t="s">
        <v>25</v>
      </c>
      <c r="L11" s="31" t="s">
        <v>25</v>
      </c>
      <c r="M11" s="31" t="s">
        <v>25</v>
      </c>
      <c r="N11" s="31" t="s">
        <v>25</v>
      </c>
      <c r="O11" s="31" t="s">
        <v>25</v>
      </c>
      <c r="P11" s="31" t="s">
        <v>25</v>
      </c>
      <c r="Q11" s="31" t="s">
        <v>25</v>
      </c>
      <c r="R11" s="31" t="s">
        <v>25</v>
      </c>
      <c r="S11" s="31" t="s">
        <v>25</v>
      </c>
      <c r="T11" s="31" t="s">
        <v>25</v>
      </c>
      <c r="U11" s="31" t="s">
        <v>25</v>
      </c>
      <c r="V11" s="31" t="s">
        <v>25</v>
      </c>
      <c r="W11" s="31" t="s">
        <v>25</v>
      </c>
      <c r="X11" s="31" t="s">
        <v>25</v>
      </c>
      <c r="Y11" s="31" t="s">
        <v>25</v>
      </c>
      <c r="Z11" s="31" t="s">
        <v>25</v>
      </c>
      <c r="AA11" s="31" t="s">
        <v>25</v>
      </c>
      <c r="AB11" s="31" t="s">
        <v>25</v>
      </c>
      <c r="AC11" s="31" t="s">
        <v>25</v>
      </c>
      <c r="AD11" s="31" t="s">
        <v>25</v>
      </c>
      <c r="AE11" s="31" t="s">
        <v>25</v>
      </c>
      <c r="AF11" s="31" t="s">
        <v>25</v>
      </c>
      <c r="AG11" s="31" t="s">
        <v>25</v>
      </c>
      <c r="AH11" s="31" t="s">
        <v>25</v>
      </c>
      <c r="AI11" s="31" t="s">
        <v>25</v>
      </c>
    </row>
    <row r="12" spans="1:35" s="8" customFormat="1" ht="18" customHeight="1" x14ac:dyDescent="0.2">
      <c r="A12" s="9"/>
      <c r="B12" s="10"/>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ht="29.45" customHeight="1" x14ac:dyDescent="0.2">
      <c r="A13" s="10"/>
      <c r="B13" s="37" t="s">
        <v>26</v>
      </c>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row>
    <row r="14" spans="1:35" s="8" customFormat="1" ht="18" customHeight="1" x14ac:dyDescent="0.25">
      <c r="A14" s="9"/>
      <c r="B14" s="50"/>
      <c r="C14" s="52" t="s">
        <v>41</v>
      </c>
      <c r="D14" s="52" t="s">
        <v>41</v>
      </c>
      <c r="E14" s="52" t="s">
        <v>41</v>
      </c>
      <c r="F14" s="52" t="s">
        <v>41</v>
      </c>
      <c r="G14" s="52" t="s">
        <v>41</v>
      </c>
      <c r="H14" s="52" t="s">
        <v>41</v>
      </c>
      <c r="I14" s="52" t="s">
        <v>41</v>
      </c>
      <c r="J14" s="52" t="s">
        <v>41</v>
      </c>
      <c r="K14" s="52" t="s">
        <v>41</v>
      </c>
      <c r="L14" s="52" t="s">
        <v>41</v>
      </c>
      <c r="M14" s="52" t="s">
        <v>41</v>
      </c>
      <c r="N14" s="52" t="s">
        <v>41</v>
      </c>
      <c r="O14" s="52" t="s">
        <v>41</v>
      </c>
      <c r="P14" s="52" t="s">
        <v>41</v>
      </c>
      <c r="Q14" s="52" t="s">
        <v>41</v>
      </c>
      <c r="R14" s="52" t="s">
        <v>41</v>
      </c>
      <c r="S14" s="52" t="s">
        <v>41</v>
      </c>
      <c r="T14" s="52" t="s">
        <v>41</v>
      </c>
      <c r="U14" s="52" t="s">
        <v>41</v>
      </c>
      <c r="V14" s="52" t="s">
        <v>41</v>
      </c>
      <c r="W14" s="52" t="s">
        <v>41</v>
      </c>
      <c r="X14" s="52" t="s">
        <v>41</v>
      </c>
      <c r="Y14" s="52" t="s">
        <v>41</v>
      </c>
      <c r="Z14" s="52" t="s">
        <v>41</v>
      </c>
      <c r="AA14" s="52" t="s">
        <v>41</v>
      </c>
      <c r="AB14" s="52" t="s">
        <v>41</v>
      </c>
      <c r="AC14" s="52" t="s">
        <v>41</v>
      </c>
      <c r="AD14" s="52" t="s">
        <v>41</v>
      </c>
      <c r="AE14" s="52" t="s">
        <v>41</v>
      </c>
      <c r="AF14" s="52" t="s">
        <v>41</v>
      </c>
      <c r="AG14" s="52" t="s">
        <v>41</v>
      </c>
      <c r="AH14" s="52" t="s">
        <v>41</v>
      </c>
      <c r="AI14" s="52" t="s">
        <v>41</v>
      </c>
    </row>
    <row r="15" spans="1:35" s="8" customFormat="1" ht="18" customHeight="1" x14ac:dyDescent="0.25">
      <c r="A15" s="9"/>
      <c r="B15" s="26" t="s">
        <v>37</v>
      </c>
      <c r="C15" s="33">
        <f t="shared" ref="C15:AI15" si="0">C7</f>
        <v>9200000</v>
      </c>
      <c r="D15" s="33">
        <f t="shared" si="0"/>
        <v>9000000</v>
      </c>
      <c r="E15" s="33">
        <f t="shared" si="0"/>
        <v>10000000</v>
      </c>
      <c r="F15" s="33">
        <f t="shared" si="0"/>
        <v>9700000</v>
      </c>
      <c r="G15" s="33">
        <f t="shared" si="0"/>
        <v>8500000</v>
      </c>
      <c r="H15" s="33">
        <f t="shared" si="0"/>
        <v>19500000</v>
      </c>
      <c r="I15" s="33">
        <f t="shared" si="0"/>
        <v>6000000</v>
      </c>
      <c r="J15" s="33">
        <f t="shared" si="0"/>
        <v>8300000</v>
      </c>
      <c r="K15" s="33">
        <f t="shared" si="0"/>
        <v>16000000</v>
      </c>
      <c r="L15" s="33">
        <f t="shared" si="0"/>
        <v>8000000</v>
      </c>
      <c r="M15" s="33">
        <f t="shared" si="0"/>
        <v>5600000</v>
      </c>
      <c r="N15" s="33">
        <f t="shared" si="0"/>
        <v>5400000</v>
      </c>
      <c r="O15" s="33">
        <f t="shared" si="0"/>
        <v>9000000</v>
      </c>
      <c r="P15" s="33">
        <f t="shared" si="0"/>
        <v>3600000</v>
      </c>
      <c r="Q15" s="33">
        <f t="shared" si="0"/>
        <v>7700000</v>
      </c>
      <c r="R15" s="33">
        <f t="shared" si="0"/>
        <v>8700000</v>
      </c>
      <c r="S15" s="33">
        <f t="shared" si="0"/>
        <v>3800000</v>
      </c>
      <c r="T15" s="33">
        <f t="shared" si="0"/>
        <v>7200000</v>
      </c>
      <c r="U15" s="33">
        <f t="shared" si="0"/>
        <v>7300000</v>
      </c>
      <c r="V15" s="33">
        <f t="shared" si="0"/>
        <v>7800000</v>
      </c>
      <c r="W15" s="33">
        <f t="shared" si="0"/>
        <v>9000000</v>
      </c>
      <c r="X15" s="33">
        <f t="shared" si="0"/>
        <v>6000000</v>
      </c>
      <c r="Y15" s="33">
        <f t="shared" si="0"/>
        <v>5000000</v>
      </c>
      <c r="Z15" s="33">
        <f t="shared" si="0"/>
        <v>4000000</v>
      </c>
      <c r="AA15" s="33">
        <f t="shared" si="0"/>
        <v>7300000</v>
      </c>
      <c r="AB15" s="33">
        <f t="shared" si="0"/>
        <v>12000000</v>
      </c>
      <c r="AC15" s="33">
        <f t="shared" si="0"/>
        <v>4000000</v>
      </c>
      <c r="AD15" s="33">
        <f t="shared" si="0"/>
        <v>4000000</v>
      </c>
      <c r="AE15" s="33">
        <f t="shared" si="0"/>
        <v>4000000</v>
      </c>
      <c r="AF15" s="33">
        <f t="shared" si="0"/>
        <v>16000000</v>
      </c>
      <c r="AG15" s="33">
        <f t="shared" si="0"/>
        <v>12000000</v>
      </c>
      <c r="AH15" s="33">
        <f t="shared" si="0"/>
        <v>4000000</v>
      </c>
      <c r="AI15" s="33">
        <f t="shared" si="0"/>
        <v>16000000</v>
      </c>
    </row>
    <row r="16" spans="1:35" s="8" customFormat="1" ht="18" customHeight="1" x14ac:dyDescent="0.25">
      <c r="A16" s="9"/>
      <c r="B16" s="26" t="s">
        <v>38</v>
      </c>
      <c r="C16" s="33">
        <f>SUM(C17:C19)</f>
        <v>0</v>
      </c>
      <c r="D16" s="33">
        <f t="shared" ref="D16:AI16" si="1">SUM(D17:D19)</f>
        <v>0</v>
      </c>
      <c r="E16" s="33">
        <f t="shared" si="1"/>
        <v>0</v>
      </c>
      <c r="F16" s="33">
        <f t="shared" si="1"/>
        <v>0</v>
      </c>
      <c r="G16" s="33">
        <f t="shared" si="1"/>
        <v>0</v>
      </c>
      <c r="H16" s="33">
        <f t="shared" si="1"/>
        <v>0</v>
      </c>
      <c r="I16" s="33">
        <f t="shared" si="1"/>
        <v>0</v>
      </c>
      <c r="J16" s="33">
        <f t="shared" si="1"/>
        <v>0</v>
      </c>
      <c r="K16" s="33">
        <f t="shared" si="1"/>
        <v>0</v>
      </c>
      <c r="L16" s="33">
        <f t="shared" si="1"/>
        <v>0</v>
      </c>
      <c r="M16" s="33">
        <f t="shared" si="1"/>
        <v>0</v>
      </c>
      <c r="N16" s="33">
        <f t="shared" si="1"/>
        <v>0</v>
      </c>
      <c r="O16" s="33">
        <f t="shared" si="1"/>
        <v>0</v>
      </c>
      <c r="P16" s="33">
        <f t="shared" si="1"/>
        <v>0</v>
      </c>
      <c r="Q16" s="33">
        <f t="shared" si="1"/>
        <v>0</v>
      </c>
      <c r="R16" s="33">
        <f t="shared" si="1"/>
        <v>0</v>
      </c>
      <c r="S16" s="33">
        <f t="shared" si="1"/>
        <v>0</v>
      </c>
      <c r="T16" s="33">
        <f t="shared" si="1"/>
        <v>0</v>
      </c>
      <c r="U16" s="33">
        <f t="shared" si="1"/>
        <v>0</v>
      </c>
      <c r="V16" s="33">
        <f t="shared" si="1"/>
        <v>0</v>
      </c>
      <c r="W16" s="33">
        <f t="shared" si="1"/>
        <v>0</v>
      </c>
      <c r="X16" s="33">
        <f t="shared" si="1"/>
        <v>0</v>
      </c>
      <c r="Y16" s="33">
        <f t="shared" si="1"/>
        <v>0</v>
      </c>
      <c r="Z16" s="33">
        <f t="shared" si="1"/>
        <v>0</v>
      </c>
      <c r="AA16" s="33">
        <f t="shared" si="1"/>
        <v>0</v>
      </c>
      <c r="AB16" s="33">
        <f t="shared" si="1"/>
        <v>0</v>
      </c>
      <c r="AC16" s="33">
        <f t="shared" si="1"/>
        <v>0</v>
      </c>
      <c r="AD16" s="33">
        <f t="shared" si="1"/>
        <v>0</v>
      </c>
      <c r="AE16" s="33">
        <f t="shared" si="1"/>
        <v>0</v>
      </c>
      <c r="AF16" s="33">
        <f t="shared" si="1"/>
        <v>0</v>
      </c>
      <c r="AG16" s="33">
        <f t="shared" si="1"/>
        <v>0</v>
      </c>
      <c r="AH16" s="33">
        <f t="shared" si="1"/>
        <v>0</v>
      </c>
      <c r="AI16" s="33">
        <f t="shared" si="1"/>
        <v>0</v>
      </c>
    </row>
    <row r="17" spans="1:35" s="8" customFormat="1" ht="18" customHeight="1" x14ac:dyDescent="0.25">
      <c r="A17" s="9"/>
      <c r="B17" s="39" t="s">
        <v>6</v>
      </c>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row>
    <row r="18" spans="1:35" s="8" customFormat="1" ht="18" customHeight="1" x14ac:dyDescent="0.25">
      <c r="A18" s="9"/>
      <c r="B18" s="39" t="s">
        <v>7</v>
      </c>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row>
    <row r="19" spans="1:35" s="8" customFormat="1" ht="18" customHeight="1" x14ac:dyDescent="0.25">
      <c r="A19" s="9"/>
      <c r="B19" s="39"/>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row>
    <row r="20" spans="1:35" s="8" customFormat="1" ht="18" customHeight="1" x14ac:dyDescent="0.25">
      <c r="A20" s="9"/>
      <c r="B20" s="13" t="s">
        <v>58</v>
      </c>
      <c r="C20" s="49">
        <f>SUM(C21:C22)</f>
        <v>0</v>
      </c>
      <c r="D20" s="49">
        <f t="shared" ref="D20:AI20" si="2">SUM(D21:D22)</f>
        <v>0</v>
      </c>
      <c r="E20" s="49">
        <f t="shared" si="2"/>
        <v>0</v>
      </c>
      <c r="F20" s="49">
        <f t="shared" si="2"/>
        <v>0</v>
      </c>
      <c r="G20" s="49">
        <f t="shared" si="2"/>
        <v>0</v>
      </c>
      <c r="H20" s="49">
        <f t="shared" si="2"/>
        <v>0</v>
      </c>
      <c r="I20" s="49">
        <f t="shared" si="2"/>
        <v>0</v>
      </c>
      <c r="J20" s="49">
        <f t="shared" si="2"/>
        <v>0</v>
      </c>
      <c r="K20" s="49">
        <f t="shared" si="2"/>
        <v>0</v>
      </c>
      <c r="L20" s="49">
        <f t="shared" si="2"/>
        <v>0</v>
      </c>
      <c r="M20" s="49">
        <f t="shared" si="2"/>
        <v>0</v>
      </c>
      <c r="N20" s="49">
        <f t="shared" si="2"/>
        <v>0</v>
      </c>
      <c r="O20" s="49">
        <f t="shared" si="2"/>
        <v>0</v>
      </c>
      <c r="P20" s="49">
        <f t="shared" si="2"/>
        <v>0</v>
      </c>
      <c r="Q20" s="49">
        <f t="shared" si="2"/>
        <v>0</v>
      </c>
      <c r="R20" s="49">
        <f t="shared" si="2"/>
        <v>0</v>
      </c>
      <c r="S20" s="49">
        <f t="shared" si="2"/>
        <v>0</v>
      </c>
      <c r="T20" s="49">
        <f t="shared" si="2"/>
        <v>0</v>
      </c>
      <c r="U20" s="49">
        <f t="shared" si="2"/>
        <v>0</v>
      </c>
      <c r="V20" s="49">
        <f t="shared" si="2"/>
        <v>0</v>
      </c>
      <c r="W20" s="49">
        <f t="shared" si="2"/>
        <v>0</v>
      </c>
      <c r="X20" s="49">
        <f t="shared" si="2"/>
        <v>0</v>
      </c>
      <c r="Y20" s="49">
        <f t="shared" si="2"/>
        <v>0</v>
      </c>
      <c r="Z20" s="49">
        <f t="shared" si="2"/>
        <v>0</v>
      </c>
      <c r="AA20" s="49">
        <f t="shared" si="2"/>
        <v>0</v>
      </c>
      <c r="AB20" s="49">
        <f t="shared" si="2"/>
        <v>0</v>
      </c>
      <c r="AC20" s="49">
        <f t="shared" si="2"/>
        <v>0</v>
      </c>
      <c r="AD20" s="49">
        <f t="shared" si="2"/>
        <v>0</v>
      </c>
      <c r="AE20" s="49">
        <f t="shared" si="2"/>
        <v>0</v>
      </c>
      <c r="AF20" s="49">
        <f t="shared" si="2"/>
        <v>0</v>
      </c>
      <c r="AG20" s="49">
        <f t="shared" si="2"/>
        <v>0</v>
      </c>
      <c r="AH20" s="49">
        <f t="shared" si="2"/>
        <v>0</v>
      </c>
      <c r="AI20" s="49">
        <f t="shared" si="2"/>
        <v>0</v>
      </c>
    </row>
    <row r="21" spans="1:35" s="8" customFormat="1" ht="18" customHeight="1" x14ac:dyDescent="0.25">
      <c r="A21" s="9"/>
      <c r="B21" s="39" t="s">
        <v>7</v>
      </c>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row>
    <row r="22" spans="1:35" s="8" customFormat="1" ht="18" customHeight="1" x14ac:dyDescent="0.25">
      <c r="A22" s="9"/>
      <c r="B22" s="40"/>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row>
    <row r="23" spans="1:35" s="8" customFormat="1" ht="18" customHeight="1" x14ac:dyDescent="0.25">
      <c r="A23" s="9"/>
      <c r="B23" s="13" t="s">
        <v>35</v>
      </c>
      <c r="C23" s="49">
        <f>SUM(C24:C26)</f>
        <v>0</v>
      </c>
      <c r="D23" s="49">
        <f t="shared" ref="D23:AI23" si="3">SUM(D24:D26)</f>
        <v>0</v>
      </c>
      <c r="E23" s="49">
        <f t="shared" si="3"/>
        <v>0</v>
      </c>
      <c r="F23" s="49">
        <f t="shared" si="3"/>
        <v>0</v>
      </c>
      <c r="G23" s="49">
        <f t="shared" si="3"/>
        <v>0</v>
      </c>
      <c r="H23" s="49">
        <f t="shared" si="3"/>
        <v>0</v>
      </c>
      <c r="I23" s="49">
        <f t="shared" si="3"/>
        <v>0</v>
      </c>
      <c r="J23" s="49">
        <f t="shared" si="3"/>
        <v>0</v>
      </c>
      <c r="K23" s="49">
        <f t="shared" si="3"/>
        <v>0</v>
      </c>
      <c r="L23" s="49">
        <f t="shared" si="3"/>
        <v>0</v>
      </c>
      <c r="M23" s="49">
        <f t="shared" si="3"/>
        <v>0</v>
      </c>
      <c r="N23" s="49">
        <f t="shared" si="3"/>
        <v>0</v>
      </c>
      <c r="O23" s="49">
        <f t="shared" si="3"/>
        <v>0</v>
      </c>
      <c r="P23" s="49">
        <f t="shared" si="3"/>
        <v>0</v>
      </c>
      <c r="Q23" s="49">
        <f t="shared" si="3"/>
        <v>0</v>
      </c>
      <c r="R23" s="49">
        <f t="shared" si="3"/>
        <v>0</v>
      </c>
      <c r="S23" s="49">
        <f t="shared" si="3"/>
        <v>0</v>
      </c>
      <c r="T23" s="49">
        <f t="shared" si="3"/>
        <v>0</v>
      </c>
      <c r="U23" s="49">
        <f t="shared" si="3"/>
        <v>0</v>
      </c>
      <c r="V23" s="49">
        <f t="shared" si="3"/>
        <v>0</v>
      </c>
      <c r="W23" s="49">
        <f t="shared" si="3"/>
        <v>0</v>
      </c>
      <c r="X23" s="49">
        <f t="shared" si="3"/>
        <v>0</v>
      </c>
      <c r="Y23" s="49">
        <f t="shared" si="3"/>
        <v>0</v>
      </c>
      <c r="Z23" s="49">
        <f t="shared" si="3"/>
        <v>0</v>
      </c>
      <c r="AA23" s="49">
        <f t="shared" si="3"/>
        <v>0</v>
      </c>
      <c r="AB23" s="49">
        <f t="shared" si="3"/>
        <v>0</v>
      </c>
      <c r="AC23" s="49">
        <f t="shared" si="3"/>
        <v>0</v>
      </c>
      <c r="AD23" s="49">
        <f t="shared" si="3"/>
        <v>0</v>
      </c>
      <c r="AE23" s="49">
        <f t="shared" si="3"/>
        <v>0</v>
      </c>
      <c r="AF23" s="49">
        <f t="shared" si="3"/>
        <v>0</v>
      </c>
      <c r="AG23" s="49">
        <f t="shared" si="3"/>
        <v>0</v>
      </c>
      <c r="AH23" s="49">
        <f t="shared" si="3"/>
        <v>0</v>
      </c>
      <c r="AI23" s="49">
        <f t="shared" si="3"/>
        <v>0</v>
      </c>
    </row>
    <row r="24" spans="1:35" s="8" customFormat="1" ht="18" customHeight="1" x14ac:dyDescent="0.25">
      <c r="A24" s="9"/>
      <c r="B24" s="39" t="s">
        <v>36</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row>
    <row r="25" spans="1:35" s="8" customFormat="1" ht="18" customHeight="1" x14ac:dyDescent="0.25">
      <c r="A25" s="9"/>
      <c r="B25" s="39" t="s">
        <v>7</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row>
    <row r="26" spans="1:35" s="8" customFormat="1" ht="18" customHeight="1" x14ac:dyDescent="0.25">
      <c r="A26" s="9"/>
      <c r="B26" s="40"/>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row>
    <row r="27" spans="1:35" s="8" customFormat="1" ht="18" customHeight="1" x14ac:dyDescent="0.25">
      <c r="A27" s="9"/>
      <c r="B27" s="26" t="s">
        <v>40</v>
      </c>
      <c r="C27" s="33">
        <f>SUM(C28:C31)</f>
        <v>0</v>
      </c>
      <c r="D27" s="33">
        <f t="shared" ref="D27:AI27" si="4">SUM(D28:D31)</f>
        <v>0</v>
      </c>
      <c r="E27" s="33">
        <f t="shared" si="4"/>
        <v>0</v>
      </c>
      <c r="F27" s="33">
        <f t="shared" si="4"/>
        <v>0</v>
      </c>
      <c r="G27" s="33">
        <f t="shared" si="4"/>
        <v>0</v>
      </c>
      <c r="H27" s="33">
        <f t="shared" si="4"/>
        <v>0</v>
      </c>
      <c r="I27" s="33">
        <f t="shared" si="4"/>
        <v>0</v>
      </c>
      <c r="J27" s="33">
        <f t="shared" si="4"/>
        <v>0</v>
      </c>
      <c r="K27" s="33">
        <f t="shared" si="4"/>
        <v>0</v>
      </c>
      <c r="L27" s="33">
        <f t="shared" si="4"/>
        <v>0</v>
      </c>
      <c r="M27" s="33">
        <f t="shared" si="4"/>
        <v>0</v>
      </c>
      <c r="N27" s="33">
        <f t="shared" si="4"/>
        <v>0</v>
      </c>
      <c r="O27" s="33">
        <f t="shared" si="4"/>
        <v>0</v>
      </c>
      <c r="P27" s="33">
        <f t="shared" si="4"/>
        <v>0</v>
      </c>
      <c r="Q27" s="33">
        <f t="shared" si="4"/>
        <v>0</v>
      </c>
      <c r="R27" s="33">
        <f t="shared" si="4"/>
        <v>0</v>
      </c>
      <c r="S27" s="33">
        <f t="shared" si="4"/>
        <v>0</v>
      </c>
      <c r="T27" s="33">
        <f t="shared" si="4"/>
        <v>0</v>
      </c>
      <c r="U27" s="33">
        <f t="shared" si="4"/>
        <v>0</v>
      </c>
      <c r="V27" s="33">
        <f t="shared" si="4"/>
        <v>0</v>
      </c>
      <c r="W27" s="33">
        <f t="shared" si="4"/>
        <v>0</v>
      </c>
      <c r="X27" s="33">
        <f t="shared" si="4"/>
        <v>0</v>
      </c>
      <c r="Y27" s="33">
        <f t="shared" si="4"/>
        <v>0</v>
      </c>
      <c r="Z27" s="33">
        <f t="shared" si="4"/>
        <v>0</v>
      </c>
      <c r="AA27" s="33">
        <f t="shared" si="4"/>
        <v>0</v>
      </c>
      <c r="AB27" s="33">
        <f t="shared" si="4"/>
        <v>0</v>
      </c>
      <c r="AC27" s="33">
        <f t="shared" si="4"/>
        <v>0</v>
      </c>
      <c r="AD27" s="33">
        <f t="shared" si="4"/>
        <v>0</v>
      </c>
      <c r="AE27" s="33">
        <f t="shared" si="4"/>
        <v>0</v>
      </c>
      <c r="AF27" s="33">
        <f t="shared" si="4"/>
        <v>0</v>
      </c>
      <c r="AG27" s="33">
        <f t="shared" si="4"/>
        <v>0</v>
      </c>
      <c r="AH27" s="33">
        <f t="shared" si="4"/>
        <v>0</v>
      </c>
      <c r="AI27" s="33">
        <f t="shared" si="4"/>
        <v>0</v>
      </c>
    </row>
    <row r="28" spans="1:35" s="8" customFormat="1" ht="18" customHeight="1" x14ac:dyDescent="0.25">
      <c r="A28" s="9"/>
      <c r="B28" s="41" t="s">
        <v>8</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row>
    <row r="29" spans="1:35" s="8" customFormat="1" ht="18" customHeight="1" x14ac:dyDescent="0.25">
      <c r="A29" s="9"/>
      <c r="B29" s="41" t="s">
        <v>9</v>
      </c>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row>
    <row r="30" spans="1:35" s="8" customFormat="1" ht="18" customHeight="1" x14ac:dyDescent="0.25">
      <c r="A30" s="9"/>
      <c r="B30" s="40"/>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row>
    <row r="31" spans="1:35" s="8" customFormat="1" ht="18" customHeight="1" x14ac:dyDescent="0.25">
      <c r="A31" s="9"/>
      <c r="B31" s="42"/>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row>
    <row r="32" spans="1:35" s="8" customFormat="1" ht="18" customHeight="1" x14ac:dyDescent="0.25"/>
    <row r="33" spans="1:35" s="8" customFormat="1" ht="18" customHeight="1" x14ac:dyDescent="0.25">
      <c r="A33" s="9"/>
      <c r="B33" s="1" t="s">
        <v>39</v>
      </c>
      <c r="C33" s="32">
        <f>C15+C16+C20+C23</f>
        <v>9200000</v>
      </c>
      <c r="D33" s="32">
        <f t="shared" ref="D33:AI33" si="5">D15+D16+D20+D23</f>
        <v>9000000</v>
      </c>
      <c r="E33" s="32">
        <f t="shared" si="5"/>
        <v>10000000</v>
      </c>
      <c r="F33" s="32">
        <f t="shared" si="5"/>
        <v>9700000</v>
      </c>
      <c r="G33" s="32">
        <f t="shared" si="5"/>
        <v>8500000</v>
      </c>
      <c r="H33" s="32">
        <f t="shared" si="5"/>
        <v>19500000</v>
      </c>
      <c r="I33" s="32">
        <f t="shared" si="5"/>
        <v>6000000</v>
      </c>
      <c r="J33" s="32">
        <f t="shared" si="5"/>
        <v>8300000</v>
      </c>
      <c r="K33" s="32">
        <f t="shared" si="5"/>
        <v>16000000</v>
      </c>
      <c r="L33" s="32">
        <f t="shared" si="5"/>
        <v>8000000</v>
      </c>
      <c r="M33" s="32">
        <f t="shared" si="5"/>
        <v>5600000</v>
      </c>
      <c r="N33" s="32">
        <f t="shared" si="5"/>
        <v>5400000</v>
      </c>
      <c r="O33" s="32">
        <f t="shared" si="5"/>
        <v>9000000</v>
      </c>
      <c r="P33" s="32">
        <f t="shared" si="5"/>
        <v>3600000</v>
      </c>
      <c r="Q33" s="32">
        <f t="shared" si="5"/>
        <v>7700000</v>
      </c>
      <c r="R33" s="32">
        <f t="shared" si="5"/>
        <v>8700000</v>
      </c>
      <c r="S33" s="32">
        <f t="shared" si="5"/>
        <v>3800000</v>
      </c>
      <c r="T33" s="32">
        <f t="shared" si="5"/>
        <v>7200000</v>
      </c>
      <c r="U33" s="32">
        <f t="shared" si="5"/>
        <v>7300000</v>
      </c>
      <c r="V33" s="32">
        <f t="shared" si="5"/>
        <v>7800000</v>
      </c>
      <c r="W33" s="32">
        <f t="shared" si="5"/>
        <v>9000000</v>
      </c>
      <c r="X33" s="32">
        <f t="shared" si="5"/>
        <v>6000000</v>
      </c>
      <c r="Y33" s="32">
        <f t="shared" si="5"/>
        <v>5000000</v>
      </c>
      <c r="Z33" s="32">
        <f t="shared" si="5"/>
        <v>4000000</v>
      </c>
      <c r="AA33" s="32">
        <f t="shared" si="5"/>
        <v>7300000</v>
      </c>
      <c r="AB33" s="32">
        <f t="shared" si="5"/>
        <v>12000000</v>
      </c>
      <c r="AC33" s="32">
        <f t="shared" si="5"/>
        <v>4000000</v>
      </c>
      <c r="AD33" s="32">
        <f t="shared" si="5"/>
        <v>4000000</v>
      </c>
      <c r="AE33" s="32">
        <f t="shared" si="5"/>
        <v>4000000</v>
      </c>
      <c r="AF33" s="32">
        <f t="shared" si="5"/>
        <v>16000000</v>
      </c>
      <c r="AG33" s="32">
        <f t="shared" si="5"/>
        <v>12000000</v>
      </c>
      <c r="AH33" s="32">
        <f t="shared" si="5"/>
        <v>4000000</v>
      </c>
      <c r="AI33" s="32">
        <f t="shared" si="5"/>
        <v>16000000</v>
      </c>
    </row>
    <row r="34" spans="1:35" s="8" customFormat="1" ht="18" customHeight="1" x14ac:dyDescent="0.25">
      <c r="A34" s="9"/>
      <c r="B34" s="1" t="s">
        <v>10</v>
      </c>
      <c r="C34" s="32">
        <f>C27</f>
        <v>0</v>
      </c>
      <c r="D34" s="32">
        <f t="shared" ref="D34:AI34" si="6">D27</f>
        <v>0</v>
      </c>
      <c r="E34" s="32">
        <f t="shared" si="6"/>
        <v>0</v>
      </c>
      <c r="F34" s="32">
        <f t="shared" si="6"/>
        <v>0</v>
      </c>
      <c r="G34" s="32">
        <f t="shared" si="6"/>
        <v>0</v>
      </c>
      <c r="H34" s="32">
        <f t="shared" si="6"/>
        <v>0</v>
      </c>
      <c r="I34" s="32">
        <f t="shared" si="6"/>
        <v>0</v>
      </c>
      <c r="J34" s="32">
        <f t="shared" si="6"/>
        <v>0</v>
      </c>
      <c r="K34" s="32">
        <f t="shared" si="6"/>
        <v>0</v>
      </c>
      <c r="L34" s="32">
        <f t="shared" si="6"/>
        <v>0</v>
      </c>
      <c r="M34" s="32">
        <f t="shared" si="6"/>
        <v>0</v>
      </c>
      <c r="N34" s="32">
        <f t="shared" si="6"/>
        <v>0</v>
      </c>
      <c r="O34" s="32">
        <f t="shared" si="6"/>
        <v>0</v>
      </c>
      <c r="P34" s="32">
        <f t="shared" si="6"/>
        <v>0</v>
      </c>
      <c r="Q34" s="32">
        <f t="shared" si="6"/>
        <v>0</v>
      </c>
      <c r="R34" s="32">
        <f t="shared" si="6"/>
        <v>0</v>
      </c>
      <c r="S34" s="32">
        <f t="shared" si="6"/>
        <v>0</v>
      </c>
      <c r="T34" s="32">
        <f t="shared" si="6"/>
        <v>0</v>
      </c>
      <c r="U34" s="32">
        <f t="shared" si="6"/>
        <v>0</v>
      </c>
      <c r="V34" s="32">
        <f t="shared" si="6"/>
        <v>0</v>
      </c>
      <c r="W34" s="32">
        <f t="shared" si="6"/>
        <v>0</v>
      </c>
      <c r="X34" s="32">
        <f t="shared" si="6"/>
        <v>0</v>
      </c>
      <c r="Y34" s="32">
        <f t="shared" si="6"/>
        <v>0</v>
      </c>
      <c r="Z34" s="32">
        <f t="shared" si="6"/>
        <v>0</v>
      </c>
      <c r="AA34" s="32">
        <f t="shared" si="6"/>
        <v>0</v>
      </c>
      <c r="AB34" s="32">
        <f t="shared" si="6"/>
        <v>0</v>
      </c>
      <c r="AC34" s="32">
        <f t="shared" si="6"/>
        <v>0</v>
      </c>
      <c r="AD34" s="32">
        <f t="shared" si="6"/>
        <v>0</v>
      </c>
      <c r="AE34" s="32">
        <f t="shared" si="6"/>
        <v>0</v>
      </c>
      <c r="AF34" s="32">
        <f t="shared" si="6"/>
        <v>0</v>
      </c>
      <c r="AG34" s="32">
        <f t="shared" si="6"/>
        <v>0</v>
      </c>
      <c r="AH34" s="32">
        <f t="shared" si="6"/>
        <v>0</v>
      </c>
      <c r="AI34" s="32">
        <f t="shared" si="6"/>
        <v>0</v>
      </c>
    </row>
    <row r="35" spans="1:35" s="8" customFormat="1" ht="18" customHeight="1" x14ac:dyDescent="0.25">
      <c r="A35" s="9"/>
      <c r="B35" s="1" t="s">
        <v>45</v>
      </c>
      <c r="C35" s="32">
        <f>C33+C34</f>
        <v>9200000</v>
      </c>
      <c r="D35" s="32">
        <f t="shared" ref="D35:AI35" si="7">D33+D34</f>
        <v>9000000</v>
      </c>
      <c r="E35" s="32">
        <f t="shared" si="7"/>
        <v>10000000</v>
      </c>
      <c r="F35" s="32">
        <f t="shared" si="7"/>
        <v>9700000</v>
      </c>
      <c r="G35" s="32">
        <f t="shared" si="7"/>
        <v>8500000</v>
      </c>
      <c r="H35" s="32">
        <f t="shared" si="7"/>
        <v>19500000</v>
      </c>
      <c r="I35" s="32">
        <f t="shared" si="7"/>
        <v>6000000</v>
      </c>
      <c r="J35" s="32">
        <f t="shared" si="7"/>
        <v>8300000</v>
      </c>
      <c r="K35" s="32">
        <f t="shared" si="7"/>
        <v>16000000</v>
      </c>
      <c r="L35" s="32">
        <f t="shared" si="7"/>
        <v>8000000</v>
      </c>
      <c r="M35" s="32">
        <f t="shared" si="7"/>
        <v>5600000</v>
      </c>
      <c r="N35" s="32">
        <f t="shared" si="7"/>
        <v>5400000</v>
      </c>
      <c r="O35" s="32">
        <f t="shared" si="7"/>
        <v>9000000</v>
      </c>
      <c r="P35" s="32">
        <f t="shared" si="7"/>
        <v>3600000</v>
      </c>
      <c r="Q35" s="32">
        <f t="shared" si="7"/>
        <v>7700000</v>
      </c>
      <c r="R35" s="32">
        <f t="shared" si="7"/>
        <v>8700000</v>
      </c>
      <c r="S35" s="32">
        <f t="shared" si="7"/>
        <v>3800000</v>
      </c>
      <c r="T35" s="32">
        <f t="shared" si="7"/>
        <v>7200000</v>
      </c>
      <c r="U35" s="32">
        <f t="shared" si="7"/>
        <v>7300000</v>
      </c>
      <c r="V35" s="32">
        <f t="shared" si="7"/>
        <v>7800000</v>
      </c>
      <c r="W35" s="32">
        <f t="shared" si="7"/>
        <v>9000000</v>
      </c>
      <c r="X35" s="32">
        <f t="shared" si="7"/>
        <v>6000000</v>
      </c>
      <c r="Y35" s="32">
        <f t="shared" si="7"/>
        <v>5000000</v>
      </c>
      <c r="Z35" s="32">
        <f t="shared" si="7"/>
        <v>4000000</v>
      </c>
      <c r="AA35" s="32">
        <f t="shared" si="7"/>
        <v>7300000</v>
      </c>
      <c r="AB35" s="32">
        <f t="shared" si="7"/>
        <v>12000000</v>
      </c>
      <c r="AC35" s="32">
        <f t="shared" si="7"/>
        <v>4000000</v>
      </c>
      <c r="AD35" s="32">
        <f t="shared" si="7"/>
        <v>4000000</v>
      </c>
      <c r="AE35" s="32">
        <f t="shared" si="7"/>
        <v>4000000</v>
      </c>
      <c r="AF35" s="32">
        <f t="shared" si="7"/>
        <v>16000000</v>
      </c>
      <c r="AG35" s="32">
        <f t="shared" si="7"/>
        <v>12000000</v>
      </c>
      <c r="AH35" s="32">
        <f t="shared" si="7"/>
        <v>4000000</v>
      </c>
      <c r="AI35" s="32">
        <f t="shared" si="7"/>
        <v>16000000</v>
      </c>
    </row>
    <row r="36" spans="1:35" x14ac:dyDescent="0.2">
      <c r="A36" s="3"/>
      <c r="B36" s="30"/>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row>
    <row r="37" spans="1:35" x14ac:dyDescent="0.2">
      <c r="A37" s="6"/>
      <c r="B37" s="37" t="s">
        <v>28</v>
      </c>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1:35" x14ac:dyDescent="0.2">
      <c r="B38" s="37" t="s">
        <v>48</v>
      </c>
      <c r="C38" s="25">
        <f t="shared" ref="C38:AI38" si="8">C6</f>
        <v>27</v>
      </c>
      <c r="D38" s="25">
        <f t="shared" si="8"/>
        <v>27</v>
      </c>
      <c r="E38" s="25">
        <f t="shared" si="8"/>
        <v>27</v>
      </c>
      <c r="F38" s="25">
        <f t="shared" si="8"/>
        <v>27</v>
      </c>
      <c r="G38" s="25">
        <f t="shared" si="8"/>
        <v>27</v>
      </c>
      <c r="H38" s="25">
        <f t="shared" si="8"/>
        <v>17</v>
      </c>
      <c r="I38" s="25">
        <f t="shared" si="8"/>
        <v>27</v>
      </c>
      <c r="J38" s="25">
        <f t="shared" si="8"/>
        <v>27</v>
      </c>
      <c r="K38" s="25">
        <f t="shared" si="8"/>
        <v>14</v>
      </c>
      <c r="L38" s="25">
        <f t="shared" si="8"/>
        <v>27</v>
      </c>
      <c r="M38" s="25">
        <f t="shared" si="8"/>
        <v>27</v>
      </c>
      <c r="N38" s="25">
        <f t="shared" si="8"/>
        <v>27</v>
      </c>
      <c r="O38" s="25">
        <f t="shared" si="8"/>
        <v>14</v>
      </c>
      <c r="P38" s="25">
        <f t="shared" si="8"/>
        <v>14</v>
      </c>
      <c r="Q38" s="25">
        <f t="shared" si="8"/>
        <v>27</v>
      </c>
      <c r="R38" s="25">
        <f t="shared" si="8"/>
        <v>27</v>
      </c>
      <c r="S38" s="25">
        <f t="shared" si="8"/>
        <v>9</v>
      </c>
      <c r="T38" s="25">
        <f t="shared" si="8"/>
        <v>9</v>
      </c>
      <c r="U38" s="25">
        <f t="shared" si="8"/>
        <v>17</v>
      </c>
      <c r="V38" s="25">
        <f t="shared" si="8"/>
        <v>9</v>
      </c>
      <c r="W38" s="25">
        <f t="shared" si="8"/>
        <v>36</v>
      </c>
      <c r="X38" s="25">
        <f t="shared" si="8"/>
        <v>27</v>
      </c>
      <c r="Y38" s="25">
        <f t="shared" si="8"/>
        <v>27</v>
      </c>
      <c r="Z38" s="25">
        <f t="shared" si="8"/>
        <v>27</v>
      </c>
      <c r="AA38" s="25">
        <f t="shared" si="8"/>
        <v>17</v>
      </c>
      <c r="AB38" s="25">
        <f t="shared" si="8"/>
        <v>27</v>
      </c>
      <c r="AC38" s="25">
        <f t="shared" si="8"/>
        <v>27</v>
      </c>
      <c r="AD38" s="25">
        <f t="shared" si="8"/>
        <v>17</v>
      </c>
      <c r="AE38" s="25">
        <f t="shared" si="8"/>
        <v>27</v>
      </c>
      <c r="AF38" s="25">
        <f t="shared" si="8"/>
        <v>48</v>
      </c>
      <c r="AG38" s="25">
        <f t="shared" si="8"/>
        <v>48</v>
      </c>
      <c r="AH38" s="25">
        <f t="shared" si="8"/>
        <v>48</v>
      </c>
      <c r="AI38" s="25">
        <f t="shared" si="8"/>
        <v>24</v>
      </c>
    </row>
    <row r="39" spans="1:35" ht="14.25" customHeight="1" x14ac:dyDescent="0.2">
      <c r="B39" s="50"/>
      <c r="C39" s="52" t="s">
        <v>42</v>
      </c>
      <c r="D39" s="52" t="s">
        <v>42</v>
      </c>
      <c r="E39" s="52" t="s">
        <v>42</v>
      </c>
      <c r="F39" s="52" t="s">
        <v>42</v>
      </c>
      <c r="G39" s="52" t="s">
        <v>42</v>
      </c>
      <c r="H39" s="52" t="s">
        <v>42</v>
      </c>
      <c r="I39" s="52" t="s">
        <v>42</v>
      </c>
      <c r="J39" s="52" t="s">
        <v>42</v>
      </c>
      <c r="K39" s="52" t="s">
        <v>42</v>
      </c>
      <c r="L39" s="52" t="s">
        <v>42</v>
      </c>
      <c r="M39" s="52" t="s">
        <v>42</v>
      </c>
      <c r="N39" s="52" t="s">
        <v>42</v>
      </c>
      <c r="O39" s="52" t="s">
        <v>42</v>
      </c>
      <c r="P39" s="52" t="s">
        <v>42</v>
      </c>
      <c r="Q39" s="52" t="s">
        <v>42</v>
      </c>
      <c r="R39" s="52" t="s">
        <v>42</v>
      </c>
      <c r="S39" s="52" t="s">
        <v>42</v>
      </c>
      <c r="T39" s="52" t="s">
        <v>42</v>
      </c>
      <c r="U39" s="52" t="s">
        <v>42</v>
      </c>
      <c r="V39" s="52" t="s">
        <v>42</v>
      </c>
      <c r="W39" s="52" t="s">
        <v>42</v>
      </c>
      <c r="X39" s="52" t="s">
        <v>42</v>
      </c>
      <c r="Y39" s="52" t="s">
        <v>42</v>
      </c>
      <c r="Z39" s="52" t="s">
        <v>42</v>
      </c>
      <c r="AA39" s="52" t="s">
        <v>42</v>
      </c>
      <c r="AB39" s="52" t="s">
        <v>42</v>
      </c>
      <c r="AC39" s="52" t="s">
        <v>42</v>
      </c>
      <c r="AD39" s="52" t="s">
        <v>42</v>
      </c>
      <c r="AE39" s="52" t="s">
        <v>42</v>
      </c>
      <c r="AF39" s="52" t="s">
        <v>42</v>
      </c>
      <c r="AG39" s="52" t="s">
        <v>42</v>
      </c>
      <c r="AH39" s="52" t="s">
        <v>42</v>
      </c>
      <c r="AI39" s="52" t="s">
        <v>42</v>
      </c>
    </row>
    <row r="40" spans="1:35" x14ac:dyDescent="0.2">
      <c r="B40" s="26" t="s">
        <v>37</v>
      </c>
      <c r="C40" s="33">
        <f t="shared" ref="C40:AI40" si="9">C15*C38</f>
        <v>248400000</v>
      </c>
      <c r="D40" s="33">
        <f t="shared" si="9"/>
        <v>243000000</v>
      </c>
      <c r="E40" s="33">
        <f t="shared" si="9"/>
        <v>270000000</v>
      </c>
      <c r="F40" s="33">
        <f t="shared" si="9"/>
        <v>261900000</v>
      </c>
      <c r="G40" s="33">
        <f t="shared" si="9"/>
        <v>229500000</v>
      </c>
      <c r="H40" s="33">
        <f t="shared" si="9"/>
        <v>331500000</v>
      </c>
      <c r="I40" s="33">
        <f t="shared" si="9"/>
        <v>162000000</v>
      </c>
      <c r="J40" s="33">
        <f t="shared" si="9"/>
        <v>224100000</v>
      </c>
      <c r="K40" s="33">
        <f t="shared" si="9"/>
        <v>224000000</v>
      </c>
      <c r="L40" s="33">
        <f t="shared" si="9"/>
        <v>216000000</v>
      </c>
      <c r="M40" s="33">
        <f t="shared" si="9"/>
        <v>151200000</v>
      </c>
      <c r="N40" s="33">
        <f t="shared" si="9"/>
        <v>145800000</v>
      </c>
      <c r="O40" s="33">
        <f t="shared" si="9"/>
        <v>126000000</v>
      </c>
      <c r="P40" s="33">
        <f t="shared" si="9"/>
        <v>50400000</v>
      </c>
      <c r="Q40" s="33">
        <f t="shared" si="9"/>
        <v>207900000</v>
      </c>
      <c r="R40" s="33">
        <f t="shared" si="9"/>
        <v>234900000</v>
      </c>
      <c r="S40" s="33">
        <f t="shared" si="9"/>
        <v>34200000</v>
      </c>
      <c r="T40" s="33">
        <f t="shared" si="9"/>
        <v>64800000</v>
      </c>
      <c r="U40" s="33">
        <f t="shared" si="9"/>
        <v>124100000</v>
      </c>
      <c r="V40" s="33">
        <f t="shared" si="9"/>
        <v>70200000</v>
      </c>
      <c r="W40" s="33">
        <f t="shared" si="9"/>
        <v>324000000</v>
      </c>
      <c r="X40" s="33">
        <f t="shared" si="9"/>
        <v>162000000</v>
      </c>
      <c r="Y40" s="33">
        <f t="shared" si="9"/>
        <v>135000000</v>
      </c>
      <c r="Z40" s="33">
        <f t="shared" si="9"/>
        <v>108000000</v>
      </c>
      <c r="AA40" s="33">
        <f t="shared" si="9"/>
        <v>124100000</v>
      </c>
      <c r="AB40" s="33">
        <f t="shared" si="9"/>
        <v>324000000</v>
      </c>
      <c r="AC40" s="33">
        <f t="shared" si="9"/>
        <v>108000000</v>
      </c>
      <c r="AD40" s="33">
        <f t="shared" si="9"/>
        <v>68000000</v>
      </c>
      <c r="AE40" s="33">
        <f t="shared" si="9"/>
        <v>108000000</v>
      </c>
      <c r="AF40" s="33">
        <f t="shared" si="9"/>
        <v>768000000</v>
      </c>
      <c r="AG40" s="33">
        <f t="shared" si="9"/>
        <v>576000000</v>
      </c>
      <c r="AH40" s="33">
        <f t="shared" si="9"/>
        <v>192000000</v>
      </c>
      <c r="AI40" s="33">
        <f t="shared" si="9"/>
        <v>384000000</v>
      </c>
    </row>
    <row r="41" spans="1:35" s="8" customFormat="1" ht="18" customHeight="1" x14ac:dyDescent="0.25">
      <c r="A41" s="9"/>
      <c r="B41" s="26" t="s">
        <v>38</v>
      </c>
      <c r="C41" s="33">
        <f>SUM(C42:C44)</f>
        <v>0</v>
      </c>
      <c r="D41" s="33">
        <f t="shared" ref="D41:AI41" si="10">SUM(D42:D44)</f>
        <v>0</v>
      </c>
      <c r="E41" s="33">
        <f t="shared" si="10"/>
        <v>0</v>
      </c>
      <c r="F41" s="33">
        <f t="shared" si="10"/>
        <v>0</v>
      </c>
      <c r="G41" s="33">
        <f t="shared" si="10"/>
        <v>0</v>
      </c>
      <c r="H41" s="33">
        <f t="shared" si="10"/>
        <v>0</v>
      </c>
      <c r="I41" s="33">
        <f t="shared" si="10"/>
        <v>0</v>
      </c>
      <c r="J41" s="33">
        <f t="shared" si="10"/>
        <v>0</v>
      </c>
      <c r="K41" s="33">
        <f t="shared" si="10"/>
        <v>0</v>
      </c>
      <c r="L41" s="33">
        <f t="shared" si="10"/>
        <v>0</v>
      </c>
      <c r="M41" s="33">
        <f t="shared" si="10"/>
        <v>0</v>
      </c>
      <c r="N41" s="33">
        <f t="shared" si="10"/>
        <v>0</v>
      </c>
      <c r="O41" s="33">
        <f t="shared" si="10"/>
        <v>0</v>
      </c>
      <c r="P41" s="33">
        <f t="shared" si="10"/>
        <v>0</v>
      </c>
      <c r="Q41" s="33">
        <f t="shared" si="10"/>
        <v>0</v>
      </c>
      <c r="R41" s="33">
        <f t="shared" si="10"/>
        <v>0</v>
      </c>
      <c r="S41" s="33">
        <f t="shared" si="10"/>
        <v>0</v>
      </c>
      <c r="T41" s="33">
        <f t="shared" si="10"/>
        <v>0</v>
      </c>
      <c r="U41" s="33">
        <f t="shared" si="10"/>
        <v>0</v>
      </c>
      <c r="V41" s="33">
        <f t="shared" si="10"/>
        <v>0</v>
      </c>
      <c r="W41" s="33">
        <f t="shared" si="10"/>
        <v>0</v>
      </c>
      <c r="X41" s="33">
        <f t="shared" si="10"/>
        <v>0</v>
      </c>
      <c r="Y41" s="33">
        <f t="shared" si="10"/>
        <v>0</v>
      </c>
      <c r="Z41" s="33">
        <f t="shared" si="10"/>
        <v>0</v>
      </c>
      <c r="AA41" s="33">
        <f t="shared" si="10"/>
        <v>0</v>
      </c>
      <c r="AB41" s="33">
        <f t="shared" si="10"/>
        <v>0</v>
      </c>
      <c r="AC41" s="33">
        <f t="shared" si="10"/>
        <v>0</v>
      </c>
      <c r="AD41" s="33">
        <f t="shared" si="10"/>
        <v>0</v>
      </c>
      <c r="AE41" s="33">
        <f t="shared" si="10"/>
        <v>0</v>
      </c>
      <c r="AF41" s="33">
        <f t="shared" si="10"/>
        <v>0</v>
      </c>
      <c r="AG41" s="33">
        <f t="shared" si="10"/>
        <v>0</v>
      </c>
      <c r="AH41" s="33">
        <f t="shared" si="10"/>
        <v>0</v>
      </c>
      <c r="AI41" s="33">
        <f t="shared" si="10"/>
        <v>0</v>
      </c>
    </row>
    <row r="42" spans="1:35" s="8" customFormat="1" ht="18" customHeight="1" x14ac:dyDescent="0.25">
      <c r="A42" s="9"/>
      <c r="B42" s="39" t="s">
        <v>6</v>
      </c>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row>
    <row r="43" spans="1:35" s="8" customFormat="1" ht="18" customHeight="1" x14ac:dyDescent="0.25">
      <c r="A43" s="9"/>
      <c r="B43" s="39" t="s">
        <v>7</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row>
    <row r="44" spans="1:35" s="8" customFormat="1" ht="18" customHeight="1" x14ac:dyDescent="0.25">
      <c r="A44" s="9"/>
      <c r="B44" s="39"/>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row>
    <row r="45" spans="1:35" s="8" customFormat="1" ht="18" customHeight="1" x14ac:dyDescent="0.25">
      <c r="A45" s="9"/>
      <c r="B45" s="13" t="s">
        <v>58</v>
      </c>
      <c r="C45" s="49">
        <f>SUM(C46:C47)</f>
        <v>0</v>
      </c>
      <c r="D45" s="49">
        <f t="shared" ref="D45:AI45" si="11">SUM(D46:D47)</f>
        <v>0</v>
      </c>
      <c r="E45" s="49">
        <f t="shared" si="11"/>
        <v>0</v>
      </c>
      <c r="F45" s="49">
        <f t="shared" si="11"/>
        <v>0</v>
      </c>
      <c r="G45" s="49">
        <f t="shared" si="11"/>
        <v>0</v>
      </c>
      <c r="H45" s="49">
        <f t="shared" si="11"/>
        <v>0</v>
      </c>
      <c r="I45" s="49">
        <f t="shared" si="11"/>
        <v>0</v>
      </c>
      <c r="J45" s="49">
        <f t="shared" si="11"/>
        <v>0</v>
      </c>
      <c r="K45" s="49">
        <f t="shared" si="11"/>
        <v>0</v>
      </c>
      <c r="L45" s="49">
        <f t="shared" si="11"/>
        <v>0</v>
      </c>
      <c r="M45" s="49">
        <f t="shared" si="11"/>
        <v>0</v>
      </c>
      <c r="N45" s="49">
        <f t="shared" si="11"/>
        <v>0</v>
      </c>
      <c r="O45" s="49">
        <f t="shared" si="11"/>
        <v>0</v>
      </c>
      <c r="P45" s="49">
        <f t="shared" si="11"/>
        <v>0</v>
      </c>
      <c r="Q45" s="49">
        <f t="shared" si="11"/>
        <v>0</v>
      </c>
      <c r="R45" s="49">
        <f t="shared" si="11"/>
        <v>0</v>
      </c>
      <c r="S45" s="49">
        <f t="shared" si="11"/>
        <v>0</v>
      </c>
      <c r="T45" s="49">
        <f t="shared" si="11"/>
        <v>0</v>
      </c>
      <c r="U45" s="49">
        <f t="shared" si="11"/>
        <v>0</v>
      </c>
      <c r="V45" s="49">
        <f t="shared" si="11"/>
        <v>0</v>
      </c>
      <c r="W45" s="49">
        <f t="shared" si="11"/>
        <v>0</v>
      </c>
      <c r="X45" s="49">
        <f t="shared" si="11"/>
        <v>0</v>
      </c>
      <c r="Y45" s="49">
        <f t="shared" si="11"/>
        <v>0</v>
      </c>
      <c r="Z45" s="49">
        <f t="shared" si="11"/>
        <v>0</v>
      </c>
      <c r="AA45" s="49">
        <f t="shared" si="11"/>
        <v>0</v>
      </c>
      <c r="AB45" s="49">
        <f t="shared" si="11"/>
        <v>0</v>
      </c>
      <c r="AC45" s="49">
        <f t="shared" si="11"/>
        <v>0</v>
      </c>
      <c r="AD45" s="49">
        <f t="shared" si="11"/>
        <v>0</v>
      </c>
      <c r="AE45" s="49">
        <f t="shared" si="11"/>
        <v>0</v>
      </c>
      <c r="AF45" s="49">
        <f t="shared" si="11"/>
        <v>0</v>
      </c>
      <c r="AG45" s="49">
        <f t="shared" si="11"/>
        <v>0</v>
      </c>
      <c r="AH45" s="49">
        <f t="shared" si="11"/>
        <v>0</v>
      </c>
      <c r="AI45" s="49">
        <f t="shared" si="11"/>
        <v>0</v>
      </c>
    </row>
    <row r="46" spans="1:35" s="8" customFormat="1" ht="18" customHeight="1" x14ac:dyDescent="0.25">
      <c r="A46" s="9"/>
      <c r="B46" s="39" t="s">
        <v>7</v>
      </c>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row>
    <row r="47" spans="1:35" s="8" customFormat="1" ht="18" customHeight="1" x14ac:dyDescent="0.25">
      <c r="A47" s="9"/>
      <c r="B47" s="40"/>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row>
    <row r="48" spans="1:35" s="8" customFormat="1" ht="18" customHeight="1" x14ac:dyDescent="0.25">
      <c r="A48" s="9"/>
      <c r="B48" s="13" t="s">
        <v>35</v>
      </c>
      <c r="C48" s="49">
        <f>SUM(C49:C51)</f>
        <v>0</v>
      </c>
      <c r="D48" s="49">
        <f t="shared" ref="D48:AI48" si="12">SUM(D49:D51)</f>
        <v>0</v>
      </c>
      <c r="E48" s="49">
        <f t="shared" si="12"/>
        <v>0</v>
      </c>
      <c r="F48" s="49">
        <f t="shared" si="12"/>
        <v>0</v>
      </c>
      <c r="G48" s="49">
        <f t="shared" si="12"/>
        <v>0</v>
      </c>
      <c r="H48" s="49">
        <f t="shared" si="12"/>
        <v>0</v>
      </c>
      <c r="I48" s="49">
        <f t="shared" si="12"/>
        <v>0</v>
      </c>
      <c r="J48" s="49">
        <f t="shared" si="12"/>
        <v>0</v>
      </c>
      <c r="K48" s="49">
        <f t="shared" si="12"/>
        <v>0</v>
      </c>
      <c r="L48" s="49">
        <f t="shared" si="12"/>
        <v>0</v>
      </c>
      <c r="M48" s="49">
        <f t="shared" si="12"/>
        <v>0</v>
      </c>
      <c r="N48" s="49">
        <f t="shared" si="12"/>
        <v>0</v>
      </c>
      <c r="O48" s="49">
        <f t="shared" si="12"/>
        <v>0</v>
      </c>
      <c r="P48" s="49">
        <f t="shared" si="12"/>
        <v>0</v>
      </c>
      <c r="Q48" s="49">
        <f t="shared" si="12"/>
        <v>0</v>
      </c>
      <c r="R48" s="49">
        <f t="shared" si="12"/>
        <v>0</v>
      </c>
      <c r="S48" s="49">
        <f t="shared" si="12"/>
        <v>0</v>
      </c>
      <c r="T48" s="49">
        <f t="shared" si="12"/>
        <v>0</v>
      </c>
      <c r="U48" s="49">
        <f t="shared" si="12"/>
        <v>0</v>
      </c>
      <c r="V48" s="49">
        <f t="shared" si="12"/>
        <v>0</v>
      </c>
      <c r="W48" s="49">
        <f t="shared" si="12"/>
        <v>0</v>
      </c>
      <c r="X48" s="49">
        <f t="shared" si="12"/>
        <v>0</v>
      </c>
      <c r="Y48" s="49">
        <f t="shared" si="12"/>
        <v>0</v>
      </c>
      <c r="Z48" s="49">
        <f t="shared" si="12"/>
        <v>0</v>
      </c>
      <c r="AA48" s="49">
        <f t="shared" si="12"/>
        <v>0</v>
      </c>
      <c r="AB48" s="49">
        <f t="shared" si="12"/>
        <v>0</v>
      </c>
      <c r="AC48" s="49">
        <f t="shared" si="12"/>
        <v>0</v>
      </c>
      <c r="AD48" s="49">
        <f t="shared" si="12"/>
        <v>0</v>
      </c>
      <c r="AE48" s="49">
        <f t="shared" si="12"/>
        <v>0</v>
      </c>
      <c r="AF48" s="49">
        <f t="shared" si="12"/>
        <v>0</v>
      </c>
      <c r="AG48" s="49">
        <f t="shared" si="12"/>
        <v>0</v>
      </c>
      <c r="AH48" s="49">
        <f t="shared" si="12"/>
        <v>0</v>
      </c>
      <c r="AI48" s="49">
        <f t="shared" si="12"/>
        <v>0</v>
      </c>
    </row>
    <row r="49" spans="1:36" s="8" customFormat="1" ht="18" customHeight="1" x14ac:dyDescent="0.25">
      <c r="A49" s="9"/>
      <c r="B49" s="39" t="s">
        <v>36</v>
      </c>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row>
    <row r="50" spans="1:36" s="8" customFormat="1" ht="18" customHeight="1" x14ac:dyDescent="0.25">
      <c r="A50" s="9"/>
      <c r="B50" s="39" t="s">
        <v>7</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row>
    <row r="51" spans="1:36" s="8" customFormat="1" ht="18" customHeight="1" x14ac:dyDescent="0.25">
      <c r="A51" s="9"/>
      <c r="B51" s="40"/>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row>
    <row r="52" spans="1:36" s="8" customFormat="1" ht="18" customHeight="1" x14ac:dyDescent="0.25">
      <c r="A52" s="9"/>
      <c r="B52" s="26" t="s">
        <v>40</v>
      </c>
      <c r="C52" s="33">
        <f>SUM(C53:C56)</f>
        <v>0</v>
      </c>
      <c r="D52" s="33">
        <f t="shared" ref="D52:AI52" si="13">SUM(D53:D56)</f>
        <v>0</v>
      </c>
      <c r="E52" s="33">
        <f t="shared" si="13"/>
        <v>0</v>
      </c>
      <c r="F52" s="33">
        <f t="shared" si="13"/>
        <v>0</v>
      </c>
      <c r="G52" s="33">
        <f t="shared" si="13"/>
        <v>0</v>
      </c>
      <c r="H52" s="33">
        <f t="shared" si="13"/>
        <v>0</v>
      </c>
      <c r="I52" s="33">
        <f t="shared" si="13"/>
        <v>0</v>
      </c>
      <c r="J52" s="33">
        <f t="shared" si="13"/>
        <v>0</v>
      </c>
      <c r="K52" s="33">
        <f t="shared" si="13"/>
        <v>0</v>
      </c>
      <c r="L52" s="33">
        <f t="shared" si="13"/>
        <v>0</v>
      </c>
      <c r="M52" s="33">
        <f t="shared" si="13"/>
        <v>0</v>
      </c>
      <c r="N52" s="33">
        <f t="shared" si="13"/>
        <v>0</v>
      </c>
      <c r="O52" s="33">
        <f t="shared" si="13"/>
        <v>0</v>
      </c>
      <c r="P52" s="33">
        <f t="shared" si="13"/>
        <v>0</v>
      </c>
      <c r="Q52" s="33">
        <f t="shared" si="13"/>
        <v>0</v>
      </c>
      <c r="R52" s="33">
        <f t="shared" si="13"/>
        <v>0</v>
      </c>
      <c r="S52" s="33">
        <f t="shared" si="13"/>
        <v>0</v>
      </c>
      <c r="T52" s="33">
        <f t="shared" si="13"/>
        <v>0</v>
      </c>
      <c r="U52" s="33">
        <f t="shared" si="13"/>
        <v>0</v>
      </c>
      <c r="V52" s="33">
        <f t="shared" si="13"/>
        <v>0</v>
      </c>
      <c r="W52" s="33">
        <f t="shared" si="13"/>
        <v>0</v>
      </c>
      <c r="X52" s="33">
        <f t="shared" si="13"/>
        <v>0</v>
      </c>
      <c r="Y52" s="33">
        <f t="shared" si="13"/>
        <v>0</v>
      </c>
      <c r="Z52" s="33">
        <f t="shared" si="13"/>
        <v>0</v>
      </c>
      <c r="AA52" s="33">
        <f t="shared" si="13"/>
        <v>0</v>
      </c>
      <c r="AB52" s="33">
        <f t="shared" si="13"/>
        <v>0</v>
      </c>
      <c r="AC52" s="33">
        <f t="shared" si="13"/>
        <v>0</v>
      </c>
      <c r="AD52" s="33">
        <f t="shared" si="13"/>
        <v>0</v>
      </c>
      <c r="AE52" s="33">
        <f t="shared" si="13"/>
        <v>0</v>
      </c>
      <c r="AF52" s="33">
        <f t="shared" si="13"/>
        <v>0</v>
      </c>
      <c r="AG52" s="33">
        <f t="shared" si="13"/>
        <v>0</v>
      </c>
      <c r="AH52" s="33">
        <f t="shared" si="13"/>
        <v>0</v>
      </c>
      <c r="AI52" s="33">
        <f t="shared" si="13"/>
        <v>0</v>
      </c>
    </row>
    <row r="53" spans="1:36" s="8" customFormat="1" ht="18" customHeight="1" x14ac:dyDescent="0.25">
      <c r="A53" s="9"/>
      <c r="B53" s="41" t="s">
        <v>8</v>
      </c>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row>
    <row r="54" spans="1:36" s="8" customFormat="1" ht="18" customHeight="1" x14ac:dyDescent="0.25">
      <c r="A54" s="9"/>
      <c r="B54" s="41" t="s">
        <v>9</v>
      </c>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row>
    <row r="55" spans="1:36" s="8" customFormat="1" ht="18" customHeight="1" x14ac:dyDescent="0.25">
      <c r="A55" s="9"/>
      <c r="B55" s="40"/>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row>
    <row r="56" spans="1:36" s="8" customFormat="1" ht="18" customHeight="1" x14ac:dyDescent="0.25">
      <c r="A56" s="9"/>
      <c r="B56" s="42"/>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row>
    <row r="57" spans="1:36" x14ac:dyDescent="0.2">
      <c r="C57" s="8"/>
    </row>
    <row r="58" spans="1:36" s="8" customFormat="1" ht="18" customHeight="1" x14ac:dyDescent="0.25">
      <c r="A58" s="9"/>
      <c r="B58" s="1" t="s">
        <v>43</v>
      </c>
      <c r="C58" s="32">
        <f>C40+C41+C45+C48</f>
        <v>248400000</v>
      </c>
      <c r="D58" s="32">
        <f t="shared" ref="D58:AI58" si="14">D40+D41+D45+D48</f>
        <v>243000000</v>
      </c>
      <c r="E58" s="32">
        <f t="shared" si="14"/>
        <v>270000000</v>
      </c>
      <c r="F58" s="32">
        <f t="shared" si="14"/>
        <v>261900000</v>
      </c>
      <c r="G58" s="32">
        <f t="shared" si="14"/>
        <v>229500000</v>
      </c>
      <c r="H58" s="32">
        <f t="shared" si="14"/>
        <v>331500000</v>
      </c>
      <c r="I58" s="32">
        <f t="shared" si="14"/>
        <v>162000000</v>
      </c>
      <c r="J58" s="32">
        <f t="shared" si="14"/>
        <v>224100000</v>
      </c>
      <c r="K58" s="32">
        <f t="shared" si="14"/>
        <v>224000000</v>
      </c>
      <c r="L58" s="32">
        <f t="shared" si="14"/>
        <v>216000000</v>
      </c>
      <c r="M58" s="32">
        <f t="shared" si="14"/>
        <v>151200000</v>
      </c>
      <c r="N58" s="32">
        <f t="shared" si="14"/>
        <v>145800000</v>
      </c>
      <c r="O58" s="32">
        <f t="shared" si="14"/>
        <v>126000000</v>
      </c>
      <c r="P58" s="32">
        <f t="shared" si="14"/>
        <v>50400000</v>
      </c>
      <c r="Q58" s="32">
        <f t="shared" si="14"/>
        <v>207900000</v>
      </c>
      <c r="R58" s="32">
        <f t="shared" si="14"/>
        <v>234900000</v>
      </c>
      <c r="S58" s="32">
        <f t="shared" si="14"/>
        <v>34200000</v>
      </c>
      <c r="T58" s="32">
        <f t="shared" si="14"/>
        <v>64800000</v>
      </c>
      <c r="U58" s="32">
        <f t="shared" si="14"/>
        <v>124100000</v>
      </c>
      <c r="V58" s="32">
        <f t="shared" si="14"/>
        <v>70200000</v>
      </c>
      <c r="W58" s="32">
        <f t="shared" si="14"/>
        <v>324000000</v>
      </c>
      <c r="X58" s="32">
        <f t="shared" si="14"/>
        <v>162000000</v>
      </c>
      <c r="Y58" s="32">
        <f t="shared" si="14"/>
        <v>135000000</v>
      </c>
      <c r="Z58" s="32">
        <f t="shared" si="14"/>
        <v>108000000</v>
      </c>
      <c r="AA58" s="32">
        <f t="shared" si="14"/>
        <v>124100000</v>
      </c>
      <c r="AB58" s="32">
        <f t="shared" si="14"/>
        <v>324000000</v>
      </c>
      <c r="AC58" s="32">
        <f t="shared" si="14"/>
        <v>108000000</v>
      </c>
      <c r="AD58" s="32">
        <f t="shared" si="14"/>
        <v>68000000</v>
      </c>
      <c r="AE58" s="32">
        <f t="shared" si="14"/>
        <v>108000000</v>
      </c>
      <c r="AF58" s="32">
        <f t="shared" si="14"/>
        <v>768000000</v>
      </c>
      <c r="AG58" s="32">
        <f t="shared" si="14"/>
        <v>576000000</v>
      </c>
      <c r="AH58" s="32">
        <f t="shared" si="14"/>
        <v>192000000</v>
      </c>
      <c r="AI58" s="32">
        <f t="shared" si="14"/>
        <v>384000000</v>
      </c>
      <c r="AJ58" s="53">
        <f>SUM(C58:AI58)</f>
        <v>7001000000</v>
      </c>
    </row>
    <row r="59" spans="1:36" s="8" customFormat="1" ht="18" customHeight="1" x14ac:dyDescent="0.25">
      <c r="A59" s="9"/>
      <c r="B59" s="1" t="s">
        <v>10</v>
      </c>
      <c r="C59" s="32">
        <f>C52</f>
        <v>0</v>
      </c>
      <c r="D59" s="32">
        <f t="shared" ref="D59:AI59" si="15">D52</f>
        <v>0</v>
      </c>
      <c r="E59" s="32">
        <f t="shared" si="15"/>
        <v>0</v>
      </c>
      <c r="F59" s="32">
        <f t="shared" si="15"/>
        <v>0</v>
      </c>
      <c r="G59" s="32">
        <f t="shared" si="15"/>
        <v>0</v>
      </c>
      <c r="H59" s="32">
        <f t="shared" si="15"/>
        <v>0</v>
      </c>
      <c r="I59" s="32">
        <f t="shared" si="15"/>
        <v>0</v>
      </c>
      <c r="J59" s="32">
        <f t="shared" si="15"/>
        <v>0</v>
      </c>
      <c r="K59" s="32">
        <f t="shared" si="15"/>
        <v>0</v>
      </c>
      <c r="L59" s="32">
        <f t="shared" si="15"/>
        <v>0</v>
      </c>
      <c r="M59" s="32">
        <f t="shared" si="15"/>
        <v>0</v>
      </c>
      <c r="N59" s="32">
        <f t="shared" si="15"/>
        <v>0</v>
      </c>
      <c r="O59" s="32">
        <f t="shared" si="15"/>
        <v>0</v>
      </c>
      <c r="P59" s="32">
        <f t="shared" si="15"/>
        <v>0</v>
      </c>
      <c r="Q59" s="32">
        <f t="shared" si="15"/>
        <v>0</v>
      </c>
      <c r="R59" s="32">
        <f t="shared" si="15"/>
        <v>0</v>
      </c>
      <c r="S59" s="32">
        <f t="shared" si="15"/>
        <v>0</v>
      </c>
      <c r="T59" s="32">
        <f t="shared" si="15"/>
        <v>0</v>
      </c>
      <c r="U59" s="32">
        <f t="shared" si="15"/>
        <v>0</v>
      </c>
      <c r="V59" s="32">
        <f t="shared" si="15"/>
        <v>0</v>
      </c>
      <c r="W59" s="32">
        <f t="shared" si="15"/>
        <v>0</v>
      </c>
      <c r="X59" s="32">
        <f t="shared" si="15"/>
        <v>0</v>
      </c>
      <c r="Y59" s="32">
        <f t="shared" si="15"/>
        <v>0</v>
      </c>
      <c r="Z59" s="32">
        <f t="shared" si="15"/>
        <v>0</v>
      </c>
      <c r="AA59" s="32">
        <f t="shared" si="15"/>
        <v>0</v>
      </c>
      <c r="AB59" s="32">
        <f t="shared" si="15"/>
        <v>0</v>
      </c>
      <c r="AC59" s="32">
        <f t="shared" si="15"/>
        <v>0</v>
      </c>
      <c r="AD59" s="32">
        <f t="shared" si="15"/>
        <v>0</v>
      </c>
      <c r="AE59" s="32">
        <f t="shared" si="15"/>
        <v>0</v>
      </c>
      <c r="AF59" s="32">
        <f t="shared" si="15"/>
        <v>0</v>
      </c>
      <c r="AG59" s="32">
        <f t="shared" si="15"/>
        <v>0</v>
      </c>
      <c r="AH59" s="32">
        <f t="shared" si="15"/>
        <v>0</v>
      </c>
      <c r="AI59" s="32">
        <f t="shared" si="15"/>
        <v>0</v>
      </c>
    </row>
    <row r="60" spans="1:36" s="8" customFormat="1" ht="18" customHeight="1" x14ac:dyDescent="0.25">
      <c r="A60" s="9"/>
      <c r="B60" s="1" t="s">
        <v>45</v>
      </c>
      <c r="C60" s="32">
        <f>C58+C59</f>
        <v>248400000</v>
      </c>
      <c r="D60" s="32">
        <f t="shared" ref="D60:AI60" si="16">D58+D59</f>
        <v>243000000</v>
      </c>
      <c r="E60" s="32">
        <f t="shared" si="16"/>
        <v>270000000</v>
      </c>
      <c r="F60" s="32">
        <f t="shared" si="16"/>
        <v>261900000</v>
      </c>
      <c r="G60" s="32">
        <f t="shared" si="16"/>
        <v>229500000</v>
      </c>
      <c r="H60" s="32">
        <f t="shared" si="16"/>
        <v>331500000</v>
      </c>
      <c r="I60" s="32">
        <f t="shared" si="16"/>
        <v>162000000</v>
      </c>
      <c r="J60" s="32">
        <f t="shared" si="16"/>
        <v>224100000</v>
      </c>
      <c r="K60" s="32">
        <f t="shared" si="16"/>
        <v>224000000</v>
      </c>
      <c r="L60" s="32">
        <f t="shared" si="16"/>
        <v>216000000</v>
      </c>
      <c r="M60" s="32">
        <f t="shared" si="16"/>
        <v>151200000</v>
      </c>
      <c r="N60" s="32">
        <f t="shared" si="16"/>
        <v>145800000</v>
      </c>
      <c r="O60" s="32">
        <f t="shared" si="16"/>
        <v>126000000</v>
      </c>
      <c r="P60" s="32">
        <f t="shared" si="16"/>
        <v>50400000</v>
      </c>
      <c r="Q60" s="32">
        <f t="shared" si="16"/>
        <v>207900000</v>
      </c>
      <c r="R60" s="32">
        <f t="shared" si="16"/>
        <v>234900000</v>
      </c>
      <c r="S60" s="32">
        <f t="shared" si="16"/>
        <v>34200000</v>
      </c>
      <c r="T60" s="32">
        <f t="shared" si="16"/>
        <v>64800000</v>
      </c>
      <c r="U60" s="32">
        <f t="shared" si="16"/>
        <v>124100000</v>
      </c>
      <c r="V60" s="32">
        <f t="shared" si="16"/>
        <v>70200000</v>
      </c>
      <c r="W60" s="32">
        <f t="shared" si="16"/>
        <v>324000000</v>
      </c>
      <c r="X60" s="32">
        <f t="shared" si="16"/>
        <v>162000000</v>
      </c>
      <c r="Y60" s="32">
        <f t="shared" si="16"/>
        <v>135000000</v>
      </c>
      <c r="Z60" s="32">
        <f t="shared" si="16"/>
        <v>108000000</v>
      </c>
      <c r="AA60" s="32">
        <f t="shared" si="16"/>
        <v>124100000</v>
      </c>
      <c r="AB60" s="32">
        <f t="shared" si="16"/>
        <v>324000000</v>
      </c>
      <c r="AC60" s="32">
        <f t="shared" si="16"/>
        <v>108000000</v>
      </c>
      <c r="AD60" s="32">
        <f t="shared" si="16"/>
        <v>68000000</v>
      </c>
      <c r="AE60" s="32">
        <f t="shared" si="16"/>
        <v>108000000</v>
      </c>
      <c r="AF60" s="32">
        <f t="shared" si="16"/>
        <v>768000000</v>
      </c>
      <c r="AG60" s="32">
        <f t="shared" si="16"/>
        <v>576000000</v>
      </c>
      <c r="AH60" s="32">
        <f t="shared" si="16"/>
        <v>192000000</v>
      </c>
      <c r="AI60" s="32">
        <f t="shared" si="16"/>
        <v>384000000</v>
      </c>
    </row>
    <row r="63" spans="1:36" ht="36" x14ac:dyDescent="0.2">
      <c r="B63" s="48" t="s">
        <v>34</v>
      </c>
    </row>
    <row r="64" spans="1:36" x14ac:dyDescent="0.2">
      <c r="B64" s="5" t="s">
        <v>50</v>
      </c>
    </row>
  </sheetData>
  <mergeCells count="1">
    <mergeCell ref="B1:C2"/>
  </mergeCells>
  <dataValidations disablePrompts="1" xWindow="1080" yWindow="571" count="1">
    <dataValidation allowBlank="1" showInputMessage="1" showErrorMessage="1" prompt="A compléter" sqref="C28:AI31 C41:AI51 C16:AI26 C53:AI56"/>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B1:G40"/>
  <sheetViews>
    <sheetView showGridLines="0" tabSelected="1" topLeftCell="C1" zoomScaleNormal="100" workbookViewId="0">
      <pane ySplit="3" topLeftCell="A30" activePane="bottomLeft" state="frozen"/>
      <selection pane="bottomLeft" activeCell="E3" sqref="E3"/>
    </sheetView>
  </sheetViews>
  <sheetFormatPr baseColWidth="10" defaultColWidth="11.42578125" defaultRowHeight="12" x14ac:dyDescent="0.2"/>
  <cols>
    <col min="1" max="1" width="4.7109375" style="21" customWidth="1"/>
    <col min="2" max="2" width="14.28515625" style="21" customWidth="1"/>
    <col min="3" max="3" width="59.28515625" style="20" bestFit="1" customWidth="1"/>
    <col min="4" max="4" width="31.140625" style="21" customWidth="1"/>
    <col min="5" max="7" width="31.140625" style="22" customWidth="1"/>
    <col min="8" max="16384" width="11.42578125" style="21"/>
  </cols>
  <sheetData>
    <row r="1" spans="2:7" ht="17.45" customHeight="1" thickBot="1" x14ac:dyDescent="0.25"/>
    <row r="2" spans="2:7" s="16" customFormat="1" ht="24" customHeight="1" thickBot="1" x14ac:dyDescent="0.3">
      <c r="B2" s="91" t="s">
        <v>15</v>
      </c>
      <c r="C2" s="92"/>
      <c r="D2" s="92"/>
      <c r="E2" s="92"/>
      <c r="F2" s="92"/>
      <c r="G2" s="93"/>
    </row>
    <row r="3" spans="2:7" s="24" customFormat="1" ht="36" customHeight="1" x14ac:dyDescent="0.25">
      <c r="B3" s="27" t="s">
        <v>16</v>
      </c>
      <c r="C3" s="28" t="s">
        <v>17</v>
      </c>
      <c r="D3" s="27" t="s">
        <v>46</v>
      </c>
      <c r="E3" s="29" t="s">
        <v>10</v>
      </c>
      <c r="F3" s="29" t="s">
        <v>18</v>
      </c>
      <c r="G3" s="27" t="s">
        <v>44</v>
      </c>
    </row>
    <row r="4" spans="2:7" s="15" customFormat="1" ht="24" customHeight="1" x14ac:dyDescent="0.25">
      <c r="B4" s="14">
        <v>1</v>
      </c>
      <c r="C4" s="23" t="s">
        <v>19</v>
      </c>
      <c r="D4" s="43">
        <f>'EMPLOYEES SIMULATION'!C$58</f>
        <v>248400000</v>
      </c>
      <c r="E4" s="43">
        <f>'EMPLOYEES SIMULATION'!C$59</f>
        <v>0</v>
      </c>
      <c r="F4" s="46">
        <f>E4/D4</f>
        <v>0</v>
      </c>
      <c r="G4" s="44">
        <f>D4+E4</f>
        <v>248400000</v>
      </c>
    </row>
    <row r="5" spans="2:7" s="16" customFormat="1" ht="24" customHeight="1" x14ac:dyDescent="0.25">
      <c r="B5" s="14">
        <v>2</v>
      </c>
      <c r="C5" s="23" t="s">
        <v>19</v>
      </c>
      <c r="D5" s="43">
        <f>'EMPLOYEES SIMULATION'!D$58</f>
        <v>243000000</v>
      </c>
      <c r="E5" s="43">
        <f>'EMPLOYEES SIMULATION'!D$59</f>
        <v>0</v>
      </c>
      <c r="F5" s="46">
        <f t="shared" ref="F5:F36" si="0">E5/D5</f>
        <v>0</v>
      </c>
      <c r="G5" s="44">
        <f t="shared" ref="G5:G36" si="1">D5+E5</f>
        <v>243000000</v>
      </c>
    </row>
    <row r="6" spans="2:7" s="16" customFormat="1" ht="24" customHeight="1" x14ac:dyDescent="0.25">
      <c r="B6" s="14">
        <v>3</v>
      </c>
      <c r="C6" s="23" t="s">
        <v>33</v>
      </c>
      <c r="D6" s="43">
        <f>'EMPLOYEES SIMULATION'!E$58</f>
        <v>270000000</v>
      </c>
      <c r="E6" s="43">
        <f>'EMPLOYEES SIMULATION'!E$59</f>
        <v>0</v>
      </c>
      <c r="F6" s="46">
        <f t="shared" si="0"/>
        <v>0</v>
      </c>
      <c r="G6" s="44">
        <f t="shared" si="1"/>
        <v>270000000</v>
      </c>
    </row>
    <row r="7" spans="2:7" s="16" customFormat="1" ht="24" customHeight="1" x14ac:dyDescent="0.25">
      <c r="B7" s="14">
        <v>4</v>
      </c>
      <c r="C7" s="23" t="s">
        <v>19</v>
      </c>
      <c r="D7" s="43">
        <f>'EMPLOYEES SIMULATION'!F$58</f>
        <v>261900000</v>
      </c>
      <c r="E7" s="43">
        <f>'EMPLOYEES SIMULATION'!F$59</f>
        <v>0</v>
      </c>
      <c r="F7" s="46">
        <f t="shared" si="0"/>
        <v>0</v>
      </c>
      <c r="G7" s="44">
        <f t="shared" si="1"/>
        <v>261900000</v>
      </c>
    </row>
    <row r="8" spans="2:7" s="16" customFormat="1" ht="24" customHeight="1" x14ac:dyDescent="0.25">
      <c r="B8" s="14">
        <v>5</v>
      </c>
      <c r="C8" s="23" t="s">
        <v>19</v>
      </c>
      <c r="D8" s="43">
        <f>'EMPLOYEES SIMULATION'!G$58</f>
        <v>229500000</v>
      </c>
      <c r="E8" s="43">
        <f>'EMPLOYEES SIMULATION'!G$59</f>
        <v>0</v>
      </c>
      <c r="F8" s="46">
        <f t="shared" si="0"/>
        <v>0</v>
      </c>
      <c r="G8" s="44">
        <f t="shared" si="1"/>
        <v>229500000</v>
      </c>
    </row>
    <row r="9" spans="2:7" s="16" customFormat="1" ht="24" customHeight="1" x14ac:dyDescent="0.25">
      <c r="B9" s="14">
        <v>6</v>
      </c>
      <c r="C9" s="23" t="s">
        <v>20</v>
      </c>
      <c r="D9" s="43">
        <f>'EMPLOYEES SIMULATION'!H$58</f>
        <v>331500000</v>
      </c>
      <c r="E9" s="43">
        <f>'EMPLOYEES SIMULATION'!H$59</f>
        <v>0</v>
      </c>
      <c r="F9" s="46">
        <f t="shared" si="0"/>
        <v>0</v>
      </c>
      <c r="G9" s="44">
        <f t="shared" si="1"/>
        <v>331500000</v>
      </c>
    </row>
    <row r="10" spans="2:7" s="16" customFormat="1" ht="24" customHeight="1" x14ac:dyDescent="0.25">
      <c r="B10" s="14">
        <v>7</v>
      </c>
      <c r="C10" s="23" t="s">
        <v>21</v>
      </c>
      <c r="D10" s="43">
        <f>'EMPLOYEES SIMULATION'!I$58</f>
        <v>162000000</v>
      </c>
      <c r="E10" s="43">
        <f>'EMPLOYEES SIMULATION'!I$59</f>
        <v>0</v>
      </c>
      <c r="F10" s="46">
        <f t="shared" si="0"/>
        <v>0</v>
      </c>
      <c r="G10" s="44">
        <f t="shared" si="1"/>
        <v>162000000</v>
      </c>
    </row>
    <row r="11" spans="2:7" s="16" customFormat="1" ht="24" customHeight="1" x14ac:dyDescent="0.25">
      <c r="B11" s="14">
        <v>8</v>
      </c>
      <c r="C11" s="23" t="s">
        <v>19</v>
      </c>
      <c r="D11" s="43">
        <f>'EMPLOYEES SIMULATION'!J$58</f>
        <v>224100000</v>
      </c>
      <c r="E11" s="43">
        <f>'EMPLOYEES SIMULATION'!J$59</f>
        <v>0</v>
      </c>
      <c r="F11" s="46">
        <f t="shared" si="0"/>
        <v>0</v>
      </c>
      <c r="G11" s="44">
        <f t="shared" si="1"/>
        <v>224100000</v>
      </c>
    </row>
    <row r="12" spans="2:7" s="16" customFormat="1" ht="24" customHeight="1" x14ac:dyDescent="0.25">
      <c r="B12" s="14">
        <v>9</v>
      </c>
      <c r="C12" s="23" t="s">
        <v>20</v>
      </c>
      <c r="D12" s="43">
        <f>'EMPLOYEES SIMULATION'!K$58</f>
        <v>224000000</v>
      </c>
      <c r="E12" s="43">
        <f>'EMPLOYEES SIMULATION'!K$59</f>
        <v>0</v>
      </c>
      <c r="F12" s="46">
        <f t="shared" si="0"/>
        <v>0</v>
      </c>
      <c r="G12" s="44">
        <f t="shared" si="1"/>
        <v>224000000</v>
      </c>
    </row>
    <row r="13" spans="2:7" s="16" customFormat="1" ht="24" customHeight="1" x14ac:dyDescent="0.25">
      <c r="B13" s="14">
        <v>10</v>
      </c>
      <c r="C13" s="23" t="s">
        <v>29</v>
      </c>
      <c r="D13" s="43">
        <f>'EMPLOYEES SIMULATION'!L$58</f>
        <v>216000000</v>
      </c>
      <c r="E13" s="43">
        <f>'EMPLOYEES SIMULATION'!L$59</f>
        <v>0</v>
      </c>
      <c r="F13" s="46">
        <f t="shared" si="0"/>
        <v>0</v>
      </c>
      <c r="G13" s="44">
        <f t="shared" si="1"/>
        <v>216000000</v>
      </c>
    </row>
    <row r="14" spans="2:7" s="16" customFormat="1" ht="24" customHeight="1" x14ac:dyDescent="0.25">
      <c r="B14" s="14">
        <v>11</v>
      </c>
      <c r="C14" s="23" t="s">
        <v>29</v>
      </c>
      <c r="D14" s="43">
        <f>'EMPLOYEES SIMULATION'!M$58</f>
        <v>151200000</v>
      </c>
      <c r="E14" s="43">
        <f>'EMPLOYEES SIMULATION'!M$59</f>
        <v>0</v>
      </c>
      <c r="F14" s="46">
        <f t="shared" si="0"/>
        <v>0</v>
      </c>
      <c r="G14" s="44">
        <f t="shared" si="1"/>
        <v>151200000</v>
      </c>
    </row>
    <row r="15" spans="2:7" s="16" customFormat="1" ht="24" customHeight="1" x14ac:dyDescent="0.25">
      <c r="B15" s="14">
        <v>12</v>
      </c>
      <c r="C15" s="23" t="s">
        <v>29</v>
      </c>
      <c r="D15" s="43">
        <f>'EMPLOYEES SIMULATION'!N$58</f>
        <v>145800000</v>
      </c>
      <c r="E15" s="43">
        <f>'EMPLOYEES SIMULATION'!N$59</f>
        <v>0</v>
      </c>
      <c r="F15" s="46">
        <f t="shared" si="0"/>
        <v>0</v>
      </c>
      <c r="G15" s="44">
        <f t="shared" si="1"/>
        <v>145800000</v>
      </c>
    </row>
    <row r="16" spans="2:7" s="16" customFormat="1" ht="24" customHeight="1" x14ac:dyDescent="0.25">
      <c r="B16" s="14">
        <v>13</v>
      </c>
      <c r="C16" s="23" t="s">
        <v>20</v>
      </c>
      <c r="D16" s="43">
        <f>'EMPLOYEES SIMULATION'!O$58</f>
        <v>126000000</v>
      </c>
      <c r="E16" s="43">
        <f>'EMPLOYEES SIMULATION'!O$59</f>
        <v>0</v>
      </c>
      <c r="F16" s="46">
        <f t="shared" si="0"/>
        <v>0</v>
      </c>
      <c r="G16" s="44">
        <f t="shared" si="1"/>
        <v>126000000</v>
      </c>
    </row>
    <row r="17" spans="2:7" s="16" customFormat="1" ht="24" customHeight="1" x14ac:dyDescent="0.25">
      <c r="B17" s="14">
        <v>14</v>
      </c>
      <c r="C17" s="23" t="s">
        <v>22</v>
      </c>
      <c r="D17" s="43">
        <f>'EMPLOYEES SIMULATION'!P$58</f>
        <v>50400000</v>
      </c>
      <c r="E17" s="43">
        <f>'EMPLOYEES SIMULATION'!P$59</f>
        <v>0</v>
      </c>
      <c r="F17" s="46">
        <f t="shared" si="0"/>
        <v>0</v>
      </c>
      <c r="G17" s="44">
        <f t="shared" si="1"/>
        <v>50400000</v>
      </c>
    </row>
    <row r="18" spans="2:7" s="16" customFormat="1" ht="24" customHeight="1" x14ac:dyDescent="0.25">
      <c r="B18" s="14">
        <v>15</v>
      </c>
      <c r="C18" s="23" t="s">
        <v>19</v>
      </c>
      <c r="D18" s="43">
        <f>'EMPLOYEES SIMULATION'!Q$58</f>
        <v>207900000</v>
      </c>
      <c r="E18" s="43">
        <f>'EMPLOYEES SIMULATION'!Q$59</f>
        <v>0</v>
      </c>
      <c r="F18" s="46">
        <f t="shared" si="0"/>
        <v>0</v>
      </c>
      <c r="G18" s="44">
        <f t="shared" si="1"/>
        <v>207900000</v>
      </c>
    </row>
    <row r="19" spans="2:7" s="16" customFormat="1" ht="24" customHeight="1" x14ac:dyDescent="0.25">
      <c r="B19" s="14">
        <v>16</v>
      </c>
      <c r="C19" s="23" t="s">
        <v>19</v>
      </c>
      <c r="D19" s="43">
        <f>'EMPLOYEES SIMULATION'!R$58</f>
        <v>234900000</v>
      </c>
      <c r="E19" s="43">
        <f>'EMPLOYEES SIMULATION'!R$59</f>
        <v>0</v>
      </c>
      <c r="F19" s="46">
        <f t="shared" si="0"/>
        <v>0</v>
      </c>
      <c r="G19" s="44">
        <f t="shared" si="1"/>
        <v>234900000</v>
      </c>
    </row>
    <row r="20" spans="2:7" s="16" customFormat="1" ht="24" customHeight="1" x14ac:dyDescent="0.25">
      <c r="B20" s="14">
        <v>17</v>
      </c>
      <c r="C20" s="23" t="s">
        <v>22</v>
      </c>
      <c r="D20" s="43">
        <f>'EMPLOYEES SIMULATION'!S$58</f>
        <v>34200000</v>
      </c>
      <c r="E20" s="43">
        <f>'EMPLOYEES SIMULATION'!S$59</f>
        <v>0</v>
      </c>
      <c r="F20" s="46">
        <f t="shared" si="0"/>
        <v>0</v>
      </c>
      <c r="G20" s="44">
        <f t="shared" si="1"/>
        <v>34200000</v>
      </c>
    </row>
    <row r="21" spans="2:7" s="16" customFormat="1" ht="24" customHeight="1" x14ac:dyDescent="0.25">
      <c r="B21" s="14">
        <v>18</v>
      </c>
      <c r="C21" s="23" t="s">
        <v>29</v>
      </c>
      <c r="D21" s="43">
        <f>'EMPLOYEES SIMULATION'!T$58</f>
        <v>64800000</v>
      </c>
      <c r="E21" s="43">
        <f>'EMPLOYEES SIMULATION'!T$59</f>
        <v>0</v>
      </c>
      <c r="F21" s="46">
        <f t="shared" si="0"/>
        <v>0</v>
      </c>
      <c r="G21" s="44">
        <f t="shared" si="1"/>
        <v>64800000</v>
      </c>
    </row>
    <row r="22" spans="2:7" s="16" customFormat="1" ht="24" customHeight="1" x14ac:dyDescent="0.25">
      <c r="B22" s="14">
        <v>19</v>
      </c>
      <c r="C22" s="23" t="s">
        <v>19</v>
      </c>
      <c r="D22" s="43">
        <f>'EMPLOYEES SIMULATION'!U$58</f>
        <v>124100000</v>
      </c>
      <c r="E22" s="43">
        <f>'EMPLOYEES SIMULATION'!U$59</f>
        <v>0</v>
      </c>
      <c r="F22" s="46">
        <f t="shared" si="0"/>
        <v>0</v>
      </c>
      <c r="G22" s="44">
        <f t="shared" si="1"/>
        <v>124100000</v>
      </c>
    </row>
    <row r="23" spans="2:7" s="16" customFormat="1" ht="24" customHeight="1" x14ac:dyDescent="0.25">
      <c r="B23" s="14">
        <v>20</v>
      </c>
      <c r="C23" s="23" t="s">
        <v>19</v>
      </c>
      <c r="D23" s="43">
        <f>'EMPLOYEES SIMULATION'!V$58</f>
        <v>70200000</v>
      </c>
      <c r="E23" s="43">
        <f>'EMPLOYEES SIMULATION'!V$59</f>
        <v>0</v>
      </c>
      <c r="F23" s="46">
        <f t="shared" si="0"/>
        <v>0</v>
      </c>
      <c r="G23" s="44">
        <f t="shared" si="1"/>
        <v>70200000</v>
      </c>
    </row>
    <row r="24" spans="2:7" s="16" customFormat="1" ht="24" customHeight="1" x14ac:dyDescent="0.25">
      <c r="B24" s="14">
        <v>21</v>
      </c>
      <c r="C24" s="23" t="s">
        <v>20</v>
      </c>
      <c r="D24" s="43">
        <f>'EMPLOYEES SIMULATION'!W$58</f>
        <v>324000000</v>
      </c>
      <c r="E24" s="43">
        <f>'EMPLOYEES SIMULATION'!W$59</f>
        <v>0</v>
      </c>
      <c r="F24" s="46">
        <f t="shared" si="0"/>
        <v>0</v>
      </c>
      <c r="G24" s="44">
        <f t="shared" si="1"/>
        <v>324000000</v>
      </c>
    </row>
    <row r="25" spans="2:7" s="16" customFormat="1" ht="24" customHeight="1" x14ac:dyDescent="0.25">
      <c r="B25" s="14">
        <v>22</v>
      </c>
      <c r="C25" s="23" t="s">
        <v>29</v>
      </c>
      <c r="D25" s="43">
        <f>'EMPLOYEES SIMULATION'!X$58</f>
        <v>162000000</v>
      </c>
      <c r="E25" s="43">
        <f>'EMPLOYEES SIMULATION'!X$59</f>
        <v>0</v>
      </c>
      <c r="F25" s="46">
        <f t="shared" si="0"/>
        <v>0</v>
      </c>
      <c r="G25" s="44">
        <f t="shared" si="1"/>
        <v>162000000</v>
      </c>
    </row>
    <row r="26" spans="2:7" s="16" customFormat="1" ht="24" customHeight="1" x14ac:dyDescent="0.25">
      <c r="B26" s="14">
        <v>23</v>
      </c>
      <c r="C26" s="23" t="s">
        <v>29</v>
      </c>
      <c r="D26" s="43">
        <f>'EMPLOYEES SIMULATION'!Y$58</f>
        <v>135000000</v>
      </c>
      <c r="E26" s="43">
        <f>'EMPLOYEES SIMULATION'!Y$59</f>
        <v>0</v>
      </c>
      <c r="F26" s="46">
        <f t="shared" si="0"/>
        <v>0</v>
      </c>
      <c r="G26" s="44">
        <f t="shared" si="1"/>
        <v>135000000</v>
      </c>
    </row>
    <row r="27" spans="2:7" s="16" customFormat="1" ht="24" customHeight="1" x14ac:dyDescent="0.25">
      <c r="B27" s="14">
        <v>24</v>
      </c>
      <c r="C27" s="23" t="s">
        <v>30</v>
      </c>
      <c r="D27" s="43">
        <f>'EMPLOYEES SIMULATION'!Z$58</f>
        <v>108000000</v>
      </c>
      <c r="E27" s="43">
        <f>'EMPLOYEES SIMULATION'!Z$59</f>
        <v>0</v>
      </c>
      <c r="F27" s="46">
        <f t="shared" si="0"/>
        <v>0</v>
      </c>
      <c r="G27" s="44">
        <f t="shared" si="1"/>
        <v>108000000</v>
      </c>
    </row>
    <row r="28" spans="2:7" s="16" customFormat="1" ht="24" customHeight="1" x14ac:dyDescent="0.25">
      <c r="B28" s="14">
        <v>25</v>
      </c>
      <c r="C28" s="23" t="s">
        <v>31</v>
      </c>
      <c r="D28" s="43">
        <f>'EMPLOYEES SIMULATION'!AA$58</f>
        <v>124100000</v>
      </c>
      <c r="E28" s="43">
        <f>'EMPLOYEES SIMULATION'!AA$59</f>
        <v>0</v>
      </c>
      <c r="F28" s="46">
        <f t="shared" si="0"/>
        <v>0</v>
      </c>
      <c r="G28" s="44">
        <f t="shared" si="1"/>
        <v>124100000</v>
      </c>
    </row>
    <row r="29" spans="2:7" s="16" customFormat="1" ht="24" customHeight="1" x14ac:dyDescent="0.25">
      <c r="B29" s="14">
        <v>26</v>
      </c>
      <c r="C29" s="23" t="s">
        <v>32</v>
      </c>
      <c r="D29" s="43">
        <f>'EMPLOYEES SIMULATION'!AB$58</f>
        <v>324000000</v>
      </c>
      <c r="E29" s="43">
        <f>'EMPLOYEES SIMULATION'!AB$59</f>
        <v>0</v>
      </c>
      <c r="F29" s="46">
        <f t="shared" si="0"/>
        <v>0</v>
      </c>
      <c r="G29" s="44">
        <f t="shared" si="1"/>
        <v>324000000</v>
      </c>
    </row>
    <row r="30" spans="2:7" s="16" customFormat="1" ht="24" customHeight="1" x14ac:dyDescent="0.25">
      <c r="B30" s="14">
        <v>27</v>
      </c>
      <c r="C30" s="23" t="s">
        <v>14</v>
      </c>
      <c r="D30" s="43">
        <f>'EMPLOYEES SIMULATION'!AC$58</f>
        <v>108000000</v>
      </c>
      <c r="E30" s="43">
        <f>'EMPLOYEES SIMULATION'!AC$59</f>
        <v>0</v>
      </c>
      <c r="F30" s="46">
        <f t="shared" si="0"/>
        <v>0</v>
      </c>
      <c r="G30" s="44">
        <f t="shared" si="1"/>
        <v>108000000</v>
      </c>
    </row>
    <row r="31" spans="2:7" s="16" customFormat="1" ht="24" customHeight="1" x14ac:dyDescent="0.25">
      <c r="B31" s="14">
        <v>28</v>
      </c>
      <c r="C31" s="23" t="s">
        <v>14</v>
      </c>
      <c r="D31" s="43">
        <f>'EMPLOYEES SIMULATION'!AD$58</f>
        <v>68000000</v>
      </c>
      <c r="E31" s="43">
        <f>'EMPLOYEES SIMULATION'!AD$59</f>
        <v>0</v>
      </c>
      <c r="F31" s="46">
        <f t="shared" si="0"/>
        <v>0</v>
      </c>
      <c r="G31" s="44">
        <f t="shared" si="1"/>
        <v>68000000</v>
      </c>
    </row>
    <row r="32" spans="2:7" s="16" customFormat="1" ht="24" customHeight="1" x14ac:dyDescent="0.25">
      <c r="B32" s="14">
        <v>29</v>
      </c>
      <c r="C32" s="23" t="s">
        <v>14</v>
      </c>
      <c r="D32" s="43">
        <f>'EMPLOYEES SIMULATION'!AE$58</f>
        <v>108000000</v>
      </c>
      <c r="E32" s="43">
        <f>'EMPLOYEES SIMULATION'!AE$59</f>
        <v>0</v>
      </c>
      <c r="F32" s="46">
        <f t="shared" si="0"/>
        <v>0</v>
      </c>
      <c r="G32" s="44">
        <f t="shared" si="1"/>
        <v>108000000</v>
      </c>
    </row>
    <row r="33" spans="2:7" s="16" customFormat="1" ht="24" customHeight="1" x14ac:dyDescent="0.25">
      <c r="B33" s="14">
        <v>30</v>
      </c>
      <c r="C33" s="23" t="s">
        <v>20</v>
      </c>
      <c r="D33" s="43">
        <f>'EMPLOYEES SIMULATION'!AF$58</f>
        <v>768000000</v>
      </c>
      <c r="E33" s="43">
        <f>'EMPLOYEES SIMULATION'!AF$59</f>
        <v>0</v>
      </c>
      <c r="F33" s="46">
        <f t="shared" si="0"/>
        <v>0</v>
      </c>
      <c r="G33" s="44">
        <f t="shared" si="1"/>
        <v>768000000</v>
      </c>
    </row>
    <row r="34" spans="2:7" s="16" customFormat="1" ht="24" customHeight="1" x14ac:dyDescent="0.25">
      <c r="B34" s="14">
        <v>31</v>
      </c>
      <c r="C34" s="23" t="s">
        <v>23</v>
      </c>
      <c r="D34" s="43">
        <f>'EMPLOYEES SIMULATION'!AG$58</f>
        <v>576000000</v>
      </c>
      <c r="E34" s="43">
        <f>'EMPLOYEES SIMULATION'!AG$59</f>
        <v>0</v>
      </c>
      <c r="F34" s="46">
        <f t="shared" si="0"/>
        <v>0</v>
      </c>
      <c r="G34" s="44">
        <f t="shared" si="1"/>
        <v>576000000</v>
      </c>
    </row>
    <row r="35" spans="2:7" s="16" customFormat="1" ht="24" customHeight="1" x14ac:dyDescent="0.25">
      <c r="B35" s="14">
        <v>32</v>
      </c>
      <c r="C35" s="23" t="s">
        <v>14</v>
      </c>
      <c r="D35" s="43">
        <f>'EMPLOYEES SIMULATION'!AH$58</f>
        <v>192000000</v>
      </c>
      <c r="E35" s="43">
        <f>'EMPLOYEES SIMULATION'!AH$59</f>
        <v>0</v>
      </c>
      <c r="F35" s="46">
        <f t="shared" si="0"/>
        <v>0</v>
      </c>
      <c r="G35" s="44">
        <f t="shared" si="1"/>
        <v>192000000</v>
      </c>
    </row>
    <row r="36" spans="2:7" s="16" customFormat="1" ht="24" customHeight="1" thickBot="1" x14ac:dyDescent="0.3">
      <c r="B36" s="14">
        <v>33</v>
      </c>
      <c r="C36" s="23" t="s">
        <v>20</v>
      </c>
      <c r="D36" s="43">
        <f>'EMPLOYEES SIMULATION'!AI$58</f>
        <v>384000000</v>
      </c>
      <c r="E36" s="43">
        <f>'EMPLOYEES SIMULATION'!AI$59</f>
        <v>0</v>
      </c>
      <c r="F36" s="46">
        <f t="shared" si="0"/>
        <v>0</v>
      </c>
      <c r="G36" s="44">
        <f t="shared" si="1"/>
        <v>384000000</v>
      </c>
    </row>
    <row r="37" spans="2:7" s="16" customFormat="1" ht="24" customHeight="1" thickBot="1" x14ac:dyDescent="0.3">
      <c r="B37" s="89" t="s">
        <v>0</v>
      </c>
      <c r="C37" s="90"/>
      <c r="D37" s="45">
        <f>SUM(D4:D36)</f>
        <v>7001000000</v>
      </c>
      <c r="E37" s="45">
        <f>SUM(E4:E36)</f>
        <v>0</v>
      </c>
      <c r="F37" s="47">
        <f>AVERAGE(F4:F36)</f>
        <v>0</v>
      </c>
      <c r="G37" s="45">
        <f>SUM(G4:G36)</f>
        <v>7001000000</v>
      </c>
    </row>
    <row r="38" spans="2:7" s="16" customFormat="1" ht="24" customHeight="1" x14ac:dyDescent="0.25">
      <c r="C38" s="17"/>
      <c r="D38" s="18"/>
      <c r="E38" s="19"/>
      <c r="F38" s="19"/>
      <c r="G38" s="19"/>
    </row>
    <row r="39" spans="2:7" x14ac:dyDescent="0.2">
      <c r="B39" s="88" t="s">
        <v>47</v>
      </c>
      <c r="C39" s="88"/>
      <c r="D39" s="88"/>
    </row>
    <row r="40" spans="2:7" x14ac:dyDescent="0.2">
      <c r="B40" s="88" t="s">
        <v>12</v>
      </c>
      <c r="C40" s="88"/>
      <c r="D40" s="88"/>
    </row>
  </sheetData>
  <mergeCells count="4">
    <mergeCell ref="B39:D39"/>
    <mergeCell ref="B40:D40"/>
    <mergeCell ref="B37:C37"/>
    <mergeCell ref="B2:G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Sarah FAKHET</cp:lastModifiedBy>
  <dcterms:created xsi:type="dcterms:W3CDTF">2019-10-09T08:26:47Z</dcterms:created>
  <dcterms:modified xsi:type="dcterms:W3CDTF">2025-05-21T15:58:02Z</dcterms:modified>
</cp:coreProperties>
</file>