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205 - AC NUCA Programme multipays\2 Préparation DCE\Draft\"/>
    </mc:Choice>
  </mc:AlternateContent>
  <bookViews>
    <workbookView xWindow="0" yWindow="0" windowWidth="23040" windowHeight="9190"/>
  </bookViews>
  <sheets>
    <sheet name="BPU Lot 1" sheetId="1" r:id="rId1"/>
    <sheet name="DQE Lot 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H22" i="2"/>
  <c r="H23" i="2"/>
  <c r="H24" i="2"/>
  <c r="H20" i="2"/>
  <c r="H10" i="2"/>
  <c r="H11" i="2"/>
  <c r="H12" i="2"/>
  <c r="H13" i="2"/>
  <c r="H14" i="2"/>
  <c r="H15" i="2"/>
  <c r="H16" i="2"/>
  <c r="H17" i="2"/>
  <c r="H18" i="2"/>
  <c r="H9" i="2"/>
  <c r="E21" i="2"/>
  <c r="E22" i="2"/>
  <c r="E23" i="2"/>
  <c r="E24" i="2"/>
  <c r="E20" i="2"/>
  <c r="E10" i="2"/>
  <c r="E11" i="2"/>
  <c r="E12" i="2"/>
  <c r="E13" i="2"/>
  <c r="E14" i="2"/>
  <c r="E15" i="2"/>
  <c r="E16" i="2"/>
  <c r="E17" i="2"/>
  <c r="E18" i="2"/>
  <c r="E9" i="2"/>
  <c r="B21" i="2"/>
  <c r="B22" i="2"/>
  <c r="B23" i="2"/>
  <c r="B24" i="2"/>
  <c r="B20" i="2"/>
  <c r="B10" i="2"/>
  <c r="B11" i="2"/>
  <c r="B12" i="2"/>
  <c r="B13" i="2"/>
  <c r="B14" i="2"/>
  <c r="B15" i="2"/>
  <c r="B16" i="2"/>
  <c r="B17" i="2"/>
  <c r="B18" i="2"/>
  <c r="B9" i="2"/>
  <c r="J24" i="2" l="1"/>
  <c r="G24" i="2"/>
  <c r="D24" i="2"/>
  <c r="J21" i="2" l="1"/>
  <c r="J22" i="2"/>
  <c r="J23" i="2"/>
  <c r="J20" i="2"/>
  <c r="J10" i="2"/>
  <c r="J11" i="2"/>
  <c r="J12" i="2"/>
  <c r="J13" i="2"/>
  <c r="J14" i="2"/>
  <c r="J15" i="2"/>
  <c r="J16" i="2"/>
  <c r="J17" i="2"/>
  <c r="J18" i="2"/>
  <c r="J9" i="2"/>
  <c r="G21" i="2"/>
  <c r="G22" i="2"/>
  <c r="G23" i="2"/>
  <c r="G20" i="2"/>
  <c r="G10" i="2"/>
  <c r="G11" i="2"/>
  <c r="G12" i="2"/>
  <c r="G13" i="2"/>
  <c r="G14" i="2"/>
  <c r="G15" i="2"/>
  <c r="G16" i="2"/>
  <c r="G17" i="2"/>
  <c r="G18" i="2"/>
  <c r="G9" i="2"/>
  <c r="D21" i="2"/>
  <c r="D22" i="2"/>
  <c r="D23" i="2"/>
  <c r="D20" i="2"/>
  <c r="D10" i="2"/>
  <c r="D11" i="2"/>
  <c r="D12" i="2"/>
  <c r="D13" i="2"/>
  <c r="D14" i="2"/>
  <c r="D15" i="2"/>
  <c r="D16" i="2"/>
  <c r="D17" i="2"/>
  <c r="D18" i="2"/>
  <c r="D9" i="2"/>
  <c r="J25" i="2" l="1"/>
  <c r="G25" i="2"/>
  <c r="D25" i="2"/>
  <c r="K25" i="2" l="1"/>
</calcChain>
</file>

<file path=xl/sharedStrings.xml><?xml version="1.0" encoding="utf-8"?>
<sst xmlns="http://schemas.openxmlformats.org/spreadsheetml/2006/main" count="65" uniqueCount="36">
  <si>
    <t>Nom du soumissionnaire :</t>
  </si>
  <si>
    <t xml:space="preserve">Prix journaliers HT </t>
  </si>
  <si>
    <t>Types d’expert Internationaux</t>
  </si>
  <si>
    <t>Expert Sénior 
&gt; 10 ans d'expérience</t>
  </si>
  <si>
    <t>Local</t>
  </si>
  <si>
    <t>de 10 à 20 jours</t>
  </si>
  <si>
    <t>au-delà de 20 jours</t>
  </si>
  <si>
    <t>Expert Junior
&lt;5 ans</t>
  </si>
  <si>
    <t>Prix unitaire</t>
  </si>
  <si>
    <t>Quantités estimées annuelles</t>
  </si>
  <si>
    <t>Prix unitaire HT</t>
  </si>
  <si>
    <t>Expert Intermédiaire
De 5 à 10 ans</t>
  </si>
  <si>
    <t>Il est interdit de modifier les quantités indiquées dans le DQE</t>
  </si>
  <si>
    <t>Transport</t>
  </si>
  <si>
    <t>Infrastructures Urbaines</t>
  </si>
  <si>
    <t xml:space="preserve">Eau et Assainissement </t>
  </si>
  <si>
    <t>Déchets</t>
  </si>
  <si>
    <t>Urbanisme</t>
  </si>
  <si>
    <t>Climat / énergie</t>
  </si>
  <si>
    <t>Économie / Finance / Juridique</t>
  </si>
  <si>
    <t>Institutionnel . Gouvernance</t>
  </si>
  <si>
    <t>Social / Inclusion / Genre</t>
  </si>
  <si>
    <t xml:space="preserve">Ingénierie / Conseil </t>
  </si>
  <si>
    <t>Brésil</t>
  </si>
  <si>
    <t>Colombie</t>
  </si>
  <si>
    <t>Indonésie</t>
  </si>
  <si>
    <t>Afrique du Sud</t>
  </si>
  <si>
    <t>Mozambique</t>
  </si>
  <si>
    <t>Le présent document est contractuel et engageant pour le soumissionnaire.</t>
  </si>
  <si>
    <t>Seuls les profils listés ci-après seront sollicités pour l'exécution des missions.</t>
  </si>
  <si>
    <t>Pourcentage de dégressivité en cas de consécutivité de jours de prestation :</t>
  </si>
  <si>
    <t>Les quantités indiquées ci-après sont données à titre indicatif et ne sont pas engageantes pour l'AFD. Le montant total permettra de comparer et classer les offres des soumissionaires.</t>
  </si>
  <si>
    <t>Le présent document n'est pas contractuel.</t>
  </si>
  <si>
    <r>
      <t xml:space="preserve">Climate urban finance expertise for the NUCA Programme multipays (IKI-IDFC)
BPD-2025-0205
Lot 1
</t>
    </r>
    <r>
      <rPr>
        <b/>
        <sz val="12"/>
        <color rgb="FFFF0000"/>
        <rFont val="Calibri"/>
        <family val="2"/>
      </rPr>
      <t>BORDEREAU DES PRIX UNITAIRES</t>
    </r>
  </si>
  <si>
    <t xml:space="preserve">Montant total </t>
  </si>
  <si>
    <r>
      <t xml:space="preserve"> Climate urban finance expertise for the NUCA Programme multipays (IKI-IDFC)
BPD-2025-0205
Lot 1 
</t>
    </r>
    <r>
      <rPr>
        <b/>
        <sz val="12"/>
        <color rgb="FFFF0000"/>
        <rFont val="Calibri"/>
        <family val="2"/>
      </rPr>
      <t>DEVIS QUANTITATIF ESTIMATIF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</si>
</sst>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250E62"/>
      <name val="Calibri"/>
      <family val="2"/>
    </font>
    <font>
      <b/>
      <sz val="12"/>
      <color rgb="FFFF0000"/>
      <name val="Calibri"/>
      <family val="2"/>
    </font>
    <font>
      <sz val="10"/>
      <color indexed="56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4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0"/>
      <color indexed="56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b/>
      <sz val="11"/>
      <color rgb="FFFF0000"/>
      <name val="Calibri"/>
      <family val="2"/>
      <scheme val="minor"/>
    </font>
    <font>
      <b/>
      <sz val="14"/>
      <color indexed="56"/>
      <name val="Calibri"/>
      <family val="2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0" fillId="2" borderId="0" xfId="0" applyFill="1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8" xfId="0" applyFont="1" applyFill="1" applyBorder="1" applyAlignment="1">
      <alignment horizontal="justify" vertical="center" wrapText="1"/>
    </xf>
    <xf numFmtId="44" fontId="12" fillId="2" borderId="4" xfId="1" applyFont="1" applyFill="1" applyBorder="1" applyAlignment="1" applyProtection="1">
      <alignment horizontal="center" vertical="center" wrapText="1"/>
      <protection locked="0"/>
    </xf>
    <xf numFmtId="44" fontId="0" fillId="2" borderId="9" xfId="1" applyFont="1" applyFill="1" applyBorder="1" applyProtection="1">
      <protection locked="0"/>
    </xf>
    <xf numFmtId="0" fontId="0" fillId="2" borderId="0" xfId="0" applyFill="1" applyBorder="1"/>
    <xf numFmtId="11" fontId="13" fillId="6" borderId="10" xfId="0" applyNumberFormat="1" applyFont="1" applyFill="1" applyBorder="1" applyAlignment="1">
      <alignment horizontal="center" vertical="center" wrapText="1"/>
    </xf>
    <xf numFmtId="44" fontId="13" fillId="6" borderId="11" xfId="1" applyFont="1" applyFill="1" applyBorder="1" applyAlignment="1">
      <alignment horizontal="center" vertical="center" wrapText="1"/>
    </xf>
    <xf numFmtId="44" fontId="13" fillId="6" borderId="12" xfId="1" applyFont="1" applyFill="1" applyBorder="1" applyAlignment="1">
      <alignment horizontal="center" vertical="center" wrapText="1"/>
    </xf>
    <xf numFmtId="164" fontId="1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>
      <alignment vertical="center" wrapText="1"/>
    </xf>
    <xf numFmtId="44" fontId="13" fillId="2" borderId="0" xfId="1" applyFont="1" applyFill="1" applyBorder="1" applyAlignment="1">
      <alignment vertical="center" wrapText="1"/>
    </xf>
    <xf numFmtId="0" fontId="0" fillId="2" borderId="5" xfId="0" applyFill="1" applyBorder="1"/>
    <xf numFmtId="0" fontId="0" fillId="2" borderId="8" xfId="0" applyFill="1" applyBorder="1"/>
    <xf numFmtId="0" fontId="0" fillId="2" borderId="4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17" xfId="0" applyFill="1" applyBorder="1"/>
    <xf numFmtId="0" fontId="0" fillId="2" borderId="18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5" borderId="20" xfId="0" applyFill="1" applyBorder="1" applyAlignment="1">
      <alignment horizontal="center" vertical="center" wrapText="1"/>
    </xf>
    <xf numFmtId="44" fontId="12" fillId="2" borderId="20" xfId="1" applyFont="1" applyFill="1" applyBorder="1" applyAlignment="1" applyProtection="1">
      <alignment horizontal="center" vertical="center" wrapText="1"/>
      <protection locked="0"/>
    </xf>
    <xf numFmtId="0" fontId="0" fillId="2" borderId="20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7" fillId="2" borderId="0" xfId="0" applyFont="1" applyFill="1" applyBorder="1" applyAlignment="1" applyProtection="1">
      <alignment vertical="center" wrapText="1"/>
      <protection locked="0"/>
    </xf>
    <xf numFmtId="0" fontId="7" fillId="2" borderId="23" xfId="0" applyFont="1" applyFill="1" applyBorder="1" applyAlignment="1" applyProtection="1">
      <alignment vertical="center" wrapText="1"/>
      <protection locked="0"/>
    </xf>
    <xf numFmtId="0" fontId="11" fillId="2" borderId="17" xfId="0" applyFont="1" applyFill="1" applyBorder="1" applyAlignment="1">
      <alignment horizontal="justify" vertical="center" wrapText="1"/>
    </xf>
    <xf numFmtId="44" fontId="12" fillId="2" borderId="8" xfId="1" applyFont="1" applyFill="1" applyBorder="1" applyAlignment="1" applyProtection="1">
      <alignment horizontal="center" vertical="center" wrapText="1"/>
      <protection locked="0"/>
    </xf>
    <xf numFmtId="44" fontId="12" fillId="2" borderId="9" xfId="1" applyFont="1" applyFill="1" applyBorder="1" applyAlignment="1" applyProtection="1">
      <alignment horizontal="center" vertical="center" wrapText="1"/>
      <protection locked="0"/>
    </xf>
    <xf numFmtId="44" fontId="14" fillId="0" borderId="11" xfId="1" applyFont="1" applyFill="1" applyBorder="1" applyAlignment="1" applyProtection="1">
      <alignment horizontal="center" vertical="center" wrapText="1"/>
      <protection locked="0"/>
    </xf>
    <xf numFmtId="44" fontId="14" fillId="0" borderId="12" xfId="1" applyFont="1" applyFill="1" applyBorder="1" applyAlignment="1" applyProtection="1">
      <alignment horizontal="center" vertical="center" wrapText="1"/>
      <protection locked="0"/>
    </xf>
    <xf numFmtId="44" fontId="14" fillId="2" borderId="13" xfId="1" applyFont="1" applyFill="1" applyBorder="1" applyAlignment="1" applyProtection="1">
      <alignment vertical="center" wrapText="1"/>
      <protection locked="0"/>
    </xf>
    <xf numFmtId="44" fontId="14" fillId="0" borderId="13" xfId="1" applyFont="1" applyFill="1" applyBorder="1" applyAlignment="1" applyProtection="1">
      <alignment horizontal="center" vertical="center" wrapText="1"/>
      <protection locked="0"/>
    </xf>
    <xf numFmtId="44" fontId="14" fillId="0" borderId="14" xfId="1" applyFont="1" applyFill="1" applyBorder="1" applyAlignment="1" applyProtection="1">
      <alignment horizontal="center" vertical="center" wrapText="1"/>
      <protection locked="0"/>
    </xf>
    <xf numFmtId="44" fontId="0" fillId="2" borderId="24" xfId="1" applyFont="1" applyFill="1" applyBorder="1" applyProtection="1">
      <protection locked="0"/>
    </xf>
    <xf numFmtId="164" fontId="13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Protection="1">
      <protection locked="0"/>
    </xf>
    <xf numFmtId="0" fontId="10" fillId="2" borderId="0" xfId="0" applyFont="1" applyFill="1" applyProtection="1"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0" fillId="5" borderId="22" xfId="0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Protection="1">
      <protection locked="0"/>
    </xf>
    <xf numFmtId="11" fontId="13" fillId="6" borderId="25" xfId="0" applyNumberFormat="1" applyFont="1" applyFill="1" applyBorder="1" applyAlignment="1" applyProtection="1">
      <alignment horizontal="center" vertical="center" wrapText="1"/>
      <protection locked="0"/>
    </xf>
    <xf numFmtId="44" fontId="13" fillId="6" borderId="25" xfId="1" applyFont="1" applyFill="1" applyBorder="1" applyAlignment="1" applyProtection="1">
      <alignment horizontal="center" vertical="center" wrapText="1"/>
      <protection locked="0"/>
    </xf>
    <xf numFmtId="44" fontId="13" fillId="6" borderId="12" xfId="1" applyFont="1" applyFill="1" applyBorder="1" applyAlignment="1" applyProtection="1">
      <alignment horizontal="center" vertical="center" wrapText="1"/>
      <protection locked="0"/>
    </xf>
    <xf numFmtId="44" fontId="13" fillId="6" borderId="26" xfId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 applyProtection="1">
      <alignment vertical="center" wrapText="1"/>
      <protection locked="0"/>
    </xf>
    <xf numFmtId="44" fontId="13" fillId="2" borderId="0" xfId="1" applyFont="1" applyFill="1" applyBorder="1" applyAlignment="1" applyProtection="1">
      <alignment vertical="center" wrapText="1"/>
      <protection locked="0"/>
    </xf>
    <xf numFmtId="44" fontId="13" fillId="2" borderId="24" xfId="1" applyFont="1" applyFill="1" applyBorder="1" applyAlignment="1" applyProtection="1">
      <alignment vertical="center" wrapText="1"/>
      <protection locked="0"/>
    </xf>
    <xf numFmtId="0" fontId="0" fillId="5" borderId="20" xfId="0" applyFill="1" applyBorder="1" applyAlignment="1" applyProtection="1">
      <alignment horizontal="center" vertical="center" wrapText="1"/>
    </xf>
    <xf numFmtId="165" fontId="12" fillId="2" borderId="20" xfId="1" applyNumberFormat="1" applyFont="1" applyFill="1" applyBorder="1" applyAlignment="1" applyProtection="1">
      <alignment horizontal="center" vertical="center" wrapText="1"/>
    </xf>
    <xf numFmtId="165" fontId="13" fillId="6" borderId="11" xfId="1" applyNumberFormat="1" applyFont="1" applyFill="1" applyBorder="1" applyAlignment="1" applyProtection="1">
      <alignment horizontal="center" vertical="center" wrapText="1"/>
    </xf>
    <xf numFmtId="165" fontId="13" fillId="0" borderId="11" xfId="1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 applyProtection="1">
      <protection locked="0"/>
    </xf>
    <xf numFmtId="0" fontId="0" fillId="0" borderId="0" xfId="0" applyBorder="1" applyAlignment="1"/>
    <xf numFmtId="165" fontId="13" fillId="0" borderId="4" xfId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Border="1" applyAlignment="1" applyProtection="1">
      <alignment horizontal="left"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26" xfId="0" applyFont="1" applyFill="1" applyBorder="1" applyAlignment="1" applyProtection="1">
      <alignment horizontal="center" vertical="center" wrapText="1"/>
      <protection locked="0"/>
    </xf>
    <xf numFmtId="0" fontId="0" fillId="5" borderId="27" xfId="0" applyFill="1" applyBorder="1" applyAlignment="1" applyProtection="1">
      <alignment horizontal="center"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28" xfId="0" applyFill="1" applyBorder="1" applyAlignment="1" applyProtection="1">
      <alignment horizontal="center" vertical="center" wrapText="1"/>
      <protection locked="0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9" fillId="5" borderId="29" xfId="0" applyFont="1" applyFill="1" applyBorder="1" applyAlignment="1" applyProtection="1">
      <alignment horizontal="center" vertical="center" wrapText="1"/>
      <protection locked="0"/>
    </xf>
    <xf numFmtId="0" fontId="9" fillId="5" borderId="30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protection locked="0"/>
    </xf>
    <xf numFmtId="0" fontId="20" fillId="0" borderId="4" xfId="0" applyFont="1" applyBorder="1" applyAlignment="1"/>
    <xf numFmtId="0" fontId="19" fillId="2" borderId="20" xfId="0" applyFont="1" applyFill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32113</xdr:colOff>
      <xdr:row>0</xdr:row>
      <xdr:rowOff>368210</xdr:rowOff>
    </xdr:from>
    <xdr:to>
      <xdr:col>0</xdr:col>
      <xdr:colOff>942975</xdr:colOff>
      <xdr:row>0</xdr:row>
      <xdr:rowOff>1083946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113" y="368210"/>
          <a:ext cx="910862" cy="715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268333</xdr:colOff>
      <xdr:row>0</xdr:row>
      <xdr:rowOff>0</xdr:rowOff>
    </xdr:from>
    <xdr:to>
      <xdr:col>0</xdr:col>
      <xdr:colOff>1171575</xdr:colOff>
      <xdr:row>0</xdr:row>
      <xdr:rowOff>929640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333" y="0"/>
          <a:ext cx="903242" cy="929640"/>
        </a:xfrm>
        <a:prstGeom prst="rect">
          <a:avLst/>
        </a:prstGeom>
      </xdr:spPr>
    </xdr:pic>
    <xdr:clientData/>
  </xdr:twoCellAnchor>
  <xdr:twoCellAnchor>
    <xdr:from>
      <xdr:col>1</xdr:col>
      <xdr:colOff>1451429</xdr:colOff>
      <xdr:row>4</xdr:row>
      <xdr:rowOff>263894</xdr:rowOff>
    </xdr:from>
    <xdr:to>
      <xdr:col>3</xdr:col>
      <xdr:colOff>1591624</xdr:colOff>
      <xdr:row>5</xdr:row>
      <xdr:rowOff>455845</xdr:rowOff>
    </xdr:to>
    <xdr:sp macro="" textlink="">
      <xdr:nvSpPr>
        <xdr:cNvPr id="3" name="Rectangle 2"/>
        <xdr:cNvSpPr/>
      </xdr:nvSpPr>
      <xdr:spPr>
        <a:xfrm>
          <a:off x="3760520" y="2317336"/>
          <a:ext cx="4313052" cy="480587"/>
        </a:xfrm>
        <a:prstGeom prst="wedgeRectCallout">
          <a:avLst>
            <a:gd name="adj1" fmla="val -18231"/>
            <a:gd name="adj2" fmla="val 77290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ci-dessous.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83" workbookViewId="0">
      <selection activeCell="B6" sqref="B6:D6"/>
    </sheetView>
  </sheetViews>
  <sheetFormatPr baseColWidth="10" defaultColWidth="11.453125" defaultRowHeight="121.75" customHeight="1" x14ac:dyDescent="0.35"/>
  <cols>
    <col min="1" max="1" width="33.08984375" style="1" customWidth="1"/>
    <col min="2" max="3" width="29.90625" style="1" customWidth="1"/>
    <col min="4" max="4" width="26.6328125" style="1" customWidth="1"/>
    <col min="5" max="16384" width="11.453125" style="1"/>
  </cols>
  <sheetData>
    <row r="1" spans="1:10" s="3" customFormat="1" ht="116" customHeight="1" thickBot="1" x14ac:dyDescent="0.4">
      <c r="A1" s="72" t="s">
        <v>33</v>
      </c>
      <c r="B1" s="73"/>
      <c r="C1" s="73"/>
      <c r="D1" s="73"/>
      <c r="E1" s="73"/>
      <c r="F1" s="73"/>
      <c r="G1" s="73"/>
      <c r="H1" s="73"/>
      <c r="I1" s="74"/>
      <c r="J1" s="2"/>
    </row>
    <row r="2" spans="1:10" s="3" customFormat="1" ht="24.65" customHeight="1" x14ac:dyDescent="0.35">
      <c r="A2" s="4"/>
      <c r="B2" s="4"/>
      <c r="C2" s="4"/>
      <c r="D2" s="4"/>
      <c r="E2" s="4"/>
      <c r="F2" s="4"/>
      <c r="G2" s="4"/>
      <c r="H2" s="4"/>
      <c r="I2" s="4"/>
      <c r="J2" s="2"/>
    </row>
    <row r="3" spans="1:10" s="3" customFormat="1" ht="18" customHeight="1" x14ac:dyDescent="0.35">
      <c r="A3" s="68" t="s">
        <v>0</v>
      </c>
      <c r="B3" s="79"/>
      <c r="C3" s="80"/>
      <c r="D3" s="80"/>
      <c r="E3" s="32"/>
      <c r="F3" s="4"/>
      <c r="G3" s="4"/>
      <c r="H3" s="4"/>
      <c r="I3" s="4"/>
      <c r="J3" s="2"/>
    </row>
    <row r="4" spans="1:10" s="3" customFormat="1" ht="18" customHeight="1" x14ac:dyDescent="0.35">
      <c r="A4" s="67" t="s">
        <v>28</v>
      </c>
      <c r="B4" s="67"/>
      <c r="C4" s="67"/>
      <c r="D4" s="67"/>
      <c r="E4" s="31"/>
      <c r="F4" s="4"/>
      <c r="G4" s="4"/>
      <c r="H4" s="4"/>
      <c r="I4" s="4"/>
      <c r="J4" s="2"/>
    </row>
    <row r="5" spans="1:10" ht="22.75" customHeight="1" thickBot="1" x14ac:dyDescent="0.4">
      <c r="A5" s="81" t="s">
        <v>29</v>
      </c>
      <c r="B5" s="81"/>
      <c r="C5" s="81"/>
      <c r="D5" s="81"/>
    </row>
    <row r="6" spans="1:10" ht="14.5" x14ac:dyDescent="0.35">
      <c r="A6" s="5"/>
      <c r="B6" s="75" t="s">
        <v>1</v>
      </c>
      <c r="C6" s="76"/>
      <c r="D6" s="77"/>
    </row>
    <row r="7" spans="1:10" ht="29" x14ac:dyDescent="0.45">
      <c r="A7" s="6" t="s">
        <v>2</v>
      </c>
      <c r="B7" s="7" t="s">
        <v>7</v>
      </c>
      <c r="C7" s="27" t="s">
        <v>11</v>
      </c>
      <c r="D7" s="8" t="s">
        <v>3</v>
      </c>
      <c r="F7" s="9"/>
    </row>
    <row r="8" spans="1:10" ht="14.5" x14ac:dyDescent="0.35">
      <c r="A8" s="10" t="s">
        <v>13</v>
      </c>
      <c r="B8" s="11"/>
      <c r="C8" s="28"/>
      <c r="D8" s="12"/>
    </row>
    <row r="9" spans="1:10" ht="14.5" x14ac:dyDescent="0.35">
      <c r="A9" s="10" t="s">
        <v>14</v>
      </c>
      <c r="B9" s="11"/>
      <c r="C9" s="28"/>
      <c r="D9" s="12"/>
    </row>
    <row r="10" spans="1:10" ht="14.5" x14ac:dyDescent="0.35">
      <c r="A10" s="10" t="s">
        <v>15</v>
      </c>
      <c r="B10" s="11"/>
      <c r="C10" s="28"/>
      <c r="D10" s="12"/>
    </row>
    <row r="11" spans="1:10" ht="14.5" x14ac:dyDescent="0.35">
      <c r="A11" s="10" t="s">
        <v>16</v>
      </c>
      <c r="B11" s="11"/>
      <c r="C11" s="28"/>
      <c r="D11" s="12"/>
    </row>
    <row r="12" spans="1:10" ht="14.5" x14ac:dyDescent="0.35">
      <c r="A12" s="10" t="s">
        <v>17</v>
      </c>
      <c r="B12" s="11"/>
      <c r="C12" s="28"/>
      <c r="D12" s="12"/>
    </row>
    <row r="13" spans="1:10" ht="14.5" x14ac:dyDescent="0.35">
      <c r="A13" s="10" t="s">
        <v>18</v>
      </c>
      <c r="B13" s="11"/>
      <c r="C13" s="28"/>
      <c r="D13" s="12"/>
    </row>
    <row r="14" spans="1:10" ht="14.5" x14ac:dyDescent="0.35">
      <c r="A14" s="10" t="s">
        <v>19</v>
      </c>
      <c r="B14" s="11"/>
      <c r="C14" s="28"/>
      <c r="D14" s="12"/>
    </row>
    <row r="15" spans="1:10" ht="14.5" x14ac:dyDescent="0.35">
      <c r="A15" s="10" t="s">
        <v>20</v>
      </c>
      <c r="B15" s="11"/>
      <c r="C15" s="28"/>
      <c r="D15" s="12"/>
    </row>
    <row r="16" spans="1:10" ht="14.5" x14ac:dyDescent="0.35">
      <c r="A16" s="10" t="s">
        <v>21</v>
      </c>
      <c r="B16" s="11"/>
      <c r="C16" s="28"/>
      <c r="D16" s="12"/>
    </row>
    <row r="17" spans="1:5" ht="14.5" x14ac:dyDescent="0.35">
      <c r="A17" s="10" t="s">
        <v>22</v>
      </c>
      <c r="B17" s="11"/>
      <c r="C17" s="28"/>
      <c r="D17" s="12"/>
      <c r="E17" s="13"/>
    </row>
    <row r="18" spans="1:5" ht="14.5" x14ac:dyDescent="0.35">
      <c r="A18" s="14" t="s">
        <v>4</v>
      </c>
      <c r="B18" s="15"/>
      <c r="C18" s="15"/>
      <c r="D18" s="16"/>
      <c r="E18" s="17"/>
    </row>
    <row r="19" spans="1:5" ht="14.5" x14ac:dyDescent="0.35">
      <c r="A19" s="10" t="s">
        <v>23</v>
      </c>
      <c r="B19" s="36"/>
      <c r="C19" s="36"/>
      <c r="D19" s="37"/>
      <c r="E19" s="17"/>
    </row>
    <row r="20" spans="1:5" ht="14.5" x14ac:dyDescent="0.35">
      <c r="A20" s="10" t="s">
        <v>24</v>
      </c>
      <c r="B20" s="36"/>
      <c r="C20" s="36"/>
      <c r="D20" s="37"/>
      <c r="E20" s="17"/>
    </row>
    <row r="21" spans="1:5" ht="14.5" x14ac:dyDescent="0.35">
      <c r="A21" s="10" t="s">
        <v>25</v>
      </c>
      <c r="B21" s="36"/>
      <c r="C21" s="36"/>
      <c r="D21" s="37"/>
      <c r="E21" s="17"/>
    </row>
    <row r="22" spans="1:5" ht="14.5" x14ac:dyDescent="0.35">
      <c r="A22" s="10" t="s">
        <v>26</v>
      </c>
      <c r="B22" s="36"/>
      <c r="C22" s="36"/>
      <c r="D22" s="37"/>
      <c r="E22" s="17"/>
    </row>
    <row r="23" spans="1:5" ht="15" thickBot="1" x14ac:dyDescent="0.4">
      <c r="A23" s="33" t="s">
        <v>27</v>
      </c>
      <c r="B23" s="38"/>
      <c r="C23" s="39"/>
      <c r="D23" s="40"/>
      <c r="E23" s="17"/>
    </row>
    <row r="24" spans="1:5" ht="19.25" customHeight="1" x14ac:dyDescent="0.35">
      <c r="A24" s="18"/>
      <c r="B24" s="19"/>
      <c r="C24" s="19"/>
      <c r="D24" s="19"/>
      <c r="E24" s="17"/>
    </row>
    <row r="25" spans="1:5" ht="14.5" x14ac:dyDescent="0.35">
      <c r="A25" s="18"/>
      <c r="B25" s="19"/>
      <c r="C25" s="19"/>
      <c r="D25" s="19"/>
      <c r="E25" s="17"/>
    </row>
    <row r="26" spans="1:5" ht="15" thickBot="1" x14ac:dyDescent="0.4">
      <c r="A26" s="78" t="s">
        <v>30</v>
      </c>
      <c r="B26" s="78"/>
      <c r="C26" s="78"/>
      <c r="D26" s="78"/>
    </row>
    <row r="27" spans="1:5" ht="29" x14ac:dyDescent="0.35">
      <c r="A27" s="20"/>
      <c r="B27" s="43" t="s">
        <v>7</v>
      </c>
      <c r="C27" s="44" t="s">
        <v>11</v>
      </c>
      <c r="D27" s="45" t="s">
        <v>3</v>
      </c>
    </row>
    <row r="28" spans="1:5" ht="14.5" x14ac:dyDescent="0.35">
      <c r="A28" s="21" t="s">
        <v>5</v>
      </c>
      <c r="B28" s="22"/>
      <c r="C28" s="29"/>
      <c r="D28" s="23"/>
    </row>
    <row r="29" spans="1:5" ht="15" thickBot="1" x14ac:dyDescent="0.4">
      <c r="A29" s="24" t="s">
        <v>6</v>
      </c>
      <c r="B29" s="25"/>
      <c r="C29" s="30"/>
      <c r="D29" s="26"/>
    </row>
  </sheetData>
  <mergeCells count="5">
    <mergeCell ref="A1:I1"/>
    <mergeCell ref="B6:D6"/>
    <mergeCell ref="A26:D26"/>
    <mergeCell ref="B3:D3"/>
    <mergeCell ref="A5:D5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="54" zoomScaleNormal="80" workbookViewId="0">
      <selection sqref="A1:O1"/>
    </sheetView>
  </sheetViews>
  <sheetFormatPr baseColWidth="10" defaultColWidth="11.453125" defaultRowHeight="121.75" customHeight="1" x14ac:dyDescent="0.35"/>
  <cols>
    <col min="1" max="1" width="33.08984375" style="50" customWidth="1"/>
    <col min="2" max="9" width="29.90625" style="50" customWidth="1"/>
    <col min="10" max="10" width="26.6328125" style="50" customWidth="1"/>
    <col min="11" max="11" width="25.54296875" style="50" customWidth="1"/>
    <col min="12" max="16384" width="11.453125" style="50"/>
  </cols>
  <sheetData>
    <row r="1" spans="1:16" s="47" customFormat="1" ht="106.5" customHeight="1" thickBot="1" x14ac:dyDescent="0.4">
      <c r="A1" s="82" t="s">
        <v>35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4"/>
      <c r="P1" s="46"/>
    </row>
    <row r="2" spans="1:16" s="47" customFormat="1" ht="24.65" customHeight="1" x14ac:dyDescent="0.35">
      <c r="A2" s="48"/>
      <c r="B2" s="95" t="s">
        <v>12</v>
      </c>
      <c r="C2" s="95"/>
      <c r="D2" s="95"/>
      <c r="E2" s="95"/>
      <c r="F2" s="48"/>
      <c r="G2" s="48"/>
      <c r="H2" s="48"/>
      <c r="I2" s="48"/>
      <c r="J2" s="48"/>
      <c r="K2" s="48"/>
      <c r="L2" s="48"/>
      <c r="M2" s="48"/>
      <c r="N2" s="48"/>
      <c r="O2" s="48"/>
      <c r="P2" s="46"/>
    </row>
    <row r="3" spans="1:16" s="47" customFormat="1" ht="18" customHeight="1" x14ac:dyDescent="0.35">
      <c r="A3" s="49" t="s">
        <v>0</v>
      </c>
      <c r="B3" s="85"/>
      <c r="C3" s="86"/>
      <c r="D3" s="86"/>
      <c r="E3" s="86"/>
      <c r="F3" s="86"/>
      <c r="G3" s="86"/>
      <c r="H3" s="86"/>
      <c r="I3" s="86"/>
      <c r="J3" s="86"/>
      <c r="K3" s="32"/>
      <c r="L3" s="48"/>
      <c r="M3" s="48"/>
      <c r="N3" s="48"/>
      <c r="O3" s="48"/>
      <c r="P3" s="46"/>
    </row>
    <row r="4" spans="1:16" s="47" customFormat="1" ht="32" customHeight="1" x14ac:dyDescent="0.35">
      <c r="A4" s="98" t="s">
        <v>31</v>
      </c>
      <c r="B4" s="99"/>
      <c r="C4" s="99"/>
      <c r="D4" s="99"/>
      <c r="E4" s="99"/>
      <c r="F4" s="99"/>
      <c r="G4" s="100"/>
      <c r="H4" s="100"/>
      <c r="I4" s="100"/>
      <c r="J4" s="101"/>
      <c r="K4" s="31"/>
      <c r="L4" s="48"/>
      <c r="M4" s="48"/>
      <c r="N4" s="48"/>
      <c r="O4" s="48"/>
      <c r="P4" s="46"/>
    </row>
    <row r="5" spans="1:16" ht="22.75" customHeight="1" x14ac:dyDescent="0.45">
      <c r="A5" s="96" t="s">
        <v>32</v>
      </c>
      <c r="B5" s="97"/>
      <c r="C5" s="97"/>
      <c r="D5" s="97"/>
      <c r="E5" s="97"/>
      <c r="F5" s="97"/>
      <c r="G5" s="97"/>
      <c r="H5" s="97"/>
      <c r="I5" s="97"/>
      <c r="J5" s="97"/>
    </row>
    <row r="6" spans="1:16" ht="50" customHeight="1" thickBot="1" x14ac:dyDescent="0.4">
      <c r="A6" s="69"/>
      <c r="B6" s="70"/>
      <c r="C6" s="70"/>
      <c r="D6" s="70"/>
      <c r="E6" s="70"/>
      <c r="F6" s="70"/>
      <c r="G6" s="70"/>
      <c r="H6" s="70"/>
      <c r="I6" s="70"/>
      <c r="J6" s="70"/>
    </row>
    <row r="7" spans="1:16" ht="28.75" customHeight="1" x14ac:dyDescent="0.45">
      <c r="A7" s="93" t="s">
        <v>2</v>
      </c>
      <c r="B7" s="87" t="s">
        <v>7</v>
      </c>
      <c r="C7" s="88"/>
      <c r="D7" s="89"/>
      <c r="E7" s="87" t="s">
        <v>11</v>
      </c>
      <c r="F7" s="88"/>
      <c r="G7" s="89"/>
      <c r="H7" s="90" t="s">
        <v>3</v>
      </c>
      <c r="I7" s="91"/>
      <c r="J7" s="92"/>
      <c r="L7" s="51"/>
    </row>
    <row r="8" spans="1:16" ht="18.5" x14ac:dyDescent="0.45">
      <c r="A8" s="94"/>
      <c r="B8" s="52" t="s">
        <v>10</v>
      </c>
      <c r="C8" s="63" t="s">
        <v>9</v>
      </c>
      <c r="D8" s="53" t="s">
        <v>34</v>
      </c>
      <c r="E8" s="52" t="s">
        <v>8</v>
      </c>
      <c r="F8" s="63" t="s">
        <v>9</v>
      </c>
      <c r="G8" s="53" t="s">
        <v>34</v>
      </c>
      <c r="H8" s="54" t="s">
        <v>8</v>
      </c>
      <c r="I8" s="63" t="s">
        <v>9</v>
      </c>
      <c r="J8" s="53" t="s">
        <v>34</v>
      </c>
      <c r="L8" s="51"/>
    </row>
    <row r="9" spans="1:16" ht="14.5" x14ac:dyDescent="0.35">
      <c r="A9" s="10" t="s">
        <v>13</v>
      </c>
      <c r="B9" s="34">
        <f>'BPU Lot 1'!B8</f>
        <v>0</v>
      </c>
      <c r="C9" s="64">
        <v>30</v>
      </c>
      <c r="D9" s="35">
        <f>B9*C9*5</f>
        <v>0</v>
      </c>
      <c r="E9" s="34">
        <f>'BPU Lot 1'!C8</f>
        <v>0</v>
      </c>
      <c r="F9" s="64">
        <v>80</v>
      </c>
      <c r="G9" s="35">
        <f>E9*F9*5</f>
        <v>0</v>
      </c>
      <c r="H9" s="34">
        <f>'BPU Lot 1'!D8</f>
        <v>0</v>
      </c>
      <c r="I9" s="64">
        <v>40</v>
      </c>
      <c r="J9" s="12">
        <f>H9*I9*5</f>
        <v>0</v>
      </c>
    </row>
    <row r="10" spans="1:16" ht="14.5" x14ac:dyDescent="0.35">
      <c r="A10" s="10" t="s">
        <v>14</v>
      </c>
      <c r="B10" s="34">
        <f>'BPU Lot 1'!B9</f>
        <v>0</v>
      </c>
      <c r="C10" s="64">
        <v>30</v>
      </c>
      <c r="D10" s="35">
        <f t="shared" ref="D10:D23" si="0">B10*C10*5</f>
        <v>0</v>
      </c>
      <c r="E10" s="34">
        <f>'BPU Lot 1'!C9</f>
        <v>0</v>
      </c>
      <c r="F10" s="64">
        <v>80</v>
      </c>
      <c r="G10" s="35">
        <f t="shared" ref="G10:G23" si="1">E10*F10*5</f>
        <v>0</v>
      </c>
      <c r="H10" s="34">
        <f>'BPU Lot 1'!D9</f>
        <v>0</v>
      </c>
      <c r="I10" s="64">
        <v>40</v>
      </c>
      <c r="J10" s="12">
        <f t="shared" ref="J10:J23" si="2">H10*I10*5</f>
        <v>0</v>
      </c>
    </row>
    <row r="11" spans="1:16" ht="14.5" x14ac:dyDescent="0.35">
      <c r="A11" s="10" t="s">
        <v>15</v>
      </c>
      <c r="B11" s="34">
        <f>'BPU Lot 1'!B10</f>
        <v>0</v>
      </c>
      <c r="C11" s="64">
        <v>30</v>
      </c>
      <c r="D11" s="35">
        <f t="shared" si="0"/>
        <v>0</v>
      </c>
      <c r="E11" s="34">
        <f>'BPU Lot 1'!C10</f>
        <v>0</v>
      </c>
      <c r="F11" s="64">
        <v>80</v>
      </c>
      <c r="G11" s="35">
        <f t="shared" si="1"/>
        <v>0</v>
      </c>
      <c r="H11" s="34">
        <f>'BPU Lot 1'!D10</f>
        <v>0</v>
      </c>
      <c r="I11" s="64">
        <v>40</v>
      </c>
      <c r="J11" s="12">
        <f t="shared" si="2"/>
        <v>0</v>
      </c>
    </row>
    <row r="12" spans="1:16" ht="14.5" x14ac:dyDescent="0.35">
      <c r="A12" s="10" t="s">
        <v>16</v>
      </c>
      <c r="B12" s="34">
        <f>'BPU Lot 1'!B11</f>
        <v>0</v>
      </c>
      <c r="C12" s="64">
        <v>30</v>
      </c>
      <c r="D12" s="35">
        <f t="shared" si="0"/>
        <v>0</v>
      </c>
      <c r="E12" s="34">
        <f>'BPU Lot 1'!C11</f>
        <v>0</v>
      </c>
      <c r="F12" s="64">
        <v>80</v>
      </c>
      <c r="G12" s="35">
        <f t="shared" si="1"/>
        <v>0</v>
      </c>
      <c r="H12" s="34">
        <f>'BPU Lot 1'!D11</f>
        <v>0</v>
      </c>
      <c r="I12" s="64">
        <v>40</v>
      </c>
      <c r="J12" s="12">
        <f t="shared" si="2"/>
        <v>0</v>
      </c>
    </row>
    <row r="13" spans="1:16" ht="14.5" x14ac:dyDescent="0.35">
      <c r="A13" s="10" t="s">
        <v>17</v>
      </c>
      <c r="B13" s="34">
        <f>'BPU Lot 1'!B12</f>
        <v>0</v>
      </c>
      <c r="C13" s="64">
        <v>30</v>
      </c>
      <c r="D13" s="35">
        <f t="shared" si="0"/>
        <v>0</v>
      </c>
      <c r="E13" s="34">
        <f>'BPU Lot 1'!C12</f>
        <v>0</v>
      </c>
      <c r="F13" s="64">
        <v>80</v>
      </c>
      <c r="G13" s="35">
        <f t="shared" si="1"/>
        <v>0</v>
      </c>
      <c r="H13" s="34">
        <f>'BPU Lot 1'!D12</f>
        <v>0</v>
      </c>
      <c r="I13" s="64">
        <v>40</v>
      </c>
      <c r="J13" s="12">
        <f t="shared" si="2"/>
        <v>0</v>
      </c>
    </row>
    <row r="14" spans="1:16" ht="14.5" x14ac:dyDescent="0.35">
      <c r="A14" s="10" t="s">
        <v>18</v>
      </c>
      <c r="B14" s="34">
        <f>'BPU Lot 1'!B13</f>
        <v>0</v>
      </c>
      <c r="C14" s="64">
        <v>15</v>
      </c>
      <c r="D14" s="35">
        <f t="shared" si="0"/>
        <v>0</v>
      </c>
      <c r="E14" s="34">
        <f>'BPU Lot 1'!C13</f>
        <v>0</v>
      </c>
      <c r="F14" s="64">
        <v>40</v>
      </c>
      <c r="G14" s="35">
        <f t="shared" si="1"/>
        <v>0</v>
      </c>
      <c r="H14" s="34">
        <f>'BPU Lot 1'!D13</f>
        <v>0</v>
      </c>
      <c r="I14" s="64">
        <v>20</v>
      </c>
      <c r="J14" s="12">
        <f t="shared" si="2"/>
        <v>0</v>
      </c>
    </row>
    <row r="15" spans="1:16" ht="14.5" x14ac:dyDescent="0.35">
      <c r="A15" s="10" t="s">
        <v>19</v>
      </c>
      <c r="B15" s="34">
        <f>'BPU Lot 1'!B14</f>
        <v>0</v>
      </c>
      <c r="C15" s="64">
        <v>15</v>
      </c>
      <c r="D15" s="35">
        <f t="shared" si="0"/>
        <v>0</v>
      </c>
      <c r="E15" s="34">
        <f>'BPU Lot 1'!C14</f>
        <v>0</v>
      </c>
      <c r="F15" s="64">
        <v>40</v>
      </c>
      <c r="G15" s="35">
        <f t="shared" si="1"/>
        <v>0</v>
      </c>
      <c r="H15" s="34">
        <f>'BPU Lot 1'!D14</f>
        <v>0</v>
      </c>
      <c r="I15" s="64">
        <v>20</v>
      </c>
      <c r="J15" s="12">
        <f t="shared" si="2"/>
        <v>0</v>
      </c>
    </row>
    <row r="16" spans="1:16" ht="14.5" x14ac:dyDescent="0.35">
      <c r="A16" s="10" t="s">
        <v>20</v>
      </c>
      <c r="B16" s="34">
        <f>'BPU Lot 1'!B15</f>
        <v>0</v>
      </c>
      <c r="C16" s="64">
        <v>15</v>
      </c>
      <c r="D16" s="35">
        <f t="shared" si="0"/>
        <v>0</v>
      </c>
      <c r="E16" s="34">
        <f>'BPU Lot 1'!C15</f>
        <v>0</v>
      </c>
      <c r="F16" s="64">
        <v>40</v>
      </c>
      <c r="G16" s="35">
        <f t="shared" si="1"/>
        <v>0</v>
      </c>
      <c r="H16" s="34">
        <f>'BPU Lot 1'!D15</f>
        <v>0</v>
      </c>
      <c r="I16" s="64">
        <v>20</v>
      </c>
      <c r="J16" s="12">
        <f t="shared" si="2"/>
        <v>0</v>
      </c>
    </row>
    <row r="17" spans="1:11" ht="14.5" x14ac:dyDescent="0.35">
      <c r="A17" s="10" t="s">
        <v>21</v>
      </c>
      <c r="B17" s="34">
        <f>'BPU Lot 1'!B16</f>
        <v>0</v>
      </c>
      <c r="C17" s="64">
        <v>15</v>
      </c>
      <c r="D17" s="35">
        <f t="shared" si="0"/>
        <v>0</v>
      </c>
      <c r="E17" s="34">
        <f>'BPU Lot 1'!C16</f>
        <v>0</v>
      </c>
      <c r="F17" s="64">
        <v>40</v>
      </c>
      <c r="G17" s="35">
        <f t="shared" si="1"/>
        <v>0</v>
      </c>
      <c r="H17" s="34">
        <f>'BPU Lot 1'!D16</f>
        <v>0</v>
      </c>
      <c r="I17" s="64">
        <v>20</v>
      </c>
      <c r="J17" s="12">
        <f t="shared" si="2"/>
        <v>0</v>
      </c>
    </row>
    <row r="18" spans="1:11" ht="14.5" x14ac:dyDescent="0.35">
      <c r="A18" s="10" t="s">
        <v>22</v>
      </c>
      <c r="B18" s="34">
        <f>'BPU Lot 1'!B17</f>
        <v>0</v>
      </c>
      <c r="C18" s="64">
        <v>15</v>
      </c>
      <c r="D18" s="35">
        <f t="shared" si="0"/>
        <v>0</v>
      </c>
      <c r="E18" s="34">
        <f>'BPU Lot 1'!C17</f>
        <v>0</v>
      </c>
      <c r="F18" s="64">
        <v>40</v>
      </c>
      <c r="G18" s="35">
        <f t="shared" si="1"/>
        <v>0</v>
      </c>
      <c r="H18" s="34">
        <f>'BPU Lot 1'!D17</f>
        <v>0</v>
      </c>
      <c r="I18" s="64">
        <v>20</v>
      </c>
      <c r="J18" s="12">
        <f t="shared" si="2"/>
        <v>0</v>
      </c>
      <c r="K18" s="55"/>
    </row>
    <row r="19" spans="1:11" ht="14.5" x14ac:dyDescent="0.35">
      <c r="A19" s="56" t="s">
        <v>4</v>
      </c>
      <c r="B19" s="57"/>
      <c r="C19" s="65"/>
      <c r="D19" s="58"/>
      <c r="E19" s="57"/>
      <c r="F19" s="65"/>
      <c r="G19" s="58"/>
      <c r="H19" s="59"/>
      <c r="I19" s="65"/>
      <c r="J19" s="58"/>
      <c r="K19" s="17"/>
    </row>
    <row r="20" spans="1:11" ht="14.5" x14ac:dyDescent="0.35">
      <c r="A20" s="10" t="s">
        <v>23</v>
      </c>
      <c r="B20" s="34">
        <f>'BPU Lot 1'!B19</f>
        <v>0</v>
      </c>
      <c r="C20" s="64">
        <v>41</v>
      </c>
      <c r="D20" s="35">
        <f t="shared" si="0"/>
        <v>0</v>
      </c>
      <c r="E20" s="34">
        <f>'BPU Lot 1'!C19</f>
        <v>0</v>
      </c>
      <c r="F20" s="66">
        <v>180</v>
      </c>
      <c r="G20" s="35">
        <f t="shared" si="1"/>
        <v>0</v>
      </c>
      <c r="H20" s="34">
        <f>'BPU Lot 1'!D19</f>
        <v>0</v>
      </c>
      <c r="I20" s="66">
        <v>120</v>
      </c>
      <c r="J20" s="12">
        <f t="shared" si="2"/>
        <v>0</v>
      </c>
      <c r="K20" s="17"/>
    </row>
    <row r="21" spans="1:11" ht="14.5" x14ac:dyDescent="0.35">
      <c r="A21" s="10" t="s">
        <v>24</v>
      </c>
      <c r="B21" s="34">
        <f>'BPU Lot 1'!B20</f>
        <v>0</v>
      </c>
      <c r="C21" s="64">
        <v>40</v>
      </c>
      <c r="D21" s="35">
        <f t="shared" si="0"/>
        <v>0</v>
      </c>
      <c r="E21" s="34">
        <f>'BPU Lot 1'!C20</f>
        <v>0</v>
      </c>
      <c r="F21" s="66">
        <v>180</v>
      </c>
      <c r="G21" s="35">
        <f>E21*F21*5</f>
        <v>0</v>
      </c>
      <c r="H21" s="34">
        <f>'BPU Lot 1'!D20</f>
        <v>0</v>
      </c>
      <c r="I21" s="66">
        <v>120</v>
      </c>
      <c r="J21" s="12">
        <f t="shared" si="2"/>
        <v>0</v>
      </c>
      <c r="K21" s="17"/>
    </row>
    <row r="22" spans="1:11" ht="14.5" x14ac:dyDescent="0.35">
      <c r="A22" s="10" t="s">
        <v>25</v>
      </c>
      <c r="B22" s="34">
        <f>'BPU Lot 1'!B21</f>
        <v>0</v>
      </c>
      <c r="C22" s="64">
        <v>40</v>
      </c>
      <c r="D22" s="35">
        <f t="shared" si="0"/>
        <v>0</v>
      </c>
      <c r="E22" s="34">
        <f>'BPU Lot 1'!C21</f>
        <v>0</v>
      </c>
      <c r="F22" s="66">
        <v>180</v>
      </c>
      <c r="G22" s="35">
        <f>E22*F22*5</f>
        <v>0</v>
      </c>
      <c r="H22" s="34">
        <f>'BPU Lot 1'!D21</f>
        <v>0</v>
      </c>
      <c r="I22" s="66">
        <v>120</v>
      </c>
      <c r="J22" s="12">
        <f t="shared" si="2"/>
        <v>0</v>
      </c>
      <c r="K22" s="17"/>
    </row>
    <row r="23" spans="1:11" ht="14.5" x14ac:dyDescent="0.35">
      <c r="A23" s="10" t="s">
        <v>26</v>
      </c>
      <c r="B23" s="34">
        <f>'BPU Lot 1'!B22</f>
        <v>0</v>
      </c>
      <c r="C23" s="64">
        <v>40</v>
      </c>
      <c r="D23" s="35">
        <f t="shared" si="0"/>
        <v>0</v>
      </c>
      <c r="E23" s="34">
        <f>'BPU Lot 1'!C22</f>
        <v>0</v>
      </c>
      <c r="F23" s="66">
        <v>180</v>
      </c>
      <c r="G23" s="35">
        <f t="shared" si="1"/>
        <v>0</v>
      </c>
      <c r="H23" s="34">
        <f>'BPU Lot 1'!D22</f>
        <v>0</v>
      </c>
      <c r="I23" s="66">
        <v>120</v>
      </c>
      <c r="J23" s="12">
        <f t="shared" si="2"/>
        <v>0</v>
      </c>
      <c r="K23" s="17"/>
    </row>
    <row r="24" spans="1:11" ht="15" thickBot="1" x14ac:dyDescent="0.4">
      <c r="A24" s="33" t="s">
        <v>27</v>
      </c>
      <c r="B24" s="34">
        <f>'BPU Lot 1'!B23</f>
        <v>0</v>
      </c>
      <c r="C24" s="64">
        <v>40</v>
      </c>
      <c r="D24" s="35">
        <f t="shared" ref="D24" si="3">B24*C24*5</f>
        <v>0</v>
      </c>
      <c r="E24" s="34">
        <f>'BPU Lot 1'!C23</f>
        <v>0</v>
      </c>
      <c r="F24" s="71">
        <v>180</v>
      </c>
      <c r="G24" s="35">
        <f t="shared" ref="G24" si="4">E24*F24*5</f>
        <v>0</v>
      </c>
      <c r="H24" s="34">
        <f>'BPU Lot 1'!D23</f>
        <v>0</v>
      </c>
      <c r="I24" s="71">
        <v>120</v>
      </c>
      <c r="J24" s="12">
        <f t="shared" ref="J24" si="5">H24*I24*5</f>
        <v>0</v>
      </c>
      <c r="K24" s="17"/>
    </row>
    <row r="25" spans="1:11" ht="27.65" customHeight="1" thickBot="1" x14ac:dyDescent="0.4">
      <c r="A25" s="60"/>
      <c r="B25" s="61"/>
      <c r="C25" s="61"/>
      <c r="D25" s="62">
        <f>SUM(D9:D24)</f>
        <v>0</v>
      </c>
      <c r="E25" s="61"/>
      <c r="F25" s="61"/>
      <c r="G25" s="62">
        <f>SUM(G9:G24)</f>
        <v>0</v>
      </c>
      <c r="H25" s="61"/>
      <c r="I25" s="61"/>
      <c r="J25" s="41">
        <f>SUM(J9:J24)</f>
        <v>0</v>
      </c>
      <c r="K25" s="42">
        <f>SUM(J25,G25,D25)</f>
        <v>0</v>
      </c>
    </row>
    <row r="26" spans="1:11" ht="20.399999999999999" customHeight="1" x14ac:dyDescent="0.35"/>
    <row r="27" spans="1:11" ht="30.65" customHeight="1" x14ac:dyDescent="0.35"/>
  </sheetData>
  <mergeCells count="9">
    <mergeCell ref="A1:O1"/>
    <mergeCell ref="B3:J3"/>
    <mergeCell ref="B7:D7"/>
    <mergeCell ref="E7:G7"/>
    <mergeCell ref="H7:J7"/>
    <mergeCell ref="A7:A8"/>
    <mergeCell ref="B2:E2"/>
    <mergeCell ref="A5:J5"/>
    <mergeCell ref="A4:J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DQE Lot 1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PELLEN Gwenola</dc:creator>
  <cp:lastModifiedBy>LIBERSART Augustin</cp:lastModifiedBy>
  <dcterms:created xsi:type="dcterms:W3CDTF">2023-04-21T15:02:28Z</dcterms:created>
  <dcterms:modified xsi:type="dcterms:W3CDTF">2025-05-26T13:31:38Z</dcterms:modified>
</cp:coreProperties>
</file>