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PHARMACIE\2025\25A0033 - AO TROUSSES\1 - DCE\4 - RC et annexes\"/>
    </mc:Choice>
  </mc:AlternateContent>
  <bookViews>
    <workbookView xWindow="0" yWindow="0" windowWidth="28800" windowHeight="12000" activeTab="1"/>
  </bookViews>
  <sheets>
    <sheet name="DQE PRODUITS STERILES PHARMACIE" sheetId="1" r:id="rId1"/>
    <sheet name="DQE  NON STERILE + ETAB. PARTI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2" i="1" l="1"/>
  <c r="L122" i="1" s="1"/>
  <c r="K114" i="1"/>
  <c r="L114" i="1" s="1"/>
  <c r="J132" i="1" l="1"/>
  <c r="J27" i="2" l="1"/>
  <c r="I26" i="2"/>
  <c r="I25" i="2"/>
  <c r="I24" i="2"/>
  <c r="I23" i="2"/>
  <c r="I22" i="2"/>
  <c r="I21" i="2"/>
  <c r="I20" i="2"/>
  <c r="I19" i="2"/>
  <c r="I18" i="2"/>
  <c r="I17" i="2"/>
  <c r="I16" i="2"/>
  <c r="I15" i="2"/>
  <c r="K13" i="2"/>
  <c r="K27" i="2" s="1"/>
  <c r="I13" i="2"/>
  <c r="I12" i="2"/>
  <c r="I11" i="2"/>
  <c r="I10" i="2"/>
  <c r="I9" i="2"/>
  <c r="I8" i="2"/>
  <c r="I7" i="2"/>
  <c r="I6" i="2"/>
  <c r="K128" i="1"/>
  <c r="L128" i="1" s="1"/>
  <c r="K126" i="1"/>
  <c r="L126" i="1" s="1"/>
  <c r="K124" i="1"/>
  <c r="L124" i="1" s="1"/>
  <c r="K120" i="1"/>
  <c r="L120" i="1" s="1"/>
  <c r="K118" i="1"/>
  <c r="L118" i="1" s="1"/>
  <c r="K116" i="1"/>
  <c r="L116" i="1" s="1"/>
  <c r="K112" i="1"/>
  <c r="L112" i="1" s="1"/>
  <c r="K110" i="1"/>
  <c r="L110" i="1" s="1"/>
  <c r="K108" i="1"/>
  <c r="L108" i="1" s="1"/>
  <c r="K106" i="1"/>
  <c r="L106" i="1" s="1"/>
  <c r="K104" i="1"/>
  <c r="L104" i="1" s="1"/>
  <c r="K102" i="1"/>
  <c r="L102" i="1" s="1"/>
  <c r="K100" i="1"/>
  <c r="L100" i="1" s="1"/>
  <c r="K98" i="1"/>
  <c r="L98" i="1" s="1"/>
  <c r="K96" i="1"/>
  <c r="L96" i="1" s="1"/>
  <c r="K94" i="1"/>
  <c r="L94" i="1" s="1"/>
  <c r="K92" i="1"/>
  <c r="L92" i="1" s="1"/>
  <c r="K90" i="1"/>
  <c r="L90" i="1" s="1"/>
  <c r="K88" i="1"/>
  <c r="L88" i="1" s="1"/>
  <c r="K86" i="1"/>
  <c r="L86" i="1" s="1"/>
  <c r="K84" i="1"/>
  <c r="L84" i="1" s="1"/>
  <c r="K82" i="1"/>
  <c r="L82" i="1" s="1"/>
  <c r="K80" i="1"/>
  <c r="L80" i="1" s="1"/>
  <c r="K78" i="1"/>
  <c r="L78" i="1" s="1"/>
  <c r="K76" i="1"/>
  <c r="L76" i="1" s="1"/>
  <c r="K74" i="1"/>
  <c r="L74" i="1" s="1"/>
  <c r="K72" i="1"/>
  <c r="L72" i="1" s="1"/>
  <c r="K70" i="1"/>
  <c r="L70" i="1" s="1"/>
  <c r="K68" i="1"/>
  <c r="L68" i="1" s="1"/>
  <c r="K66" i="1"/>
  <c r="L66" i="1" s="1"/>
  <c r="K64" i="1"/>
  <c r="L64" i="1" s="1"/>
  <c r="K62" i="1"/>
  <c r="L62" i="1" s="1"/>
  <c r="K60" i="1"/>
  <c r="L60" i="1" s="1"/>
  <c r="K58" i="1"/>
  <c r="L58" i="1" s="1"/>
  <c r="K56" i="1"/>
  <c r="L56" i="1" s="1"/>
  <c r="K54" i="1"/>
  <c r="L54" i="1" s="1"/>
  <c r="K52" i="1"/>
  <c r="L52" i="1" s="1"/>
  <c r="K50" i="1"/>
  <c r="L50" i="1" s="1"/>
  <c r="K48" i="1"/>
  <c r="L48" i="1" s="1"/>
  <c r="K46" i="1"/>
  <c r="L46" i="1" s="1"/>
  <c r="K44" i="1"/>
  <c r="L44" i="1" s="1"/>
  <c r="K42" i="1"/>
  <c r="L42" i="1" s="1"/>
  <c r="K40" i="1"/>
  <c r="L40" i="1" s="1"/>
  <c r="K38" i="1"/>
  <c r="L38" i="1" s="1"/>
  <c r="K36" i="1"/>
  <c r="L36" i="1" s="1"/>
  <c r="K34" i="1"/>
  <c r="L34" i="1" s="1"/>
  <c r="K32" i="1"/>
  <c r="L32" i="1" s="1"/>
  <c r="K30" i="1"/>
  <c r="L30" i="1" s="1"/>
  <c r="K28" i="1"/>
  <c r="L28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8" i="1"/>
  <c r="L8" i="1" s="1"/>
  <c r="K7" i="1"/>
  <c r="L7" i="1" s="1"/>
  <c r="K6" i="1"/>
  <c r="L6" i="1" l="1"/>
  <c r="L132" i="1" s="1"/>
  <c r="K132" i="1"/>
</calcChain>
</file>

<file path=xl/sharedStrings.xml><?xml version="1.0" encoding="utf-8"?>
<sst xmlns="http://schemas.openxmlformats.org/spreadsheetml/2006/main" count="644" uniqueCount="218">
  <si>
    <t>LOTS PRODUITS STERILES POUR PHARMACIE (1 à 69)</t>
  </si>
  <si>
    <t xml:space="preserve">FAMILLE </t>
  </si>
  <si>
    <t xml:space="preserve">N° LOT </t>
  </si>
  <si>
    <t xml:space="preserve">Libelle Lot </t>
  </si>
  <si>
    <t>SOUS LOT</t>
  </si>
  <si>
    <t>ACCESSOIRE</t>
  </si>
  <si>
    <t>BOL A GUIDE STERILE</t>
  </si>
  <si>
    <t>COMPRESSE DE GAZE NON STERILE</t>
  </si>
  <si>
    <t xml:space="preserve">CUPULE STERILE </t>
  </si>
  <si>
    <t>EPINGLE DE SURETE STERILE</t>
  </si>
  <si>
    <t>PLATEAU STERILE</t>
  </si>
  <si>
    <t>DRAPAGE</t>
  </si>
  <si>
    <t>CHAMP DE CESARIENNE</t>
  </si>
  <si>
    <t xml:space="preserve">DRAP STERILE ALUMINE </t>
  </si>
  <si>
    <t>INSTRUMENTATION USAGE UNIQUE</t>
  </si>
  <si>
    <t>BADIGEON AVEC BATONNET MOUSSE</t>
  </si>
  <si>
    <t>CISEAUX DROITS METAL STERILE</t>
  </si>
  <si>
    <t>CURETTE DERMATOLOGIQUE STERILE</t>
  </si>
  <si>
    <t>PINCE A CLAMPER METAL STERILE DROITE SANS GRIFFE</t>
  </si>
  <si>
    <t>PINCE A CLAMPER PLASTIQUE STERILE POUR CIRCUIT DIALYSE</t>
  </si>
  <si>
    <t xml:space="preserve">PINCE A DISSEQUER ADSON SANS GRIFFE </t>
  </si>
  <si>
    <t>PINCE ANATOMIQUE PLASTIQUE STERILE</t>
  </si>
  <si>
    <t>PINCE PORTE TAMPON METAL STERILE</t>
  </si>
  <si>
    <t>PORTE AIGUILLE METAL STERILE</t>
  </si>
  <si>
    <t>STYLET PLASTIQUE STERILE POUR SONDAGE PROFONDEUR DE PLAIE</t>
  </si>
  <si>
    <t>SET DE SOINS</t>
  </si>
  <si>
    <t>PLATEAU PANSEMENT CATHETER PEDIATRIE</t>
  </si>
  <si>
    <t xml:space="preserve">SET BRANCHEMENT ET DEBRANCHEMENT CATHETER DIALYSE ADULTE
</t>
  </si>
  <si>
    <t xml:space="preserve">SET BRANCHEMENT ET DEBRANCHEMENT FISTULE ARTERIO-VEINEUSE DIALYSE  </t>
  </si>
  <si>
    <t>SET DEBRANCHEMENT CATHETER DE DIALYSE PEDIATRIQUE</t>
  </si>
  <si>
    <t>SET PLAIE COMPLEXE / ABLATION DE FILS</t>
  </si>
  <si>
    <t>SET PLAIE POST-OPERATOIRE</t>
  </si>
  <si>
    <t xml:space="preserve">SET POSE CATHETER PERINERVEUX    </t>
  </si>
  <si>
    <t>SET POSE PERFUSION VOIE VEINEUSE CENTRALE NEONATOLOGIE</t>
  </si>
  <si>
    <t>SET POSE PERFUSION VOIE VEINEUSE CENTRALE PEDIATRIE</t>
  </si>
  <si>
    <t>SET POSE VOIE VEINEUSE CENTRALE</t>
  </si>
  <si>
    <t xml:space="preserve">SET PRE-CHAMP  </t>
  </si>
  <si>
    <t xml:space="preserve">SET PREPARATION CUTANEE </t>
  </si>
  <si>
    <t>SET SOINS PICCLINE / CATHETER A CHAMBRE IMPLANTABLE</t>
  </si>
  <si>
    <t xml:space="preserve">SET SOINS YEUX / BOUCHE </t>
  </si>
  <si>
    <t xml:space="preserve">SET SONDAGE URINAIRE </t>
  </si>
  <si>
    <t xml:space="preserve">SET SUTURE COMPLEXE 
</t>
  </si>
  <si>
    <t>SET SUTURE SIMPLE</t>
  </si>
  <si>
    <t xml:space="preserve">SET TRACHEOTOMIE </t>
  </si>
  <si>
    <t>TROUSSE OPERATOIRE</t>
  </si>
  <si>
    <t xml:space="preserve">TROUSSE CHIRURGIE GENERALE - BASE/FERMETURE </t>
  </si>
  <si>
    <t>TROUSSE CHIRURGIE GENERALE - DERMATOLOGIE</t>
  </si>
  <si>
    <t xml:space="preserve">TROUSSE CHIRURGIE GENERALE - PETITE INTERVENTION </t>
  </si>
  <si>
    <t>TROUSSE CHIRURGIE GENERALE - UNIVERSELLE RENFORCEE</t>
  </si>
  <si>
    <t xml:space="preserve">TROUSSE CHIRURGIE GENERALE - UNIVERSELLE STANDARD </t>
  </si>
  <si>
    <t xml:space="preserve">TROUSSE CHIRURGIE GENERALE - VOIE MIXTE HAUTE-BASSE </t>
  </si>
  <si>
    <t xml:space="preserve">TROUSSE CŒUR-POUMONS - ANGIO FEMORALE </t>
  </si>
  <si>
    <t xml:space="preserve">TROUSSE CŒUR-POUMONS - CHIRURGIE THORACIQUE  </t>
  </si>
  <si>
    <t>TROUSSE CŒUR-POUMONS - CIRCULATION EXTRA-CORPORELLE</t>
  </si>
  <si>
    <t xml:space="preserve">TROUSSE CŒUR-POUMONS - PONTAGE CHIRURGIE THORACIQUE  </t>
  </si>
  <si>
    <t xml:space="preserve">TROUSSE NEUROSCIENCES TETE COU - ADULTE </t>
  </si>
  <si>
    <t xml:space="preserve">TROUSSE NEUROSCIENCES TETE COU - CHIRURGIE  MAXILLO-FACIALE  </t>
  </si>
  <si>
    <t xml:space="preserve">TROUSSE NEUROSCIENCES TETE COU - NEUROCHIRURGIE </t>
  </si>
  <si>
    <t xml:space="preserve">TROUSSE NEUROSCIENCES TETE COU - OPHTALMOLOGIE </t>
  </si>
  <si>
    <t>TROUSSE NEUROSCIENCES TETE COU - OPHTALMOLOGIE -  INJECTION INTRA-VITREENNE</t>
  </si>
  <si>
    <t xml:space="preserve">TROUSSE NEUROSCIENCES TETE COU - OPHTALMOLOGIE -  STRABISME </t>
  </si>
  <si>
    <t xml:space="preserve">TROUSSE NEUROSCIENCES TETE COU - OPHTALMOLOGIE  - VITRECTOMIE  </t>
  </si>
  <si>
    <t xml:space="preserve">TROUSSE NEUROSCIENCES TETE COU - ORL/CMF  </t>
  </si>
  <si>
    <t xml:space="preserve">TROUSSE NEUROSCIENCES TETE COU - THYROIDE  </t>
  </si>
  <si>
    <t xml:space="preserve">TROUSSE ORTHOPEDIE - ARTHROSCOPIE EPAULE  </t>
  </si>
  <si>
    <t>TROUSSE ORTHOPEDIE - ARTHROSCOPIE GENOU</t>
  </si>
  <si>
    <t xml:space="preserve">TROUSSE ORTHOPEDIE - EXTREMITE RENFORCEE </t>
  </si>
  <si>
    <t xml:space="preserve">TROUSSE ORTHOPEDIE - ISOLATION VERTICALE 
</t>
  </si>
  <si>
    <t>TROUSSE ORTHOPEDIE -RENFORCEE</t>
  </si>
  <si>
    <t xml:space="preserve">TROUSSE URO/GYNECO/OBSTETRIQUE - ACCOUCHEMENT  </t>
  </si>
  <si>
    <t xml:space="preserve">TROUSSE URO/GYNECO/OBSTETRIQUE - CESARIENNE </t>
  </si>
  <si>
    <t>TROUSSE URO/GYNECO/OBSTETRIQUE - CHIRURGIE ROBOTIQUE</t>
  </si>
  <si>
    <t>TROUSSE URO/GYNECO/OBSTETRIQUE - COELIOCHIRURGIE</t>
  </si>
  <si>
    <t xml:space="preserve">TROUSSE URO/GYNECO/OBSTETRIQUE - EPISIOTOMIE </t>
  </si>
  <si>
    <t>TROUSSE URO/GYNECO/OBSTETRIQUE - PETITE CHIRURGIE</t>
  </si>
  <si>
    <t xml:space="preserve">TROUSSE URO/GYNECO/OBSTETRIQUE - PRELEVEMENT AU SCALP   </t>
  </si>
  <si>
    <t>TROUSSE URO/GYNECO/OBSTETRIQUE - RESECTION TRANS-URETRALE</t>
  </si>
  <si>
    <t xml:space="preserve">TROUSSE URO/GYNECO/OBSTETRIQUE - VOIE BASSE  </t>
  </si>
  <si>
    <t>GANTS</t>
  </si>
  <si>
    <t>GANT D'EXAMEN NITRILE. GANT NON STÉRILE, SANS POUDRE. QUANTITÉ EXPRIMÉE À L'UNITE. PRÉCISER LA POSSIBILITÉ OU NON DE MISE À DISPOSITION DE SUPPORT MURAL DE BOÎTE.</t>
  </si>
  <si>
    <t>2500mL</t>
  </si>
  <si>
    <t>15x15cm</t>
  </si>
  <si>
    <t>Transparente - Simple emballage 120mL</t>
  </si>
  <si>
    <t>Transparente - Double emballage 250mL</t>
  </si>
  <si>
    <t>Transparente - Double emballage 500mL</t>
  </si>
  <si>
    <t>Transparente - Double emballage 2L</t>
  </si>
  <si>
    <t>Métal - Longueur 45mm</t>
  </si>
  <si>
    <t>Usage unique - 30x20x5cm</t>
  </si>
  <si>
    <t xml:space="preserve">Champ renforcé en T 200/250cmx300cm, fenêtre adhésive 30x35cm avec film à inciser avec fenêtre circulaire, poche de recueil autour de la fenêtre d'incision avec barre malléable et systèmes de fixation de tubulures  </t>
  </si>
  <si>
    <t>250X75cm</t>
  </si>
  <si>
    <t>Double emballage - 15cm</t>
  </si>
  <si>
    <t xml:space="preserve">1 bout pointu et 1 bout mousse - 13cm </t>
  </si>
  <si>
    <t>Lame circulaire à demi-bordure tranchante en acier inoxydable - Diamètre de la bordure : 4mm</t>
  </si>
  <si>
    <t xml:space="preserve">Longueur 16cm </t>
  </si>
  <si>
    <t>Longueur 12cm</t>
  </si>
  <si>
    <t>Bouts pointus - Longueur 12,5cm</t>
  </si>
  <si>
    <t>Droite - Longueur 24cm</t>
  </si>
  <si>
    <t>Longueur 13cm</t>
  </si>
  <si>
    <t>Longueur 14cm</t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</si>
  <si>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Composition: </t>
    </r>
    <r>
      <rPr>
        <sz val="12"/>
        <color theme="1"/>
        <rFont val="Calibri"/>
        <family val="2"/>
        <scheme val="minor"/>
      </rPr>
      <t xml:space="preserve">
1 plateau 32,5X17,5X4,5cm
5 compresses 10x10cm non tissé 
12 tampons ronds diamètre 3cm non tissé 
3 cupules transparentes 60ml</t>
    </r>
  </si>
  <si>
    <t>Variante facultative – Contenu à définir selon faisabilité technique et économique (cf. article 9.2 du RC).</t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</si>
  <si>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Composition: </t>
    </r>
    <r>
      <rPr>
        <sz val="12"/>
        <color theme="1"/>
        <rFont val="Calibri"/>
        <family val="2"/>
        <scheme val="minor"/>
      </rPr>
      <t xml:space="preserve">
</t>
    </r>
    <r>
      <rPr>
        <u/>
        <sz val="12"/>
        <color theme="1"/>
        <rFont val="Calibri"/>
        <family val="2"/>
        <scheme val="minor"/>
      </rPr>
      <t>Branchement:</t>
    </r>
    <r>
      <rPr>
        <sz val="12"/>
        <color theme="1"/>
        <rFont val="Calibri"/>
        <family val="2"/>
        <scheme val="minor"/>
      </rPr>
      <t xml:space="preserve"> 
1 champ 75x90cm enveloppant : 
1 cupule transparente 120ml
6 compresses non tissé 10x10cm
6 compresses non tissé 7,5x7,5cm
1 champ plié 75x75cm
1 seringue 20ml luer simple
2 seringues 5ml luer simple
1 pansement adhésif sterile 10x20cm avec compresse centrée, absorbante et non adhérente 
</t>
    </r>
    <r>
      <rPr>
        <b/>
        <sz val="12"/>
        <color theme="1"/>
        <rFont val="Calibri"/>
        <family val="2"/>
        <scheme val="minor"/>
      </rPr>
      <t>Emballage unitaire sous second sachet pelable - Etiquette de composition obligatoire</t>
    </r>
    <r>
      <rPr>
        <sz val="12"/>
        <color theme="1"/>
        <rFont val="Calibri"/>
        <family val="2"/>
        <scheme val="minor"/>
      </rPr>
      <t xml:space="preserve">
</t>
    </r>
    <r>
      <rPr>
        <u/>
        <sz val="12"/>
        <color theme="1"/>
        <rFont val="Calibri"/>
        <family val="2"/>
        <scheme val="minor"/>
      </rPr>
      <t>Débranchement:</t>
    </r>
    <r>
      <rPr>
        <sz val="12"/>
        <color theme="1"/>
        <rFont val="Calibri"/>
        <family val="2"/>
        <scheme val="minor"/>
      </rPr>
      <t xml:space="preserve"> 
Champ 75x90cm enveloppant: 
1 champ plié 75x75cm
1 cupule transparente 120ml
6 compresses non tissé 10x10cm
6 compresses non tissé 7,5x7,5cm
1 seringue 20ml luer simple
2 bouchons luer lock male
2 films transparents adhésifs 10x12cm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</si>
  <si>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 </t>
    </r>
    <r>
      <rPr>
        <sz val="12"/>
        <color theme="1"/>
        <rFont val="Calibri"/>
        <family val="2"/>
        <scheme val="minor"/>
      </rPr>
      <t xml:space="preserve">
</t>
    </r>
    <r>
      <rPr>
        <u/>
        <sz val="12"/>
        <color theme="1"/>
        <rFont val="Calibri"/>
        <family val="2"/>
        <scheme val="minor"/>
      </rPr>
      <t>Branchement</t>
    </r>
    <r>
      <rPr>
        <sz val="12"/>
        <color theme="1"/>
        <rFont val="Calibri"/>
        <family val="2"/>
        <scheme val="minor"/>
      </rPr>
      <t xml:space="preserve"> :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
1 champ plié 38X44cm
1 champ 44x50cm enveloppant : 
12 compresses 10x10cm non tissé 
1 garrot adulte synthétique
4 bandelettes adhésives de fixation 2,5x15cm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bandelettes adhésives de fixation 1,25x15cm 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
2 seringues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10ml luer simple
1 aiguille G18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40mm
</t>
    </r>
    <r>
      <rPr>
        <sz val="12"/>
        <color rgb="FFFF0000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>Emballage unitaire sous second sachet pelable -  Etiquette de composition obligatoire</t>
    </r>
    <r>
      <rPr>
        <sz val="12"/>
        <color rgb="FFFF0000"/>
        <rFont val="Calibri"/>
        <family val="2"/>
        <scheme val="minor"/>
      </rPr>
      <t xml:space="preserve">
</t>
    </r>
    <r>
      <rPr>
        <u/>
        <sz val="12"/>
        <color theme="1"/>
        <rFont val="Calibri"/>
        <family val="2"/>
        <scheme val="minor"/>
      </rPr>
      <t>Débranchement</t>
    </r>
    <r>
      <rPr>
        <sz val="12"/>
        <color theme="1"/>
        <rFont val="Calibri"/>
        <family val="2"/>
        <scheme val="minor"/>
      </rPr>
      <t xml:space="preserve"> : 
1 champ 44x50cm enveloppant: 
1 champ plié 38x44cm 
9 compresses non tissé 10x10cm
2 bouchons luer lock
2 bandelettes adhésives de fixation 2,5x15cm</t>
    </r>
  </si>
  <si>
    <r>
      <rPr>
        <b/>
        <sz val="12"/>
        <color theme="1"/>
        <rFont val="Calibri"/>
        <family val="2"/>
        <scheme val="minor"/>
      </rPr>
      <t>Emballage unitaire sous sachet pelable - Etiquette de composition obligatoire
Composition:</t>
    </r>
    <r>
      <rPr>
        <sz val="12"/>
        <color theme="1"/>
        <rFont val="Calibri"/>
        <family val="2"/>
        <scheme val="minor"/>
      </rPr>
      <t xml:space="preserve">
1 champ de table non tissé 70X90cm enveloppant :  
1 champ 70x90cm avec fenêtre centrée 10x10cm
10 compresses non tissé 10x10cm
2 seringues 2 pièces 20ml 
2 pinces à clamper plastique couleurs distinctes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</si>
  <si>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  
Composition: </t>
    </r>
    <r>
      <rPr>
        <sz val="12"/>
        <color theme="1"/>
        <rFont val="Calibri"/>
        <family val="2"/>
        <scheme val="minor"/>
      </rPr>
      <t xml:space="preserve">
1 champ de soins 50x60cm enveloppant :
1 plateau non compartimenté 14x10x3cm
1 carré d'essuyage 30x30cm
5 compresses 10x10cm gaze 
5 tampons plats 2,5x3,5cm (15x20cm déplié) gaze 
5 tampons ronds dimètre 3cm non tissé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
1 pince Adson métallique sans griffe 15cm
1 pince Adson métallique à griffes 15cm
2 cupules transparentes 60ml</t>
    </r>
  </si>
  <si>
    <r>
      <rPr>
        <b/>
        <sz val="12"/>
        <color theme="1"/>
        <rFont val="Calibri"/>
        <family val="2"/>
        <scheme val="minor"/>
      </rPr>
      <t xml:space="preserve">Emballage unitaire sous blister 3 alvéoles -  Etiquette de composition obligatoire
Composition : </t>
    </r>
    <r>
      <rPr>
        <sz val="12"/>
        <color theme="1"/>
        <rFont val="Calibri"/>
        <family val="2"/>
        <scheme val="minor"/>
      </rPr>
      <t xml:space="preserve">
1 plateau 3 compartiments 14x10x5cm
1 champ de soins 50x60cm
5 compresses 7,5x7,5cm non tissé 
5 tampons plats 2,5x3,5cm (15x20cm déplié) gaze 
5 tampons ronds diamètre 3cm non tissé
2 pinces anatomiques 12,5cm double denture sans griffe plastique </t>
    </r>
  </si>
  <si>
    <r>
      <rPr>
        <b/>
        <sz val="12"/>
        <color theme="1"/>
        <rFont val="Calibri"/>
        <family val="2"/>
        <scheme val="minor"/>
      </rPr>
      <t>Emballage unitaire sous sachet pelable - Etiquette de composition obligatoire
Composition:</t>
    </r>
    <r>
      <rPr>
        <sz val="12"/>
        <color theme="1"/>
        <rFont val="Calibri"/>
        <family val="2"/>
        <scheme val="minor"/>
      </rPr>
      <t xml:space="preserve">
1 champ de table 100X120cm enveloppant :
1 champ absorbant pelable 100x150cm fenêtre ronde excentrée diamètre 10cm intégrée dans une partie transparente de 60x50cm
1 seringue 3 pièces luer lock  5ml
2 seringues 3 pièces luer lock 10ml
1 aiguille hypodermique G18
15 compresses  7,5x7,5cm non tissé
1 cupule transparente 60ml
1 ciseau droi</t>
    </r>
    <r>
      <rPr>
        <sz val="12"/>
        <rFont val="Calibri"/>
        <family val="2"/>
        <scheme val="minor"/>
      </rPr>
      <t>t Reynolds</t>
    </r>
    <r>
      <rPr>
        <sz val="12"/>
        <color theme="1"/>
        <rFont val="Calibri"/>
        <family val="2"/>
        <scheme val="minor"/>
      </rPr>
      <t xml:space="preserve"> 9cm
1 porte aiguille</t>
    </r>
    <r>
      <rPr>
        <sz val="12"/>
        <rFont val="Calibri"/>
        <family val="2"/>
        <scheme val="minor"/>
      </rPr>
      <t xml:space="preserve"> Mayo Hegar </t>
    </r>
    <r>
      <rPr>
        <sz val="12"/>
        <color theme="1"/>
        <rFont val="Calibri"/>
        <family val="2"/>
        <scheme val="minor"/>
      </rPr>
      <t>14cm
1 pinc</t>
    </r>
    <r>
      <rPr>
        <sz val="12"/>
        <rFont val="Calibri"/>
        <family val="2"/>
        <scheme val="minor"/>
      </rPr>
      <t>e à iris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droite 10cm
1 plateau 20x15x4cm
2 bandelettes adhésives de fixation 1,25x15cm
1 protège sonde avec un élastique 15x120cm
1 gel / échographie unidose
2 connecteurs bidirectionnels à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pression positive
1 bistouri N°11</t>
    </r>
  </si>
  <si>
    <r>
      <rPr>
        <b/>
        <sz val="12"/>
        <color theme="1"/>
        <rFont val="Calibri"/>
        <family val="2"/>
        <scheme val="minor"/>
      </rPr>
      <t>Emballage unitaire sous sachet pelable - Etiquette de composition obligatoire: 
Composition:</t>
    </r>
    <r>
      <rPr>
        <sz val="12"/>
        <color theme="1"/>
        <rFont val="Calibri"/>
        <family val="2"/>
        <scheme val="minor"/>
      </rPr>
      <t xml:space="preserve">
1 champ de table en non tissé 100X150cm enveloppant : 
5 compresses 10x10cm non tissé
1 paire de ciseaux inox droit bouts pointus embout siliconé 12cm
1 cupule transparente 90ml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
1 cupule transparente 60ml
1 lame stérile standard N°11</t>
    </r>
  </si>
  <si>
    <r>
      <rPr>
        <b/>
        <sz val="12"/>
        <color theme="1"/>
        <rFont val="Calibri"/>
        <family val="2"/>
        <scheme val="minor"/>
      </rPr>
      <t xml:space="preserve">Emballage unitaire sous blister alvéolé - Etiquette de composition obligatoire
Composition: </t>
    </r>
    <r>
      <rPr>
        <sz val="12"/>
        <color theme="1"/>
        <rFont val="Calibri"/>
        <family val="2"/>
        <scheme val="minor"/>
      </rPr>
      <t xml:space="preserve">
4 carrés d'essuyage 33x33cm
4 cupules transparentes 120ml
2 badigeons mousse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23cm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</si>
  <si>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  
Composition: </t>
    </r>
    <r>
      <rPr>
        <sz val="12"/>
        <rFont val="Calibri"/>
        <family val="2"/>
        <scheme val="minor"/>
      </rPr>
      <t xml:space="preserve">   
1 champ 80x50cm</t>
    </r>
    <r>
      <rPr>
        <sz val="12"/>
        <color theme="1"/>
        <rFont val="Calibri"/>
        <family val="2"/>
        <scheme val="minor"/>
      </rPr>
      <t xml:space="preserve"> enveloppant : 
</t>
    </r>
    <r>
      <rPr>
        <u/>
        <sz val="12"/>
        <color theme="1"/>
        <rFont val="Calibri"/>
        <family val="2"/>
        <scheme val="minor"/>
      </rPr>
      <t>Détersion :</t>
    </r>
    <r>
      <rPr>
        <sz val="12"/>
        <color theme="1"/>
        <rFont val="Calibri"/>
        <family val="2"/>
        <scheme val="minor"/>
      </rPr>
      <t xml:space="preserve">
1 plateau 30x15cm avec 2 cupules intégrées 150ml
1 brosse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chirurgicale
2 gants de toilette
3 carrés d'essuyage
</t>
    </r>
    <r>
      <rPr>
        <u/>
        <sz val="12"/>
        <color theme="1"/>
        <rFont val="Calibri"/>
        <family val="2"/>
        <scheme val="minor"/>
      </rPr>
      <t>1er Badigeonnage (simple emballage) :</t>
    </r>
    <r>
      <rPr>
        <sz val="12"/>
        <color theme="1"/>
        <rFont val="Calibri"/>
        <family val="2"/>
        <scheme val="minor"/>
      </rPr>
      <t xml:space="preserve">
1 plateau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30x15cm</t>
    </r>
    <r>
      <rPr>
        <sz val="12"/>
        <color theme="1"/>
        <rFont val="Calibri"/>
        <family val="2"/>
        <scheme val="minor"/>
      </rPr>
      <t xml:space="preserve"> avec 1 cupule intégrée 150ml 
1 badigeon mousse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23cm
</t>
    </r>
    <r>
      <rPr>
        <u/>
        <sz val="12"/>
        <color theme="1"/>
        <rFont val="Calibri"/>
        <family val="2"/>
        <scheme val="minor"/>
      </rPr>
      <t>Badigeonnage chirurgical (double emballage) :</t>
    </r>
    <r>
      <rPr>
        <sz val="12"/>
        <color theme="1"/>
        <rFont val="Calibri"/>
        <family val="2"/>
        <scheme val="minor"/>
      </rPr>
      <t xml:space="preserve">
1 plateau 30x15cm  avec 1 cupule intégrée 150ml
1 badigeon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mousse 23cm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</si>
  <si>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
Composition: </t>
    </r>
    <r>
      <rPr>
        <sz val="12"/>
        <color theme="1"/>
        <rFont val="Calibri"/>
        <family val="2"/>
        <scheme val="minor"/>
      </rPr>
      <t xml:space="preserve">
1 blouse de soins
2 masques type 1 à élastiques
1 charlotte 
</t>
    </r>
    <r>
      <rPr>
        <u/>
        <sz val="12"/>
        <color theme="1"/>
        <rFont val="Calibri"/>
        <family val="2"/>
        <scheme val="minor"/>
      </rPr>
      <t>1 champ de soins 80x55cm enveloppant :</t>
    </r>
    <r>
      <rPr>
        <sz val="12"/>
        <color theme="1"/>
        <rFont val="Calibri"/>
        <family val="2"/>
        <scheme val="minor"/>
      </rPr>
      <t xml:space="preserve">
2 paires gant intervention latex T7,5
1 champ 37,5x45cm à fenêtre ronde diamètre 8cm excentrée 
1 champ de soins 37,5x45cm 
1 pince à disséquer droite plastique
6 compresses 7,5x7,5cm non tissé 
6 tampons ronds diamètre 3cm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non tissé
2 films transparents adhésifs 10x12cm
1 aiguille G18 40mm
2 seringues 3 pièces luer lock 20ml
1 bouchon luer male
2 ampoules NaCl 0,9% 20ml
3 cupules transparentes 60ml de couleurs distinctes 
1 robinet 3 voies</t>
    </r>
  </si>
  <si>
    <r>
      <rPr>
        <b/>
        <sz val="12"/>
        <color theme="1"/>
        <rFont val="Calibri"/>
        <family val="2"/>
        <scheme val="minor"/>
      </rPr>
      <t>Emballage unitaire sous blister rigide 4 alvéoles 16x20x5cm - Etiquette de composition obligatoire
Composition:</t>
    </r>
    <r>
      <rPr>
        <sz val="12"/>
        <color theme="1"/>
        <rFont val="Calibri"/>
        <family val="2"/>
        <scheme val="minor"/>
      </rPr>
      <t xml:space="preserve">
4 carrés d'essuyage 20x20cm
6 tampons plats 2,5x3,5cm (15x20cm déplié) gaze  
6 tampons ronds diamètre 3cm non tissé  
1 pince plastique Kocher 14,5cm  
1 pince anatomique  12,5cm plastique double denture</t>
    </r>
  </si>
  <si>
    <r>
      <rPr>
        <b/>
        <sz val="12"/>
        <color theme="1"/>
        <rFont val="Calibri"/>
        <family val="2"/>
        <scheme val="minor"/>
      </rPr>
      <t>Emballage unitaire sous sachet pelable - Etiquette de composition obligatoire
Composition:</t>
    </r>
    <r>
      <rPr>
        <sz val="12"/>
        <color theme="1"/>
        <rFont val="Calibri"/>
        <family val="2"/>
        <scheme val="minor"/>
      </rPr>
      <t xml:space="preserve">
10 compresses 7,5x7,5cm non tissé 
1 seringue Luer Lock 20ml
</t>
    </r>
    <r>
      <rPr>
        <u/>
        <sz val="12"/>
        <color theme="1"/>
        <rFont val="Calibri"/>
        <family val="2"/>
        <scheme val="minor"/>
      </rPr>
      <t>1 champ de table 50x60cm enveloppant</t>
    </r>
    <r>
      <rPr>
        <sz val="12"/>
        <color theme="1"/>
        <rFont val="Calibri"/>
        <family val="2"/>
        <scheme val="minor"/>
      </rPr>
      <t xml:space="preserve"> :
5 compresses  7,5x7,5cm non tissé
1 pinche Kocher plastique
1 champ pelable 75x90cm avec fenêtre diamètre 10cm centrée 
1 seringue luer simple 20ml
1 aiguille trocard 18G 40mm
1 ampoule plastique d'eau PPI 20ml
1 cupule transparente 120ml
1 gel lubrifiant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</si>
  <si>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 
Composition : </t>
    </r>
    <r>
      <rPr>
        <sz val="12"/>
        <color theme="1"/>
        <rFont val="Calibri"/>
        <family val="2"/>
        <scheme val="minor"/>
      </rPr>
      <t xml:space="preserve">
1 champ non tissé 70X75cm enveloppant :
1 champ imperméable non tissé 75x75cm, fenêtre ronde diamètre 9cm adhésive excentrée sur un côté 
1 pince métallique Adson à griffes droite 12cm
1 pince métallique Adson droite 12cm
1 paire de ciseaux métallique Metzenbaum courbe 14,5cm
1 porte aiguille métallique 13cm
1 cupule transparente 60ml
1 cupule transparente 120ml</t>
    </r>
  </si>
  <si>
    <r>
      <rPr>
        <b/>
        <sz val="12"/>
        <color theme="1"/>
        <rFont val="Calibri"/>
        <family val="2"/>
        <scheme val="minor"/>
      </rPr>
      <t>Emballage unitaire sous blister 3 alvéoles - Etiquette de composition obligatoire
Composition:</t>
    </r>
    <r>
      <rPr>
        <sz val="12"/>
        <color theme="1"/>
        <rFont val="Calibri"/>
        <family val="2"/>
        <scheme val="minor"/>
      </rPr>
      <t xml:space="preserve">
1 champ imperméable non tissé 45x37,5cm
1 champ imperméable non tissé 48x48cm avec fenêtre diamètre 10cm adhésive centrée 
1 paire de ciseaux métallique droits embouts pointus 11,6cm
1 porte-aiguille droit métallique 14cm
1 pi</t>
    </r>
    <r>
      <rPr>
        <sz val="12"/>
        <rFont val="Calibri"/>
        <family val="2"/>
        <scheme val="minor"/>
      </rPr>
      <t>nce</t>
    </r>
    <r>
      <rPr>
        <sz val="12"/>
        <color theme="1"/>
        <rFont val="Calibri"/>
        <family val="2"/>
        <scheme val="minor"/>
      </rPr>
      <t xml:space="preserve"> micro-Adson métallique 12cm
1 pince micro-Adson métallique droite avec griffes 12cm
1ère alvéole (milieu) : 5 compresses 7,5x7,5cm non tissé 
2ème alvéole : vide
3ème alvéole : vide</t>
    </r>
  </si>
  <si>
    <r>
      <rPr>
        <b/>
        <sz val="12"/>
        <color theme="1"/>
        <rFont val="Calibri"/>
        <family val="2"/>
        <scheme val="minor"/>
      </rPr>
      <t xml:space="preserve">Emballage unitaire sous blister rigide 5 compartiments : Etiquette de composition obligatoire
Composition: </t>
    </r>
    <r>
      <rPr>
        <sz val="12"/>
        <color theme="1"/>
        <rFont val="Calibri"/>
        <family val="2"/>
        <scheme val="minor"/>
      </rPr>
      <t xml:space="preserve">
1 champ de soins non tissé 38X45cm
4 tampons ronds diamètre 3cm non tissé 
6 tampons plats 2,5x3,5cm (15x20cm déplié) gaze
2 compresses non tissé 10x10cm
2 compresses non tissé 10x10cm fendues
2 pinces anatomiques plastique 12,5cm couleurs distinctes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</si>
  <si>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
</t>
    </r>
    <r>
      <rPr>
        <sz val="12"/>
        <color theme="1"/>
        <rFont val="Calibri"/>
        <family val="2"/>
        <scheme val="minor"/>
      </rPr>
      <t>1 champ de table  renforcé 190x150cm enveloppant :
4 champs de bordure adhésifs 75x90cm, bande adhésive sur côté 90cm
1 bande adhésive non tissé 10x50cm 
2 carrés d'essuyage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</si>
  <si>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 
Composition : </t>
    </r>
    <r>
      <rPr>
        <sz val="12"/>
        <color theme="1"/>
        <rFont val="Calibri"/>
        <family val="2"/>
        <scheme val="minor"/>
      </rPr>
      <t xml:space="preserve">
1 champ de table renforcé 120x140cm enveloppant :
1 carré d'essuyage
1 champ fenêtré 100x150cm, fenêtre adhésive centrée diamètre 12cm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</si>
  <si>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 Etiquette de composition obligatoire   
Composition : 
</t>
    </r>
    <r>
      <rPr>
        <sz val="12"/>
        <color theme="1"/>
        <rFont val="Calibri"/>
        <family val="2"/>
        <scheme val="minor"/>
      </rPr>
      <t>1 champ de table renforcé 150x190cm enveloppant :
2 carrés d'essuyage
1 bande adhésive non tissé 9x50cm 
1 champ fenêtré 225x240cm avec fenêtre adhésive centrée diamètre 12cm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</si>
  <si>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 Etiquette de composition obligatoire
Composition : </t>
    </r>
    <r>
      <rPr>
        <sz val="12"/>
        <color theme="1"/>
        <rFont val="Calibri"/>
        <family val="2"/>
        <scheme val="minor"/>
      </rPr>
      <t xml:space="preserve">
1 champ de table renforcé 140x190 enveloppant  : 
2 carrés d'essuyage 
2 bandes adhésives non tissé 50x9cm
2 champs de bordure adhésifs 90x110cm avec renfort absorbant et bande adhésive sur un côté 110cm
1 champ de bordure adhésif 190x225cm avec renfort absorbant et bande adhésive sur un côté 190cm
1 champ de tête en U 225x270cm avec renfort absorbant placé autour de la fente 45x65cm
1 tuyau d'aspiration 2m70   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</si>
  <si>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</t>
    </r>
    <r>
      <rPr>
        <sz val="12"/>
        <color theme="1"/>
        <rFont val="Calibri"/>
        <family val="2"/>
        <scheme val="minor"/>
      </rPr>
      <t xml:space="preserve">
1 champ de table renforcé 140x190 cm enveloppant  :
1 champ de table renforcé 140x190 cm  
4 carrés d'essuyage 
4 champs de latéraux adhésifs 110x100cm, bordure adhésive sur un côté 110cm 
1 champ de tête adhésif 260x160cm, bordure adhésive sur un côté 260cm
1 champ de pied adhésif 190x190 cm, bordure adhésive sur un côté 190cm
2 bandes auto-agrippantes 2,5x15cm
1 poche à instruments 40x30cm transparente bicompartimentée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</si>
  <si>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
Composition : </t>
    </r>
    <r>
      <rPr>
        <sz val="12"/>
        <color theme="1"/>
        <rFont val="Calibri"/>
        <family val="2"/>
        <scheme val="minor"/>
      </rPr>
      <t xml:space="preserve">
1 champ de table renforcé 140x190cm enveloppant : 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1 champ de table 140x190xm
3 champs renforcés adhésifs 90x110cm, bordure adhésive sur un côté 110cm
2 jambières 112x115cm, 2 bandes adhésives sur un côté 112cm
1 champ sous-fessier 75x120cm 
2 champs de tête renforcés en U 220x270cm
1 poche à instrument 40x46cm
1 bande auto-agrippante 2,5x26cm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</si>
  <si>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
</t>
    </r>
    <r>
      <rPr>
        <sz val="12"/>
        <color theme="1"/>
        <rFont val="Calibri"/>
        <family val="2"/>
        <scheme val="minor"/>
      </rPr>
      <t>1 champ de table renforcé 160x240cm enveloppant :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1 champ d'angiographie 240x370cm 4 fenêtres avec 2 panneaux transparents (2 fenêtres autocollantes radiales ovales 12x8cm et 2 fenêtres rondes diamètre 14cm)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1 badigeon mousse 20cm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1 cupule bleue graduée 500ml 
1 cupule bleue</t>
    </r>
    <r>
      <rPr>
        <sz val="12"/>
        <color rgb="FFFF0000"/>
        <rFont val="Calibri"/>
        <family val="2"/>
        <scheme val="minor"/>
      </rPr>
      <t xml:space="preserve">  </t>
    </r>
    <r>
      <rPr>
        <sz val="12"/>
        <rFont val="Calibri"/>
        <family val="2"/>
        <scheme val="minor"/>
      </rPr>
      <t>graduée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250ml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1 cupule verte graduée transparente 60ml 
1 cupule rouge graduée transparente 60ml  
1 cupule non colorée  graduée transparente 60ml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1 carré d'essuyage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4 paquets de 5 compresses 10x10cm non tissé (soit au total 20 compresses)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1 bande adhésive 50x10cm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</si>
  <si>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
Composition : </t>
    </r>
    <r>
      <rPr>
        <sz val="12"/>
        <color theme="1"/>
        <rFont val="Calibri"/>
        <family val="2"/>
        <scheme val="minor"/>
      </rPr>
      <t xml:space="preserve">
1 champ de table renforcé 150x190cm enveloppant :
1 champ de table renforcé  150x190cm
2 poches à instruments avec 2 compartiments 40x38cm
2 champs de bordure renforcés  90x110cm avec adhésif sur un côté 110cm
4 champs de bordure 90x110cm avec adhésif sur un côté 110cm
1 champ adhésif renforcé 300x220cm 
1 champ de tête en U renforcé 225x270cm  et renfort absorbant
4 serviettes coton 45x62,5cm
1 cupule transparente 500ml
1 cupule transparente 250ml
1 badigeon mousse 15cm    </t>
    </r>
  </si>
  <si>
    <r>
      <rPr>
        <b/>
        <sz val="12"/>
        <color theme="1"/>
        <rFont val="Calibri"/>
        <family val="2"/>
        <scheme val="minor"/>
      </rPr>
      <t>Emballage unitaire sous sachet pelable - Etiquette de composition obligatoire
Composition :</t>
    </r>
    <r>
      <rPr>
        <sz val="12"/>
        <color theme="1"/>
        <rFont val="Calibri"/>
        <family val="2"/>
        <scheme val="minor"/>
      </rPr>
      <t xml:space="preserve">
1 champ de table renforcé 140x190cm enveloppant :  
1 champ de table renforcé 140x190cm
1 cache-périnée 20x40cm avec adhésif sur les 4 côtés
2 carrés d'essuyage 
4 serviettes coton 45x62,5cm
6 champs latéraux adhésifs 100x 115cm avec bordure adhésive sur un côté 115cm 
1 champ de pied 300x221cm adhésif renforcé 
4 bandes adhésives 8x40cm
1 cupule transparente 500ml
1 cupule transparente 250ml
1 badigeon mousse 15cm
4 poches à instruments 9x43cm adhésives 2 compartiments      </t>
    </r>
  </si>
  <si>
    <r>
      <rPr>
        <b/>
        <sz val="12"/>
        <color theme="1"/>
        <rFont val="Calibri"/>
        <family val="2"/>
        <scheme val="minor"/>
      </rPr>
      <t>Emballage unitaire sous sachet pelable - Etiquette de composition obligatoire  
Composition :</t>
    </r>
    <r>
      <rPr>
        <sz val="12"/>
        <color theme="1"/>
        <rFont val="Calibri"/>
        <family val="2"/>
        <scheme val="minor"/>
      </rPr>
      <t xml:space="preserve">
2 carrés d'essuyage
6 bandes adhésives 9x50cm
4 poches à instruments 40x38cm avec 1 compartiment 
</t>
    </r>
    <r>
      <rPr>
        <u/>
        <sz val="12"/>
        <color theme="1"/>
        <rFont val="Calibri"/>
        <family val="2"/>
        <scheme val="minor"/>
      </rPr>
      <t xml:space="preserve">1 champ de table renforcé 150x190cm enveloppant </t>
    </r>
    <r>
      <rPr>
        <sz val="12"/>
        <color theme="1"/>
        <rFont val="Calibri"/>
        <family val="2"/>
        <scheme val="minor"/>
      </rPr>
      <t>: 
8 champs de bordure adhésif renforcé 75x90cm avec adhésif sur un côté 75cm 
1 cache-périnée 20x40cm avec adhésif sur les 4 côtés
1 champ hexagonal 87x95cm avec adhésif sur les 4 côtés
1 champ de bordure 190x225cm avec adhésif 
1 champ de cardiologie renforcé 245x375cm 
1 champ de table renforcé 150x190cm
4 serviettes coton bleu 45x62,5cm
1 cupule transparente 500ml
1 cupule transparente 250ml
1 badigeon mousse 15cm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</si>
  <si>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
</t>
    </r>
    <r>
      <rPr>
        <sz val="12"/>
        <color theme="1"/>
        <rFont val="Calibri"/>
        <family val="2"/>
        <scheme val="minor"/>
      </rPr>
      <t xml:space="preserve">1 champ de table renforcé 150x190cm enveloppant :
2 carrés d'essuyage
1 champ turban renforcé 130x100cm  
1 champ en U renforcé 225x300cm avec renfort entourant la fente 14x80cm
1 champ de bordure 90x110cm avec bordure adhésive sur un côté 110cm </t>
    </r>
  </si>
  <si>
    <r>
      <rPr>
        <b/>
        <sz val="12"/>
        <color theme="1"/>
        <rFont val="Calibri"/>
        <family val="2"/>
        <scheme val="minor"/>
      </rPr>
      <t>Emballage unitaire sous sachet pelable - Etiquette de composition obligatoire 
Composition :</t>
    </r>
    <r>
      <rPr>
        <sz val="12"/>
        <color theme="1"/>
        <rFont val="Calibri"/>
        <family val="2"/>
        <scheme val="minor"/>
      </rPr>
      <t xml:space="preserve">
1 champ de table renforcé 140x190cm
1 champ opératoire renforcé  100x150cm avec fenêtre adhésive excentrée diamètre 10cm 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</si>
  <si>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
</t>
    </r>
    <r>
      <rPr>
        <sz val="12"/>
        <color theme="1"/>
        <rFont val="Calibri"/>
        <family val="2"/>
        <scheme val="minor"/>
      </rPr>
      <t>1 champ de table renforcé 140x190cm enveloppant  :
1 champ de table 140x190cm renforcé 
1 champ de table 140x190cm
2 panneaux 50x75cm
3 champs de bordure adhésifs 75x90cm, adhésif sur un côté 75cm
2 carrés d'essuyage
2 champs latéraux adhésifs avec renfort 100x110cm, adhésif sur un côté 100cm
1 champ de neurochirurgie 250x240cm renfort sur 50x70cm, fenêtre 30x55cm, film à inciser 30x55cm, 2 anneaux de fixation des tubulures, 1 poche à instruments 
1 poche à instruments transparente 40x30cm
2 bandes auto-aggripantes 8x40cm 
2 champs de soin 45x50cm adhésifs, ad</t>
    </r>
    <r>
      <rPr>
        <sz val="12"/>
        <rFont val="Calibri"/>
        <family val="2"/>
        <scheme val="minor"/>
      </rPr>
      <t>hésif sur un côté 45cm</t>
    </r>
    <r>
      <rPr>
        <sz val="12"/>
        <color theme="1"/>
        <rFont val="Calibri"/>
        <family val="2"/>
        <scheme val="minor"/>
      </rPr>
      <t xml:space="preserve">
1 tuyau aspiration 2,70m
2 compresses non tissé 10x10cm 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</si>
  <si>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
</t>
    </r>
    <r>
      <rPr>
        <sz val="12"/>
        <color theme="1"/>
        <rFont val="Calibri"/>
        <family val="2"/>
        <scheme val="minor"/>
      </rPr>
      <t xml:space="preserve">1 champ de table renforcé 140x190 cm enveloppant : 
1 champ opératoire 165x180cm avec fenêtre ovale adhésive excentrée 11x13cm et poche de recueil avec barre malléable de fixation 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</si>
  <si>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</t>
    </r>
    <r>
      <rPr>
        <sz val="12"/>
        <color theme="1"/>
        <rFont val="Calibri"/>
        <family val="2"/>
        <scheme val="minor"/>
      </rPr>
      <t xml:space="preserve">
1 champ de table renforcé 100x150cm enveloppant  : 
1 cupule transparente 60ml  
1 pince Kocher plastique 
3 boules de gaze diamètre 3 cm 
1 écarteur de paupière
1 marqueur scléral 3,5/4mm
2 bâtonnets ophtalmiques 
10 compresses non tissé 7,5x7,5cm
1 champ opératoire 45x75cm avec fenêtre ronde centrée adhésive diamètre 8cm 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</si>
  <si>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
</t>
    </r>
    <r>
      <rPr>
        <sz val="12"/>
        <color theme="1"/>
        <rFont val="Calibri"/>
        <family val="2"/>
        <scheme val="minor"/>
      </rPr>
      <t xml:space="preserve">1 champ de table renforcé 140x190cm enveloppant : 
2 carrés d'essuyage
1 champ opératoire 150x200cm avec fenêtre adhésive ovale excentré 16x6cm
3 cupules transparentes 120ml 
5 compresses non tissé 5x5cm
5 compresses non tissé 7,5x7,5cm
1 badigeon mousse longueur 15cm
10 bâtonnets ophtalmiques 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</si>
  <si>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
</t>
    </r>
    <r>
      <rPr>
        <sz val="12"/>
        <color theme="1"/>
        <rFont val="Calibri"/>
        <family val="2"/>
        <scheme val="minor"/>
      </rPr>
      <t xml:space="preserve">1 champ de table renforcé 140x190cm enveloppant : 
1 badigeon mousse longueur 15cm
5 compresses non tissé 5x5cm
5 compresses non tissé 7,5x7,5cm
2 paquets de 3 sutures cutanées adhésives 1,2x10cm
2 carrés d'essuyage
3 cupules transparentes 120ml 
1 coque oculaire transparente 7,5x6,5cm
1 compresse ophtalmique non tissé 7x5,5cm
1 champ opératoire 165x180cm avec fenêtre adhésive ovale 4x6cm et poche de recueil
10 bâtonnets ophtalmiques   </t>
    </r>
  </si>
  <si>
    <r>
      <rPr>
        <b/>
        <sz val="12"/>
        <color theme="1"/>
        <rFont val="Calibri"/>
        <family val="2"/>
        <scheme val="minor"/>
      </rPr>
      <t>Emballage unitaire sous sachet pelable - Etiquette de composition obligatoire
Composition :</t>
    </r>
    <r>
      <rPr>
        <sz val="12"/>
        <color theme="1"/>
        <rFont val="Calibri"/>
        <family val="2"/>
        <scheme val="minor"/>
      </rPr>
      <t xml:space="preserve">
1 champ de table renforcé 150x160cm enveloppant :
1 champ opératoire 170x250cm troué adhésif avec fenêtre excentrée diamètre 10cm
1 carré d'essuyage 
1 champ opératoire de séparation 190x190cm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</si>
  <si>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
Composition : </t>
    </r>
    <r>
      <rPr>
        <sz val="12"/>
        <color theme="1"/>
        <rFont val="Calibri"/>
        <family val="2"/>
        <scheme val="minor"/>
      </rPr>
      <t xml:space="preserve">
1 champ de table renforcé 140x190cm enveloppant  :
1 cupule transparente 250ml avec bords incurvés 
1 compteur à aiguilles 10 pièces aimanté
1 housse pour poignée de scialytique
1 tuyau d'aspiration, longueur 3m,  diamètre externe CH30, diamètre interne CH21 
1 seringue 3 pièces 20ml Luer lock embout centré
1 crayon dermographique pointe biseautée avec règle sur le crayon
1 règle 15cm
1 badigeon mousse longueur 20cm mousse 5x5cm 
1 canule d'aspiration Yankauer CH12 embout rond longueur 27,5cm  
2 carrés d'essuyage
2 bandes adhésives 9x49cm
1 champ opératoire adhésif renforcé 90x75cm, adhési</t>
    </r>
    <r>
      <rPr>
        <sz val="12"/>
        <rFont val="Calibri"/>
        <family val="2"/>
        <scheme val="minor"/>
      </rPr>
      <t>f sur un côté 90cm</t>
    </r>
    <r>
      <rPr>
        <sz val="12"/>
        <color theme="1"/>
        <rFont val="Calibri"/>
        <family val="2"/>
        <scheme val="minor"/>
      </rPr>
      <t xml:space="preserve">
2 champs opératoires adhésifs renforcés 100x100cm
1 champ opératoire adhésif renforcé 175x240cm, adhésif </t>
    </r>
    <r>
      <rPr>
        <sz val="12"/>
        <rFont val="Calibri"/>
        <family val="2"/>
        <scheme val="minor"/>
      </rPr>
      <t xml:space="preserve"> sur un côté 240cm</t>
    </r>
    <r>
      <rPr>
        <sz val="12"/>
        <color theme="1"/>
        <rFont val="Calibri"/>
        <family val="2"/>
        <scheme val="minor"/>
      </rPr>
      <t xml:space="preserve">
1 champ opératoire adhésif renforcé 200x200cm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</si>
  <si>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</t>
    </r>
    <r>
      <rPr>
        <sz val="12"/>
        <color theme="1"/>
        <rFont val="Calibri"/>
        <family val="2"/>
        <scheme val="minor"/>
      </rPr>
      <t xml:space="preserve">
1 champ de table renforcé 140x190cm enveloppant : 
1 champ d'arthroscopie d'épaule 260x410cm renforcé  monobloc avec 1 fenêtre élastique 30x35 cm et 1 poche de recueil   
1 champ de bordure adhésif renforcé 200x150cm, adhésif sur un côté 200cm
1 champ de table 140x190cm plié 
2 bandes adhésives 10x50cm non tissé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</si>
  <si>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  
Composition : </t>
    </r>
    <r>
      <rPr>
        <sz val="12"/>
        <color theme="1"/>
        <rFont val="Calibri"/>
        <family val="2"/>
        <scheme val="minor"/>
      </rPr>
      <t xml:space="preserve">
1 champ de table renforcé 140x190cm enveloppant : 
1 champ d'approche 150x150cm 
1 champ d'arthroscopie renforcé 221/290x320cm en T, avec fenêtre de diamètre 5cm, 1 poche de recueil 
1 champ de bordure adhésif 300x220cm, adhéif sur un côté 300cm
2 bandes adhésives non tissé 10x50cm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</si>
  <si>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 
Composition : 
</t>
    </r>
    <r>
      <rPr>
        <sz val="12"/>
        <color theme="1"/>
        <rFont val="Calibri"/>
        <family val="2"/>
        <scheme val="minor"/>
      </rPr>
      <t xml:space="preserve">1 champ de table renforcé 140x190cm enveloppant : 
1 champ d'extrémité en T 220/295x335cm avec protection d'appui-bras, renfort absorbant 75x110cm, fenêtre élastique de 6cm de diamètre,  2 passe tubulures
1 champ d'approche 150x150cm
2 bandes adhésives 10x50cm non tissé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</si>
  <si>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  
Composition : </t>
    </r>
    <r>
      <rPr>
        <sz val="12"/>
        <color theme="1"/>
        <rFont val="Calibri"/>
        <family val="2"/>
        <scheme val="minor"/>
      </rPr>
      <t xml:space="preserve">
1 champ de table renforcé 140x190cm enveloppant : 
2 bandes adhésives non tissé 8x40cm
2 carrés d'essuyage
1 champ d'isolation verticale 270x330cm avec adhésif sur la longueur 330cm, 1 poche de recueil avec tamis et connecteur d'aspiration
3 champs de bordure adhésifs 75x90cm, adhésif sur un côté 90cm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</si>
  <si>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
</t>
    </r>
    <r>
      <rPr>
        <sz val="12"/>
        <color theme="1"/>
        <rFont val="Calibri"/>
        <family val="2"/>
        <scheme val="minor"/>
      </rPr>
      <t>1 champ de table renforcé 140x190cm enveloppant : 
2 carrés d'essuyage 
2 bandes adhésives non tissé 10x50cm 
1 champ d'approche 150x150cm
1 champ plastique 150x210cm, fendu en U, adhésif sur 20x75cm
1 champ d'orthopédie 220x300cm, fendu en U, adhésif sur 10x100cm, avec renfort absorbant de 100x50cm 
1 champ de tête 260x180cm, adhésif de 110cm sur un côté 260cm, avec renfort absorbant 25x70cm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</si>
  <si>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 
Composition : 
</t>
    </r>
    <r>
      <rPr>
        <sz val="12"/>
        <color theme="1"/>
        <rFont val="Calibri"/>
        <family val="2"/>
        <scheme val="minor"/>
      </rPr>
      <t xml:space="preserve">1 champ de table renforcé 120x140cm enveloppant :
1 étiquette en 3 parties
1 champ accouchement double poche avec 1ère poche détachable
1 champ de soins latéral renforcé 100x120cm avec bordure adhésive sur un côté 120cm (champ abdominal)
1 plateau 30x20x5cm
25 compresses gaze 10x10cm  
2 pinces Kocher métal sans griffe 16cm 
1 pince de Halstead courbe en métal sans griffe 13cm
1 paire de ciseaux bouts mousse en métal 18cm
1 paire de ciseaux bouts ronds 15cm
1 sonde vésicale femme droite 2 oeils latéraux CH12 18cm
1 clamp ombilical de Bahr 
1 sonde vésicale nelaton 15CM CH12 sans ballon
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</si>
  <si>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
Composition : 
</t>
    </r>
    <r>
      <rPr>
        <sz val="12"/>
        <color theme="1"/>
        <rFont val="Calibri"/>
        <family val="2"/>
        <scheme val="minor"/>
      </rPr>
      <t xml:space="preserve">1 champ de table renforcé 140x190cm enveloppant : 
1 badigeon mousse 24cm 
1 tampon vaginal rond diamètre 4cm ORX
10 compresses 45x45cm ORX gaze 4 plis 17 fils 
1 tuyau d'aspiration diamètre 0,6cm 300cm
1 canule d'aspiration CH18 25cm 
2 cupules transparentes 250ml couleur distincte 
2 bistouris n°23
1 plateau 25x13,5cm 
1 champ bébé 100x105cm
1 champ césarienne 250x300cm avec fenêtre en triangle adhésive et avec poche et barres maléables de fixation
2 clamps pour cordon ombilical  
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</si>
  <si>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
</t>
    </r>
    <r>
      <rPr>
        <sz val="12"/>
        <color theme="1"/>
        <rFont val="Calibri"/>
        <family val="2"/>
        <scheme val="minor"/>
      </rPr>
      <t>1 champ de table renforcé 140x190cm enveloppant : 
1 champ de table 140x190xm
3 champs renforcés adhésifs 90x110cm, bordure adhésive sur un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côté 110cm
2 jambières 112x115cm, 2 bandes adhésives sur un côté 112cm
1 champ sous-fessier 75x120cm
2 champs de tête renforcés en U 220x270cm 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1 poche double instrument adhésive 40X46cm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2 bandes auto-aggripantes 2,5x26cm
2 badigeon mousse 15cm
1 bistouri stérile n°11
1 compteur d'aiguille 20 emplacements
1 paquet de 10 compresses de gaze 10x10cm 12 plis 17 fils radiopaque
1 sonde vésicale Nelaton PVC CH16 15cm Droite sans ballon 
1 aiguille hypodermique G22 0,7x40mm
1 seringue 2 pièces Luer 20mL embout excentré 
1 seringue 3 pièces Luer 60mL embout excentré
1 seringue 2 pièces Luer 10ml embout excentré 
1 poche à urine 2 litres stérile graduée avec site de prélèvement et vidangeable
1 ampoule plastique d'eau PPI 10 mL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</si>
  <si>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Etiquette de composition obligatoire
Composition :
</t>
    </r>
    <r>
      <rPr>
        <sz val="12"/>
        <color theme="1"/>
        <rFont val="Calibri"/>
        <family val="2"/>
        <scheme val="minor"/>
      </rPr>
      <t xml:space="preserve">1 champ de table renforcé 140x190cm enveloppant : 
1 champ d'approche 90x75cm
1 champ de coelioscopie 255x300cm  avec fenêtre abdominale adhésive 34x38cm, renfort 56x62cm, fenêtre périnéale 15x18cm avec rabat, jambières intégrées, 2 poches à instruments à 2 compartiments, 4 bandes auto-agrippantes 
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</si>
  <si>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
</t>
    </r>
    <r>
      <rPr>
        <sz val="12"/>
        <color theme="1"/>
        <rFont val="Calibri"/>
        <family val="2"/>
        <scheme val="minor"/>
      </rPr>
      <t xml:space="preserve"> champ de table renforcé 140x120cm enveloppant : 
1 pince kocher droite  16cm sans griffes
1 pince à disséquer ou à tissu 18cm sans griffes
1 porte-aiguille 20cm
1 paire de ciseaux droits bouts ronds 17cm
1 plateau 30x20x5cm
1 bol rouge 250 ml
2 jambières 70x120cm
1 champ accouchement 100x120cm avec simple poche
1 champ de soin 75x90cm
10 compresses 10x10cm gaze 17 fils 12 plis ORX
1 tampon épisiotomie ORX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</si>
  <si>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
</t>
    </r>
    <r>
      <rPr>
        <sz val="12"/>
        <color theme="1"/>
        <rFont val="Calibri"/>
        <family val="2"/>
        <scheme val="minor"/>
      </rPr>
      <t>1 champ de table renforcé 140x190cm enveloppant : 
2 champs de bordure adhésifs, bande adhésive sur un côté 75cm
2 jambières 75x120cm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</si>
  <si>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
Composition : 
</t>
    </r>
    <r>
      <rPr>
        <sz val="12"/>
        <color theme="1"/>
        <rFont val="Calibri"/>
        <family val="2"/>
        <scheme val="minor"/>
      </rPr>
      <t xml:space="preserve">1 champ de table renforcé 140x120cm enveloppant : 
2 jambières 70x140cm
20 boules de gaze diamètre 4cm dans un sachet 
5 compresses gaze 10x10cm 12 plis 17 fils ORX
</t>
    </r>
    <r>
      <rPr>
        <sz val="12"/>
        <rFont val="Calibri"/>
        <family val="2"/>
        <scheme val="minor"/>
      </rPr>
      <t xml:space="preserve">2 boules de gaze diamètre 3cm  </t>
    </r>
    <r>
      <rPr>
        <sz val="12"/>
        <color theme="1"/>
        <rFont val="Calibri"/>
        <family val="2"/>
        <scheme val="minor"/>
      </rPr>
      <t xml:space="preserve">
3 cupules transparentes 120 mL 
1 plateau 30x20x5cm 
</t>
    </r>
    <r>
      <rPr>
        <sz val="12"/>
        <rFont val="Calibri"/>
        <family val="2"/>
        <scheme val="minor"/>
      </rPr>
      <t xml:space="preserve">1 pince Forester </t>
    </r>
    <r>
      <rPr>
        <sz val="12"/>
        <color theme="1"/>
        <rFont val="Calibri"/>
        <family val="2"/>
        <scheme val="minor"/>
      </rPr>
      <t>longuette 24cm
2 pinces Collin longuette 24cm
1 champ latéral 100x120cm avec bande adhésive sur un côté 120cm
1 champ sous fessier 80x120cm avec bande absorbante non tissé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</si>
  <si>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Etiquette de composition obligatoire   
Composition : 
</t>
    </r>
    <r>
      <rPr>
        <sz val="12"/>
        <color theme="1"/>
        <rFont val="Calibri"/>
        <family val="2"/>
        <scheme val="minor"/>
      </rPr>
      <t xml:space="preserve">1 champ de table renforcé 140x190cm enveloppant :
1 champ renforcé  RTU 290/175x240cm monobloc avec 1 fenêtre  adhésive suspubienne de diamètre 8cm, 1 fenêtre adhésive périnéale de diamètre 5cm, doigtier intégré, jambières intégrées, 1 poche de recueil avec tamis et connecteur d'aspiration
3 cupules transparente 250ml 
1 badigeon mousse 15cm 
1 seringue 20ml 2 pièces luer
5 compresses non tissé 10x10cm 
1 tubulure irrigation 2 voies chambre rigide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</si>
  <si>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 - Etiquette de composition obligatoire 
Composition : 
</t>
    </r>
    <r>
      <rPr>
        <sz val="12"/>
        <color theme="1"/>
        <rFont val="Calibri"/>
        <family val="2"/>
        <scheme val="minor"/>
      </rPr>
      <t xml:space="preserve">1 champ de table renforcé 120x140cm enveloppant : 
1 champ de gynécologie  290/175x242cm avec tablier , fenêtre adhésive 10x17cm, jambières intégrées et poche de recueil 95x50cm à liens avec filtre et connecteur d’aspiration. 
1 bande auto-agrippante  2,5x13cm
</t>
    </r>
  </si>
  <si>
    <t>Manchettes 400 mm taille M ou 7/8</t>
  </si>
  <si>
    <t xml:space="preserve">Manchettes 400 mm taille S ou 6/7 </t>
  </si>
  <si>
    <t xml:space="preserve">Manchettes 400 mm taille ou L ou 8/9 </t>
  </si>
  <si>
    <t xml:space="preserve">Manchettes 400 mm taille XL ou 9/10 </t>
  </si>
  <si>
    <t>QUANTITE  ANNUELLE ESTIMEE</t>
  </si>
  <si>
    <t>ATTRIBUTION</t>
  </si>
  <si>
    <t>SPECIMEN</t>
  </si>
  <si>
    <t>ESSAIS</t>
  </si>
  <si>
    <t>MONTANT ESTIMATIF 
HT PAR LOT 
ANNUEL</t>
  </si>
  <si>
    <t xml:space="preserve">MONTANT ESTIMATIF 4 ANS </t>
  </si>
  <si>
    <t>MONTANT MAXIMUM  
HT - TOTALITE DU MARCHE (4ans)</t>
  </si>
  <si>
    <t>MONO</t>
  </si>
  <si>
    <t>OUI</t>
  </si>
  <si>
    <t>N° LOT</t>
  </si>
  <si>
    <t>LIBELLE LOT</t>
  </si>
  <si>
    <t>N° SOUS LOT</t>
  </si>
  <si>
    <t>LIBELLE SOUS LOT</t>
  </si>
  <si>
    <t>QUANTITES ESTIMATIVES SUR 4 ANS (en nombre d'unités)</t>
  </si>
  <si>
    <t>Montant estimatif /4 ans €HT</t>
  </si>
  <si>
    <t>Montant maximum /4 ans €HT</t>
  </si>
  <si>
    <t>Nombre d'échantillon à fournir pour les essais (cf art 5-2 du RC)</t>
  </si>
  <si>
    <t>CHU MONTPELLIER</t>
  </si>
  <si>
    <t>LODEVE</t>
  </si>
  <si>
    <t>SAINT AFFRIQUE</t>
  </si>
  <si>
    <t>CH MILLAU</t>
  </si>
  <si>
    <t>TOTAL GHT</t>
  </si>
  <si>
    <t>COMBINAISONS HAUTE PROTECTION A USAGE UNIQUE NON STERILES AVEC CAGOULE ET SURBOTTES</t>
  </si>
  <si>
    <t>TAILLE L</t>
  </si>
  <si>
    <t>TAILLE XL</t>
  </si>
  <si>
    <t>TAILLE XXL</t>
  </si>
  <si>
    <r>
      <t xml:space="preserve">HOUSSE DE PROTECTION NON STERILE POUR CASSETTE </t>
    </r>
    <r>
      <rPr>
        <b/>
        <sz val="12"/>
        <rFont val="Calibri"/>
        <family val="2"/>
        <scheme val="minor"/>
      </rPr>
      <t>RADIOLOGIQUE</t>
    </r>
    <r>
      <rPr>
        <b/>
        <sz val="12"/>
        <color theme="1"/>
        <rFont val="Calibri"/>
        <family val="2"/>
        <scheme val="minor"/>
      </rPr>
      <t xml:space="preserve"> DE DIMENSIONS 36 x 43 CM</t>
    </r>
  </si>
  <si>
    <r>
      <t xml:space="preserve">HOUSSES DE PROTECTION NON STERILES </t>
    </r>
    <r>
      <rPr>
        <b/>
        <sz val="12"/>
        <rFont val="Calibri"/>
        <family val="2"/>
        <scheme val="minor"/>
      </rPr>
      <t xml:space="preserve">POUR SONDE D'ECHOGRAPHIE </t>
    </r>
  </si>
  <si>
    <r>
      <t xml:space="preserve">HOUSSE DE PROTECTION NON STERILE </t>
    </r>
    <r>
      <rPr>
        <sz val="12"/>
        <rFont val="Calibri"/>
        <family val="2"/>
        <scheme val="minor"/>
      </rPr>
      <t xml:space="preserve">EN LATEX POUR SONDE D'ECHOGRAPHIE </t>
    </r>
    <r>
      <rPr>
        <sz val="12"/>
        <color theme="1"/>
        <rFont val="Calibri"/>
        <family val="2"/>
        <scheme val="minor"/>
      </rPr>
      <t>LUBRIFIEE 3,5 x 20 CM</t>
    </r>
  </si>
  <si>
    <r>
      <t>HOUSSE DE PROTECTION NON STERILE SANS LATEX POUR SONDE D'ECHOGRAPHIE NON LUBRIFIEE </t>
    </r>
    <r>
      <rPr>
        <sz val="12"/>
        <rFont val="Calibri"/>
        <family val="2"/>
        <scheme val="minor"/>
      </rPr>
      <t>3 x 30 CM</t>
    </r>
  </si>
  <si>
    <t>HOUSSE DE PROTECTION NON STERILE A USAGE UNIQUE POUR BALLON DE REEDUCATION UTILISE EN SALLE DE NAISSANCE</t>
  </si>
  <si>
    <r>
      <t xml:space="preserve">MULES </t>
    </r>
    <r>
      <rPr>
        <b/>
        <sz val="12"/>
        <rFont val="Calibri"/>
        <family val="2"/>
        <scheme val="minor"/>
      </rPr>
      <t>FERMEES</t>
    </r>
    <r>
      <rPr>
        <b/>
        <sz val="12"/>
        <color theme="1"/>
        <rFont val="Calibri"/>
        <family val="2"/>
        <scheme val="minor"/>
      </rPr>
      <t xml:space="preserve"> A USAGE UNIQUE (LA PAIRE)</t>
    </r>
  </si>
  <si>
    <t>TAILLE FEMME</t>
  </si>
  <si>
    <t>21 000 paires</t>
  </si>
  <si>
    <t>2 paires</t>
  </si>
  <si>
    <t>TAILLE HOMME</t>
  </si>
  <si>
    <t>23 000 paires</t>
  </si>
  <si>
    <t>6 300 paires</t>
  </si>
  <si>
    <t>29 300 paires</t>
  </si>
  <si>
    <t xml:space="preserve">CUPULES PLASTIQUE A USAGE UNIQUE NON STERILES ET AUTOCLAVABLES </t>
  </si>
  <si>
    <t xml:space="preserve">CUPULE PLASTIQUE A USAGE UNIQUE NON STERILE ET AUTOCLAVABLE 150ML </t>
  </si>
  <si>
    <r>
      <t xml:space="preserve">CUPULE PLASTIQUE A USAGE UNIQUE </t>
    </r>
    <r>
      <rPr>
        <sz val="12"/>
        <rFont val="Calibri"/>
        <family val="2"/>
        <scheme val="minor"/>
      </rPr>
      <t>NON STERILE</t>
    </r>
    <r>
      <rPr>
        <sz val="12"/>
        <color theme="1"/>
        <rFont val="Calibri"/>
        <family val="2"/>
        <scheme val="minor"/>
      </rPr>
      <t xml:space="preserve"> AUTOCLAVABLE 60ML </t>
    </r>
  </si>
  <si>
    <r>
      <t xml:space="preserve">PLATEAUX </t>
    </r>
    <r>
      <rPr>
        <b/>
        <sz val="12"/>
        <rFont val="Calibri"/>
        <family val="2"/>
        <scheme val="minor"/>
      </rPr>
      <t>PLASTIQUE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A USAGE UNIQUE NON STERILES AUTOCLAVABLES</t>
    </r>
  </si>
  <si>
    <r>
      <t xml:space="preserve">PLATEAU </t>
    </r>
    <r>
      <rPr>
        <sz val="12"/>
        <rFont val="Calibri"/>
        <family val="2"/>
        <scheme val="minor"/>
      </rPr>
      <t>PLASTIQUE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A USAGE UNIQUE NON STERILE AUTOCLAVABLE 325 x 175 x 50 MM</t>
    </r>
  </si>
  <si>
    <r>
      <t>PLATEAU</t>
    </r>
    <r>
      <rPr>
        <sz val="12"/>
        <rFont val="Calibri"/>
        <family val="2"/>
        <scheme val="minor"/>
      </rPr>
      <t xml:space="preserve"> PLASTIQUE</t>
    </r>
    <r>
      <rPr>
        <sz val="12"/>
        <color theme="1"/>
        <rFont val="Calibri"/>
        <family val="2"/>
        <scheme val="minor"/>
      </rPr>
      <t xml:space="preserve"> A USAGE UNIQUE NON STERILE AUTOCLAVABLE 325 x 265 x 50 MM</t>
    </r>
  </si>
  <si>
    <t>PINCES DE MAGILL EN METAL A USAGE UNIQUE NON STERILES</t>
  </si>
  <si>
    <t>PINCE DE MAGILL EN METAL A USAGE UNIQUE NON STERILE ADULTE</t>
  </si>
  <si>
    <t>PINCE DE MAGILL EN METAL A USAGE UNIQUE NON STERILE ENFANT</t>
  </si>
  <si>
    <t>PINCE DE MAGILL EN METAL A USAGE UNIQUE NON STERILE NOURISSON</t>
  </si>
  <si>
    <t>ANUSCOPES A USAGE UNIQUE NON STERILES AVEC POIGNEE INTEGREE</t>
  </si>
  <si>
    <t>ANUSCOPE A USAGE UNIQUE NON STERILE AVEC POIGNEE INTEGREE ADULTE</t>
  </si>
  <si>
    <t>ANUSCOPE A USAGE UNIQUE NON STERILE  AVEC POIGNEE INTEGREE PEDIATRIQUE</t>
  </si>
  <si>
    <r>
      <t xml:space="preserve">BROSSE CHIRURGICALE SECHE  </t>
    </r>
    <r>
      <rPr>
        <b/>
        <sz val="12"/>
        <rFont val="Calibri"/>
        <family val="2"/>
        <scheme val="minor"/>
      </rPr>
      <t xml:space="preserve">A USAGE UNIQUE </t>
    </r>
    <r>
      <rPr>
        <b/>
        <sz val="12"/>
        <color theme="1"/>
        <rFont val="Calibri"/>
        <family val="2"/>
        <scheme val="minor"/>
      </rPr>
      <t>STERILE AVEC CURE ONGLE</t>
    </r>
  </si>
  <si>
    <t>HOUSSE DE PROTECTION A USAGE UNIQUE STERILE POUR BACS DE DECONTAMINATION DES ENDOSCOPES</t>
  </si>
  <si>
    <t>POCHE DE TELEMETRIE A USAGE UNIQUE NON STERILE</t>
  </si>
  <si>
    <t>TOTAUX</t>
  </si>
  <si>
    <t xml:space="preserve">AFFAIRE N°25A0033
FOURNITURE DE TROUSSES OPERATOIRES STERILES, SETS DE SOINS STERILES, ARTICLES D’HABILLAGE, ARTICLES DE PROTECTION, PETITS MATERIELS ET INSTRUMENTATION A USAGE UNIQUE POUR LE GHT DE L’EST HERAULT ET DU SUD AVEYRON
Détail des Quantités Estimatives (annexe au Règlement de consultation) </t>
  </si>
  <si>
    <r>
      <rPr>
        <b/>
        <sz val="16"/>
        <color theme="1"/>
        <rFont val="Calibri"/>
        <family val="2"/>
        <scheme val="minor"/>
      </rPr>
      <t>AFFAIRE N° 25A0033
FOURNITURE DE TROUSSES OPERATOIRES STERILES, SETS DE SOINS STERILES, ARTICLES D’HABILLAGE, ARTICLES DE PROTECTION, PETITS MATERIELS ET INSTRUMENTATION A USAGE UNIQUE POUR LE GHT DE L’EST HERAULT ET DU SUD AVEYRON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sz val="16"/>
        <color rgb="FFFF0000"/>
        <rFont val="Calibri"/>
        <family val="2"/>
        <scheme val="minor"/>
      </rPr>
      <t>Annexe 1 au Règlement de la consultation -  Détail quantitatif estimatif relatif à la Famille Produits de santé (Lots 70 à 81)</t>
    </r>
  </si>
  <si>
    <r>
      <rPr>
        <b/>
        <sz val="12"/>
        <color theme="1"/>
        <rFont val="Calibri"/>
        <family val="2"/>
        <scheme val="minor"/>
      </rPr>
      <t xml:space="preserve"> Emballage unitaire sous sachet pelable - Etiquette de composition obligatoire
Composition: </t>
    </r>
    <r>
      <rPr>
        <sz val="12"/>
        <color theme="1"/>
        <rFont val="Calibri"/>
        <family val="2"/>
        <scheme val="minor"/>
      </rPr>
      <t xml:space="preserve">
1 champ de table 100x200cm enveloppant: 
1 aiguille hypodermique G18
1 champ transparent pelable 90x150cm fenêtre diamètre 3cm adhésif sur un côté 90cm (côté fenêtre)
1 seringue luer simple 3 pièces 1ml
1 seringue luer lock 3 pièces 5ml
2 seringues luer lock 3 pièces 10ml
2 bandelettes adhésives 1,25x15cm
15 compresses non tissé 7,5x7,5cm
1 plateau 20x14x5cm
1 garrot silicone taille pédiatrique
1 cupule transparente 60ml
1 porte aiguille métallique mayo hegard 14cm
1 pince métallique à iris demi-courbée avec embout fin 10cm
1 pince métallique Halstead courbe avec griffes 13cm
1 pince métallique Halstead droite avec griffes 10cm
1 ciseau droit Reynolds 9cm
1 connecteur bidirectionnel à pression positive
1 champ latéral 45x70cm</t>
    </r>
  </si>
  <si>
    <t>oui</t>
  </si>
  <si>
    <t>Variante facultative – Contenu à définir selon faisabilité technique et économique (cf. article 9.2 du RC)</t>
  </si>
  <si>
    <t xml:space="preserve">SET SUTURE COMPLEXE
</t>
  </si>
  <si>
    <t xml:space="preserve">TROUSSE ORTHOPEDIE - ISOLATION VERTICALE </t>
  </si>
  <si>
    <r>
      <t xml:space="preserve">DESCRIPTIF TECHNIQUE
Caractéristiques techniques exigées *
</t>
    </r>
    <r>
      <rPr>
        <b/>
        <sz val="12"/>
        <color rgb="FFFF0000"/>
        <rFont val="Calibri"/>
        <family val="2"/>
        <scheme val="minor"/>
      </rPr>
      <t xml:space="preserve">(Pour les lots 1 à 69, une marge de 10% est accordée sur les dimensions des composantes). </t>
    </r>
  </si>
  <si>
    <r>
      <rPr>
        <b/>
        <sz val="12"/>
        <color theme="1"/>
        <rFont val="Calibri"/>
        <family val="2"/>
        <scheme val="minor"/>
      </rPr>
      <t xml:space="preserve">Emballage unitaire sous sachet pelable -  Etiquette de composition obligatoire Composition : 
</t>
    </r>
    <r>
      <rPr>
        <sz val="12"/>
        <color theme="1"/>
        <rFont val="Calibri"/>
        <family val="2"/>
        <scheme val="minor"/>
      </rPr>
      <t>1 champ pelable 125x100cm fenêtre adhésive 13x18cm variable 12x7cm
1 cupule 60ml
1 protège sonde 15x120cm avec élastique
1 seringue 3 pièces 20ml connectique NRFit slip
1 sachet de gel d'échographie 20ml
5 compresses gaze 7,5x7,5cm 
1 cupule transparente 120ml
1 champ de table 75x90cm
2 films transparents adhésifs 10x12cm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</si>
</sst>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trike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9DE9E7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DCA2E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9" borderId="0" applyNumberFormat="0" applyBorder="0" applyAlignment="0" applyProtection="0"/>
  </cellStyleXfs>
  <cellXfs count="251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4" fontId="4" fillId="0" borderId="0" xfId="2" applyFont="1" applyFill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left" vertical="center" wrapText="1"/>
    </xf>
    <xf numFmtId="164" fontId="4" fillId="0" borderId="9" xfId="0" applyNumberFormat="1" applyFont="1" applyBorder="1" applyAlignment="1">
      <alignment horizontal="left" vertical="center" wrapText="1"/>
    </xf>
    <xf numFmtId="0" fontId="7" fillId="4" borderId="5" xfId="1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1" xfId="0" applyNumberFormat="1" applyFont="1" applyFill="1" applyBorder="1" applyAlignment="1">
      <alignment horizontal="center" vertical="center" wrapText="1"/>
    </xf>
    <xf numFmtId="8" fontId="7" fillId="4" borderId="11" xfId="0" applyNumberFormat="1" applyFont="1" applyFill="1" applyBorder="1" applyAlignment="1">
      <alignment horizontal="center" vertical="center" wrapText="1"/>
    </xf>
    <xf numFmtId="44" fontId="7" fillId="4" borderId="12" xfId="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4" fontId="4" fillId="0" borderId="13" xfId="2" applyFont="1" applyFill="1" applyBorder="1" applyAlignment="1">
      <alignment horizontal="center" vertical="center"/>
    </xf>
    <xf numFmtId="44" fontId="4" fillId="3" borderId="9" xfId="2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4" fontId="4" fillId="0" borderId="9" xfId="2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44" fontId="0" fillId="0" borderId="0" xfId="2" applyFont="1"/>
    <xf numFmtId="0" fontId="2" fillId="0" borderId="0" xfId="0" applyFont="1"/>
    <xf numFmtId="0" fontId="2" fillId="0" borderId="0" xfId="0" applyFont="1" applyAlignment="1">
      <alignment horizont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3" fontId="0" fillId="8" borderId="29" xfId="0" applyNumberFormat="1" applyFill="1" applyBorder="1" applyAlignment="1">
      <alignment horizontal="center" vertical="center"/>
    </xf>
    <xf numFmtId="3" fontId="0" fillId="8" borderId="30" xfId="0" applyNumberFormat="1" applyFill="1" applyBorder="1" applyAlignment="1">
      <alignment horizontal="center" vertical="center"/>
    </xf>
    <xf numFmtId="3" fontId="0" fillId="8" borderId="31" xfId="0" applyNumberFormat="1" applyFill="1" applyBorder="1" applyAlignment="1">
      <alignment horizontal="center" vertical="center"/>
    </xf>
    <xf numFmtId="3" fontId="0" fillId="8" borderId="32" xfId="0" applyNumberForma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3" fontId="0" fillId="8" borderId="35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0" fillId="8" borderId="13" xfId="0" applyNumberFormat="1" applyFill="1" applyBorder="1" applyAlignment="1">
      <alignment horizontal="center" vertical="center"/>
    </xf>
    <xf numFmtId="3" fontId="0" fillId="8" borderId="36" xfId="0" applyNumberFormat="1" applyFill="1" applyBorder="1" applyAlignment="1">
      <alignment horizontal="center" vertical="center"/>
    </xf>
    <xf numFmtId="3" fontId="0" fillId="8" borderId="37" xfId="0" applyNumberForma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3" fontId="0" fillId="8" borderId="41" xfId="0" applyNumberFormat="1" applyFill="1" applyBorder="1" applyAlignment="1">
      <alignment horizontal="center" vertical="center"/>
    </xf>
    <xf numFmtId="3" fontId="0" fillId="8" borderId="39" xfId="0" applyNumberFormat="1" applyFill="1" applyBorder="1" applyAlignment="1">
      <alignment horizontal="center" vertical="center"/>
    </xf>
    <xf numFmtId="3" fontId="0" fillId="8" borderId="22" xfId="0" applyNumberFormat="1" applyFill="1" applyBorder="1" applyAlignment="1">
      <alignment horizontal="center" vertical="center"/>
    </xf>
    <xf numFmtId="3" fontId="0" fillId="8" borderId="23" xfId="0" applyNumberForma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 wrapText="1"/>
    </xf>
    <xf numFmtId="0" fontId="13" fillId="3" borderId="44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/>
    </xf>
    <xf numFmtId="3" fontId="0" fillId="3" borderId="13" xfId="0" applyNumberFormat="1" applyFill="1" applyBorder="1" applyAlignment="1">
      <alignment horizontal="center" vertical="center"/>
    </xf>
    <xf numFmtId="3" fontId="0" fillId="3" borderId="36" xfId="0" applyNumberFormat="1" applyFill="1" applyBorder="1" applyAlignment="1">
      <alignment horizontal="center" vertical="center"/>
    </xf>
    <xf numFmtId="44" fontId="0" fillId="3" borderId="36" xfId="2" applyFont="1" applyFill="1" applyBorder="1" applyAlignment="1">
      <alignment horizontal="center" vertical="center"/>
    </xf>
    <xf numFmtId="3" fontId="0" fillId="3" borderId="45" xfId="0" applyNumberFormat="1" applyFill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3" fontId="0" fillId="8" borderId="49" xfId="0" applyNumberFormat="1" applyFill="1" applyBorder="1" applyAlignment="1">
      <alignment horizontal="center" vertical="center"/>
    </xf>
    <xf numFmtId="3" fontId="0" fillId="8" borderId="51" xfId="0" applyNumberFormat="1" applyFill="1" applyBorder="1" applyAlignment="1">
      <alignment horizontal="center" vertical="center"/>
    </xf>
    <xf numFmtId="0" fontId="5" fillId="3" borderId="5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4" fillId="3" borderId="53" xfId="0" applyFont="1" applyFill="1" applyBorder="1"/>
    <xf numFmtId="0" fontId="4" fillId="3" borderId="11" xfId="0" applyFont="1" applyFill="1" applyBorder="1" applyAlignment="1">
      <alignment horizontal="center" vertical="center" wrapText="1"/>
    </xf>
    <xf numFmtId="3" fontId="0" fillId="3" borderId="52" xfId="0" applyNumberFormat="1" applyFill="1" applyBorder="1" applyAlignment="1">
      <alignment horizontal="center" vertical="center"/>
    </xf>
    <xf numFmtId="3" fontId="0" fillId="3" borderId="11" xfId="0" applyNumberFormat="1" applyFill="1" applyBorder="1" applyAlignment="1">
      <alignment horizontal="center" vertical="center"/>
    </xf>
    <xf numFmtId="3" fontId="0" fillId="3" borderId="39" xfId="0" applyNumberFormat="1" applyFill="1" applyBorder="1" applyAlignment="1">
      <alignment horizontal="center" vertical="center"/>
    </xf>
    <xf numFmtId="3" fontId="0" fillId="3" borderId="22" xfId="0" applyNumberFormat="1" applyFill="1" applyBorder="1" applyAlignment="1">
      <alignment horizontal="center" vertical="center"/>
    </xf>
    <xf numFmtId="44" fontId="0" fillId="3" borderId="4" xfId="2" applyFont="1" applyFill="1" applyBorder="1" applyAlignment="1">
      <alignment horizontal="center" vertical="center"/>
    </xf>
    <xf numFmtId="3" fontId="0" fillId="3" borderId="25" xfId="0" applyNumberForma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3" fontId="0" fillId="8" borderId="42" xfId="0" applyNumberFormat="1" applyFill="1" applyBorder="1" applyAlignment="1">
      <alignment horizontal="center" vertical="center"/>
    </xf>
    <xf numFmtId="3" fontId="0" fillId="8" borderId="45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3" fontId="0" fillId="8" borderId="54" xfId="0" applyNumberForma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left" vertical="center" wrapText="1"/>
    </xf>
    <xf numFmtId="3" fontId="0" fillId="3" borderId="29" xfId="0" applyNumberFormat="1" applyFill="1" applyBorder="1" applyAlignment="1">
      <alignment horizontal="center" vertical="center"/>
    </xf>
    <xf numFmtId="3" fontId="0" fillId="3" borderId="30" xfId="0" applyNumberFormat="1" applyFill="1" applyBorder="1" applyAlignment="1">
      <alignment horizontal="center" vertical="center"/>
    </xf>
    <xf numFmtId="3" fontId="0" fillId="3" borderId="31" xfId="0" applyNumberFormat="1" applyFill="1" applyBorder="1" applyAlignment="1">
      <alignment horizontal="center" vertical="center"/>
    </xf>
    <xf numFmtId="3" fontId="0" fillId="3" borderId="32" xfId="0" applyNumberForma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left" vertical="center" wrapText="1"/>
    </xf>
    <xf numFmtId="3" fontId="0" fillId="3" borderId="49" xfId="0" applyNumberFormat="1" applyFill="1" applyBorder="1" applyAlignment="1">
      <alignment horizontal="center" vertical="center"/>
    </xf>
    <xf numFmtId="3" fontId="0" fillId="3" borderId="23" xfId="0" applyNumberFormat="1" applyFill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0" fontId="4" fillId="0" borderId="39" xfId="0" applyFont="1" applyBorder="1" applyAlignment="1">
      <alignment horizontal="left" vertical="center" wrapText="1"/>
    </xf>
    <xf numFmtId="3" fontId="0" fillId="0" borderId="49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/>
    </xf>
    <xf numFmtId="3" fontId="0" fillId="3" borderId="14" xfId="0" applyNumberFormat="1" applyFill="1" applyBorder="1" applyAlignment="1">
      <alignment horizontal="center" vertical="center"/>
    </xf>
    <xf numFmtId="3" fontId="0" fillId="3" borderId="19" xfId="0" applyNumberForma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3" fontId="0" fillId="3" borderId="35" xfId="0" applyNumberFormat="1" applyFill="1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/>
    </xf>
    <xf numFmtId="3" fontId="0" fillId="3" borderId="56" xfId="0" applyNumberFormat="1" applyFill="1" applyBorder="1" applyAlignment="1">
      <alignment horizontal="center" vertical="center"/>
    </xf>
    <xf numFmtId="3" fontId="0" fillId="3" borderId="37" xfId="0" applyNumberFormat="1" applyFill="1" applyBorder="1" applyAlignment="1">
      <alignment horizontal="center" vertical="center"/>
    </xf>
    <xf numFmtId="0" fontId="4" fillId="3" borderId="5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wrapText="1"/>
    </xf>
    <xf numFmtId="3" fontId="0" fillId="3" borderId="41" xfId="0" applyNumberFormat="1" applyFill="1" applyBorder="1" applyAlignment="1">
      <alignment horizontal="center" vertical="center"/>
    </xf>
    <xf numFmtId="3" fontId="0" fillId="3" borderId="5" xfId="0" applyNumberFormat="1" applyFill="1" applyBorder="1" applyAlignment="1">
      <alignment horizontal="center" vertical="center"/>
    </xf>
    <xf numFmtId="3" fontId="0" fillId="3" borderId="54" xfId="0" applyNumberFormat="1" applyFill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3" fontId="0" fillId="0" borderId="4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51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0" fontId="7" fillId="0" borderId="5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53" xfId="0" applyFont="1" applyBorder="1"/>
    <xf numFmtId="0" fontId="4" fillId="0" borderId="11" xfId="0" applyFont="1" applyBorder="1" applyAlignment="1">
      <alignment horizontal="center" wrapText="1"/>
    </xf>
    <xf numFmtId="3" fontId="0" fillId="8" borderId="52" xfId="0" applyNumberFormat="1" applyFill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44" fontId="0" fillId="0" borderId="4" xfId="2" applyFon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4" fillId="3" borderId="44" xfId="0" applyFont="1" applyFill="1" applyBorder="1"/>
    <xf numFmtId="0" fontId="4" fillId="3" borderId="13" xfId="0" applyFont="1" applyFill="1" applyBorder="1" applyAlignment="1">
      <alignment horizontal="center" wrapText="1"/>
    </xf>
    <xf numFmtId="0" fontId="0" fillId="3" borderId="13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44" fontId="2" fillId="2" borderId="9" xfId="2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3" fontId="0" fillId="3" borderId="63" xfId="0" applyNumberFormat="1" applyFill="1" applyBorder="1" applyAlignment="1">
      <alignment horizontal="center" vertical="center"/>
    </xf>
    <xf numFmtId="44" fontId="0" fillId="3" borderId="63" xfId="2" applyFont="1" applyFill="1" applyBorder="1" applyAlignment="1">
      <alignment horizontal="center" vertical="center"/>
    </xf>
    <xf numFmtId="44" fontId="0" fillId="2" borderId="11" xfId="2" applyFont="1" applyFill="1" applyBorder="1" applyAlignment="1">
      <alignment horizontal="center" vertical="center"/>
    </xf>
    <xf numFmtId="44" fontId="0" fillId="2" borderId="12" xfId="2" applyFont="1" applyFill="1" applyBorder="1" applyAlignment="1">
      <alignment horizontal="center" vertical="center"/>
    </xf>
    <xf numFmtId="44" fontId="0" fillId="0" borderId="0" xfId="0" applyNumberFormat="1"/>
    <xf numFmtId="0" fontId="16" fillId="0" borderId="0" xfId="0" applyFont="1" applyFill="1"/>
    <xf numFmtId="164" fontId="4" fillId="0" borderId="15" xfId="0" applyNumberFormat="1" applyFont="1" applyBorder="1" applyAlignment="1">
      <alignment horizontal="left" vertical="center" wrapText="1"/>
    </xf>
    <xf numFmtId="164" fontId="5" fillId="0" borderId="15" xfId="0" applyNumberFormat="1" applyFont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5" fillId="0" borderId="0" xfId="0" applyFont="1" applyFill="1"/>
    <xf numFmtId="0" fontId="0" fillId="0" borderId="0" xfId="0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17" fillId="0" borderId="0" xfId="3" applyFill="1" applyAlignment="1">
      <alignment wrapText="1"/>
    </xf>
    <xf numFmtId="0" fontId="0" fillId="0" borderId="0" xfId="0" applyFill="1"/>
    <xf numFmtId="0" fontId="17" fillId="0" borderId="0" xfId="3" applyFill="1" applyAlignment="1">
      <alignment horizontal="center" vertical="center" wrapText="1"/>
    </xf>
    <xf numFmtId="0" fontId="18" fillId="0" borderId="0" xfId="3" applyFont="1" applyFill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44" fontId="4" fillId="0" borderId="15" xfId="2" applyFont="1" applyFill="1" applyBorder="1" applyAlignment="1">
      <alignment horizontal="center" vertical="center"/>
    </xf>
    <xf numFmtId="44" fontId="4" fillId="0" borderId="13" xfId="2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44" fontId="4" fillId="3" borderId="15" xfId="2" applyFont="1" applyFill="1" applyBorder="1" applyAlignment="1">
      <alignment horizontal="center" vertical="center"/>
    </xf>
    <xf numFmtId="44" fontId="4" fillId="3" borderId="13" xfId="2" applyFont="1" applyFill="1" applyBorder="1" applyAlignment="1">
      <alignment horizontal="center" vertical="center"/>
    </xf>
    <xf numFmtId="44" fontId="2" fillId="2" borderId="61" xfId="2" applyFont="1" applyFill="1" applyBorder="1" applyAlignment="1">
      <alignment horizontal="center" vertical="center"/>
    </xf>
    <xf numFmtId="44" fontId="2" fillId="2" borderId="62" xfId="2" applyFont="1" applyFill="1" applyBorder="1" applyAlignment="1">
      <alignment horizontal="center" vertical="center"/>
    </xf>
    <xf numFmtId="44" fontId="2" fillId="2" borderId="34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44" fontId="4" fillId="0" borderId="9" xfId="2" applyFont="1" applyFill="1" applyBorder="1" applyAlignment="1">
      <alignment horizontal="center" vertical="center"/>
    </xf>
    <xf numFmtId="44" fontId="4" fillId="0" borderId="14" xfId="2" applyFont="1" applyFill="1" applyBorder="1" applyAlignment="1">
      <alignment horizontal="center" vertical="center"/>
    </xf>
    <xf numFmtId="0" fontId="15" fillId="0" borderId="64" xfId="0" applyFont="1" applyFill="1" applyBorder="1" applyAlignment="1">
      <alignment horizontal="center"/>
    </xf>
    <xf numFmtId="0" fontId="0" fillId="2" borderId="5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4" fontId="5" fillId="6" borderId="20" xfId="2" applyFont="1" applyFill="1" applyBorder="1" applyAlignment="1">
      <alignment horizontal="center" vertical="center" wrapText="1"/>
    </xf>
    <xf numFmtId="44" fontId="5" fillId="6" borderId="23" xfId="2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44" fontId="0" fillId="3" borderId="20" xfId="2" applyFont="1" applyFill="1" applyBorder="1" applyAlignment="1">
      <alignment horizontal="center" vertical="center"/>
    </xf>
    <xf numFmtId="44" fontId="0" fillId="3" borderId="23" xfId="2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4" fontId="0" fillId="8" borderId="20" xfId="2" applyFont="1" applyFill="1" applyBorder="1" applyAlignment="1">
      <alignment horizontal="center" vertical="center"/>
    </xf>
    <xf numFmtId="44" fontId="0" fillId="8" borderId="33" xfId="2" applyFont="1" applyFill="1" applyBorder="1" applyAlignment="1">
      <alignment horizontal="center" vertical="center"/>
    </xf>
    <xf numFmtId="44" fontId="0" fillId="8" borderId="23" xfId="2" applyFon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44" fontId="0" fillId="0" borderId="20" xfId="2" applyFont="1" applyBorder="1" applyAlignment="1">
      <alignment horizontal="center" vertical="center"/>
    </xf>
    <xf numFmtId="44" fontId="0" fillId="0" borderId="23" xfId="2" applyFont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3" borderId="57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 wrapText="1"/>
    </xf>
    <xf numFmtId="0" fontId="5" fillId="3" borderId="55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 wrapText="1"/>
    </xf>
    <xf numFmtId="44" fontId="0" fillId="3" borderId="33" xfId="2" applyFont="1" applyFill="1" applyBorder="1" applyAlignment="1">
      <alignment horizontal="center" vertical="center"/>
    </xf>
    <xf numFmtId="0" fontId="5" fillId="3" borderId="46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19" fillId="0" borderId="0" xfId="0" applyFont="1" applyFill="1"/>
    <xf numFmtId="0" fontId="17" fillId="0" borderId="0" xfId="3" applyFill="1"/>
  </cellXfs>
  <cellStyles count="4">
    <cellStyle name="Milliers" xfId="1" builtinId="3"/>
    <cellStyle name="Monétaire" xfId="2" builtinId="4"/>
    <cellStyle name="Normal" xfId="0" builtinId="0"/>
    <cellStyle name="Satisfaisant" xfId="3" builtinId="26"/>
  </cellStyles>
  <dxfs count="0"/>
  <tableStyles count="0" defaultTableStyle="TableStyleMedium2" defaultPivotStyle="PivotStyleLight16"/>
  <colors>
    <mruColors>
      <color rgb="FF33CC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N137"/>
  <sheetViews>
    <sheetView zoomScale="71" zoomScaleNormal="71" workbookViewId="0">
      <pane ySplit="5" topLeftCell="A36" activePane="bottomLeft" state="frozen"/>
      <selection pane="bottomLeft" activeCell="E38" sqref="E38"/>
    </sheetView>
  </sheetViews>
  <sheetFormatPr baseColWidth="10" defaultRowHeight="15" x14ac:dyDescent="0.25"/>
  <cols>
    <col min="1" max="1" width="19.85546875" customWidth="1"/>
    <col min="3" max="3" width="27.7109375" customWidth="1"/>
    <col min="5" max="5" width="75.7109375" customWidth="1"/>
    <col min="6" max="7" width="33.85546875" customWidth="1"/>
    <col min="8" max="9" width="11.42578125" customWidth="1"/>
    <col min="10" max="12" width="27" customWidth="1"/>
    <col min="13" max="13" width="62.85546875" customWidth="1"/>
    <col min="14" max="14" width="40.7109375" customWidth="1"/>
  </cols>
  <sheetData>
    <row r="1" spans="1:118" s="2" customFormat="1" ht="108.75" customHeight="1" x14ac:dyDescent="0.25">
      <c r="A1" s="189" t="s">
        <v>209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</row>
    <row r="2" spans="1:118" s="2" customFormat="1" ht="16.5" thickBot="1" x14ac:dyDescent="0.3">
      <c r="A2" s="3"/>
      <c r="B2" s="4"/>
      <c r="C2" s="5"/>
      <c r="E2" s="6"/>
      <c r="J2" s="7"/>
      <c r="K2" s="7"/>
      <c r="L2" s="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</row>
    <row r="3" spans="1:118" s="2" customFormat="1" ht="24" thickBot="1" x14ac:dyDescent="0.3">
      <c r="A3" s="3"/>
      <c r="B3" s="4"/>
      <c r="C3" s="5"/>
      <c r="E3" s="191" t="s">
        <v>0</v>
      </c>
      <c r="F3" s="192"/>
      <c r="G3" s="193"/>
      <c r="J3" s="7"/>
      <c r="K3" s="7"/>
      <c r="L3" s="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</row>
    <row r="4" spans="1:118" ht="15.75" thickBot="1" x14ac:dyDescent="0.3"/>
    <row r="5" spans="1:118" ht="63.75" thickBot="1" x14ac:dyDescent="0.3">
      <c r="A5" s="8" t="s">
        <v>1</v>
      </c>
      <c r="B5" s="9" t="s">
        <v>2</v>
      </c>
      <c r="C5" s="8" t="s">
        <v>3</v>
      </c>
      <c r="D5" s="8" t="s">
        <v>4</v>
      </c>
      <c r="E5" s="8" t="s">
        <v>216</v>
      </c>
      <c r="F5" s="31" t="s">
        <v>153</v>
      </c>
      <c r="G5" s="32" t="s">
        <v>154</v>
      </c>
      <c r="H5" s="33" t="s">
        <v>155</v>
      </c>
      <c r="I5" s="32" t="s">
        <v>156</v>
      </c>
      <c r="J5" s="32" t="s">
        <v>157</v>
      </c>
      <c r="K5" s="34" t="s">
        <v>158</v>
      </c>
      <c r="L5" s="35" t="s">
        <v>159</v>
      </c>
    </row>
    <row r="6" spans="1:118" ht="47.25" x14ac:dyDescent="0.25">
      <c r="A6" s="10" t="s">
        <v>5</v>
      </c>
      <c r="B6" s="11">
        <v>1</v>
      </c>
      <c r="C6" s="12" t="s">
        <v>6</v>
      </c>
      <c r="D6" s="13">
        <v>1</v>
      </c>
      <c r="E6" s="25" t="s">
        <v>80</v>
      </c>
      <c r="F6" s="13">
        <v>1500</v>
      </c>
      <c r="G6" s="36" t="s">
        <v>160</v>
      </c>
      <c r="H6" s="37">
        <v>2</v>
      </c>
      <c r="I6" s="36" t="s">
        <v>161</v>
      </c>
      <c r="J6" s="38">
        <v>3500</v>
      </c>
      <c r="K6" s="38">
        <f>J6*4</f>
        <v>14000</v>
      </c>
      <c r="L6" s="38">
        <f>K6*2</f>
        <v>28000</v>
      </c>
    </row>
    <row r="7" spans="1:118" ht="42.75" customHeight="1" x14ac:dyDescent="0.25">
      <c r="A7" s="14" t="s">
        <v>5</v>
      </c>
      <c r="B7" s="15">
        <v>2</v>
      </c>
      <c r="C7" s="16" t="s">
        <v>7</v>
      </c>
      <c r="D7" s="17">
        <v>1</v>
      </c>
      <c r="E7" s="14" t="s">
        <v>81</v>
      </c>
      <c r="F7" s="17">
        <v>750000</v>
      </c>
      <c r="G7" s="17" t="s">
        <v>160</v>
      </c>
      <c r="H7" s="17">
        <v>2</v>
      </c>
      <c r="I7" s="17" t="s">
        <v>161</v>
      </c>
      <c r="J7" s="39">
        <v>30000</v>
      </c>
      <c r="K7" s="39">
        <f t="shared" ref="K7:K114" si="0">J7*4</f>
        <v>120000</v>
      </c>
      <c r="L7" s="39">
        <f t="shared" ref="L7:L114" si="1">K7*2</f>
        <v>240000</v>
      </c>
    </row>
    <row r="8" spans="1:118" ht="15.75" x14ac:dyDescent="0.25">
      <c r="A8" s="18" t="s">
        <v>5</v>
      </c>
      <c r="B8" s="19">
        <v>3</v>
      </c>
      <c r="C8" s="20" t="s">
        <v>8</v>
      </c>
      <c r="D8" s="21">
        <v>1</v>
      </c>
      <c r="E8" s="26" t="s">
        <v>82</v>
      </c>
      <c r="F8" s="21">
        <v>36000</v>
      </c>
      <c r="G8" s="40" t="s">
        <v>160</v>
      </c>
      <c r="H8" s="41">
        <v>2</v>
      </c>
      <c r="I8" s="40" t="s">
        <v>161</v>
      </c>
      <c r="J8" s="180">
        <v>60000</v>
      </c>
      <c r="K8" s="180">
        <f t="shared" si="0"/>
        <v>240000</v>
      </c>
      <c r="L8" s="180">
        <f t="shared" si="1"/>
        <v>480000</v>
      </c>
      <c r="M8" s="196"/>
      <c r="N8" s="173"/>
    </row>
    <row r="9" spans="1:118" ht="15.75" x14ac:dyDescent="0.25">
      <c r="A9" s="18" t="s">
        <v>5</v>
      </c>
      <c r="B9" s="19">
        <v>3</v>
      </c>
      <c r="C9" s="20" t="s">
        <v>8</v>
      </c>
      <c r="D9" s="21">
        <v>2</v>
      </c>
      <c r="E9" s="26" t="s">
        <v>83</v>
      </c>
      <c r="F9" s="21">
        <v>40000</v>
      </c>
      <c r="G9" s="40" t="s">
        <v>160</v>
      </c>
      <c r="H9" s="41">
        <v>2</v>
      </c>
      <c r="I9" s="40" t="s">
        <v>161</v>
      </c>
      <c r="J9" s="195"/>
      <c r="K9" s="195"/>
      <c r="L9" s="195"/>
      <c r="M9" s="196"/>
      <c r="N9" s="173"/>
    </row>
    <row r="10" spans="1:118" ht="15.75" x14ac:dyDescent="0.25">
      <c r="A10" s="18" t="s">
        <v>5</v>
      </c>
      <c r="B10" s="19">
        <v>3</v>
      </c>
      <c r="C10" s="20" t="s">
        <v>8</v>
      </c>
      <c r="D10" s="21">
        <v>3</v>
      </c>
      <c r="E10" s="26" t="s">
        <v>84</v>
      </c>
      <c r="F10" s="21">
        <v>13000</v>
      </c>
      <c r="G10" s="40" t="s">
        <v>160</v>
      </c>
      <c r="H10" s="41">
        <v>2</v>
      </c>
      <c r="I10" s="40" t="s">
        <v>161</v>
      </c>
      <c r="J10" s="195"/>
      <c r="K10" s="195"/>
      <c r="L10" s="195"/>
      <c r="M10" s="196"/>
      <c r="N10" s="175"/>
    </row>
    <row r="11" spans="1:118" ht="15.75" x14ac:dyDescent="0.25">
      <c r="A11" s="18" t="s">
        <v>5</v>
      </c>
      <c r="B11" s="19">
        <v>3</v>
      </c>
      <c r="C11" s="20" t="s">
        <v>8</v>
      </c>
      <c r="D11" s="21">
        <v>4</v>
      </c>
      <c r="E11" s="26" t="s">
        <v>85</v>
      </c>
      <c r="F11" s="21">
        <v>1500</v>
      </c>
      <c r="G11" s="40" t="s">
        <v>160</v>
      </c>
      <c r="H11" s="41">
        <v>2</v>
      </c>
      <c r="I11" s="40" t="s">
        <v>161</v>
      </c>
      <c r="J11" s="181"/>
      <c r="K11" s="181"/>
      <c r="L11" s="181"/>
      <c r="M11" s="196"/>
      <c r="N11" s="173"/>
    </row>
    <row r="12" spans="1:118" ht="31.5" x14ac:dyDescent="0.25">
      <c r="A12" s="14" t="s">
        <v>5</v>
      </c>
      <c r="B12" s="15">
        <v>4</v>
      </c>
      <c r="C12" s="16" t="s">
        <v>9</v>
      </c>
      <c r="D12" s="17">
        <v>1</v>
      </c>
      <c r="E12" s="14" t="s">
        <v>86</v>
      </c>
      <c r="F12" s="17">
        <v>1500</v>
      </c>
      <c r="G12" s="17" t="s">
        <v>160</v>
      </c>
      <c r="H12" s="17">
        <v>2</v>
      </c>
      <c r="I12" s="17" t="s">
        <v>161</v>
      </c>
      <c r="J12" s="39">
        <v>1500</v>
      </c>
      <c r="K12" s="39">
        <f t="shared" si="0"/>
        <v>6000</v>
      </c>
      <c r="L12" s="39">
        <f t="shared" si="1"/>
        <v>12000</v>
      </c>
      <c r="N12" s="173"/>
    </row>
    <row r="13" spans="1:118" ht="15.75" x14ac:dyDescent="0.25">
      <c r="A13" s="18" t="s">
        <v>5</v>
      </c>
      <c r="B13" s="19">
        <v>5</v>
      </c>
      <c r="C13" s="20" t="s">
        <v>10</v>
      </c>
      <c r="D13" s="21">
        <v>1</v>
      </c>
      <c r="E13" s="26" t="s">
        <v>87</v>
      </c>
      <c r="F13" s="21">
        <v>25000</v>
      </c>
      <c r="G13" s="40" t="s">
        <v>160</v>
      </c>
      <c r="H13" s="41">
        <v>2</v>
      </c>
      <c r="I13" s="40" t="s">
        <v>161</v>
      </c>
      <c r="J13" s="42">
        <v>75000</v>
      </c>
      <c r="K13" s="42">
        <f t="shared" si="0"/>
        <v>300000</v>
      </c>
      <c r="L13" s="42">
        <f t="shared" si="1"/>
        <v>600000</v>
      </c>
      <c r="N13" s="173"/>
    </row>
    <row r="14" spans="1:118" ht="47.25" x14ac:dyDescent="0.25">
      <c r="A14" s="14" t="s">
        <v>11</v>
      </c>
      <c r="B14" s="15">
        <v>6</v>
      </c>
      <c r="C14" s="16" t="s">
        <v>12</v>
      </c>
      <c r="D14" s="17">
        <v>1</v>
      </c>
      <c r="E14" s="27" t="s">
        <v>88</v>
      </c>
      <c r="F14" s="17">
        <v>30</v>
      </c>
      <c r="G14" s="17" t="s">
        <v>160</v>
      </c>
      <c r="H14" s="17">
        <v>5</v>
      </c>
      <c r="I14" s="17" t="s">
        <v>161</v>
      </c>
      <c r="J14" s="39">
        <v>300</v>
      </c>
      <c r="K14" s="39">
        <f t="shared" si="0"/>
        <v>1200</v>
      </c>
      <c r="L14" s="39">
        <f t="shared" si="1"/>
        <v>2400</v>
      </c>
      <c r="N14" s="173"/>
    </row>
    <row r="15" spans="1:118" ht="15.75" x14ac:dyDescent="0.25">
      <c r="A15" s="18" t="s">
        <v>11</v>
      </c>
      <c r="B15" s="19">
        <v>7</v>
      </c>
      <c r="C15" s="20" t="s">
        <v>13</v>
      </c>
      <c r="D15" s="21">
        <v>1</v>
      </c>
      <c r="E15" s="26" t="s">
        <v>89</v>
      </c>
      <c r="F15" s="21">
        <v>250</v>
      </c>
      <c r="G15" s="40" t="s">
        <v>160</v>
      </c>
      <c r="H15" s="41">
        <v>2</v>
      </c>
      <c r="I15" s="40" t="s">
        <v>161</v>
      </c>
      <c r="J15" s="42">
        <v>3000</v>
      </c>
      <c r="K15" s="42">
        <f t="shared" si="0"/>
        <v>12000</v>
      </c>
      <c r="L15" s="42">
        <f t="shared" si="1"/>
        <v>24000</v>
      </c>
      <c r="N15" s="173"/>
    </row>
    <row r="16" spans="1:118" ht="31.5" x14ac:dyDescent="0.25">
      <c r="A16" s="14" t="s">
        <v>14</v>
      </c>
      <c r="B16" s="15">
        <v>8</v>
      </c>
      <c r="C16" s="16" t="s">
        <v>15</v>
      </c>
      <c r="D16" s="17">
        <v>1</v>
      </c>
      <c r="E16" s="14" t="s">
        <v>90</v>
      </c>
      <c r="F16" s="17">
        <v>65000</v>
      </c>
      <c r="G16" s="17" t="s">
        <v>160</v>
      </c>
      <c r="H16" s="17">
        <v>2</v>
      </c>
      <c r="I16" s="17" t="s">
        <v>161</v>
      </c>
      <c r="J16" s="39">
        <v>13000</v>
      </c>
      <c r="K16" s="39">
        <f t="shared" si="0"/>
        <v>52000</v>
      </c>
      <c r="L16" s="39">
        <f t="shared" si="1"/>
        <v>104000</v>
      </c>
      <c r="N16" s="173"/>
    </row>
    <row r="17" spans="1:16" ht="31.5" x14ac:dyDescent="0.25">
      <c r="A17" s="18" t="s">
        <v>14</v>
      </c>
      <c r="B17" s="19">
        <v>9</v>
      </c>
      <c r="C17" s="20" t="s">
        <v>16</v>
      </c>
      <c r="D17" s="21">
        <v>1</v>
      </c>
      <c r="E17" s="26" t="s">
        <v>91</v>
      </c>
      <c r="F17" s="21">
        <v>70000</v>
      </c>
      <c r="G17" s="40" t="s">
        <v>160</v>
      </c>
      <c r="H17" s="41">
        <v>2</v>
      </c>
      <c r="I17" s="40" t="s">
        <v>161</v>
      </c>
      <c r="J17" s="42">
        <v>16000</v>
      </c>
      <c r="K17" s="42">
        <f t="shared" si="0"/>
        <v>64000</v>
      </c>
      <c r="L17" s="42">
        <f t="shared" si="1"/>
        <v>128000</v>
      </c>
      <c r="M17" s="168"/>
      <c r="N17" s="172"/>
    </row>
    <row r="18" spans="1:16" ht="47.25" x14ac:dyDescent="0.25">
      <c r="A18" s="14" t="s">
        <v>14</v>
      </c>
      <c r="B18" s="15">
        <v>10</v>
      </c>
      <c r="C18" s="16" t="s">
        <v>17</v>
      </c>
      <c r="D18" s="17">
        <v>1</v>
      </c>
      <c r="E18" s="14" t="s">
        <v>92</v>
      </c>
      <c r="F18" s="17">
        <v>3500</v>
      </c>
      <c r="G18" s="17" t="s">
        <v>160</v>
      </c>
      <c r="H18" s="17">
        <v>2</v>
      </c>
      <c r="I18" s="17" t="s">
        <v>161</v>
      </c>
      <c r="J18" s="39">
        <v>5600</v>
      </c>
      <c r="K18" s="39">
        <f t="shared" si="0"/>
        <v>22400</v>
      </c>
      <c r="L18" s="39">
        <f t="shared" si="1"/>
        <v>44800</v>
      </c>
      <c r="N18" s="173"/>
    </row>
    <row r="19" spans="1:16" ht="47.25" x14ac:dyDescent="0.25">
      <c r="A19" s="18" t="s">
        <v>14</v>
      </c>
      <c r="B19" s="19">
        <v>11</v>
      </c>
      <c r="C19" s="20" t="s">
        <v>18</v>
      </c>
      <c r="D19" s="21">
        <v>1</v>
      </c>
      <c r="E19" s="26" t="s">
        <v>93</v>
      </c>
      <c r="F19" s="21">
        <v>120</v>
      </c>
      <c r="G19" s="40" t="s">
        <v>160</v>
      </c>
      <c r="H19" s="41">
        <v>2</v>
      </c>
      <c r="I19" s="40" t="s">
        <v>161</v>
      </c>
      <c r="J19" s="42">
        <v>300</v>
      </c>
      <c r="K19" s="42">
        <f t="shared" si="0"/>
        <v>1200</v>
      </c>
      <c r="L19" s="42">
        <f t="shared" si="1"/>
        <v>2400</v>
      </c>
      <c r="N19" s="173"/>
    </row>
    <row r="20" spans="1:16" ht="47.25" x14ac:dyDescent="0.25">
      <c r="A20" s="14" t="s">
        <v>14</v>
      </c>
      <c r="B20" s="15">
        <v>12</v>
      </c>
      <c r="C20" s="16" t="s">
        <v>19</v>
      </c>
      <c r="D20" s="17">
        <v>1</v>
      </c>
      <c r="E20" s="14" t="s">
        <v>94</v>
      </c>
      <c r="F20" s="17">
        <v>1400</v>
      </c>
      <c r="G20" s="17" t="s">
        <v>160</v>
      </c>
      <c r="H20" s="17">
        <v>2</v>
      </c>
      <c r="I20" s="17" t="s">
        <v>161</v>
      </c>
      <c r="J20" s="39">
        <v>1000</v>
      </c>
      <c r="K20" s="39">
        <f t="shared" si="0"/>
        <v>4000</v>
      </c>
      <c r="L20" s="39">
        <f t="shared" si="1"/>
        <v>8000</v>
      </c>
    </row>
    <row r="21" spans="1:16" ht="31.5" x14ac:dyDescent="0.25">
      <c r="A21" s="18" t="s">
        <v>14</v>
      </c>
      <c r="B21" s="19">
        <v>13</v>
      </c>
      <c r="C21" s="20" t="s">
        <v>20</v>
      </c>
      <c r="D21" s="21">
        <v>1</v>
      </c>
      <c r="E21" s="26" t="s">
        <v>94</v>
      </c>
      <c r="F21" s="21">
        <v>400</v>
      </c>
      <c r="G21" s="40" t="s">
        <v>160</v>
      </c>
      <c r="H21" s="41">
        <v>2</v>
      </c>
      <c r="I21" s="40" t="s">
        <v>161</v>
      </c>
      <c r="J21" s="42">
        <v>400</v>
      </c>
      <c r="K21" s="42">
        <f t="shared" si="0"/>
        <v>1600</v>
      </c>
      <c r="L21" s="42">
        <f t="shared" si="1"/>
        <v>3200</v>
      </c>
    </row>
    <row r="22" spans="1:16" ht="31.5" x14ac:dyDescent="0.25">
      <c r="A22" s="14" t="s">
        <v>14</v>
      </c>
      <c r="B22" s="15">
        <v>14</v>
      </c>
      <c r="C22" s="16" t="s">
        <v>21</v>
      </c>
      <c r="D22" s="17">
        <v>1</v>
      </c>
      <c r="E22" s="14" t="s">
        <v>95</v>
      </c>
      <c r="F22" s="17">
        <v>4000</v>
      </c>
      <c r="G22" s="17" t="s">
        <v>160</v>
      </c>
      <c r="H22" s="17">
        <v>2</v>
      </c>
      <c r="I22" s="17" t="s">
        <v>161</v>
      </c>
      <c r="J22" s="39">
        <v>500</v>
      </c>
      <c r="K22" s="39">
        <f t="shared" si="0"/>
        <v>2000</v>
      </c>
      <c r="L22" s="39">
        <f t="shared" si="1"/>
        <v>4000</v>
      </c>
    </row>
    <row r="23" spans="1:16" ht="31.5" x14ac:dyDescent="0.25">
      <c r="A23" s="18" t="s">
        <v>14</v>
      </c>
      <c r="B23" s="19">
        <v>15</v>
      </c>
      <c r="C23" s="20" t="s">
        <v>22</v>
      </c>
      <c r="D23" s="21">
        <v>1</v>
      </c>
      <c r="E23" s="26" t="s">
        <v>96</v>
      </c>
      <c r="F23" s="21">
        <v>500</v>
      </c>
      <c r="G23" s="40" t="s">
        <v>160</v>
      </c>
      <c r="H23" s="41">
        <v>2</v>
      </c>
      <c r="I23" s="40" t="s">
        <v>161</v>
      </c>
      <c r="J23" s="42">
        <v>2000</v>
      </c>
      <c r="K23" s="42">
        <f t="shared" si="0"/>
        <v>8000</v>
      </c>
      <c r="L23" s="42">
        <f t="shared" si="1"/>
        <v>16000</v>
      </c>
    </row>
    <row r="24" spans="1:16" ht="31.5" x14ac:dyDescent="0.25">
      <c r="A24" s="14" t="s">
        <v>14</v>
      </c>
      <c r="B24" s="15">
        <v>16</v>
      </c>
      <c r="C24" s="16" t="s">
        <v>23</v>
      </c>
      <c r="D24" s="17">
        <v>1</v>
      </c>
      <c r="E24" s="14" t="s">
        <v>97</v>
      </c>
      <c r="F24" s="17">
        <v>150</v>
      </c>
      <c r="G24" s="17" t="s">
        <v>160</v>
      </c>
      <c r="H24" s="17">
        <v>2</v>
      </c>
      <c r="I24" s="17" t="s">
        <v>161</v>
      </c>
      <c r="J24" s="39">
        <v>200</v>
      </c>
      <c r="K24" s="39">
        <f t="shared" si="0"/>
        <v>800</v>
      </c>
      <c r="L24" s="39">
        <f t="shared" si="1"/>
        <v>1600</v>
      </c>
    </row>
    <row r="25" spans="1:16" ht="47.25" x14ac:dyDescent="0.25">
      <c r="A25" s="18" t="s">
        <v>14</v>
      </c>
      <c r="B25" s="19">
        <v>17</v>
      </c>
      <c r="C25" s="20" t="s">
        <v>24</v>
      </c>
      <c r="D25" s="21">
        <v>1</v>
      </c>
      <c r="E25" s="26" t="s">
        <v>98</v>
      </c>
      <c r="F25" s="21">
        <v>1200</v>
      </c>
      <c r="G25" s="40" t="s">
        <v>160</v>
      </c>
      <c r="H25" s="41">
        <v>2</v>
      </c>
      <c r="I25" s="40" t="s">
        <v>161</v>
      </c>
      <c r="J25" s="42">
        <v>700</v>
      </c>
      <c r="K25" s="42">
        <f t="shared" si="0"/>
        <v>2800</v>
      </c>
      <c r="L25" s="42">
        <f t="shared" si="1"/>
        <v>5600</v>
      </c>
    </row>
    <row r="26" spans="1:16" ht="110.25" x14ac:dyDescent="0.25">
      <c r="A26" s="14" t="s">
        <v>25</v>
      </c>
      <c r="B26" s="15">
        <v>18</v>
      </c>
      <c r="C26" s="16" t="s">
        <v>26</v>
      </c>
      <c r="D26" s="17">
        <v>1</v>
      </c>
      <c r="E26" s="27" t="s">
        <v>99</v>
      </c>
      <c r="F26" s="182">
        <v>3000</v>
      </c>
      <c r="G26" s="17" t="s">
        <v>160</v>
      </c>
      <c r="H26" s="17">
        <v>2</v>
      </c>
      <c r="I26" s="17" t="s">
        <v>161</v>
      </c>
      <c r="J26" s="184">
        <v>3500</v>
      </c>
      <c r="K26" s="184">
        <f t="shared" si="0"/>
        <v>14000</v>
      </c>
      <c r="L26" s="184">
        <f t="shared" si="1"/>
        <v>28000</v>
      </c>
    </row>
    <row r="27" spans="1:16" ht="50.25" customHeight="1" x14ac:dyDescent="0.25">
      <c r="A27" s="14" t="s">
        <v>25</v>
      </c>
      <c r="B27" s="15">
        <v>18</v>
      </c>
      <c r="C27" s="16" t="s">
        <v>26</v>
      </c>
      <c r="D27" s="17">
        <v>2</v>
      </c>
      <c r="E27" s="28" t="s">
        <v>100</v>
      </c>
      <c r="F27" s="183"/>
      <c r="G27" s="17" t="s">
        <v>160</v>
      </c>
      <c r="H27" s="17">
        <v>2</v>
      </c>
      <c r="I27" s="17" t="s">
        <v>161</v>
      </c>
      <c r="J27" s="185"/>
      <c r="K27" s="185"/>
      <c r="L27" s="185"/>
      <c r="M27" s="169"/>
      <c r="N27" s="171"/>
      <c r="O27" s="172"/>
      <c r="P27" s="173"/>
    </row>
    <row r="28" spans="1:16" ht="408.75" customHeight="1" x14ac:dyDescent="0.25">
      <c r="A28" s="18" t="s">
        <v>25</v>
      </c>
      <c r="B28" s="19">
        <v>19</v>
      </c>
      <c r="C28" s="20" t="s">
        <v>27</v>
      </c>
      <c r="D28" s="21">
        <v>1</v>
      </c>
      <c r="E28" s="29" t="s">
        <v>101</v>
      </c>
      <c r="F28" s="176">
        <v>4500</v>
      </c>
      <c r="G28" s="178" t="s">
        <v>160</v>
      </c>
      <c r="H28" s="41">
        <v>5</v>
      </c>
      <c r="I28" s="40" t="s">
        <v>161</v>
      </c>
      <c r="J28" s="180">
        <v>6100</v>
      </c>
      <c r="K28" s="180">
        <f t="shared" si="0"/>
        <v>24400</v>
      </c>
      <c r="L28" s="180">
        <f t="shared" si="1"/>
        <v>48800</v>
      </c>
      <c r="M28" s="170"/>
      <c r="N28" s="174"/>
    </row>
    <row r="29" spans="1:16" ht="78.75" x14ac:dyDescent="0.25">
      <c r="A29" s="18" t="s">
        <v>25</v>
      </c>
      <c r="B29" s="19">
        <v>19</v>
      </c>
      <c r="C29" s="20" t="s">
        <v>27</v>
      </c>
      <c r="D29" s="21">
        <v>1</v>
      </c>
      <c r="E29" s="165" t="s">
        <v>100</v>
      </c>
      <c r="F29" s="177"/>
      <c r="G29" s="179"/>
      <c r="H29" s="41">
        <v>5</v>
      </c>
      <c r="I29" s="40" t="s">
        <v>212</v>
      </c>
      <c r="J29" s="181"/>
      <c r="K29" s="181"/>
      <c r="L29" s="181"/>
      <c r="M29" s="170"/>
      <c r="N29" s="174"/>
    </row>
    <row r="30" spans="1:16" ht="330.75" x14ac:dyDescent="0.25">
      <c r="A30" s="14" t="s">
        <v>25</v>
      </c>
      <c r="B30" s="15">
        <v>20</v>
      </c>
      <c r="C30" s="16" t="s">
        <v>28</v>
      </c>
      <c r="D30" s="17">
        <v>1</v>
      </c>
      <c r="E30" s="27" t="s">
        <v>102</v>
      </c>
      <c r="F30" s="182">
        <v>2500</v>
      </c>
      <c r="G30" s="182" t="s">
        <v>160</v>
      </c>
      <c r="H30" s="17">
        <v>5</v>
      </c>
      <c r="I30" s="17" t="s">
        <v>161</v>
      </c>
      <c r="J30" s="184">
        <v>5200</v>
      </c>
      <c r="K30" s="184">
        <f t="shared" si="0"/>
        <v>20800</v>
      </c>
      <c r="L30" s="184">
        <f t="shared" si="1"/>
        <v>41600</v>
      </c>
      <c r="M30" s="170"/>
      <c r="N30" s="174"/>
    </row>
    <row r="31" spans="1:16" ht="63" x14ac:dyDescent="0.25">
      <c r="A31" s="14" t="s">
        <v>25</v>
      </c>
      <c r="B31" s="15">
        <v>20</v>
      </c>
      <c r="C31" s="16" t="s">
        <v>28</v>
      </c>
      <c r="D31" s="17">
        <v>1</v>
      </c>
      <c r="E31" s="127" t="s">
        <v>100</v>
      </c>
      <c r="F31" s="183"/>
      <c r="G31" s="183"/>
      <c r="H31" s="167">
        <v>5</v>
      </c>
      <c r="I31" s="17" t="s">
        <v>212</v>
      </c>
      <c r="J31" s="185"/>
      <c r="K31" s="185"/>
      <c r="L31" s="185"/>
      <c r="M31" s="170"/>
      <c r="N31" s="174"/>
    </row>
    <row r="32" spans="1:16" ht="126" x14ac:dyDescent="0.25">
      <c r="A32" s="18" t="s">
        <v>25</v>
      </c>
      <c r="B32" s="19">
        <v>21</v>
      </c>
      <c r="C32" s="20" t="s">
        <v>29</v>
      </c>
      <c r="D32" s="21">
        <v>1</v>
      </c>
      <c r="E32" s="29" t="s">
        <v>103</v>
      </c>
      <c r="F32" s="176">
        <v>850</v>
      </c>
      <c r="G32" s="178" t="s">
        <v>160</v>
      </c>
      <c r="H32" s="41">
        <v>5</v>
      </c>
      <c r="I32" s="40" t="s">
        <v>161</v>
      </c>
      <c r="J32" s="180">
        <v>1000</v>
      </c>
      <c r="K32" s="180">
        <f t="shared" si="0"/>
        <v>4000</v>
      </c>
      <c r="L32" s="180">
        <f t="shared" si="1"/>
        <v>8000</v>
      </c>
    </row>
    <row r="33" spans="1:16" ht="47.25" x14ac:dyDescent="0.25">
      <c r="A33" s="18" t="s">
        <v>25</v>
      </c>
      <c r="B33" s="19">
        <v>21</v>
      </c>
      <c r="C33" s="20" t="s">
        <v>29</v>
      </c>
      <c r="D33" s="21">
        <v>1</v>
      </c>
      <c r="E33" s="164" t="s">
        <v>100</v>
      </c>
      <c r="F33" s="177"/>
      <c r="G33" s="179"/>
      <c r="H33" s="41">
        <v>5</v>
      </c>
      <c r="I33" s="40" t="s">
        <v>161</v>
      </c>
      <c r="J33" s="181"/>
      <c r="K33" s="181"/>
      <c r="L33" s="181"/>
    </row>
    <row r="34" spans="1:16" ht="189" x14ac:dyDescent="0.25">
      <c r="A34" s="14" t="s">
        <v>25</v>
      </c>
      <c r="B34" s="15">
        <v>22</v>
      </c>
      <c r="C34" s="16" t="s">
        <v>30</v>
      </c>
      <c r="D34" s="17">
        <v>1</v>
      </c>
      <c r="E34" s="27" t="s">
        <v>104</v>
      </c>
      <c r="F34" s="182">
        <v>85000</v>
      </c>
      <c r="G34" s="182" t="s">
        <v>160</v>
      </c>
      <c r="H34" s="17">
        <v>5</v>
      </c>
      <c r="I34" s="17" t="s">
        <v>161</v>
      </c>
      <c r="J34" s="184">
        <v>170000</v>
      </c>
      <c r="K34" s="184">
        <f t="shared" si="0"/>
        <v>680000</v>
      </c>
      <c r="L34" s="184">
        <f t="shared" si="1"/>
        <v>1360000</v>
      </c>
    </row>
    <row r="35" spans="1:16" ht="31.5" x14ac:dyDescent="0.25">
      <c r="A35" s="14" t="s">
        <v>25</v>
      </c>
      <c r="B35" s="15">
        <v>22</v>
      </c>
      <c r="C35" s="16" t="s">
        <v>30</v>
      </c>
      <c r="D35" s="17">
        <v>1</v>
      </c>
      <c r="E35" s="127" t="s">
        <v>100</v>
      </c>
      <c r="F35" s="183"/>
      <c r="G35" s="183"/>
      <c r="H35" s="167">
        <v>5</v>
      </c>
      <c r="I35" s="17" t="s">
        <v>161</v>
      </c>
      <c r="J35" s="185"/>
      <c r="K35" s="185"/>
      <c r="L35" s="185"/>
    </row>
    <row r="36" spans="1:16" ht="176.25" customHeight="1" x14ac:dyDescent="0.25">
      <c r="A36" s="18" t="s">
        <v>25</v>
      </c>
      <c r="B36" s="19">
        <v>23</v>
      </c>
      <c r="C36" s="20" t="s">
        <v>31</v>
      </c>
      <c r="D36" s="21">
        <v>1</v>
      </c>
      <c r="E36" s="29" t="s">
        <v>105</v>
      </c>
      <c r="F36" s="176">
        <v>75000</v>
      </c>
      <c r="G36" s="178" t="s">
        <v>160</v>
      </c>
      <c r="H36" s="41">
        <v>5</v>
      </c>
      <c r="I36" s="40" t="s">
        <v>161</v>
      </c>
      <c r="J36" s="180">
        <v>43500</v>
      </c>
      <c r="K36" s="180">
        <f t="shared" si="0"/>
        <v>174000</v>
      </c>
      <c r="L36" s="180">
        <f t="shared" si="1"/>
        <v>348000</v>
      </c>
    </row>
    <row r="37" spans="1:16" ht="55.5" customHeight="1" x14ac:dyDescent="0.25">
      <c r="A37" s="18" t="s">
        <v>25</v>
      </c>
      <c r="B37" s="19">
        <v>23</v>
      </c>
      <c r="C37" s="20" t="s">
        <v>31</v>
      </c>
      <c r="D37" s="21">
        <v>1</v>
      </c>
      <c r="E37" s="164" t="s">
        <v>100</v>
      </c>
      <c r="F37" s="177"/>
      <c r="G37" s="179"/>
      <c r="H37" s="41">
        <v>5</v>
      </c>
      <c r="I37" s="40" t="s">
        <v>161</v>
      </c>
      <c r="J37" s="181"/>
      <c r="K37" s="181"/>
      <c r="L37" s="181"/>
    </row>
    <row r="38" spans="1:16" ht="216" customHeight="1" x14ac:dyDescent="0.35">
      <c r="A38" s="14" t="s">
        <v>25</v>
      </c>
      <c r="B38" s="15">
        <v>24</v>
      </c>
      <c r="C38" s="16" t="s">
        <v>32</v>
      </c>
      <c r="D38" s="17">
        <v>1</v>
      </c>
      <c r="E38" s="27" t="s">
        <v>217</v>
      </c>
      <c r="F38" s="182">
        <v>1000</v>
      </c>
      <c r="G38" s="182" t="s">
        <v>160</v>
      </c>
      <c r="H38" s="17">
        <v>5</v>
      </c>
      <c r="I38" s="17" t="s">
        <v>161</v>
      </c>
      <c r="J38" s="184">
        <v>8500</v>
      </c>
      <c r="K38" s="184">
        <f t="shared" si="0"/>
        <v>34000</v>
      </c>
      <c r="L38" s="184">
        <f t="shared" si="1"/>
        <v>68000</v>
      </c>
      <c r="M38" s="171"/>
      <c r="N38" s="174"/>
      <c r="O38" s="249"/>
      <c r="P38" s="250"/>
    </row>
    <row r="39" spans="1:16" ht="53.25" customHeight="1" x14ac:dyDescent="0.25">
      <c r="A39" s="14" t="s">
        <v>25</v>
      </c>
      <c r="B39" s="15">
        <v>24</v>
      </c>
      <c r="C39" s="16" t="s">
        <v>32</v>
      </c>
      <c r="D39" s="17">
        <v>1</v>
      </c>
      <c r="E39" s="127" t="s">
        <v>100</v>
      </c>
      <c r="F39" s="183"/>
      <c r="G39" s="183"/>
      <c r="H39" s="167">
        <v>5</v>
      </c>
      <c r="I39" s="17" t="s">
        <v>161</v>
      </c>
      <c r="J39" s="185"/>
      <c r="K39" s="185"/>
      <c r="L39" s="185"/>
      <c r="M39" s="171"/>
      <c r="N39" s="174"/>
      <c r="O39" s="173"/>
      <c r="P39" s="173"/>
    </row>
    <row r="40" spans="1:16" ht="346.5" x14ac:dyDescent="0.25">
      <c r="A40" s="18" t="s">
        <v>25</v>
      </c>
      <c r="B40" s="19">
        <v>25</v>
      </c>
      <c r="C40" s="20" t="s">
        <v>33</v>
      </c>
      <c r="D40" s="21">
        <v>1</v>
      </c>
      <c r="E40" s="29" t="s">
        <v>211</v>
      </c>
      <c r="F40" s="176">
        <v>500</v>
      </c>
      <c r="G40" s="178" t="s">
        <v>160</v>
      </c>
      <c r="H40" s="41">
        <v>5</v>
      </c>
      <c r="I40" s="40" t="s">
        <v>161</v>
      </c>
      <c r="J40" s="180">
        <v>8900</v>
      </c>
      <c r="K40" s="180">
        <f t="shared" si="0"/>
        <v>35600</v>
      </c>
      <c r="L40" s="180">
        <f t="shared" si="1"/>
        <v>71200</v>
      </c>
    </row>
    <row r="41" spans="1:16" ht="47.25" x14ac:dyDescent="0.25">
      <c r="A41" s="18" t="s">
        <v>25</v>
      </c>
      <c r="B41" s="19">
        <v>25</v>
      </c>
      <c r="C41" s="20" t="s">
        <v>33</v>
      </c>
      <c r="D41" s="21">
        <v>1</v>
      </c>
      <c r="E41" s="164" t="s">
        <v>100</v>
      </c>
      <c r="F41" s="177"/>
      <c r="G41" s="179"/>
      <c r="H41" s="41">
        <v>5</v>
      </c>
      <c r="I41" s="40" t="s">
        <v>161</v>
      </c>
      <c r="J41" s="181"/>
      <c r="K41" s="181"/>
      <c r="L41" s="181"/>
    </row>
    <row r="42" spans="1:16" ht="315" x14ac:dyDescent="0.25">
      <c r="A42" s="14" t="s">
        <v>25</v>
      </c>
      <c r="B42" s="15">
        <v>26</v>
      </c>
      <c r="C42" s="16" t="s">
        <v>34</v>
      </c>
      <c r="D42" s="17">
        <v>1</v>
      </c>
      <c r="E42" s="27" t="s">
        <v>106</v>
      </c>
      <c r="F42" s="182">
        <v>150</v>
      </c>
      <c r="G42" s="182" t="s">
        <v>160</v>
      </c>
      <c r="H42" s="17">
        <v>5</v>
      </c>
      <c r="I42" s="17" t="s">
        <v>161</v>
      </c>
      <c r="J42" s="184">
        <v>2700</v>
      </c>
      <c r="K42" s="184">
        <f t="shared" si="0"/>
        <v>10800</v>
      </c>
      <c r="L42" s="184">
        <f t="shared" si="1"/>
        <v>21600</v>
      </c>
    </row>
    <row r="43" spans="1:16" ht="47.25" x14ac:dyDescent="0.25">
      <c r="A43" s="14" t="s">
        <v>25</v>
      </c>
      <c r="B43" s="15">
        <v>26</v>
      </c>
      <c r="C43" s="16" t="s">
        <v>34</v>
      </c>
      <c r="D43" s="17">
        <v>1</v>
      </c>
      <c r="E43" s="127" t="s">
        <v>100</v>
      </c>
      <c r="F43" s="183"/>
      <c r="G43" s="183"/>
      <c r="H43" s="167">
        <v>5</v>
      </c>
      <c r="I43" s="17" t="s">
        <v>161</v>
      </c>
      <c r="J43" s="185"/>
      <c r="K43" s="185"/>
      <c r="L43" s="185"/>
    </row>
    <row r="44" spans="1:16" ht="141.75" x14ac:dyDescent="0.25">
      <c r="A44" s="18" t="s">
        <v>25</v>
      </c>
      <c r="B44" s="19">
        <v>27</v>
      </c>
      <c r="C44" s="20" t="s">
        <v>35</v>
      </c>
      <c r="D44" s="21">
        <v>1</v>
      </c>
      <c r="E44" s="29" t="s">
        <v>107</v>
      </c>
      <c r="F44" s="176">
        <v>4500</v>
      </c>
      <c r="G44" s="178" t="s">
        <v>160</v>
      </c>
      <c r="H44" s="41">
        <v>5</v>
      </c>
      <c r="I44" s="40" t="s">
        <v>161</v>
      </c>
      <c r="J44" s="180">
        <v>16200</v>
      </c>
      <c r="K44" s="180">
        <f t="shared" si="0"/>
        <v>64800</v>
      </c>
      <c r="L44" s="180">
        <f t="shared" si="1"/>
        <v>129600</v>
      </c>
    </row>
    <row r="45" spans="1:16" ht="31.5" x14ac:dyDescent="0.25">
      <c r="A45" s="18" t="s">
        <v>25</v>
      </c>
      <c r="B45" s="19">
        <v>27</v>
      </c>
      <c r="C45" s="20" t="s">
        <v>35</v>
      </c>
      <c r="D45" s="21">
        <v>1</v>
      </c>
      <c r="E45" s="164" t="s">
        <v>100</v>
      </c>
      <c r="F45" s="177"/>
      <c r="G45" s="179"/>
      <c r="H45" s="41">
        <v>5</v>
      </c>
      <c r="I45" s="40" t="s">
        <v>161</v>
      </c>
      <c r="J45" s="181"/>
      <c r="K45" s="181"/>
      <c r="L45" s="181"/>
    </row>
    <row r="46" spans="1:16" ht="94.5" x14ac:dyDescent="0.25">
      <c r="A46" s="14" t="s">
        <v>25</v>
      </c>
      <c r="B46" s="15">
        <v>28</v>
      </c>
      <c r="C46" s="16" t="s">
        <v>36</v>
      </c>
      <c r="D46" s="17">
        <v>1</v>
      </c>
      <c r="E46" s="27" t="s">
        <v>108</v>
      </c>
      <c r="F46" s="182">
        <v>40000</v>
      </c>
      <c r="G46" s="182" t="s">
        <v>160</v>
      </c>
      <c r="H46" s="17">
        <v>2</v>
      </c>
      <c r="I46" s="17" t="s">
        <v>161</v>
      </c>
      <c r="J46" s="184">
        <v>36000</v>
      </c>
      <c r="K46" s="184">
        <f t="shared" si="0"/>
        <v>144000</v>
      </c>
      <c r="L46" s="184">
        <f t="shared" si="1"/>
        <v>288000</v>
      </c>
    </row>
    <row r="47" spans="1:16" ht="31.5" x14ac:dyDescent="0.25">
      <c r="A47" s="14" t="s">
        <v>25</v>
      </c>
      <c r="B47" s="15">
        <v>28</v>
      </c>
      <c r="C47" s="16" t="s">
        <v>36</v>
      </c>
      <c r="D47" s="17">
        <v>1</v>
      </c>
      <c r="E47" s="127" t="s">
        <v>100</v>
      </c>
      <c r="F47" s="183"/>
      <c r="G47" s="183"/>
      <c r="H47" s="167">
        <v>2</v>
      </c>
      <c r="I47" s="17" t="s">
        <v>161</v>
      </c>
      <c r="J47" s="185"/>
      <c r="K47" s="185"/>
      <c r="L47" s="185"/>
    </row>
    <row r="48" spans="1:16" ht="236.25" x14ac:dyDescent="0.25">
      <c r="A48" s="18" t="s">
        <v>25</v>
      </c>
      <c r="B48" s="19">
        <v>29</v>
      </c>
      <c r="C48" s="20" t="s">
        <v>37</v>
      </c>
      <c r="D48" s="21">
        <v>1</v>
      </c>
      <c r="E48" s="29" t="s">
        <v>109</v>
      </c>
      <c r="F48" s="176">
        <v>6000</v>
      </c>
      <c r="G48" s="178" t="s">
        <v>160</v>
      </c>
      <c r="H48" s="41">
        <v>8</v>
      </c>
      <c r="I48" s="40" t="s">
        <v>161</v>
      </c>
      <c r="J48" s="180">
        <v>30000</v>
      </c>
      <c r="K48" s="180">
        <f t="shared" si="0"/>
        <v>120000</v>
      </c>
      <c r="L48" s="180">
        <f t="shared" si="1"/>
        <v>240000</v>
      </c>
    </row>
    <row r="49" spans="1:12" ht="31.5" x14ac:dyDescent="0.25">
      <c r="A49" s="18" t="s">
        <v>25</v>
      </c>
      <c r="B49" s="19">
        <v>29</v>
      </c>
      <c r="C49" s="20" t="s">
        <v>37</v>
      </c>
      <c r="D49" s="21">
        <v>1</v>
      </c>
      <c r="E49" s="164" t="s">
        <v>100</v>
      </c>
      <c r="F49" s="177"/>
      <c r="G49" s="179"/>
      <c r="H49" s="41">
        <v>8</v>
      </c>
      <c r="I49" s="40" t="s">
        <v>161</v>
      </c>
      <c r="J49" s="181"/>
      <c r="K49" s="181"/>
      <c r="L49" s="181"/>
    </row>
    <row r="50" spans="1:12" ht="330.75" x14ac:dyDescent="0.25">
      <c r="A50" s="14" t="s">
        <v>25</v>
      </c>
      <c r="B50" s="15">
        <v>30</v>
      </c>
      <c r="C50" s="16" t="s">
        <v>38</v>
      </c>
      <c r="D50" s="17">
        <v>1</v>
      </c>
      <c r="E50" s="27" t="s">
        <v>110</v>
      </c>
      <c r="F50" s="182">
        <v>1600</v>
      </c>
      <c r="G50" s="182" t="s">
        <v>160</v>
      </c>
      <c r="H50" s="17">
        <v>5</v>
      </c>
      <c r="I50" s="17" t="s">
        <v>161</v>
      </c>
      <c r="J50" s="184">
        <v>8500</v>
      </c>
      <c r="K50" s="184">
        <f t="shared" si="0"/>
        <v>34000</v>
      </c>
      <c r="L50" s="184">
        <f t="shared" si="1"/>
        <v>68000</v>
      </c>
    </row>
    <row r="51" spans="1:12" ht="47.25" x14ac:dyDescent="0.25">
      <c r="A51" s="14" t="s">
        <v>25</v>
      </c>
      <c r="B51" s="15">
        <v>30</v>
      </c>
      <c r="C51" s="16" t="s">
        <v>38</v>
      </c>
      <c r="D51" s="17">
        <v>1</v>
      </c>
      <c r="E51" s="127" t="s">
        <v>100</v>
      </c>
      <c r="F51" s="183"/>
      <c r="G51" s="183"/>
      <c r="H51" s="167">
        <v>5</v>
      </c>
      <c r="I51" s="17" t="s">
        <v>161</v>
      </c>
      <c r="J51" s="185"/>
      <c r="K51" s="185"/>
      <c r="L51" s="185"/>
    </row>
    <row r="52" spans="1:12" ht="126" x14ac:dyDescent="0.25">
      <c r="A52" s="18" t="s">
        <v>25</v>
      </c>
      <c r="B52" s="19">
        <v>31</v>
      </c>
      <c r="C52" s="20" t="s">
        <v>39</v>
      </c>
      <c r="D52" s="21">
        <v>1</v>
      </c>
      <c r="E52" s="29" t="s">
        <v>111</v>
      </c>
      <c r="F52" s="176">
        <v>70000</v>
      </c>
      <c r="G52" s="178" t="s">
        <v>160</v>
      </c>
      <c r="H52" s="41">
        <v>5</v>
      </c>
      <c r="I52" s="40" t="s">
        <v>161</v>
      </c>
      <c r="J52" s="180">
        <v>23200</v>
      </c>
      <c r="K52" s="180">
        <f t="shared" si="0"/>
        <v>92800</v>
      </c>
      <c r="L52" s="180">
        <f t="shared" si="1"/>
        <v>185600</v>
      </c>
    </row>
    <row r="53" spans="1:12" ht="31.5" x14ac:dyDescent="0.25">
      <c r="A53" s="18" t="s">
        <v>25</v>
      </c>
      <c r="B53" s="19">
        <v>31</v>
      </c>
      <c r="C53" s="20" t="s">
        <v>39</v>
      </c>
      <c r="D53" s="21">
        <v>1</v>
      </c>
      <c r="E53" s="164" t="s">
        <v>100</v>
      </c>
      <c r="F53" s="177"/>
      <c r="G53" s="179"/>
      <c r="H53" s="41">
        <v>5</v>
      </c>
      <c r="I53" s="40" t="s">
        <v>161</v>
      </c>
      <c r="J53" s="181"/>
      <c r="K53" s="181"/>
      <c r="L53" s="181"/>
    </row>
    <row r="54" spans="1:12" ht="236.25" x14ac:dyDescent="0.25">
      <c r="A54" s="14" t="s">
        <v>25</v>
      </c>
      <c r="B54" s="15">
        <v>32</v>
      </c>
      <c r="C54" s="16" t="s">
        <v>40</v>
      </c>
      <c r="D54" s="17">
        <v>1</v>
      </c>
      <c r="E54" s="27" t="s">
        <v>112</v>
      </c>
      <c r="F54" s="182">
        <v>19000</v>
      </c>
      <c r="G54" s="182" t="s">
        <v>160</v>
      </c>
      <c r="H54" s="17">
        <v>5</v>
      </c>
      <c r="I54" s="17" t="s">
        <v>161</v>
      </c>
      <c r="J54" s="184">
        <v>69500</v>
      </c>
      <c r="K54" s="184">
        <f t="shared" si="0"/>
        <v>278000</v>
      </c>
      <c r="L54" s="184">
        <f t="shared" si="1"/>
        <v>556000</v>
      </c>
    </row>
    <row r="55" spans="1:12" ht="31.5" x14ac:dyDescent="0.25">
      <c r="A55" s="14" t="s">
        <v>25</v>
      </c>
      <c r="B55" s="15">
        <v>32</v>
      </c>
      <c r="C55" s="16" t="s">
        <v>40</v>
      </c>
      <c r="D55" s="17">
        <v>1</v>
      </c>
      <c r="E55" s="127" t="s">
        <v>100</v>
      </c>
      <c r="F55" s="183"/>
      <c r="G55" s="183"/>
      <c r="H55" s="167">
        <v>5</v>
      </c>
      <c r="I55" s="17" t="s">
        <v>161</v>
      </c>
      <c r="J55" s="185"/>
      <c r="K55" s="185"/>
      <c r="L55" s="185"/>
    </row>
    <row r="56" spans="1:12" ht="189" x14ac:dyDescent="0.25">
      <c r="A56" s="18" t="s">
        <v>25</v>
      </c>
      <c r="B56" s="19">
        <v>33</v>
      </c>
      <c r="C56" s="20" t="s">
        <v>41</v>
      </c>
      <c r="D56" s="21">
        <v>1</v>
      </c>
      <c r="E56" s="29" t="s">
        <v>113</v>
      </c>
      <c r="F56" s="176">
        <v>4000</v>
      </c>
      <c r="G56" s="178" t="s">
        <v>160</v>
      </c>
      <c r="H56" s="41">
        <v>6</v>
      </c>
      <c r="I56" s="40" t="s">
        <v>161</v>
      </c>
      <c r="J56" s="180">
        <v>20000</v>
      </c>
      <c r="K56" s="180">
        <f t="shared" si="0"/>
        <v>80000</v>
      </c>
      <c r="L56" s="180">
        <f t="shared" si="1"/>
        <v>160000</v>
      </c>
    </row>
    <row r="57" spans="1:12" ht="31.5" x14ac:dyDescent="0.25">
      <c r="A57" s="18" t="s">
        <v>25</v>
      </c>
      <c r="B57" s="19">
        <v>33</v>
      </c>
      <c r="C57" s="20" t="s">
        <v>214</v>
      </c>
      <c r="D57" s="21">
        <v>1</v>
      </c>
      <c r="E57" s="164" t="s">
        <v>100</v>
      </c>
      <c r="F57" s="177"/>
      <c r="G57" s="179"/>
      <c r="H57" s="41">
        <v>6</v>
      </c>
      <c r="I57" s="40" t="s">
        <v>161</v>
      </c>
      <c r="J57" s="181"/>
      <c r="K57" s="181"/>
      <c r="L57" s="181"/>
    </row>
    <row r="58" spans="1:12" ht="204.75" x14ac:dyDescent="0.25">
      <c r="A58" s="14" t="s">
        <v>25</v>
      </c>
      <c r="B58" s="15">
        <v>34</v>
      </c>
      <c r="C58" s="16" t="s">
        <v>42</v>
      </c>
      <c r="D58" s="17">
        <v>1</v>
      </c>
      <c r="E58" s="27" t="s">
        <v>114</v>
      </c>
      <c r="F58" s="182">
        <v>4000</v>
      </c>
      <c r="G58" s="182" t="s">
        <v>160</v>
      </c>
      <c r="H58" s="17">
        <v>5</v>
      </c>
      <c r="I58" s="17" t="s">
        <v>161</v>
      </c>
      <c r="J58" s="184">
        <v>10000</v>
      </c>
      <c r="K58" s="184">
        <f t="shared" si="0"/>
        <v>40000</v>
      </c>
      <c r="L58" s="184">
        <f t="shared" si="1"/>
        <v>80000</v>
      </c>
    </row>
    <row r="59" spans="1:12" ht="31.5" x14ac:dyDescent="0.25">
      <c r="A59" s="14" t="s">
        <v>25</v>
      </c>
      <c r="B59" s="15">
        <v>34</v>
      </c>
      <c r="C59" s="16" t="s">
        <v>42</v>
      </c>
      <c r="D59" s="17">
        <v>1</v>
      </c>
      <c r="E59" s="127" t="s">
        <v>213</v>
      </c>
      <c r="F59" s="183"/>
      <c r="G59" s="183"/>
      <c r="H59" s="167">
        <v>5</v>
      </c>
      <c r="I59" s="17" t="s">
        <v>161</v>
      </c>
      <c r="J59" s="185"/>
      <c r="K59" s="185"/>
      <c r="L59" s="185"/>
    </row>
    <row r="60" spans="1:12" ht="167.25" customHeight="1" x14ac:dyDescent="0.25">
      <c r="A60" s="18" t="s">
        <v>25</v>
      </c>
      <c r="B60" s="19">
        <v>35</v>
      </c>
      <c r="C60" s="20" t="s">
        <v>43</v>
      </c>
      <c r="D60" s="21">
        <v>1</v>
      </c>
      <c r="E60" s="29" t="s">
        <v>115</v>
      </c>
      <c r="F60" s="176">
        <v>4000</v>
      </c>
      <c r="G60" s="178" t="s">
        <v>160</v>
      </c>
      <c r="H60" s="41">
        <v>5</v>
      </c>
      <c r="I60" s="40" t="s">
        <v>161</v>
      </c>
      <c r="J60" s="180">
        <v>3000</v>
      </c>
      <c r="K60" s="180">
        <f t="shared" si="0"/>
        <v>12000</v>
      </c>
      <c r="L60" s="180">
        <f t="shared" si="1"/>
        <v>24000</v>
      </c>
    </row>
    <row r="61" spans="1:12" ht="47.25" customHeight="1" x14ac:dyDescent="0.25">
      <c r="A61" s="18" t="s">
        <v>25</v>
      </c>
      <c r="B61" s="19">
        <v>35</v>
      </c>
      <c r="C61" s="20" t="s">
        <v>43</v>
      </c>
      <c r="D61" s="21">
        <v>1</v>
      </c>
      <c r="E61" s="164" t="s">
        <v>213</v>
      </c>
      <c r="F61" s="177"/>
      <c r="G61" s="179"/>
      <c r="H61" s="41">
        <v>5</v>
      </c>
      <c r="I61" s="40" t="s">
        <v>161</v>
      </c>
      <c r="J61" s="181"/>
      <c r="K61" s="181"/>
      <c r="L61" s="181"/>
    </row>
    <row r="62" spans="1:12" ht="110.25" x14ac:dyDescent="0.25">
      <c r="A62" s="14" t="s">
        <v>44</v>
      </c>
      <c r="B62" s="15">
        <v>36</v>
      </c>
      <c r="C62" s="16" t="s">
        <v>45</v>
      </c>
      <c r="D62" s="17">
        <v>1</v>
      </c>
      <c r="E62" s="27" t="s">
        <v>116</v>
      </c>
      <c r="F62" s="182">
        <v>2500</v>
      </c>
      <c r="G62" s="182" t="s">
        <v>160</v>
      </c>
      <c r="H62" s="17">
        <v>10</v>
      </c>
      <c r="I62" s="17" t="s">
        <v>161</v>
      </c>
      <c r="J62" s="184">
        <v>10000</v>
      </c>
      <c r="K62" s="184">
        <f t="shared" si="0"/>
        <v>40000</v>
      </c>
      <c r="L62" s="184">
        <f t="shared" si="1"/>
        <v>80000</v>
      </c>
    </row>
    <row r="63" spans="1:12" ht="47.25" x14ac:dyDescent="0.25">
      <c r="A63" s="14" t="s">
        <v>44</v>
      </c>
      <c r="B63" s="15">
        <v>36</v>
      </c>
      <c r="C63" s="16" t="s">
        <v>45</v>
      </c>
      <c r="D63" s="17">
        <v>1</v>
      </c>
      <c r="E63" s="127" t="s">
        <v>213</v>
      </c>
      <c r="F63" s="183"/>
      <c r="G63" s="183"/>
      <c r="H63" s="167">
        <v>10</v>
      </c>
      <c r="I63" s="17" t="s">
        <v>161</v>
      </c>
      <c r="J63" s="185"/>
      <c r="K63" s="185"/>
      <c r="L63" s="185"/>
    </row>
    <row r="64" spans="1:12" ht="94.5" x14ac:dyDescent="0.25">
      <c r="A64" s="18" t="s">
        <v>44</v>
      </c>
      <c r="B64" s="19">
        <v>37</v>
      </c>
      <c r="C64" s="20" t="s">
        <v>46</v>
      </c>
      <c r="D64" s="21">
        <v>1</v>
      </c>
      <c r="E64" s="29" t="s">
        <v>117</v>
      </c>
      <c r="F64" s="176">
        <v>1000</v>
      </c>
      <c r="G64" s="178" t="s">
        <v>160</v>
      </c>
      <c r="H64" s="41">
        <v>5</v>
      </c>
      <c r="I64" s="40" t="s">
        <v>161</v>
      </c>
      <c r="J64" s="180">
        <v>2000</v>
      </c>
      <c r="K64" s="180">
        <f t="shared" si="0"/>
        <v>8000</v>
      </c>
      <c r="L64" s="180">
        <f t="shared" si="1"/>
        <v>16000</v>
      </c>
    </row>
    <row r="65" spans="1:12" ht="47.25" x14ac:dyDescent="0.25">
      <c r="A65" s="18" t="s">
        <v>44</v>
      </c>
      <c r="B65" s="19">
        <v>37</v>
      </c>
      <c r="C65" s="20" t="s">
        <v>46</v>
      </c>
      <c r="D65" s="21">
        <v>1</v>
      </c>
      <c r="E65" s="164" t="s">
        <v>213</v>
      </c>
      <c r="F65" s="177"/>
      <c r="G65" s="179"/>
      <c r="H65" s="41">
        <v>5</v>
      </c>
      <c r="I65" s="40" t="s">
        <v>161</v>
      </c>
      <c r="J65" s="181"/>
      <c r="K65" s="181"/>
      <c r="L65" s="181"/>
    </row>
    <row r="66" spans="1:12" ht="110.25" x14ac:dyDescent="0.25">
      <c r="A66" s="14" t="s">
        <v>44</v>
      </c>
      <c r="B66" s="15">
        <v>38</v>
      </c>
      <c r="C66" s="16" t="s">
        <v>47</v>
      </c>
      <c r="D66" s="17">
        <v>1</v>
      </c>
      <c r="E66" s="27" t="s">
        <v>118</v>
      </c>
      <c r="F66" s="182">
        <v>1600</v>
      </c>
      <c r="G66" s="182" t="s">
        <v>160</v>
      </c>
      <c r="H66" s="17">
        <v>8</v>
      </c>
      <c r="I66" s="17" t="s">
        <v>161</v>
      </c>
      <c r="J66" s="184">
        <v>6100</v>
      </c>
      <c r="K66" s="184">
        <f t="shared" si="0"/>
        <v>24400</v>
      </c>
      <c r="L66" s="184">
        <f t="shared" si="1"/>
        <v>48800</v>
      </c>
    </row>
    <row r="67" spans="1:12" ht="47.25" x14ac:dyDescent="0.25">
      <c r="A67" s="14" t="s">
        <v>44</v>
      </c>
      <c r="B67" s="15">
        <v>38</v>
      </c>
      <c r="C67" s="16" t="s">
        <v>47</v>
      </c>
      <c r="D67" s="17">
        <v>1</v>
      </c>
      <c r="E67" s="127" t="s">
        <v>213</v>
      </c>
      <c r="F67" s="183"/>
      <c r="G67" s="183"/>
      <c r="H67" s="167">
        <v>8</v>
      </c>
      <c r="I67" s="17" t="s">
        <v>161</v>
      </c>
      <c r="J67" s="185"/>
      <c r="K67" s="185"/>
      <c r="L67" s="185"/>
    </row>
    <row r="68" spans="1:12" ht="204.75" x14ac:dyDescent="0.25">
      <c r="A68" s="18" t="s">
        <v>44</v>
      </c>
      <c r="B68" s="19">
        <v>39</v>
      </c>
      <c r="C68" s="20" t="s">
        <v>48</v>
      </c>
      <c r="D68" s="21">
        <v>1</v>
      </c>
      <c r="E68" s="29" t="s">
        <v>119</v>
      </c>
      <c r="F68" s="176">
        <v>4500</v>
      </c>
      <c r="G68" s="178" t="s">
        <v>160</v>
      </c>
      <c r="H68" s="41">
        <v>5</v>
      </c>
      <c r="I68" s="40" t="s">
        <v>161</v>
      </c>
      <c r="J68" s="180">
        <v>35000</v>
      </c>
      <c r="K68" s="180">
        <f t="shared" si="0"/>
        <v>140000</v>
      </c>
      <c r="L68" s="180">
        <f t="shared" si="1"/>
        <v>280000</v>
      </c>
    </row>
    <row r="69" spans="1:12" ht="47.25" x14ac:dyDescent="0.25">
      <c r="A69" s="18" t="s">
        <v>44</v>
      </c>
      <c r="B69" s="19">
        <v>39</v>
      </c>
      <c r="C69" s="20" t="s">
        <v>48</v>
      </c>
      <c r="D69" s="21">
        <v>1</v>
      </c>
      <c r="E69" s="164" t="s">
        <v>213</v>
      </c>
      <c r="F69" s="177"/>
      <c r="G69" s="179"/>
      <c r="H69" s="41">
        <v>5</v>
      </c>
      <c r="I69" s="40" t="s">
        <v>161</v>
      </c>
      <c r="J69" s="181"/>
      <c r="K69" s="181"/>
      <c r="L69" s="181"/>
    </row>
    <row r="70" spans="1:12" ht="189" x14ac:dyDescent="0.25">
      <c r="A70" s="14" t="s">
        <v>44</v>
      </c>
      <c r="B70" s="15">
        <v>40</v>
      </c>
      <c r="C70" s="16" t="s">
        <v>49</v>
      </c>
      <c r="D70" s="17">
        <v>1</v>
      </c>
      <c r="E70" s="27" t="s">
        <v>120</v>
      </c>
      <c r="F70" s="182">
        <v>8000</v>
      </c>
      <c r="G70" s="182" t="s">
        <v>160</v>
      </c>
      <c r="H70" s="17">
        <v>8</v>
      </c>
      <c r="I70" s="17" t="s">
        <v>161</v>
      </c>
      <c r="J70" s="184">
        <v>99500</v>
      </c>
      <c r="K70" s="184">
        <f t="shared" si="0"/>
        <v>398000</v>
      </c>
      <c r="L70" s="184">
        <f t="shared" si="1"/>
        <v>796000</v>
      </c>
    </row>
    <row r="71" spans="1:12" ht="47.25" x14ac:dyDescent="0.25">
      <c r="A71" s="14" t="s">
        <v>44</v>
      </c>
      <c r="B71" s="15">
        <v>40</v>
      </c>
      <c r="C71" s="16" t="s">
        <v>49</v>
      </c>
      <c r="D71" s="17">
        <v>1</v>
      </c>
      <c r="E71" s="127" t="s">
        <v>213</v>
      </c>
      <c r="F71" s="183"/>
      <c r="G71" s="183"/>
      <c r="H71" s="167">
        <v>8</v>
      </c>
      <c r="I71" s="17" t="s">
        <v>161</v>
      </c>
      <c r="J71" s="185"/>
      <c r="K71" s="185"/>
      <c r="L71" s="185"/>
    </row>
    <row r="72" spans="1:12" ht="173.25" x14ac:dyDescent="0.25">
      <c r="A72" s="18" t="s">
        <v>44</v>
      </c>
      <c r="B72" s="19">
        <v>41</v>
      </c>
      <c r="C72" s="20" t="s">
        <v>50</v>
      </c>
      <c r="D72" s="21">
        <v>1</v>
      </c>
      <c r="E72" s="29" t="s">
        <v>121</v>
      </c>
      <c r="F72" s="176">
        <v>2000</v>
      </c>
      <c r="G72" s="178" t="s">
        <v>160</v>
      </c>
      <c r="H72" s="41">
        <v>8</v>
      </c>
      <c r="I72" s="40" t="s">
        <v>161</v>
      </c>
      <c r="J72" s="180">
        <v>36000</v>
      </c>
      <c r="K72" s="180">
        <f t="shared" si="0"/>
        <v>144000</v>
      </c>
      <c r="L72" s="180">
        <f t="shared" si="1"/>
        <v>288000</v>
      </c>
    </row>
    <row r="73" spans="1:12" ht="47.25" x14ac:dyDescent="0.25">
      <c r="A73" s="18" t="s">
        <v>44</v>
      </c>
      <c r="B73" s="19">
        <v>41</v>
      </c>
      <c r="C73" s="20" t="s">
        <v>50</v>
      </c>
      <c r="D73" s="21">
        <v>1</v>
      </c>
      <c r="E73" s="164" t="s">
        <v>213</v>
      </c>
      <c r="F73" s="177"/>
      <c r="G73" s="179"/>
      <c r="H73" s="41">
        <v>8</v>
      </c>
      <c r="I73" s="40" t="s">
        <v>161</v>
      </c>
      <c r="J73" s="181"/>
      <c r="K73" s="181"/>
      <c r="L73" s="181"/>
    </row>
    <row r="74" spans="1:12" ht="252" x14ac:dyDescent="0.25">
      <c r="A74" s="14" t="s">
        <v>44</v>
      </c>
      <c r="B74" s="15">
        <v>42</v>
      </c>
      <c r="C74" s="16" t="s">
        <v>51</v>
      </c>
      <c r="D74" s="17">
        <v>1</v>
      </c>
      <c r="E74" s="27" t="s">
        <v>122</v>
      </c>
      <c r="F74" s="182">
        <v>12000</v>
      </c>
      <c r="G74" s="182" t="s">
        <v>160</v>
      </c>
      <c r="H74" s="17">
        <v>8</v>
      </c>
      <c r="I74" s="17" t="s">
        <v>161</v>
      </c>
      <c r="J74" s="184">
        <v>167500</v>
      </c>
      <c r="K74" s="184">
        <f t="shared" si="0"/>
        <v>670000</v>
      </c>
      <c r="L74" s="184">
        <f t="shared" si="1"/>
        <v>1340000</v>
      </c>
    </row>
    <row r="75" spans="1:12" ht="47.25" x14ac:dyDescent="0.25">
      <c r="A75" s="14" t="s">
        <v>44</v>
      </c>
      <c r="B75" s="15">
        <v>42</v>
      </c>
      <c r="C75" s="16" t="s">
        <v>51</v>
      </c>
      <c r="D75" s="17">
        <v>1</v>
      </c>
      <c r="E75" s="127" t="s">
        <v>213</v>
      </c>
      <c r="F75" s="183"/>
      <c r="G75" s="183"/>
      <c r="H75" s="167">
        <v>8</v>
      </c>
      <c r="I75" s="17" t="s">
        <v>161</v>
      </c>
      <c r="J75" s="185"/>
      <c r="K75" s="185"/>
      <c r="L75" s="185"/>
    </row>
    <row r="76" spans="1:12" ht="220.5" x14ac:dyDescent="0.25">
      <c r="A76" s="18" t="s">
        <v>44</v>
      </c>
      <c r="B76" s="19">
        <v>43</v>
      </c>
      <c r="C76" s="20" t="s">
        <v>52</v>
      </c>
      <c r="D76" s="21">
        <v>1</v>
      </c>
      <c r="E76" s="29" t="s">
        <v>123</v>
      </c>
      <c r="F76" s="176">
        <v>1500</v>
      </c>
      <c r="G76" s="178" t="s">
        <v>160</v>
      </c>
      <c r="H76" s="41">
        <v>5</v>
      </c>
      <c r="I76" s="40" t="s">
        <v>161</v>
      </c>
      <c r="J76" s="180">
        <v>29000</v>
      </c>
      <c r="K76" s="180">
        <f t="shared" si="0"/>
        <v>116000</v>
      </c>
      <c r="L76" s="180">
        <f t="shared" si="1"/>
        <v>232000</v>
      </c>
    </row>
    <row r="77" spans="1:12" ht="47.25" x14ac:dyDescent="0.25">
      <c r="A77" s="18" t="s">
        <v>44</v>
      </c>
      <c r="B77" s="19">
        <v>43</v>
      </c>
      <c r="C77" s="20" t="s">
        <v>52</v>
      </c>
      <c r="D77" s="21">
        <v>1</v>
      </c>
      <c r="E77" s="164" t="s">
        <v>213</v>
      </c>
      <c r="F77" s="177"/>
      <c r="G77" s="179"/>
      <c r="H77" s="41">
        <v>5</v>
      </c>
      <c r="I77" s="40" t="s">
        <v>161</v>
      </c>
      <c r="J77" s="181"/>
      <c r="K77" s="181"/>
      <c r="L77" s="181"/>
    </row>
    <row r="78" spans="1:12" ht="252" x14ac:dyDescent="0.25">
      <c r="A78" s="14" t="s">
        <v>44</v>
      </c>
      <c r="B78" s="15">
        <v>44</v>
      </c>
      <c r="C78" s="16" t="s">
        <v>53</v>
      </c>
      <c r="D78" s="17">
        <v>1</v>
      </c>
      <c r="E78" s="27" t="s">
        <v>124</v>
      </c>
      <c r="F78" s="182">
        <v>650</v>
      </c>
      <c r="G78" s="182" t="s">
        <v>160</v>
      </c>
      <c r="H78" s="17">
        <v>5</v>
      </c>
      <c r="I78" s="17" t="s">
        <v>161</v>
      </c>
      <c r="J78" s="184">
        <v>18000</v>
      </c>
      <c r="K78" s="184">
        <f t="shared" si="0"/>
        <v>72000</v>
      </c>
      <c r="L78" s="184">
        <f t="shared" si="1"/>
        <v>144000</v>
      </c>
    </row>
    <row r="79" spans="1:12" ht="47.25" x14ac:dyDescent="0.25">
      <c r="A79" s="14" t="s">
        <v>44</v>
      </c>
      <c r="B79" s="15">
        <v>44</v>
      </c>
      <c r="C79" s="16" t="s">
        <v>53</v>
      </c>
      <c r="D79" s="17">
        <v>1</v>
      </c>
      <c r="E79" s="127" t="s">
        <v>213</v>
      </c>
      <c r="F79" s="183"/>
      <c r="G79" s="183"/>
      <c r="H79" s="167">
        <v>5</v>
      </c>
      <c r="I79" s="17" t="s">
        <v>161</v>
      </c>
      <c r="J79" s="185"/>
      <c r="K79" s="185"/>
      <c r="L79" s="185"/>
    </row>
    <row r="80" spans="1:12" ht="283.5" x14ac:dyDescent="0.25">
      <c r="A80" s="18" t="s">
        <v>44</v>
      </c>
      <c r="B80" s="19">
        <v>45</v>
      </c>
      <c r="C80" s="20" t="s">
        <v>54</v>
      </c>
      <c r="D80" s="21">
        <v>1</v>
      </c>
      <c r="E80" s="29" t="s">
        <v>125</v>
      </c>
      <c r="F80" s="176">
        <v>350</v>
      </c>
      <c r="G80" s="178" t="s">
        <v>160</v>
      </c>
      <c r="H80" s="41">
        <v>5</v>
      </c>
      <c r="I80" s="40" t="s">
        <v>161</v>
      </c>
      <c r="J80" s="180">
        <v>20200</v>
      </c>
      <c r="K80" s="180">
        <f t="shared" si="0"/>
        <v>80800</v>
      </c>
      <c r="L80" s="180">
        <f t="shared" si="1"/>
        <v>161600</v>
      </c>
    </row>
    <row r="81" spans="1:12" ht="47.25" x14ac:dyDescent="0.25">
      <c r="A81" s="18" t="s">
        <v>44</v>
      </c>
      <c r="B81" s="19">
        <v>45</v>
      </c>
      <c r="C81" s="20" t="s">
        <v>54</v>
      </c>
      <c r="D81" s="21">
        <v>1</v>
      </c>
      <c r="E81" s="164" t="s">
        <v>213</v>
      </c>
      <c r="F81" s="177"/>
      <c r="G81" s="179"/>
      <c r="H81" s="41">
        <v>5</v>
      </c>
      <c r="I81" s="40" t="s">
        <v>161</v>
      </c>
      <c r="J81" s="181"/>
      <c r="K81" s="181"/>
      <c r="L81" s="181"/>
    </row>
    <row r="82" spans="1:12" ht="126" x14ac:dyDescent="0.25">
      <c r="A82" s="14" t="s">
        <v>44</v>
      </c>
      <c r="B82" s="15">
        <v>46</v>
      </c>
      <c r="C82" s="16" t="s">
        <v>55</v>
      </c>
      <c r="D82" s="17">
        <v>1</v>
      </c>
      <c r="E82" s="27" t="s">
        <v>126</v>
      </c>
      <c r="F82" s="182">
        <v>300</v>
      </c>
      <c r="G82" s="182" t="s">
        <v>160</v>
      </c>
      <c r="H82" s="17">
        <v>5</v>
      </c>
      <c r="I82" s="17" t="s">
        <v>161</v>
      </c>
      <c r="J82" s="184">
        <v>2200</v>
      </c>
      <c r="K82" s="184">
        <f t="shared" si="0"/>
        <v>8800</v>
      </c>
      <c r="L82" s="184">
        <f t="shared" si="1"/>
        <v>17600</v>
      </c>
    </row>
    <row r="83" spans="1:12" ht="31.5" x14ac:dyDescent="0.25">
      <c r="A83" s="14" t="s">
        <v>44</v>
      </c>
      <c r="B83" s="15">
        <v>46</v>
      </c>
      <c r="C83" s="16" t="s">
        <v>55</v>
      </c>
      <c r="D83" s="17">
        <v>1</v>
      </c>
      <c r="E83" s="127" t="s">
        <v>213</v>
      </c>
      <c r="F83" s="183"/>
      <c r="G83" s="183"/>
      <c r="H83" s="167">
        <v>5</v>
      </c>
      <c r="I83" s="17" t="s">
        <v>161</v>
      </c>
      <c r="J83" s="185"/>
      <c r="K83" s="185"/>
      <c r="L83" s="185"/>
    </row>
    <row r="84" spans="1:12" ht="94.5" x14ac:dyDescent="0.25">
      <c r="A84" s="18" t="s">
        <v>44</v>
      </c>
      <c r="B84" s="19">
        <v>47</v>
      </c>
      <c r="C84" s="20" t="s">
        <v>56</v>
      </c>
      <c r="D84" s="21">
        <v>1</v>
      </c>
      <c r="E84" s="29" t="s">
        <v>127</v>
      </c>
      <c r="F84" s="176">
        <v>900</v>
      </c>
      <c r="G84" s="178" t="s">
        <v>160</v>
      </c>
      <c r="H84" s="41">
        <v>5</v>
      </c>
      <c r="I84" s="40" t="s">
        <v>161</v>
      </c>
      <c r="J84" s="180">
        <v>3200</v>
      </c>
      <c r="K84" s="180">
        <f t="shared" si="0"/>
        <v>12800</v>
      </c>
      <c r="L84" s="180">
        <f t="shared" si="1"/>
        <v>25600</v>
      </c>
    </row>
    <row r="85" spans="1:12" ht="47.25" x14ac:dyDescent="0.25">
      <c r="A85" s="18" t="s">
        <v>44</v>
      </c>
      <c r="B85" s="19">
        <v>47</v>
      </c>
      <c r="C85" s="20" t="s">
        <v>56</v>
      </c>
      <c r="D85" s="21">
        <v>1</v>
      </c>
      <c r="E85" s="164" t="s">
        <v>213</v>
      </c>
      <c r="F85" s="177"/>
      <c r="G85" s="179"/>
      <c r="H85" s="41">
        <v>5</v>
      </c>
      <c r="I85" s="40" t="s">
        <v>161</v>
      </c>
      <c r="J85" s="181"/>
      <c r="K85" s="181"/>
      <c r="L85" s="181"/>
    </row>
    <row r="86" spans="1:12" ht="299.25" x14ac:dyDescent="0.25">
      <c r="A86" s="14" t="s">
        <v>44</v>
      </c>
      <c r="B86" s="15">
        <v>48</v>
      </c>
      <c r="C86" s="16" t="s">
        <v>57</v>
      </c>
      <c r="D86" s="17">
        <v>1</v>
      </c>
      <c r="E86" s="27" t="s">
        <v>128</v>
      </c>
      <c r="F86" s="182">
        <v>600</v>
      </c>
      <c r="G86" s="182" t="s">
        <v>160</v>
      </c>
      <c r="H86" s="17">
        <v>5</v>
      </c>
      <c r="I86" s="17" t="s">
        <v>161</v>
      </c>
      <c r="J86" s="184">
        <v>15600</v>
      </c>
      <c r="K86" s="184">
        <f t="shared" si="0"/>
        <v>62400</v>
      </c>
      <c r="L86" s="184">
        <f t="shared" si="1"/>
        <v>124800</v>
      </c>
    </row>
    <row r="87" spans="1:12" ht="47.25" x14ac:dyDescent="0.25">
      <c r="A87" s="14" t="s">
        <v>44</v>
      </c>
      <c r="B87" s="15">
        <v>48</v>
      </c>
      <c r="C87" s="16" t="s">
        <v>57</v>
      </c>
      <c r="D87" s="17">
        <v>1</v>
      </c>
      <c r="E87" s="127" t="s">
        <v>213</v>
      </c>
      <c r="F87" s="183"/>
      <c r="G87" s="183"/>
      <c r="H87" s="167">
        <v>5</v>
      </c>
      <c r="I87" s="17" t="s">
        <v>161</v>
      </c>
      <c r="J87" s="185"/>
      <c r="K87" s="185"/>
      <c r="L87" s="185"/>
    </row>
    <row r="88" spans="1:12" ht="94.5" x14ac:dyDescent="0.25">
      <c r="A88" s="18" t="s">
        <v>44</v>
      </c>
      <c r="B88" s="19">
        <v>49</v>
      </c>
      <c r="C88" s="20" t="s">
        <v>58</v>
      </c>
      <c r="D88" s="21">
        <v>1</v>
      </c>
      <c r="E88" s="29" t="s">
        <v>129</v>
      </c>
      <c r="F88" s="176">
        <v>80</v>
      </c>
      <c r="G88" s="178" t="s">
        <v>160</v>
      </c>
      <c r="H88" s="41">
        <v>5</v>
      </c>
      <c r="I88" s="40" t="s">
        <v>161</v>
      </c>
      <c r="J88" s="180">
        <v>400</v>
      </c>
      <c r="K88" s="180">
        <f t="shared" si="0"/>
        <v>1600</v>
      </c>
      <c r="L88" s="180">
        <f t="shared" si="1"/>
        <v>3200</v>
      </c>
    </row>
    <row r="89" spans="1:12" ht="47.25" x14ac:dyDescent="0.25">
      <c r="A89" s="18" t="s">
        <v>44</v>
      </c>
      <c r="B89" s="19">
        <v>49</v>
      </c>
      <c r="C89" s="20" t="s">
        <v>58</v>
      </c>
      <c r="D89" s="21">
        <v>1</v>
      </c>
      <c r="E89" s="164" t="s">
        <v>213</v>
      </c>
      <c r="F89" s="177"/>
      <c r="G89" s="179"/>
      <c r="H89" s="41">
        <v>5</v>
      </c>
      <c r="I89" s="40" t="s">
        <v>161</v>
      </c>
      <c r="J89" s="181"/>
      <c r="K89" s="181"/>
      <c r="L89" s="181"/>
    </row>
    <row r="90" spans="1:12" ht="204.75" x14ac:dyDescent="0.25">
      <c r="A90" s="14" t="s">
        <v>44</v>
      </c>
      <c r="B90" s="15">
        <v>50</v>
      </c>
      <c r="C90" s="16" t="s">
        <v>59</v>
      </c>
      <c r="D90" s="17">
        <v>1</v>
      </c>
      <c r="E90" s="27" t="s">
        <v>130</v>
      </c>
      <c r="F90" s="182">
        <v>6000</v>
      </c>
      <c r="G90" s="182" t="s">
        <v>160</v>
      </c>
      <c r="H90" s="17">
        <v>5</v>
      </c>
      <c r="I90" s="17" t="s">
        <v>161</v>
      </c>
      <c r="J90" s="184">
        <v>31500</v>
      </c>
      <c r="K90" s="184">
        <f t="shared" si="0"/>
        <v>126000</v>
      </c>
      <c r="L90" s="184">
        <f t="shared" si="1"/>
        <v>252000</v>
      </c>
    </row>
    <row r="91" spans="1:12" ht="78.75" x14ac:dyDescent="0.25">
      <c r="A91" s="14" t="s">
        <v>44</v>
      </c>
      <c r="B91" s="15">
        <v>50</v>
      </c>
      <c r="C91" s="16" t="s">
        <v>59</v>
      </c>
      <c r="D91" s="17">
        <v>1</v>
      </c>
      <c r="E91" s="127" t="s">
        <v>213</v>
      </c>
      <c r="F91" s="183"/>
      <c r="G91" s="183"/>
      <c r="H91" s="167">
        <v>5</v>
      </c>
      <c r="I91" s="17" t="s">
        <v>161</v>
      </c>
      <c r="J91" s="185"/>
      <c r="K91" s="185"/>
      <c r="L91" s="185"/>
    </row>
    <row r="92" spans="1:12" ht="232.5" customHeight="1" x14ac:dyDescent="0.25">
      <c r="A92" s="18" t="s">
        <v>44</v>
      </c>
      <c r="B92" s="19">
        <v>51</v>
      </c>
      <c r="C92" s="20" t="s">
        <v>60</v>
      </c>
      <c r="D92" s="21">
        <v>1</v>
      </c>
      <c r="E92" s="29" t="s">
        <v>131</v>
      </c>
      <c r="F92" s="176">
        <v>150</v>
      </c>
      <c r="G92" s="178" t="s">
        <v>160</v>
      </c>
      <c r="H92" s="41">
        <v>3</v>
      </c>
      <c r="I92" s="40" t="s">
        <v>161</v>
      </c>
      <c r="J92" s="180">
        <v>700</v>
      </c>
      <c r="K92" s="180">
        <f t="shared" si="0"/>
        <v>2800</v>
      </c>
      <c r="L92" s="180">
        <f t="shared" si="1"/>
        <v>5600</v>
      </c>
    </row>
    <row r="93" spans="1:12" ht="65.25" customHeight="1" x14ac:dyDescent="0.25">
      <c r="A93" s="18" t="s">
        <v>44</v>
      </c>
      <c r="B93" s="19">
        <v>51</v>
      </c>
      <c r="C93" s="20" t="s">
        <v>60</v>
      </c>
      <c r="D93" s="21">
        <v>1</v>
      </c>
      <c r="E93" s="164" t="s">
        <v>213</v>
      </c>
      <c r="F93" s="177"/>
      <c r="G93" s="179"/>
      <c r="H93" s="41">
        <v>3</v>
      </c>
      <c r="I93" s="40" t="s">
        <v>212</v>
      </c>
      <c r="J93" s="181"/>
      <c r="K93" s="181"/>
      <c r="L93" s="181"/>
    </row>
    <row r="94" spans="1:12" ht="236.25" x14ac:dyDescent="0.25">
      <c r="A94" s="14" t="s">
        <v>44</v>
      </c>
      <c r="B94" s="15">
        <v>52</v>
      </c>
      <c r="C94" s="16" t="s">
        <v>61</v>
      </c>
      <c r="D94" s="17">
        <v>1</v>
      </c>
      <c r="E94" s="27" t="s">
        <v>132</v>
      </c>
      <c r="F94" s="182">
        <v>1000</v>
      </c>
      <c r="G94" s="182" t="s">
        <v>160</v>
      </c>
      <c r="H94" s="17">
        <v>5</v>
      </c>
      <c r="I94" s="17" t="s">
        <v>161</v>
      </c>
      <c r="J94" s="184">
        <v>11600</v>
      </c>
      <c r="K94" s="184">
        <f t="shared" si="0"/>
        <v>46400</v>
      </c>
      <c r="L94" s="184">
        <f t="shared" si="1"/>
        <v>92800</v>
      </c>
    </row>
    <row r="95" spans="1:12" ht="63" x14ac:dyDescent="0.25">
      <c r="A95" s="14" t="s">
        <v>44</v>
      </c>
      <c r="B95" s="15">
        <v>52</v>
      </c>
      <c r="C95" s="16" t="s">
        <v>61</v>
      </c>
      <c r="D95" s="17">
        <v>1</v>
      </c>
      <c r="E95" s="127" t="s">
        <v>213</v>
      </c>
      <c r="F95" s="183"/>
      <c r="G95" s="183"/>
      <c r="H95" s="167">
        <v>5</v>
      </c>
      <c r="I95" s="17" t="s">
        <v>161</v>
      </c>
      <c r="J95" s="185"/>
      <c r="K95" s="185"/>
      <c r="L95" s="185"/>
    </row>
    <row r="96" spans="1:12" ht="126" x14ac:dyDescent="0.25">
      <c r="A96" s="18" t="s">
        <v>44</v>
      </c>
      <c r="B96" s="19">
        <v>53</v>
      </c>
      <c r="C96" s="20" t="s">
        <v>62</v>
      </c>
      <c r="D96" s="21">
        <v>1</v>
      </c>
      <c r="E96" s="29" t="s">
        <v>133</v>
      </c>
      <c r="F96" s="176">
        <v>1800</v>
      </c>
      <c r="G96" s="178" t="s">
        <v>160</v>
      </c>
      <c r="H96" s="41">
        <v>5</v>
      </c>
      <c r="I96" s="40" t="s">
        <v>161</v>
      </c>
      <c r="J96" s="180">
        <v>9500</v>
      </c>
      <c r="K96" s="180">
        <f t="shared" si="0"/>
        <v>38000</v>
      </c>
      <c r="L96" s="180">
        <f t="shared" si="1"/>
        <v>76000</v>
      </c>
    </row>
    <row r="97" spans="1:12" ht="46.5" customHeight="1" x14ac:dyDescent="0.25">
      <c r="A97" s="18" t="s">
        <v>44</v>
      </c>
      <c r="B97" s="19">
        <v>53</v>
      </c>
      <c r="C97" s="20" t="s">
        <v>62</v>
      </c>
      <c r="D97" s="21">
        <v>1</v>
      </c>
      <c r="E97" s="164" t="s">
        <v>213</v>
      </c>
      <c r="F97" s="177"/>
      <c r="G97" s="179"/>
      <c r="H97" s="166">
        <v>5</v>
      </c>
      <c r="I97" s="40" t="s">
        <v>212</v>
      </c>
      <c r="J97" s="181"/>
      <c r="K97" s="181"/>
      <c r="L97" s="181"/>
    </row>
    <row r="98" spans="1:12" ht="315" x14ac:dyDescent="0.25">
      <c r="A98" s="14" t="s">
        <v>44</v>
      </c>
      <c r="B98" s="15">
        <v>54</v>
      </c>
      <c r="C98" s="16" t="s">
        <v>63</v>
      </c>
      <c r="D98" s="17">
        <v>1</v>
      </c>
      <c r="E98" s="27" t="s">
        <v>134</v>
      </c>
      <c r="F98" s="182">
        <v>500</v>
      </c>
      <c r="G98" s="182" t="s">
        <v>160</v>
      </c>
      <c r="H98" s="17">
        <v>5</v>
      </c>
      <c r="I98" s="17" t="s">
        <v>161</v>
      </c>
      <c r="J98" s="184">
        <v>10300</v>
      </c>
      <c r="K98" s="184">
        <f t="shared" si="0"/>
        <v>41200</v>
      </c>
      <c r="L98" s="184">
        <f t="shared" si="1"/>
        <v>82400</v>
      </c>
    </row>
    <row r="99" spans="1:12" ht="45.75" customHeight="1" x14ac:dyDescent="0.25">
      <c r="A99" s="14" t="s">
        <v>44</v>
      </c>
      <c r="B99" s="15">
        <v>54</v>
      </c>
      <c r="C99" s="16" t="s">
        <v>63</v>
      </c>
      <c r="D99" s="17">
        <v>1</v>
      </c>
      <c r="E99" s="127" t="s">
        <v>213</v>
      </c>
      <c r="F99" s="183"/>
      <c r="G99" s="183"/>
      <c r="H99" s="167">
        <v>5</v>
      </c>
      <c r="I99" s="17" t="s">
        <v>161</v>
      </c>
      <c r="J99" s="185"/>
      <c r="K99" s="185"/>
      <c r="L99" s="185"/>
    </row>
    <row r="100" spans="1:12" ht="141.75" x14ac:dyDescent="0.25">
      <c r="A100" s="18" t="s">
        <v>44</v>
      </c>
      <c r="B100" s="19">
        <v>55</v>
      </c>
      <c r="C100" s="20" t="s">
        <v>64</v>
      </c>
      <c r="D100" s="21">
        <v>1</v>
      </c>
      <c r="E100" s="29" t="s">
        <v>135</v>
      </c>
      <c r="F100" s="176">
        <v>350</v>
      </c>
      <c r="G100" s="178" t="s">
        <v>160</v>
      </c>
      <c r="H100" s="41">
        <v>5</v>
      </c>
      <c r="I100" s="40" t="s">
        <v>161</v>
      </c>
      <c r="J100" s="180">
        <v>6000</v>
      </c>
      <c r="K100" s="180">
        <f t="shared" si="0"/>
        <v>24000</v>
      </c>
      <c r="L100" s="180">
        <f t="shared" si="1"/>
        <v>48000</v>
      </c>
    </row>
    <row r="101" spans="1:12" ht="45.75" customHeight="1" x14ac:dyDescent="0.25">
      <c r="A101" s="18" t="s">
        <v>44</v>
      </c>
      <c r="B101" s="19">
        <v>55</v>
      </c>
      <c r="C101" s="20" t="s">
        <v>64</v>
      </c>
      <c r="D101" s="21">
        <v>1</v>
      </c>
      <c r="E101" s="164" t="s">
        <v>213</v>
      </c>
      <c r="F101" s="177"/>
      <c r="G101" s="179"/>
      <c r="H101" s="166">
        <v>5</v>
      </c>
      <c r="I101" s="40" t="s">
        <v>161</v>
      </c>
      <c r="J101" s="181"/>
      <c r="K101" s="181"/>
      <c r="L101" s="181"/>
    </row>
    <row r="102" spans="1:12" ht="141.75" x14ac:dyDescent="0.25">
      <c r="A102" s="14" t="s">
        <v>44</v>
      </c>
      <c r="B102" s="15">
        <v>56</v>
      </c>
      <c r="C102" s="16" t="s">
        <v>65</v>
      </c>
      <c r="D102" s="17">
        <v>1</v>
      </c>
      <c r="E102" s="27" t="s">
        <v>136</v>
      </c>
      <c r="F102" s="182">
        <v>300</v>
      </c>
      <c r="G102" s="182" t="s">
        <v>160</v>
      </c>
      <c r="H102" s="17">
        <v>5</v>
      </c>
      <c r="I102" s="17" t="s">
        <v>161</v>
      </c>
      <c r="J102" s="184">
        <v>2600</v>
      </c>
      <c r="K102" s="184">
        <f t="shared" si="0"/>
        <v>10400</v>
      </c>
      <c r="L102" s="184">
        <f t="shared" si="1"/>
        <v>20800</v>
      </c>
    </row>
    <row r="103" spans="1:12" ht="44.25" customHeight="1" x14ac:dyDescent="0.25">
      <c r="A103" s="14" t="s">
        <v>44</v>
      </c>
      <c r="B103" s="15">
        <v>56</v>
      </c>
      <c r="C103" s="16" t="s">
        <v>65</v>
      </c>
      <c r="D103" s="17">
        <v>1</v>
      </c>
      <c r="E103" s="127" t="s">
        <v>213</v>
      </c>
      <c r="F103" s="183"/>
      <c r="G103" s="183"/>
      <c r="H103" s="167">
        <v>5</v>
      </c>
      <c r="I103" s="17" t="s">
        <v>161</v>
      </c>
      <c r="J103" s="185"/>
      <c r="K103" s="185"/>
      <c r="L103" s="185"/>
    </row>
    <row r="104" spans="1:12" ht="141.75" x14ac:dyDescent="0.25">
      <c r="A104" s="18" t="s">
        <v>44</v>
      </c>
      <c r="B104" s="19">
        <v>57</v>
      </c>
      <c r="C104" s="20" t="s">
        <v>66</v>
      </c>
      <c r="D104" s="21">
        <v>1</v>
      </c>
      <c r="E104" s="29" t="s">
        <v>137</v>
      </c>
      <c r="F104" s="176">
        <v>7000</v>
      </c>
      <c r="G104" s="178" t="s">
        <v>160</v>
      </c>
      <c r="H104" s="41">
        <v>5</v>
      </c>
      <c r="I104" s="40" t="s">
        <v>161</v>
      </c>
      <c r="J104" s="180">
        <v>53000</v>
      </c>
      <c r="K104" s="180">
        <f t="shared" si="0"/>
        <v>212000</v>
      </c>
      <c r="L104" s="180">
        <f t="shared" si="1"/>
        <v>424000</v>
      </c>
    </row>
    <row r="105" spans="1:12" ht="39" customHeight="1" x14ac:dyDescent="0.25">
      <c r="A105" s="18" t="s">
        <v>44</v>
      </c>
      <c r="B105" s="19">
        <v>57</v>
      </c>
      <c r="C105" s="20" t="s">
        <v>66</v>
      </c>
      <c r="D105" s="21">
        <v>1</v>
      </c>
      <c r="E105" s="164" t="s">
        <v>213</v>
      </c>
      <c r="F105" s="177"/>
      <c r="G105" s="179"/>
      <c r="H105" s="166">
        <v>5</v>
      </c>
      <c r="I105" s="40" t="s">
        <v>161</v>
      </c>
      <c r="J105" s="181"/>
      <c r="K105" s="181"/>
      <c r="L105" s="181"/>
    </row>
    <row r="106" spans="1:12" ht="141.75" x14ac:dyDescent="0.25">
      <c r="A106" s="14" t="s">
        <v>44</v>
      </c>
      <c r="B106" s="15">
        <v>58</v>
      </c>
      <c r="C106" s="16" t="s">
        <v>67</v>
      </c>
      <c r="D106" s="17">
        <v>1</v>
      </c>
      <c r="E106" s="27" t="s">
        <v>138</v>
      </c>
      <c r="F106" s="182">
        <v>500</v>
      </c>
      <c r="G106" s="182" t="s">
        <v>160</v>
      </c>
      <c r="H106" s="17">
        <v>5</v>
      </c>
      <c r="I106" s="17" t="s">
        <v>161</v>
      </c>
      <c r="J106" s="184">
        <v>4800</v>
      </c>
      <c r="K106" s="184">
        <f t="shared" si="0"/>
        <v>19200</v>
      </c>
      <c r="L106" s="184">
        <f t="shared" si="1"/>
        <v>38400</v>
      </c>
    </row>
    <row r="107" spans="1:12" ht="51" customHeight="1" x14ac:dyDescent="0.25">
      <c r="A107" s="14" t="s">
        <v>44</v>
      </c>
      <c r="B107" s="15">
        <v>58</v>
      </c>
      <c r="C107" s="16" t="s">
        <v>215</v>
      </c>
      <c r="D107" s="17">
        <v>1</v>
      </c>
      <c r="E107" s="127" t="s">
        <v>213</v>
      </c>
      <c r="F107" s="183"/>
      <c r="G107" s="183"/>
      <c r="H107" s="167">
        <v>5</v>
      </c>
      <c r="I107" s="17" t="s">
        <v>161</v>
      </c>
      <c r="J107" s="185"/>
      <c r="K107" s="185"/>
      <c r="L107" s="185"/>
    </row>
    <row r="108" spans="1:12" ht="189" x14ac:dyDescent="0.25">
      <c r="A108" s="18" t="s">
        <v>44</v>
      </c>
      <c r="B108" s="19">
        <v>59</v>
      </c>
      <c r="C108" s="20" t="s">
        <v>68</v>
      </c>
      <c r="D108" s="21">
        <v>1</v>
      </c>
      <c r="E108" s="29" t="s">
        <v>139</v>
      </c>
      <c r="F108" s="176">
        <v>1800</v>
      </c>
      <c r="G108" s="178" t="s">
        <v>160</v>
      </c>
      <c r="H108" s="41">
        <v>8</v>
      </c>
      <c r="I108" s="40" t="s">
        <v>161</v>
      </c>
      <c r="J108" s="180">
        <v>21000</v>
      </c>
      <c r="K108" s="180">
        <f t="shared" si="0"/>
        <v>84000</v>
      </c>
      <c r="L108" s="180">
        <f t="shared" si="1"/>
        <v>168000</v>
      </c>
    </row>
    <row r="109" spans="1:12" ht="31.5" x14ac:dyDescent="0.25">
      <c r="A109" s="18" t="s">
        <v>44</v>
      </c>
      <c r="B109" s="19">
        <v>59</v>
      </c>
      <c r="C109" s="20" t="s">
        <v>68</v>
      </c>
      <c r="D109" s="21">
        <v>1</v>
      </c>
      <c r="E109" s="164" t="s">
        <v>213</v>
      </c>
      <c r="F109" s="177"/>
      <c r="G109" s="179"/>
      <c r="H109" s="166">
        <v>8</v>
      </c>
      <c r="I109" s="40" t="s">
        <v>161</v>
      </c>
      <c r="J109" s="181"/>
      <c r="K109" s="181"/>
      <c r="L109" s="181"/>
    </row>
    <row r="110" spans="1:12" ht="283.5" x14ac:dyDescent="0.25">
      <c r="A110" s="14" t="s">
        <v>44</v>
      </c>
      <c r="B110" s="15">
        <v>60</v>
      </c>
      <c r="C110" s="16" t="s">
        <v>69</v>
      </c>
      <c r="D110" s="17">
        <v>1</v>
      </c>
      <c r="E110" s="27" t="s">
        <v>140</v>
      </c>
      <c r="F110" s="182">
        <v>3000</v>
      </c>
      <c r="G110" s="182" t="s">
        <v>160</v>
      </c>
      <c r="H110" s="17">
        <v>5</v>
      </c>
      <c r="I110" s="17" t="s">
        <v>161</v>
      </c>
      <c r="J110" s="184">
        <v>55000</v>
      </c>
      <c r="K110" s="184">
        <f t="shared" si="0"/>
        <v>220000</v>
      </c>
      <c r="L110" s="184">
        <f t="shared" si="1"/>
        <v>440000</v>
      </c>
    </row>
    <row r="111" spans="1:12" ht="47.25" x14ac:dyDescent="0.25">
      <c r="A111" s="14" t="s">
        <v>44</v>
      </c>
      <c r="B111" s="15">
        <v>60</v>
      </c>
      <c r="C111" s="16" t="s">
        <v>69</v>
      </c>
      <c r="D111" s="17">
        <v>1</v>
      </c>
      <c r="E111" s="127" t="s">
        <v>213</v>
      </c>
      <c r="F111" s="183"/>
      <c r="G111" s="183"/>
      <c r="H111" s="167">
        <v>5</v>
      </c>
      <c r="I111" s="17" t="s">
        <v>161</v>
      </c>
      <c r="J111" s="185"/>
      <c r="K111" s="185"/>
      <c r="L111" s="185"/>
    </row>
    <row r="112" spans="1:12" ht="267.75" x14ac:dyDescent="0.25">
      <c r="A112" s="18" t="s">
        <v>44</v>
      </c>
      <c r="B112" s="19">
        <v>61</v>
      </c>
      <c r="C112" s="20" t="s">
        <v>70</v>
      </c>
      <c r="D112" s="21">
        <v>1</v>
      </c>
      <c r="E112" s="29" t="s">
        <v>141</v>
      </c>
      <c r="F112" s="176">
        <v>1000</v>
      </c>
      <c r="G112" s="178" t="s">
        <v>160</v>
      </c>
      <c r="H112" s="41">
        <v>5</v>
      </c>
      <c r="I112" s="40" t="s">
        <v>161</v>
      </c>
      <c r="J112" s="180">
        <v>23600</v>
      </c>
      <c r="K112" s="180">
        <f t="shared" si="0"/>
        <v>94400</v>
      </c>
      <c r="L112" s="180">
        <f t="shared" si="1"/>
        <v>188800</v>
      </c>
    </row>
    <row r="113" spans="1:12" ht="47.25" x14ac:dyDescent="0.25">
      <c r="A113" s="18" t="s">
        <v>44</v>
      </c>
      <c r="B113" s="19">
        <v>61</v>
      </c>
      <c r="C113" s="20" t="s">
        <v>70</v>
      </c>
      <c r="D113" s="21">
        <v>1</v>
      </c>
      <c r="E113" s="164" t="s">
        <v>213</v>
      </c>
      <c r="F113" s="177"/>
      <c r="G113" s="179"/>
      <c r="H113" s="166">
        <v>5</v>
      </c>
      <c r="I113" s="40" t="s">
        <v>161</v>
      </c>
      <c r="J113" s="181"/>
      <c r="K113" s="181"/>
      <c r="L113" s="181"/>
    </row>
    <row r="114" spans="1:12" ht="362.25" x14ac:dyDescent="0.25">
      <c r="A114" s="14" t="s">
        <v>44</v>
      </c>
      <c r="B114" s="15">
        <v>62</v>
      </c>
      <c r="C114" s="16" t="s">
        <v>71</v>
      </c>
      <c r="D114" s="17">
        <v>1</v>
      </c>
      <c r="E114" s="27" t="s">
        <v>142</v>
      </c>
      <c r="F114" s="182">
        <v>300</v>
      </c>
      <c r="G114" s="182" t="s">
        <v>160</v>
      </c>
      <c r="H114" s="17">
        <v>6</v>
      </c>
      <c r="I114" s="17" t="s">
        <v>161</v>
      </c>
      <c r="J114" s="184">
        <v>6000</v>
      </c>
      <c r="K114" s="184">
        <f t="shared" si="0"/>
        <v>24000</v>
      </c>
      <c r="L114" s="184">
        <f t="shared" si="1"/>
        <v>48000</v>
      </c>
    </row>
    <row r="115" spans="1:12" ht="63" x14ac:dyDescent="0.25">
      <c r="A115" s="14" t="s">
        <v>44</v>
      </c>
      <c r="B115" s="15">
        <v>62</v>
      </c>
      <c r="C115" s="16" t="s">
        <v>71</v>
      </c>
      <c r="D115" s="17">
        <v>1</v>
      </c>
      <c r="E115" s="127" t="s">
        <v>213</v>
      </c>
      <c r="F115" s="183"/>
      <c r="G115" s="183"/>
      <c r="H115" s="167">
        <v>6</v>
      </c>
      <c r="I115" s="17" t="s">
        <v>161</v>
      </c>
      <c r="J115" s="185"/>
      <c r="K115" s="185"/>
      <c r="L115" s="185"/>
    </row>
    <row r="116" spans="1:12" ht="157.5" x14ac:dyDescent="0.25">
      <c r="A116" s="18" t="s">
        <v>44</v>
      </c>
      <c r="B116" s="19">
        <v>63</v>
      </c>
      <c r="C116" s="20" t="s">
        <v>72</v>
      </c>
      <c r="D116" s="21">
        <v>1</v>
      </c>
      <c r="E116" s="29" t="s">
        <v>143</v>
      </c>
      <c r="F116" s="176">
        <v>400</v>
      </c>
      <c r="G116" s="178" t="s">
        <v>160</v>
      </c>
      <c r="H116" s="41">
        <v>5</v>
      </c>
      <c r="I116" s="40" t="s">
        <v>161</v>
      </c>
      <c r="J116" s="180">
        <v>4200</v>
      </c>
      <c r="K116" s="180">
        <f t="shared" ref="K116:K126" si="2">J116*4</f>
        <v>16800</v>
      </c>
      <c r="L116" s="180">
        <f t="shared" ref="L116:L126" si="3">K116*2</f>
        <v>33600</v>
      </c>
    </row>
    <row r="117" spans="1:12" ht="47.25" x14ac:dyDescent="0.25">
      <c r="A117" s="18" t="s">
        <v>44</v>
      </c>
      <c r="B117" s="19">
        <v>63</v>
      </c>
      <c r="C117" s="20" t="s">
        <v>72</v>
      </c>
      <c r="D117" s="21">
        <v>1</v>
      </c>
      <c r="E117" s="164" t="s">
        <v>213</v>
      </c>
      <c r="F117" s="177"/>
      <c r="G117" s="179"/>
      <c r="H117" s="166">
        <v>5</v>
      </c>
      <c r="I117" s="40" t="s">
        <v>161</v>
      </c>
      <c r="J117" s="181"/>
      <c r="K117" s="181"/>
      <c r="L117" s="181"/>
    </row>
    <row r="118" spans="1:12" ht="236.25" x14ac:dyDescent="0.25">
      <c r="A118" s="14" t="s">
        <v>44</v>
      </c>
      <c r="B118" s="15">
        <v>64</v>
      </c>
      <c r="C118" s="16" t="s">
        <v>73</v>
      </c>
      <c r="D118" s="17">
        <v>1</v>
      </c>
      <c r="E118" s="27" t="s">
        <v>144</v>
      </c>
      <c r="F118" s="182">
        <v>1200</v>
      </c>
      <c r="G118" s="182" t="s">
        <v>160</v>
      </c>
      <c r="H118" s="17">
        <v>5</v>
      </c>
      <c r="I118" s="17" t="s">
        <v>161</v>
      </c>
      <c r="J118" s="184">
        <v>20200</v>
      </c>
      <c r="K118" s="184">
        <f t="shared" si="2"/>
        <v>80800</v>
      </c>
      <c r="L118" s="184">
        <f t="shared" si="3"/>
        <v>161600</v>
      </c>
    </row>
    <row r="119" spans="1:12" ht="47.25" x14ac:dyDescent="0.25">
      <c r="A119" s="14" t="s">
        <v>44</v>
      </c>
      <c r="B119" s="15">
        <v>64</v>
      </c>
      <c r="C119" s="16" t="s">
        <v>73</v>
      </c>
      <c r="D119" s="17">
        <v>1</v>
      </c>
      <c r="E119" s="127" t="s">
        <v>213</v>
      </c>
      <c r="F119" s="183"/>
      <c r="G119" s="183"/>
      <c r="H119" s="167">
        <v>5</v>
      </c>
      <c r="I119" s="17" t="s">
        <v>161</v>
      </c>
      <c r="J119" s="185"/>
      <c r="K119" s="185"/>
      <c r="L119" s="185"/>
    </row>
    <row r="120" spans="1:12" ht="94.5" x14ac:dyDescent="0.25">
      <c r="A120" s="18" t="s">
        <v>44</v>
      </c>
      <c r="B120" s="19">
        <v>65</v>
      </c>
      <c r="C120" s="20" t="s">
        <v>74</v>
      </c>
      <c r="D120" s="21">
        <v>1</v>
      </c>
      <c r="E120" s="29" t="s">
        <v>145</v>
      </c>
      <c r="F120" s="176">
        <v>3200</v>
      </c>
      <c r="G120" s="178" t="s">
        <v>160</v>
      </c>
      <c r="H120" s="41">
        <v>8</v>
      </c>
      <c r="I120" s="40" t="s">
        <v>161</v>
      </c>
      <c r="J120" s="180">
        <v>15200</v>
      </c>
      <c r="K120" s="180">
        <f t="shared" si="2"/>
        <v>60800</v>
      </c>
      <c r="L120" s="180">
        <f t="shared" si="3"/>
        <v>121600</v>
      </c>
    </row>
    <row r="121" spans="1:12" ht="47.25" x14ac:dyDescent="0.25">
      <c r="A121" s="18" t="s">
        <v>44</v>
      </c>
      <c r="B121" s="19">
        <v>65</v>
      </c>
      <c r="C121" s="20" t="s">
        <v>74</v>
      </c>
      <c r="D121" s="21">
        <v>1</v>
      </c>
      <c r="E121" s="164" t="s">
        <v>213</v>
      </c>
      <c r="F121" s="177"/>
      <c r="G121" s="179"/>
      <c r="H121" s="166">
        <v>8</v>
      </c>
      <c r="I121" s="40" t="s">
        <v>161</v>
      </c>
      <c r="J121" s="181"/>
      <c r="K121" s="181"/>
      <c r="L121" s="181"/>
    </row>
    <row r="122" spans="1:12" ht="220.5" x14ac:dyDescent="0.25">
      <c r="A122" s="14" t="s">
        <v>44</v>
      </c>
      <c r="B122" s="15">
        <v>66</v>
      </c>
      <c r="C122" s="16" t="s">
        <v>75</v>
      </c>
      <c r="D122" s="17">
        <v>1</v>
      </c>
      <c r="E122" s="27" t="s">
        <v>146</v>
      </c>
      <c r="F122" s="182">
        <v>200</v>
      </c>
      <c r="G122" s="182" t="s">
        <v>160</v>
      </c>
      <c r="H122" s="17">
        <v>5</v>
      </c>
      <c r="I122" s="17" t="s">
        <v>161</v>
      </c>
      <c r="J122" s="184">
        <v>4000</v>
      </c>
      <c r="K122" s="184">
        <f t="shared" si="2"/>
        <v>16000</v>
      </c>
      <c r="L122" s="184">
        <f t="shared" si="3"/>
        <v>32000</v>
      </c>
    </row>
    <row r="123" spans="1:12" ht="63" x14ac:dyDescent="0.25">
      <c r="A123" s="14" t="s">
        <v>44</v>
      </c>
      <c r="B123" s="15">
        <v>66</v>
      </c>
      <c r="C123" s="16" t="s">
        <v>75</v>
      </c>
      <c r="D123" s="17">
        <v>1</v>
      </c>
      <c r="E123" s="127" t="s">
        <v>213</v>
      </c>
      <c r="F123" s="183"/>
      <c r="G123" s="183"/>
      <c r="H123" s="167">
        <v>5</v>
      </c>
      <c r="I123" s="17" t="s">
        <v>161</v>
      </c>
      <c r="J123" s="185"/>
      <c r="K123" s="185"/>
      <c r="L123" s="185"/>
    </row>
    <row r="124" spans="1:12" ht="204.75" x14ac:dyDescent="0.25">
      <c r="A124" s="18" t="s">
        <v>44</v>
      </c>
      <c r="B124" s="19">
        <v>67</v>
      </c>
      <c r="C124" s="20" t="s">
        <v>76</v>
      </c>
      <c r="D124" s="21">
        <v>1</v>
      </c>
      <c r="E124" s="29" t="s">
        <v>147</v>
      </c>
      <c r="F124" s="176">
        <v>1600</v>
      </c>
      <c r="G124" s="178" t="s">
        <v>160</v>
      </c>
      <c r="H124" s="41">
        <v>5</v>
      </c>
      <c r="I124" s="40" t="s">
        <v>161</v>
      </c>
      <c r="J124" s="180">
        <v>13400</v>
      </c>
      <c r="K124" s="180">
        <f t="shared" si="2"/>
        <v>53600</v>
      </c>
      <c r="L124" s="180">
        <f t="shared" si="3"/>
        <v>107200</v>
      </c>
    </row>
    <row r="125" spans="1:12" ht="63" x14ac:dyDescent="0.25">
      <c r="A125" s="18" t="s">
        <v>44</v>
      </c>
      <c r="B125" s="19">
        <v>67</v>
      </c>
      <c r="C125" s="20" t="s">
        <v>76</v>
      </c>
      <c r="D125" s="21">
        <v>1</v>
      </c>
      <c r="E125" s="164" t="s">
        <v>213</v>
      </c>
      <c r="F125" s="177"/>
      <c r="G125" s="179"/>
      <c r="H125" s="166">
        <v>5</v>
      </c>
      <c r="I125" s="40" t="s">
        <v>161</v>
      </c>
      <c r="J125" s="181"/>
      <c r="K125" s="181"/>
      <c r="L125" s="181"/>
    </row>
    <row r="126" spans="1:12" ht="141.75" x14ac:dyDescent="0.25">
      <c r="A126" s="14" t="s">
        <v>44</v>
      </c>
      <c r="B126" s="15">
        <v>68</v>
      </c>
      <c r="C126" s="16" t="s">
        <v>77</v>
      </c>
      <c r="D126" s="17">
        <v>1</v>
      </c>
      <c r="E126" s="27" t="s">
        <v>148</v>
      </c>
      <c r="F126" s="182">
        <v>350</v>
      </c>
      <c r="G126" s="182" t="s">
        <v>160</v>
      </c>
      <c r="H126" s="17">
        <v>5</v>
      </c>
      <c r="I126" s="17" t="s">
        <v>161</v>
      </c>
      <c r="J126" s="184">
        <v>2500</v>
      </c>
      <c r="K126" s="184">
        <f t="shared" si="2"/>
        <v>10000</v>
      </c>
      <c r="L126" s="184">
        <f t="shared" si="3"/>
        <v>20000</v>
      </c>
    </row>
    <row r="127" spans="1:12" ht="47.25" x14ac:dyDescent="0.25">
      <c r="A127" s="14" t="s">
        <v>44</v>
      </c>
      <c r="B127" s="15">
        <v>68</v>
      </c>
      <c r="C127" s="16" t="s">
        <v>77</v>
      </c>
      <c r="D127" s="17">
        <v>1</v>
      </c>
      <c r="E127" s="127" t="s">
        <v>213</v>
      </c>
      <c r="F127" s="183"/>
      <c r="G127" s="183"/>
      <c r="H127" s="167">
        <v>5</v>
      </c>
      <c r="I127" s="17" t="s">
        <v>161</v>
      </c>
      <c r="J127" s="185"/>
      <c r="K127" s="185"/>
      <c r="L127" s="185"/>
    </row>
    <row r="128" spans="1:12" ht="126" x14ac:dyDescent="0.25">
      <c r="A128" s="18" t="s">
        <v>78</v>
      </c>
      <c r="B128" s="19">
        <v>69</v>
      </c>
      <c r="C128" s="20" t="s">
        <v>79</v>
      </c>
      <c r="D128" s="21">
        <v>1</v>
      </c>
      <c r="E128" s="29" t="s">
        <v>149</v>
      </c>
      <c r="F128" s="21">
        <v>50000</v>
      </c>
      <c r="G128" s="40" t="s">
        <v>160</v>
      </c>
      <c r="H128" s="41">
        <v>2</v>
      </c>
      <c r="I128" s="40" t="s">
        <v>161</v>
      </c>
      <c r="J128" s="194">
        <v>16137</v>
      </c>
      <c r="K128" s="194">
        <f>J128*4</f>
        <v>64548</v>
      </c>
      <c r="L128" s="194">
        <f>K128*2</f>
        <v>129096</v>
      </c>
    </row>
    <row r="129" spans="1:12" ht="126" x14ac:dyDescent="0.25">
      <c r="A129" s="18" t="s">
        <v>78</v>
      </c>
      <c r="B129" s="19">
        <v>69</v>
      </c>
      <c r="C129" s="20" t="s">
        <v>79</v>
      </c>
      <c r="D129" s="21">
        <v>2</v>
      </c>
      <c r="E129" s="29" t="s">
        <v>150</v>
      </c>
      <c r="F129" s="21">
        <v>5500</v>
      </c>
      <c r="G129" s="40" t="s">
        <v>160</v>
      </c>
      <c r="H129" s="41">
        <v>2</v>
      </c>
      <c r="I129" s="40" t="s">
        <v>161</v>
      </c>
      <c r="J129" s="194"/>
      <c r="K129" s="194"/>
      <c r="L129" s="194"/>
    </row>
    <row r="130" spans="1:12" ht="126" x14ac:dyDescent="0.25">
      <c r="A130" s="18" t="s">
        <v>78</v>
      </c>
      <c r="B130" s="19">
        <v>69</v>
      </c>
      <c r="C130" s="20" t="s">
        <v>79</v>
      </c>
      <c r="D130" s="21">
        <v>3</v>
      </c>
      <c r="E130" s="29" t="s">
        <v>151</v>
      </c>
      <c r="F130" s="21">
        <v>17000</v>
      </c>
      <c r="G130" s="40" t="s">
        <v>160</v>
      </c>
      <c r="H130" s="41">
        <v>2</v>
      </c>
      <c r="I130" s="40" t="s">
        <v>161</v>
      </c>
      <c r="J130" s="194"/>
      <c r="K130" s="194"/>
      <c r="L130" s="194"/>
    </row>
    <row r="131" spans="1:12" ht="126" x14ac:dyDescent="0.25">
      <c r="A131" s="18" t="s">
        <v>78</v>
      </c>
      <c r="B131" s="22">
        <v>69</v>
      </c>
      <c r="C131" s="23" t="s">
        <v>79</v>
      </c>
      <c r="D131" s="24">
        <v>4</v>
      </c>
      <c r="E131" s="30" t="s">
        <v>152</v>
      </c>
      <c r="F131" s="24">
        <v>6000</v>
      </c>
      <c r="G131" s="40" t="s">
        <v>160</v>
      </c>
      <c r="H131" s="40">
        <v>2</v>
      </c>
      <c r="I131" s="40" t="s">
        <v>161</v>
      </c>
      <c r="J131" s="194"/>
      <c r="K131" s="194"/>
      <c r="L131" s="194"/>
    </row>
    <row r="132" spans="1:12" ht="37.5" customHeight="1" x14ac:dyDescent="0.25">
      <c r="G132" s="186" t="s">
        <v>208</v>
      </c>
      <c r="H132" s="187"/>
      <c r="I132" s="188"/>
      <c r="J132" s="156">
        <f>SUM(J6:J131)</f>
        <v>1434737</v>
      </c>
      <c r="K132" s="156">
        <f>SUM(K6:K131)</f>
        <v>5738948</v>
      </c>
      <c r="L132" s="156">
        <f>SUM(L6:L131)</f>
        <v>11477896</v>
      </c>
    </row>
    <row r="137" spans="1:12" x14ac:dyDescent="0.25">
      <c r="L137" s="162"/>
    </row>
  </sheetData>
  <mergeCells count="264">
    <mergeCell ref="F90:F91"/>
    <mergeCell ref="G90:G91"/>
    <mergeCell ref="J90:J91"/>
    <mergeCell ref="K90:K91"/>
    <mergeCell ref="L90:L91"/>
    <mergeCell ref="F88:F89"/>
    <mergeCell ref="G88:G89"/>
    <mergeCell ref="J88:J89"/>
    <mergeCell ref="K88:K89"/>
    <mergeCell ref="L88:L89"/>
    <mergeCell ref="F86:F87"/>
    <mergeCell ref="G86:G87"/>
    <mergeCell ref="J86:J87"/>
    <mergeCell ref="K86:K87"/>
    <mergeCell ref="L86:L87"/>
    <mergeCell ref="F84:F85"/>
    <mergeCell ref="G84:G85"/>
    <mergeCell ref="J84:J85"/>
    <mergeCell ref="K84:K85"/>
    <mergeCell ref="L84:L85"/>
    <mergeCell ref="F82:F83"/>
    <mergeCell ref="G82:G83"/>
    <mergeCell ref="J82:J83"/>
    <mergeCell ref="K82:K83"/>
    <mergeCell ref="L82:L83"/>
    <mergeCell ref="F80:F81"/>
    <mergeCell ref="G80:G81"/>
    <mergeCell ref="J80:J81"/>
    <mergeCell ref="K80:K81"/>
    <mergeCell ref="L80:L81"/>
    <mergeCell ref="F78:F79"/>
    <mergeCell ref="G78:G79"/>
    <mergeCell ref="J78:J79"/>
    <mergeCell ref="K78:K79"/>
    <mergeCell ref="L78:L79"/>
    <mergeCell ref="F76:F77"/>
    <mergeCell ref="G76:G77"/>
    <mergeCell ref="J76:J77"/>
    <mergeCell ref="K76:K77"/>
    <mergeCell ref="L76:L77"/>
    <mergeCell ref="F74:F75"/>
    <mergeCell ref="G74:G75"/>
    <mergeCell ref="J74:J75"/>
    <mergeCell ref="K74:K75"/>
    <mergeCell ref="L74:L75"/>
    <mergeCell ref="F72:F73"/>
    <mergeCell ref="G72:G73"/>
    <mergeCell ref="J72:J73"/>
    <mergeCell ref="K72:K73"/>
    <mergeCell ref="L72:L73"/>
    <mergeCell ref="F70:F71"/>
    <mergeCell ref="G70:G71"/>
    <mergeCell ref="J70:J71"/>
    <mergeCell ref="K70:K71"/>
    <mergeCell ref="L70:L71"/>
    <mergeCell ref="F68:F69"/>
    <mergeCell ref="G68:G69"/>
    <mergeCell ref="J68:J69"/>
    <mergeCell ref="K68:K69"/>
    <mergeCell ref="L68:L69"/>
    <mergeCell ref="F66:F67"/>
    <mergeCell ref="G66:G67"/>
    <mergeCell ref="J66:J67"/>
    <mergeCell ref="K66:K67"/>
    <mergeCell ref="L66:L67"/>
    <mergeCell ref="F64:F65"/>
    <mergeCell ref="G64:G65"/>
    <mergeCell ref="J64:J65"/>
    <mergeCell ref="K64:K65"/>
    <mergeCell ref="L64:L65"/>
    <mergeCell ref="F62:F63"/>
    <mergeCell ref="G62:G63"/>
    <mergeCell ref="J62:J63"/>
    <mergeCell ref="K62:K63"/>
    <mergeCell ref="L62:L63"/>
    <mergeCell ref="F60:F61"/>
    <mergeCell ref="G60:G61"/>
    <mergeCell ref="J60:J61"/>
    <mergeCell ref="K60:K61"/>
    <mergeCell ref="L60:L61"/>
    <mergeCell ref="F58:F59"/>
    <mergeCell ref="G58:G59"/>
    <mergeCell ref="J58:J59"/>
    <mergeCell ref="K58:K59"/>
    <mergeCell ref="L58:L59"/>
    <mergeCell ref="F56:F57"/>
    <mergeCell ref="G56:G57"/>
    <mergeCell ref="J56:J57"/>
    <mergeCell ref="K56:K57"/>
    <mergeCell ref="L56:L57"/>
    <mergeCell ref="F54:F55"/>
    <mergeCell ref="G54:G55"/>
    <mergeCell ref="J54:J55"/>
    <mergeCell ref="K54:K55"/>
    <mergeCell ref="L54:L55"/>
    <mergeCell ref="F52:F53"/>
    <mergeCell ref="G52:G53"/>
    <mergeCell ref="J52:J53"/>
    <mergeCell ref="K52:K53"/>
    <mergeCell ref="L52:L53"/>
    <mergeCell ref="F50:F51"/>
    <mergeCell ref="G50:G51"/>
    <mergeCell ref="J50:J51"/>
    <mergeCell ref="K50:K51"/>
    <mergeCell ref="L50:L51"/>
    <mergeCell ref="F48:F49"/>
    <mergeCell ref="G48:G49"/>
    <mergeCell ref="J48:J49"/>
    <mergeCell ref="K48:K49"/>
    <mergeCell ref="L48:L49"/>
    <mergeCell ref="F46:F47"/>
    <mergeCell ref="G46:G47"/>
    <mergeCell ref="J46:J47"/>
    <mergeCell ref="K46:K47"/>
    <mergeCell ref="L46:L47"/>
    <mergeCell ref="F44:F45"/>
    <mergeCell ref="G44:G45"/>
    <mergeCell ref="J44:J45"/>
    <mergeCell ref="K44:K45"/>
    <mergeCell ref="L44:L45"/>
    <mergeCell ref="F42:F43"/>
    <mergeCell ref="G42:G43"/>
    <mergeCell ref="J42:J43"/>
    <mergeCell ref="K42:K43"/>
    <mergeCell ref="L42:L43"/>
    <mergeCell ref="F40:F41"/>
    <mergeCell ref="G40:G41"/>
    <mergeCell ref="J40:J41"/>
    <mergeCell ref="K40:K41"/>
    <mergeCell ref="L40:L41"/>
    <mergeCell ref="F38:F39"/>
    <mergeCell ref="G38:G39"/>
    <mergeCell ref="J38:J39"/>
    <mergeCell ref="K38:K39"/>
    <mergeCell ref="L38:L39"/>
    <mergeCell ref="F36:F37"/>
    <mergeCell ref="G36:G37"/>
    <mergeCell ref="J36:J37"/>
    <mergeCell ref="K36:K37"/>
    <mergeCell ref="L36:L37"/>
    <mergeCell ref="F34:F35"/>
    <mergeCell ref="G34:G35"/>
    <mergeCell ref="J34:J35"/>
    <mergeCell ref="K34:K35"/>
    <mergeCell ref="L34:L35"/>
    <mergeCell ref="F32:F33"/>
    <mergeCell ref="G32:G33"/>
    <mergeCell ref="J32:J33"/>
    <mergeCell ref="K32:K33"/>
    <mergeCell ref="L32:L33"/>
    <mergeCell ref="L26:L27"/>
    <mergeCell ref="K28:K29"/>
    <mergeCell ref="L28:L29"/>
    <mergeCell ref="F30:F31"/>
    <mergeCell ref="G30:G31"/>
    <mergeCell ref="J30:J31"/>
    <mergeCell ref="K30:K31"/>
    <mergeCell ref="L30:L31"/>
    <mergeCell ref="M8:M11"/>
    <mergeCell ref="G132:I132"/>
    <mergeCell ref="A1:L1"/>
    <mergeCell ref="E3:G3"/>
    <mergeCell ref="J128:J131"/>
    <mergeCell ref="K128:K131"/>
    <mergeCell ref="L128:L131"/>
    <mergeCell ref="J8:J11"/>
    <mergeCell ref="K8:K11"/>
    <mergeCell ref="L8:L11"/>
    <mergeCell ref="F26:F27"/>
    <mergeCell ref="F28:F29"/>
    <mergeCell ref="G28:G29"/>
    <mergeCell ref="J28:J29"/>
    <mergeCell ref="J26:J27"/>
    <mergeCell ref="K26:K27"/>
    <mergeCell ref="F92:F93"/>
    <mergeCell ref="G92:G93"/>
    <mergeCell ref="J92:J93"/>
    <mergeCell ref="K92:K93"/>
    <mergeCell ref="L92:L93"/>
    <mergeCell ref="F94:F95"/>
    <mergeCell ref="G94:G95"/>
    <mergeCell ref="J94:J95"/>
    <mergeCell ref="K94:K95"/>
    <mergeCell ref="L94:L95"/>
    <mergeCell ref="F96:F97"/>
    <mergeCell ref="G96:G97"/>
    <mergeCell ref="J96:J97"/>
    <mergeCell ref="K96:K97"/>
    <mergeCell ref="L96:L97"/>
    <mergeCell ref="F98:F99"/>
    <mergeCell ref="G98:G99"/>
    <mergeCell ref="J98:J99"/>
    <mergeCell ref="K98:K99"/>
    <mergeCell ref="L98:L99"/>
    <mergeCell ref="F100:F101"/>
    <mergeCell ref="G100:G101"/>
    <mergeCell ref="J100:J101"/>
    <mergeCell ref="K100:K101"/>
    <mergeCell ref="L100:L101"/>
    <mergeCell ref="F102:F103"/>
    <mergeCell ref="G102:G103"/>
    <mergeCell ref="J102:J103"/>
    <mergeCell ref="K102:K103"/>
    <mergeCell ref="L102:L103"/>
    <mergeCell ref="F104:F105"/>
    <mergeCell ref="G104:G105"/>
    <mergeCell ref="J104:J105"/>
    <mergeCell ref="K104:K105"/>
    <mergeCell ref="L104:L105"/>
    <mergeCell ref="F106:F107"/>
    <mergeCell ref="G106:G107"/>
    <mergeCell ref="J106:J107"/>
    <mergeCell ref="K106:K107"/>
    <mergeCell ref="L106:L107"/>
    <mergeCell ref="F108:F109"/>
    <mergeCell ref="G108:G109"/>
    <mergeCell ref="J108:J109"/>
    <mergeCell ref="K108:K109"/>
    <mergeCell ref="L108:L109"/>
    <mergeCell ref="F110:F111"/>
    <mergeCell ref="G110:G111"/>
    <mergeCell ref="J110:J111"/>
    <mergeCell ref="K110:K111"/>
    <mergeCell ref="L110:L111"/>
    <mergeCell ref="F112:F113"/>
    <mergeCell ref="G112:G113"/>
    <mergeCell ref="J112:J113"/>
    <mergeCell ref="K112:K113"/>
    <mergeCell ref="L112:L113"/>
    <mergeCell ref="F114:F115"/>
    <mergeCell ref="G114:G115"/>
    <mergeCell ref="J114:J115"/>
    <mergeCell ref="K114:K115"/>
    <mergeCell ref="L114:L115"/>
    <mergeCell ref="F116:F117"/>
    <mergeCell ref="G116:G117"/>
    <mergeCell ref="J116:J117"/>
    <mergeCell ref="K116:K117"/>
    <mergeCell ref="L116:L117"/>
    <mergeCell ref="F118:F119"/>
    <mergeCell ref="G118:G119"/>
    <mergeCell ref="J118:J119"/>
    <mergeCell ref="K118:K119"/>
    <mergeCell ref="L118:L119"/>
    <mergeCell ref="F120:F121"/>
    <mergeCell ref="G120:G121"/>
    <mergeCell ref="J120:J121"/>
    <mergeCell ref="K120:K121"/>
    <mergeCell ref="L120:L121"/>
    <mergeCell ref="F122:F123"/>
    <mergeCell ref="G122:G123"/>
    <mergeCell ref="J122:J123"/>
    <mergeCell ref="K122:K123"/>
    <mergeCell ref="L122:L123"/>
    <mergeCell ref="F124:F125"/>
    <mergeCell ref="G124:G125"/>
    <mergeCell ref="J124:J125"/>
    <mergeCell ref="K124:K125"/>
    <mergeCell ref="L124:L125"/>
    <mergeCell ref="F126:F127"/>
    <mergeCell ref="G126:G127"/>
    <mergeCell ref="J126:J127"/>
    <mergeCell ref="K126:K127"/>
    <mergeCell ref="L126:L1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N27"/>
  <sheetViews>
    <sheetView tabSelected="1" zoomScale="7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6" sqref="D6"/>
    </sheetView>
  </sheetViews>
  <sheetFormatPr baseColWidth="10" defaultRowHeight="15" x14ac:dyDescent="0.25"/>
  <cols>
    <col min="1" max="1" width="18" customWidth="1"/>
    <col min="2" max="2" width="55.42578125" style="43" customWidth="1"/>
    <col min="3" max="3" width="9.85546875" customWidth="1"/>
    <col min="4" max="4" width="71.5703125" style="43" customWidth="1"/>
    <col min="5" max="5" width="16.42578125" customWidth="1"/>
    <col min="6" max="9" width="14.42578125" customWidth="1"/>
    <col min="10" max="10" width="18.42578125" style="44" customWidth="1"/>
    <col min="11" max="11" width="17.85546875" style="44" customWidth="1"/>
    <col min="12" max="12" width="16" customWidth="1"/>
  </cols>
  <sheetData>
    <row r="1" spans="1:14" ht="15.75" thickBot="1" x14ac:dyDescent="0.3"/>
    <row r="2" spans="1:14" ht="96.75" customHeight="1" thickTop="1" thickBot="1" x14ac:dyDescent="0.3">
      <c r="A2" s="199" t="s">
        <v>210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1"/>
    </row>
    <row r="3" spans="1:14" ht="53.25" customHeight="1" thickTop="1" thickBot="1" x14ac:dyDescent="0.3">
      <c r="C3" s="45"/>
      <c r="D3" s="46"/>
    </row>
    <row r="4" spans="1:14" ht="16.5" thickBot="1" x14ac:dyDescent="0.3">
      <c r="A4" s="202" t="s">
        <v>162</v>
      </c>
      <c r="B4" s="204" t="s">
        <v>163</v>
      </c>
      <c r="C4" s="206" t="s">
        <v>164</v>
      </c>
      <c r="D4" s="206" t="s">
        <v>165</v>
      </c>
      <c r="E4" s="208" t="s">
        <v>166</v>
      </c>
      <c r="F4" s="209"/>
      <c r="G4" s="209"/>
      <c r="H4" s="209"/>
      <c r="I4" s="210"/>
      <c r="J4" s="211" t="s">
        <v>167</v>
      </c>
      <c r="K4" s="211" t="s">
        <v>168</v>
      </c>
      <c r="L4" s="213" t="s">
        <v>169</v>
      </c>
    </row>
    <row r="5" spans="1:14" ht="32.25" thickBot="1" x14ac:dyDescent="0.35">
      <c r="A5" s="203"/>
      <c r="B5" s="205"/>
      <c r="C5" s="207"/>
      <c r="D5" s="207"/>
      <c r="E5" s="47" t="s">
        <v>170</v>
      </c>
      <c r="F5" s="48" t="s">
        <v>171</v>
      </c>
      <c r="G5" s="47" t="s">
        <v>172</v>
      </c>
      <c r="H5" s="47" t="s">
        <v>173</v>
      </c>
      <c r="I5" s="49" t="s">
        <v>174</v>
      </c>
      <c r="J5" s="212"/>
      <c r="K5" s="212"/>
      <c r="L5" s="214"/>
      <c r="N5" s="163"/>
    </row>
    <row r="6" spans="1:14" ht="60" customHeight="1" x14ac:dyDescent="0.25">
      <c r="A6" s="217">
        <v>70</v>
      </c>
      <c r="B6" s="220" t="s">
        <v>175</v>
      </c>
      <c r="C6" s="50">
        <v>1</v>
      </c>
      <c r="D6" s="51" t="s">
        <v>176</v>
      </c>
      <c r="E6" s="52">
        <v>12000</v>
      </c>
      <c r="F6" s="53">
        <v>0</v>
      </c>
      <c r="G6" s="53">
        <v>0</v>
      </c>
      <c r="H6" s="53">
        <v>0</v>
      </c>
      <c r="I6" s="54">
        <f>SUM(E6:G6)</f>
        <v>12000</v>
      </c>
      <c r="J6" s="223">
        <v>86000</v>
      </c>
      <c r="K6" s="223">
        <v>170000</v>
      </c>
      <c r="L6" s="55">
        <v>2</v>
      </c>
    </row>
    <row r="7" spans="1:14" ht="60" customHeight="1" x14ac:dyDescent="0.25">
      <c r="A7" s="218"/>
      <c r="B7" s="221"/>
      <c r="C7" s="56">
        <v>2</v>
      </c>
      <c r="D7" s="18" t="s">
        <v>177</v>
      </c>
      <c r="E7" s="57">
        <v>5400</v>
      </c>
      <c r="F7" s="58">
        <v>0</v>
      </c>
      <c r="G7" s="58">
        <v>0</v>
      </c>
      <c r="H7" s="59">
        <v>0</v>
      </c>
      <c r="I7" s="60">
        <f>SUM(E7:G7)</f>
        <v>5400</v>
      </c>
      <c r="J7" s="224"/>
      <c r="K7" s="224"/>
      <c r="L7" s="61">
        <v>2</v>
      </c>
    </row>
    <row r="8" spans="1:14" ht="60" customHeight="1" thickBot="1" x14ac:dyDescent="0.3">
      <c r="A8" s="219"/>
      <c r="B8" s="222"/>
      <c r="C8" s="62">
        <v>3</v>
      </c>
      <c r="D8" s="63" t="s">
        <v>178</v>
      </c>
      <c r="E8" s="64">
        <v>2800</v>
      </c>
      <c r="F8" s="65">
        <v>0</v>
      </c>
      <c r="G8" s="65">
        <v>0</v>
      </c>
      <c r="H8" s="65">
        <v>0</v>
      </c>
      <c r="I8" s="66">
        <f>SUM(E8:G8)</f>
        <v>2800</v>
      </c>
      <c r="J8" s="225"/>
      <c r="K8" s="225"/>
      <c r="L8" s="67">
        <v>2</v>
      </c>
    </row>
    <row r="9" spans="1:14" ht="74.25" customHeight="1" thickBot="1" x14ac:dyDescent="0.3">
      <c r="A9" s="68">
        <v>71</v>
      </c>
      <c r="B9" s="69" t="s">
        <v>179</v>
      </c>
      <c r="C9" s="70"/>
      <c r="D9" s="71"/>
      <c r="E9" s="72">
        <v>129600</v>
      </c>
      <c r="F9" s="73">
        <v>0</v>
      </c>
      <c r="G9" s="73">
        <v>0</v>
      </c>
      <c r="H9" s="73">
        <v>0</v>
      </c>
      <c r="I9" s="74">
        <f>SUM(E9:G9)</f>
        <v>129600</v>
      </c>
      <c r="J9" s="75">
        <v>12600</v>
      </c>
      <c r="K9" s="75">
        <v>25000</v>
      </c>
      <c r="L9" s="76">
        <v>5</v>
      </c>
    </row>
    <row r="10" spans="1:14" ht="31.5" x14ac:dyDescent="0.25">
      <c r="A10" s="226">
        <v>72</v>
      </c>
      <c r="B10" s="228" t="s">
        <v>180</v>
      </c>
      <c r="C10" s="77">
        <v>1</v>
      </c>
      <c r="D10" s="78" t="s">
        <v>181</v>
      </c>
      <c r="E10" s="52">
        <v>89280</v>
      </c>
      <c r="F10" s="53">
        <v>0</v>
      </c>
      <c r="G10" s="53">
        <v>0</v>
      </c>
      <c r="H10" s="53">
        <v>0</v>
      </c>
      <c r="I10" s="54">
        <f>SUM(E10:G10)</f>
        <v>89280</v>
      </c>
      <c r="J10" s="223">
        <v>21000</v>
      </c>
      <c r="K10" s="223">
        <v>42000</v>
      </c>
      <c r="L10" s="55">
        <v>5</v>
      </c>
    </row>
    <row r="11" spans="1:14" ht="32.25" thickBot="1" x14ac:dyDescent="0.3">
      <c r="A11" s="227"/>
      <c r="B11" s="229"/>
      <c r="C11" s="79">
        <v>2</v>
      </c>
      <c r="D11" s="80" t="s">
        <v>182</v>
      </c>
      <c r="E11" s="81">
        <v>0</v>
      </c>
      <c r="F11" s="65">
        <v>0</v>
      </c>
      <c r="G11" s="65">
        <v>6400</v>
      </c>
      <c r="H11" s="65">
        <v>11040</v>
      </c>
      <c r="I11" s="82">
        <f>SUM(E11:H11)</f>
        <v>17440</v>
      </c>
      <c r="J11" s="225"/>
      <c r="K11" s="225"/>
      <c r="L11" s="67">
        <v>5</v>
      </c>
    </row>
    <row r="12" spans="1:14" ht="48" thickBot="1" x14ac:dyDescent="0.3">
      <c r="A12" s="83">
        <v>73</v>
      </c>
      <c r="B12" s="84" t="s">
        <v>183</v>
      </c>
      <c r="C12" s="85"/>
      <c r="D12" s="86"/>
      <c r="E12" s="87">
        <v>2400</v>
      </c>
      <c r="F12" s="88">
        <v>0</v>
      </c>
      <c r="G12" s="88">
        <v>0</v>
      </c>
      <c r="H12" s="89">
        <v>0</v>
      </c>
      <c r="I12" s="90">
        <f>SUM(E12:G12)</f>
        <v>2400</v>
      </c>
      <c r="J12" s="91">
        <v>11500</v>
      </c>
      <c r="K12" s="91">
        <v>23000</v>
      </c>
      <c r="L12" s="92">
        <v>2</v>
      </c>
    </row>
    <row r="13" spans="1:14" ht="28.5" customHeight="1" x14ac:dyDescent="0.25">
      <c r="A13" s="226">
        <v>74</v>
      </c>
      <c r="B13" s="228" t="s">
        <v>184</v>
      </c>
      <c r="C13" s="77">
        <v>1</v>
      </c>
      <c r="D13" s="93" t="s">
        <v>185</v>
      </c>
      <c r="E13" s="94" t="s">
        <v>186</v>
      </c>
      <c r="F13" s="59">
        <v>0</v>
      </c>
      <c r="G13" s="59">
        <v>0</v>
      </c>
      <c r="H13" s="59">
        <v>0</v>
      </c>
      <c r="I13" s="60" t="str">
        <f>E13</f>
        <v>21 000 paires</v>
      </c>
      <c r="J13" s="223">
        <v>32000</v>
      </c>
      <c r="K13" s="223">
        <f>J13*2</f>
        <v>64000</v>
      </c>
      <c r="L13" s="95" t="s">
        <v>187</v>
      </c>
    </row>
    <row r="14" spans="1:14" ht="28.5" customHeight="1" thickBot="1" x14ac:dyDescent="0.3">
      <c r="A14" s="227"/>
      <c r="B14" s="229"/>
      <c r="C14" s="62">
        <v>2</v>
      </c>
      <c r="D14" s="63" t="s">
        <v>188</v>
      </c>
      <c r="E14" s="64" t="s">
        <v>189</v>
      </c>
      <c r="F14" s="96">
        <v>0</v>
      </c>
      <c r="G14" s="96">
        <v>0</v>
      </c>
      <c r="H14" s="96" t="s">
        <v>190</v>
      </c>
      <c r="I14" s="82" t="s">
        <v>191</v>
      </c>
      <c r="J14" s="225"/>
      <c r="K14" s="225"/>
      <c r="L14" s="97" t="s">
        <v>187</v>
      </c>
    </row>
    <row r="15" spans="1:14" ht="126" customHeight="1" x14ac:dyDescent="0.25">
      <c r="A15" s="241">
        <v>75</v>
      </c>
      <c r="B15" s="243" t="s">
        <v>192</v>
      </c>
      <c r="C15" s="98">
        <v>1</v>
      </c>
      <c r="D15" s="99" t="s">
        <v>193</v>
      </c>
      <c r="E15" s="100">
        <v>357350</v>
      </c>
      <c r="F15" s="101">
        <v>0</v>
      </c>
      <c r="G15" s="101">
        <v>0</v>
      </c>
      <c r="H15" s="101">
        <v>0</v>
      </c>
      <c r="I15" s="102">
        <f t="shared" ref="I15:I21" si="0">SUM(E15:G15)</f>
        <v>357350</v>
      </c>
      <c r="J15" s="215">
        <v>40500</v>
      </c>
      <c r="K15" s="215">
        <v>80000</v>
      </c>
      <c r="L15" s="103">
        <v>3</v>
      </c>
    </row>
    <row r="16" spans="1:14" ht="126" customHeight="1" thickBot="1" x14ac:dyDescent="0.3">
      <c r="A16" s="242"/>
      <c r="B16" s="244"/>
      <c r="C16" s="104">
        <v>2</v>
      </c>
      <c r="D16" s="105" t="s">
        <v>194</v>
      </c>
      <c r="E16" s="106">
        <v>208300</v>
      </c>
      <c r="F16" s="89">
        <v>0</v>
      </c>
      <c r="G16" s="89">
        <v>0</v>
      </c>
      <c r="H16" s="89">
        <v>0</v>
      </c>
      <c r="I16" s="90">
        <f t="shared" si="0"/>
        <v>208300</v>
      </c>
      <c r="J16" s="216"/>
      <c r="K16" s="216"/>
      <c r="L16" s="107">
        <v>3</v>
      </c>
    </row>
    <row r="17" spans="1:12" ht="107.25" customHeight="1" x14ac:dyDescent="0.25">
      <c r="A17" s="232">
        <v>76</v>
      </c>
      <c r="B17" s="228" t="s">
        <v>195</v>
      </c>
      <c r="C17" s="77">
        <v>1</v>
      </c>
      <c r="D17" s="78" t="s">
        <v>196</v>
      </c>
      <c r="E17" s="108">
        <v>89280</v>
      </c>
      <c r="F17" s="109">
        <v>0</v>
      </c>
      <c r="G17" s="109">
        <v>0</v>
      </c>
      <c r="H17" s="109">
        <v>0</v>
      </c>
      <c r="I17" s="110">
        <f t="shared" si="0"/>
        <v>89280</v>
      </c>
      <c r="J17" s="230">
        <v>29000</v>
      </c>
      <c r="K17" s="230">
        <v>58000</v>
      </c>
      <c r="L17" s="111">
        <v>3</v>
      </c>
    </row>
    <row r="18" spans="1:12" ht="107.25" customHeight="1" thickBot="1" x14ac:dyDescent="0.3">
      <c r="A18" s="233"/>
      <c r="B18" s="229"/>
      <c r="C18" s="62">
        <v>2</v>
      </c>
      <c r="D18" s="112" t="s">
        <v>197</v>
      </c>
      <c r="E18" s="113">
        <v>23900</v>
      </c>
      <c r="F18" s="114">
        <v>0</v>
      </c>
      <c r="G18" s="114">
        <v>0</v>
      </c>
      <c r="H18" s="114">
        <v>0</v>
      </c>
      <c r="I18" s="115">
        <f t="shared" si="0"/>
        <v>23900</v>
      </c>
      <c r="J18" s="231"/>
      <c r="K18" s="231"/>
      <c r="L18" s="116">
        <v>3</v>
      </c>
    </row>
    <row r="19" spans="1:12" ht="30" customHeight="1" x14ac:dyDescent="0.25">
      <c r="A19" s="234">
        <v>77</v>
      </c>
      <c r="B19" s="237" t="s">
        <v>198</v>
      </c>
      <c r="C19" s="117">
        <v>1</v>
      </c>
      <c r="D19" s="118" t="s">
        <v>199</v>
      </c>
      <c r="E19" s="72">
        <v>450</v>
      </c>
      <c r="F19" s="73">
        <v>0</v>
      </c>
      <c r="G19" s="73">
        <v>0</v>
      </c>
      <c r="H19" s="119">
        <v>0</v>
      </c>
      <c r="I19" s="120">
        <f t="shared" si="0"/>
        <v>450</v>
      </c>
      <c r="J19" s="215">
        <v>1900</v>
      </c>
      <c r="K19" s="215">
        <v>4000</v>
      </c>
      <c r="L19" s="76">
        <v>2</v>
      </c>
    </row>
    <row r="20" spans="1:12" ht="30" customHeight="1" x14ac:dyDescent="0.25">
      <c r="A20" s="235"/>
      <c r="B20" s="238"/>
      <c r="C20" s="121">
        <v>2</v>
      </c>
      <c r="D20" s="27" t="s">
        <v>200</v>
      </c>
      <c r="E20" s="122">
        <v>60</v>
      </c>
      <c r="F20" s="123">
        <v>10</v>
      </c>
      <c r="G20" s="123">
        <v>0</v>
      </c>
      <c r="H20" s="123">
        <v>0</v>
      </c>
      <c r="I20" s="124">
        <f t="shared" si="0"/>
        <v>70</v>
      </c>
      <c r="J20" s="240"/>
      <c r="K20" s="240"/>
      <c r="L20" s="125">
        <v>2</v>
      </c>
    </row>
    <row r="21" spans="1:12" ht="30" customHeight="1" thickBot="1" x14ac:dyDescent="0.3">
      <c r="A21" s="236"/>
      <c r="B21" s="239"/>
      <c r="C21" s="126">
        <v>3</v>
      </c>
      <c r="D21" s="127" t="s">
        <v>201</v>
      </c>
      <c r="E21" s="128">
        <v>60</v>
      </c>
      <c r="F21" s="129">
        <v>0</v>
      </c>
      <c r="G21" s="129">
        <v>0</v>
      </c>
      <c r="H21" s="89">
        <v>0</v>
      </c>
      <c r="I21" s="90">
        <f t="shared" si="0"/>
        <v>60</v>
      </c>
      <c r="J21" s="216"/>
      <c r="K21" s="216"/>
      <c r="L21" s="130">
        <v>2</v>
      </c>
    </row>
    <row r="22" spans="1:12" ht="72.75" customHeight="1" x14ac:dyDescent="0.25">
      <c r="A22" s="245">
        <v>78</v>
      </c>
      <c r="B22" s="247" t="s">
        <v>202</v>
      </c>
      <c r="C22" s="77">
        <v>1</v>
      </c>
      <c r="D22" s="78" t="s">
        <v>203</v>
      </c>
      <c r="E22" s="131">
        <v>1900</v>
      </c>
      <c r="F22" s="132">
        <v>0</v>
      </c>
      <c r="G22" s="132">
        <v>0</v>
      </c>
      <c r="H22" s="132">
        <v>350</v>
      </c>
      <c r="I22" s="133">
        <f>SUM(E22:H22)</f>
        <v>2250</v>
      </c>
      <c r="J22" s="230">
        <v>2500</v>
      </c>
      <c r="K22" s="230">
        <v>5000</v>
      </c>
      <c r="L22" s="134">
        <v>3</v>
      </c>
    </row>
    <row r="23" spans="1:12" ht="72.75" customHeight="1" thickBot="1" x14ac:dyDescent="0.3">
      <c r="A23" s="246"/>
      <c r="B23" s="248"/>
      <c r="C23" s="135">
        <v>2</v>
      </c>
      <c r="D23" s="136" t="s">
        <v>204</v>
      </c>
      <c r="E23" s="137">
        <v>200</v>
      </c>
      <c r="F23" s="138">
        <v>0</v>
      </c>
      <c r="G23" s="138">
        <v>0</v>
      </c>
      <c r="H23" s="138">
        <v>0</v>
      </c>
      <c r="I23" s="139">
        <f>SUM(E23:G23)</f>
        <v>200</v>
      </c>
      <c r="J23" s="231"/>
      <c r="K23" s="231"/>
      <c r="L23" s="140">
        <v>3</v>
      </c>
    </row>
    <row r="24" spans="1:12" ht="64.5" customHeight="1" thickBot="1" x14ac:dyDescent="0.3">
      <c r="A24" s="83">
        <v>79</v>
      </c>
      <c r="B24" s="84" t="s">
        <v>205</v>
      </c>
      <c r="C24" s="85"/>
      <c r="D24" s="86"/>
      <c r="E24" s="87">
        <v>333360</v>
      </c>
      <c r="F24" s="88">
        <v>0</v>
      </c>
      <c r="G24" s="88">
        <v>0</v>
      </c>
      <c r="H24" s="89">
        <v>0</v>
      </c>
      <c r="I24" s="90">
        <f>SUM(E24:G24)</f>
        <v>333360</v>
      </c>
      <c r="J24" s="91">
        <v>63500</v>
      </c>
      <c r="K24" s="91">
        <v>127000</v>
      </c>
      <c r="L24" s="92">
        <v>3</v>
      </c>
    </row>
    <row r="25" spans="1:12" ht="84.75" customHeight="1" thickBot="1" x14ac:dyDescent="0.3">
      <c r="A25" s="141">
        <v>80</v>
      </c>
      <c r="B25" s="142" t="s">
        <v>206</v>
      </c>
      <c r="C25" s="143"/>
      <c r="D25" s="144"/>
      <c r="E25" s="145">
        <v>2160</v>
      </c>
      <c r="F25" s="146">
        <v>0</v>
      </c>
      <c r="G25" s="146">
        <v>0</v>
      </c>
      <c r="H25" s="146">
        <v>0</v>
      </c>
      <c r="I25" s="147">
        <f>SUM(E25:G25)</f>
        <v>2160</v>
      </c>
      <c r="J25" s="148">
        <v>6100</v>
      </c>
      <c r="K25" s="148">
        <v>12000</v>
      </c>
      <c r="L25" s="149">
        <v>3</v>
      </c>
    </row>
    <row r="26" spans="1:12" ht="165" customHeight="1" thickBot="1" x14ac:dyDescent="0.3">
      <c r="A26" s="150">
        <v>81</v>
      </c>
      <c r="B26" s="151" t="s">
        <v>207</v>
      </c>
      <c r="C26" s="152"/>
      <c r="D26" s="153"/>
      <c r="E26" s="72">
        <v>13600</v>
      </c>
      <c r="F26" s="154">
        <v>0</v>
      </c>
      <c r="G26" s="157">
        <v>0</v>
      </c>
      <c r="H26" s="157">
        <v>0</v>
      </c>
      <c r="I26" s="158">
        <f>SUM(E26:G26)</f>
        <v>13600</v>
      </c>
      <c r="J26" s="159">
        <v>37500</v>
      </c>
      <c r="K26" s="159">
        <v>75000</v>
      </c>
      <c r="L26" s="155">
        <v>3</v>
      </c>
    </row>
    <row r="27" spans="1:12" ht="30.75" customHeight="1" thickBot="1" x14ac:dyDescent="0.3">
      <c r="G27" s="197" t="s">
        <v>208</v>
      </c>
      <c r="H27" s="198"/>
      <c r="I27" s="198"/>
      <c r="J27" s="160">
        <f>SUM(J6:J26)</f>
        <v>344100</v>
      </c>
      <c r="K27" s="161">
        <f>SUM(K6:K26)</f>
        <v>685000</v>
      </c>
    </row>
  </sheetData>
  <mergeCells count="38">
    <mergeCell ref="A15:A16"/>
    <mergeCell ref="B15:B16"/>
    <mergeCell ref="A22:A23"/>
    <mergeCell ref="B22:B23"/>
    <mergeCell ref="J22:J23"/>
    <mergeCell ref="K22:K23"/>
    <mergeCell ref="A17:A18"/>
    <mergeCell ref="B17:B18"/>
    <mergeCell ref="J17:J18"/>
    <mergeCell ref="K17:K18"/>
    <mergeCell ref="A19:A21"/>
    <mergeCell ref="B19:B21"/>
    <mergeCell ref="J19:J21"/>
    <mergeCell ref="K19:K21"/>
    <mergeCell ref="A10:A11"/>
    <mergeCell ref="B10:B11"/>
    <mergeCell ref="J10:J11"/>
    <mergeCell ref="K10:K11"/>
    <mergeCell ref="A13:A14"/>
    <mergeCell ref="B13:B14"/>
    <mergeCell ref="J13:J14"/>
    <mergeCell ref="K13:K14"/>
    <mergeCell ref="G27:I27"/>
    <mergeCell ref="A2:L2"/>
    <mergeCell ref="A4:A5"/>
    <mergeCell ref="B4:B5"/>
    <mergeCell ref="C4:C5"/>
    <mergeCell ref="D4:D5"/>
    <mergeCell ref="E4:I4"/>
    <mergeCell ref="J4:J5"/>
    <mergeCell ref="K4:K5"/>
    <mergeCell ref="L4:L5"/>
    <mergeCell ref="J15:J16"/>
    <mergeCell ref="K15:K16"/>
    <mergeCell ref="A6:A8"/>
    <mergeCell ref="B6:B8"/>
    <mergeCell ref="J6:J8"/>
    <mergeCell ref="K6:K8"/>
  </mergeCells>
  <pageMargins left="0.7" right="0.7" top="0.75" bottom="0.75" header="0.3" footer="0.3"/>
  <ignoredErrors>
    <ignoredError sqref="I23:I26" formulaRange="1"/>
    <ignoredError sqref="I18:I22 I6:I10 I12 I15:I17" formula="1" formulaRange="1"/>
    <ignoredError sqref="I11 I13:I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PRODUITS STERILES PHARMACIE</vt:lpstr>
      <vt:lpstr>DQE  NON STERILE + ETAB. PARTIE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BUCHET CHARLOTTE</dc:creator>
  <cp:lastModifiedBy>OUALI ANOUK</cp:lastModifiedBy>
  <dcterms:created xsi:type="dcterms:W3CDTF">2025-05-16T10:42:18Z</dcterms:created>
  <dcterms:modified xsi:type="dcterms:W3CDTF">2025-05-27T09:54:39Z</dcterms:modified>
</cp:coreProperties>
</file>