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valon.ehess.fr\common\espace_commun_marches_publics\1 - MARCHES PUBLICS\2025\2025-06 Goodies et objets promotionnels\1. DCE publié\"/>
    </mc:Choice>
  </mc:AlternateContent>
  <xr:revisionPtr revIDLastSave="0" documentId="8_{9610B6A1-AABC-4D2C-8DA2-F86CD73D6258}" xr6:coauthVersionLast="36" xr6:coauthVersionMax="36" xr10:uidLastSave="{00000000-0000-0000-0000-000000000000}"/>
  <bookViews>
    <workbookView xWindow="0" yWindow="0" windowWidth="23040" windowHeight="8364" xr2:uid="{00000000-000D-0000-FFFF-FFFF00000000}"/>
  </bookViews>
  <sheets>
    <sheet name="DQE - SCENARIO COMMANDE UTLN" sheetId="13" r:id="rId1"/>
  </sheets>
  <definedNames>
    <definedName name="_xlnm.Print_Area" localSheetId="0">'DQE - SCENARIO COMMANDE UTLN'!$A$1:$P$48</definedName>
  </definedNames>
  <calcPr calcId="191029"/>
</workbook>
</file>

<file path=xl/calcChain.xml><?xml version="1.0" encoding="utf-8"?>
<calcChain xmlns="http://schemas.openxmlformats.org/spreadsheetml/2006/main">
  <c r="O42" i="13" l="1"/>
  <c r="L42" i="13"/>
  <c r="O34" i="13"/>
  <c r="P18" i="13"/>
  <c r="P42" i="13"/>
  <c r="P34" i="13"/>
  <c r="F22" i="13" l="1"/>
  <c r="I23" i="13"/>
  <c r="I41" i="13" l="1"/>
  <c r="F40" i="13"/>
  <c r="I37" i="13"/>
  <c r="F27" i="13"/>
  <c r="F28" i="13"/>
  <c r="F33" i="13"/>
  <c r="F26" i="13"/>
  <c r="L25" i="13"/>
  <c r="I24" i="13"/>
  <c r="I34" i="13" s="1"/>
  <c r="L21" i="13"/>
  <c r="L9" i="13"/>
  <c r="O10" i="13"/>
  <c r="O18" i="13" s="1"/>
  <c r="I11" i="13"/>
  <c r="I12" i="13"/>
  <c r="I13" i="13"/>
  <c r="L16" i="13"/>
  <c r="I17" i="13"/>
  <c r="F14" i="13"/>
  <c r="F18" i="13" s="1"/>
  <c r="L34" i="13" l="1"/>
  <c r="L18" i="13"/>
  <c r="F34" i="13"/>
  <c r="I18" i="13"/>
  <c r="I42" i="13"/>
  <c r="F42" i="13"/>
  <c r="G35" i="13" l="1"/>
  <c r="G19" i="13"/>
  <c r="G43" i="13"/>
  <c r="G46" i="13" l="1"/>
</calcChain>
</file>

<file path=xl/sharedStrings.xml><?xml version="1.0" encoding="utf-8"?>
<sst xmlns="http://schemas.openxmlformats.org/spreadsheetml/2006/main" count="103" uniqueCount="60">
  <si>
    <t xml:space="preserve"> </t>
  </si>
  <si>
    <t>Monochrome</t>
  </si>
  <si>
    <t xml:space="preserve">ACCORD-CADRE A BONS DE COMMANDE  </t>
  </si>
  <si>
    <t xml:space="preserve">  </t>
  </si>
  <si>
    <t xml:space="preserve">Sous total estimatif HT
</t>
  </si>
  <si>
    <r>
      <t xml:space="preserve">quantité estimative  </t>
    </r>
    <r>
      <rPr>
        <sz val="14"/>
        <color theme="9" tint="-0.249977111117893"/>
        <rFont val="Arial"/>
        <family val="2"/>
      </rPr>
      <t/>
    </r>
  </si>
  <si>
    <t>Sous total estimatif 1</t>
  </si>
  <si>
    <t>Sous total estimatif 2</t>
  </si>
  <si>
    <t>Sous total estimatif 3</t>
  </si>
  <si>
    <t>Sous total estimatif 4</t>
  </si>
  <si>
    <t xml:space="preserve">quantité estimative </t>
  </si>
  <si>
    <t xml:space="preserve">quantité estimative  </t>
  </si>
  <si>
    <t>Total estimatif en € HT</t>
  </si>
  <si>
    <t>Total TTC</t>
  </si>
  <si>
    <t xml:space="preserve"> TVA 20%</t>
  </si>
  <si>
    <t>La présente simulation dont les quantités sont données à titre purement indicatif, n'a pas valeur contractuelle, elle a uniquement pour but de comparer les offres financières selon les prix du BPU contractuel</t>
  </si>
  <si>
    <t>N° D'ORDRE</t>
  </si>
  <si>
    <t xml:space="preserve">DATE                    SIGNATAIRE                     SIGNATURE </t>
  </si>
  <si>
    <t xml:space="preserve">ECOLE DES HAUTES ETUDES EN SCIENCES SOCIALES </t>
  </si>
  <si>
    <t>Quantités :  de 1 à 50 exemplaires</t>
  </si>
  <si>
    <t xml:space="preserve">Famille 1 Objets promotionnels Principaux </t>
  </si>
  <si>
    <t xml:space="preserve">Famille 2 Objets promotionnels secondaires </t>
  </si>
  <si>
    <t xml:space="preserve">Quadrchrome </t>
  </si>
  <si>
    <t xml:space="preserve">Famille  3 Divers </t>
  </si>
  <si>
    <t>Total estimatif général famille de 1 à 3 en € HT</t>
  </si>
  <si>
    <r>
      <t>TECHNIQUE DE MARQUAGE souhaitée/ utilisée - monochrome                                                               quadrichromie, tampographie                                sérigraphie  gravure laser  broderie,,,                                      (</t>
    </r>
    <r>
      <rPr>
        <b/>
        <u/>
        <sz val="9"/>
        <color theme="1"/>
        <rFont val="Arial"/>
        <family val="2"/>
      </rPr>
      <t>à remplir par le fournisseur si non rempli, marquage le plus adapté à l'objet)</t>
    </r>
  </si>
  <si>
    <t xml:space="preserve">
25-06 : Fourniture et livraison d'objets promotionnels, de Goodies pour l' EHESS et ses Centres </t>
  </si>
  <si>
    <r>
      <t xml:space="preserve">                                                            SCENARIO DE COMMANDE  VALANT DEVIS QUANTITATIF ESTIMATIF  (DQE) </t>
    </r>
    <r>
      <rPr>
        <b/>
        <sz val="18"/>
        <color rgb="FFC00000"/>
        <rFont val="Calibri"/>
        <family val="2"/>
        <scheme val="minor"/>
      </rPr>
      <t>NON CONTRACTUEL</t>
    </r>
  </si>
  <si>
    <t>Désignation produits</t>
  </si>
  <si>
    <r>
      <t xml:space="preserve">Stylo bille 4 couleurs ( </t>
    </r>
    <r>
      <rPr>
        <sz val="10"/>
        <color rgb="FFFF0000"/>
        <rFont val="Arial"/>
        <family val="2"/>
      </rPr>
      <t>marque Bic</t>
    </r>
    <r>
      <rPr>
        <sz val="10"/>
        <rFont val="Arial"/>
        <family val="2"/>
      </rPr>
      <t xml:space="preserve">) </t>
    </r>
  </si>
  <si>
    <t xml:space="preserve">Clé USB 8 Go - Clé USB 8Go </t>
  </si>
  <si>
    <t xml:space="preserve">Tasse mug en céramique </t>
  </si>
  <si>
    <r>
      <t>Gourde  en verre modèle KASFOL</t>
    </r>
    <r>
      <rPr>
        <sz val="10"/>
        <color rgb="FFFF0000"/>
        <rFont val="Arial"/>
        <family val="2"/>
      </rPr>
      <t>(marquage pochon, corps et bouchon</t>
    </r>
    <r>
      <rPr>
        <sz val="10"/>
        <rFont val="Arial"/>
        <family val="2"/>
      </rPr>
      <t xml:space="preserve">) </t>
    </r>
  </si>
  <si>
    <t>Tee-shirt adulte mixte</t>
  </si>
  <si>
    <t xml:space="preserve">Crayon à papier - Crayon papier, en bois, avec gomme </t>
  </si>
  <si>
    <t>Pot à crayon en carton à déplier</t>
  </si>
  <si>
    <t>Pot à crayon en puzzle 3D</t>
  </si>
  <si>
    <t xml:space="preserve">Bloc de post-it avec couverture en carton </t>
  </si>
  <si>
    <t>Bloc-notes format A6</t>
  </si>
  <si>
    <t>Badge épingle</t>
  </si>
  <si>
    <t xml:space="preserve">  Tour de cou porte badge</t>
  </si>
  <si>
    <t xml:space="preserve"> Tour de cou porte pochette plastique transparente A6</t>
  </si>
  <si>
    <t xml:space="preserve"> Gourde isotherme</t>
  </si>
  <si>
    <t>Gourde infuseur à thé</t>
  </si>
  <si>
    <t xml:space="preserve"> Gourde en aluminium</t>
  </si>
  <si>
    <t>Pochette porte-documents A4 en cuir ou simili-cuir de qualité</t>
  </si>
  <si>
    <t xml:space="preserve"> Pochette d’ordinateur portable (différentes tailles au choix : 14 pouces, 15 pouces)</t>
  </si>
  <si>
    <t>Médaille-plaque à personnaliser, insérée dans un dépliant de présentation</t>
  </si>
  <si>
    <r>
      <t xml:space="preserve">
Sac en tissu (tote bag) en coton avec anses </t>
    </r>
    <r>
      <rPr>
        <sz val="10"/>
        <color rgb="FFFF0000"/>
        <rFont val="Arial"/>
        <family val="2"/>
      </rPr>
      <t>made in France</t>
    </r>
  </si>
  <si>
    <t xml:space="preserve"> Corde à sauter personnalisée 240 cm</t>
  </si>
  <si>
    <t xml:space="preserve"> Parapluie pliable avec marquage logo</t>
  </si>
  <si>
    <t>Balle anti-stress</t>
  </si>
  <si>
    <t>Foulard - Voile de viscose pailleté
Dimensions : 175x46 cm, coloris
rouge - marquage sur un côté</t>
  </si>
  <si>
    <t>BANDANA, polycoton 95, 90% polyester -
10% coton, coloris : rouge - marquage blanc</t>
  </si>
  <si>
    <t>Doudoune micropolaire zippée sans manche unisexe - broderie emplacement cœur</t>
  </si>
  <si>
    <t>Quantités: de 51 à 200 exemplaires</t>
  </si>
  <si>
    <t>Quantités: de 201 à 500 exemplaires</t>
  </si>
  <si>
    <t>Quantités: au-delà de 500 exemplaires</t>
  </si>
  <si>
    <t>Prix unitaire HT</t>
  </si>
  <si>
    <t>Règle graduée 20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</si>
</sst>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u/>
      <sz val="12"/>
      <color rgb="FF002060"/>
      <name val="Arial"/>
      <family val="2"/>
    </font>
    <font>
      <b/>
      <sz val="9"/>
      <color theme="1"/>
      <name val="Arial"/>
      <family val="2"/>
    </font>
    <font>
      <b/>
      <sz val="18"/>
      <name val="Calibri"/>
      <family val="2"/>
      <scheme val="minor"/>
    </font>
    <font>
      <b/>
      <u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11"/>
      <color theme="1"/>
      <name val="Calibri"/>
      <family val="2"/>
      <scheme val="minor"/>
    </font>
    <font>
      <i/>
      <sz val="10"/>
      <color theme="9" tint="-0.249977111117893"/>
      <name val="Arial"/>
      <family val="2"/>
    </font>
    <font>
      <sz val="14"/>
      <color theme="9" tint="-0.249977111117893"/>
      <name val="Arial"/>
      <family val="2"/>
    </font>
    <font>
      <i/>
      <sz val="10"/>
      <color rgb="FF00B050"/>
      <name val="Arial"/>
      <family val="2"/>
    </font>
    <font>
      <sz val="10"/>
      <color rgb="FF00B050"/>
      <name val="Arial"/>
      <family val="2"/>
    </font>
    <font>
      <b/>
      <sz val="11"/>
      <color rgb="FF00B050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b/>
      <i/>
      <sz val="10"/>
      <name val="Arial"/>
      <family val="2"/>
    </font>
    <font>
      <b/>
      <sz val="12"/>
      <color theme="1"/>
      <name val="Arial"/>
      <family val="2"/>
    </font>
    <font>
      <b/>
      <i/>
      <sz val="11"/>
      <color rgb="FFC00000"/>
      <name val="Calibri"/>
      <family val="2"/>
      <scheme val="minor"/>
    </font>
    <font>
      <b/>
      <sz val="18"/>
      <color rgb="FFC00000"/>
      <name val="Calibri"/>
      <family val="2"/>
      <scheme val="minor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 applyProtection="0">
      <alignment horizontal="left" vertical="center" wrapText="1" indent="1"/>
    </xf>
  </cellStyleXfs>
  <cellXfs count="190">
    <xf numFmtId="0" fontId="0" fillId="0" borderId="0" xfId="0"/>
    <xf numFmtId="0" fontId="2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vertical="center" wrapText="1"/>
    </xf>
    <xf numFmtId="0" fontId="0" fillId="0" borderId="0" xfId="0" applyAlignment="1">
      <alignment horizontal="left" vertical="top"/>
    </xf>
    <xf numFmtId="0" fontId="15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9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0" fillId="0" borderId="1" xfId="0" applyBorder="1"/>
    <xf numFmtId="0" fontId="17" fillId="2" borderId="14" xfId="0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164" fontId="15" fillId="2" borderId="14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164" fontId="15" fillId="2" borderId="26" xfId="0" applyNumberFormat="1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/>
    </xf>
    <xf numFmtId="0" fontId="0" fillId="0" borderId="12" xfId="0" applyBorder="1"/>
    <xf numFmtId="0" fontId="18" fillId="2" borderId="1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wrapText="1"/>
    </xf>
    <xf numFmtId="164" fontId="15" fillId="2" borderId="12" xfId="0" applyNumberFormat="1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0" fillId="0" borderId="3" xfId="0" applyBorder="1"/>
    <xf numFmtId="0" fontId="21" fillId="0" borderId="3" xfId="0" applyFont="1" applyBorder="1" applyAlignment="1">
      <alignment vertical="center" wrapText="1"/>
    </xf>
    <xf numFmtId="164" fontId="21" fillId="2" borderId="3" xfId="0" applyNumberFormat="1" applyFont="1" applyFill="1" applyBorder="1" applyAlignment="1">
      <alignment horizontal="center" vertical="center" wrapText="1"/>
    </xf>
    <xf numFmtId="164" fontId="21" fillId="0" borderId="8" xfId="0" applyNumberFormat="1" applyFont="1" applyBorder="1" applyAlignment="1">
      <alignment horizontal="center" vertical="center"/>
    </xf>
    <xf numFmtId="164" fontId="21" fillId="0" borderId="29" xfId="0" applyNumberFormat="1" applyFont="1" applyBorder="1" applyAlignment="1">
      <alignment horizontal="center" vertical="center"/>
    </xf>
    <xf numFmtId="164" fontId="21" fillId="2" borderId="3" xfId="0" applyNumberFormat="1" applyFont="1" applyFill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22" fillId="2" borderId="0" xfId="0" applyFont="1" applyFill="1" applyAlignment="1">
      <alignment vertical="top" wrapText="1"/>
    </xf>
    <xf numFmtId="164" fontId="21" fillId="0" borderId="19" xfId="0" applyNumberFormat="1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2" fillId="2" borderId="9" xfId="0" applyFont="1" applyFill="1" applyBorder="1" applyAlignment="1">
      <alignment vertical="top" wrapText="1"/>
    </xf>
    <xf numFmtId="0" fontId="2" fillId="0" borderId="0" xfId="0" applyFont="1" applyAlignment="1">
      <alignment horizontal="center" vertical="center"/>
    </xf>
    <xf numFmtId="0" fontId="0" fillId="0" borderId="11" xfId="0" applyBorder="1"/>
    <xf numFmtId="0" fontId="0" fillId="0" borderId="1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21" xfId="0" applyFont="1" applyFill="1" applyBorder="1" applyAlignment="1">
      <alignment vertical="top" wrapText="1"/>
    </xf>
    <xf numFmtId="0" fontId="5" fillId="2" borderId="33" xfId="0" applyFont="1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left" vertical="top"/>
    </xf>
    <xf numFmtId="0" fontId="5" fillId="2" borderId="3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wrapText="1"/>
    </xf>
    <xf numFmtId="0" fontId="0" fillId="0" borderId="14" xfId="0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3" fillId="2" borderId="18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6" fillId="6" borderId="3" xfId="0" applyFont="1" applyFill="1" applyBorder="1" applyAlignment="1">
      <alignment vertical="center" wrapText="1"/>
    </xf>
    <xf numFmtId="0" fontId="12" fillId="6" borderId="5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2" borderId="13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vertical="center" wrapText="1"/>
    </xf>
    <xf numFmtId="0" fontId="5" fillId="2" borderId="32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12" fillId="6" borderId="8" xfId="0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5" fillId="2" borderId="15" xfId="0" applyFont="1" applyFill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center" wrapText="1"/>
    </xf>
    <xf numFmtId="164" fontId="21" fillId="2" borderId="4" xfId="0" applyNumberFormat="1" applyFont="1" applyFill="1" applyBorder="1" applyAlignment="1">
      <alignment horizontal="center" vertical="center" wrapText="1"/>
    </xf>
    <xf numFmtId="0" fontId="21" fillId="0" borderId="8" xfId="0" applyFont="1" applyBorder="1" applyAlignment="1">
      <alignment vertical="center" wrapText="1"/>
    </xf>
    <xf numFmtId="164" fontId="21" fillId="2" borderId="8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13" xfId="0" applyBorder="1"/>
    <xf numFmtId="164" fontId="21" fillId="2" borderId="34" xfId="0" applyNumberFormat="1" applyFont="1" applyFill="1" applyBorder="1" applyAlignment="1">
      <alignment horizontal="center" vertical="center" wrapText="1"/>
    </xf>
    <xf numFmtId="0" fontId="0" fillId="0" borderId="9" xfId="0" applyBorder="1"/>
    <xf numFmtId="0" fontId="21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/>
    </xf>
    <xf numFmtId="0" fontId="21" fillId="2" borderId="8" xfId="0" applyFont="1" applyFill="1" applyBorder="1" applyAlignment="1">
      <alignment horizontal="center" vertical="center"/>
    </xf>
    <xf numFmtId="164" fontId="21" fillId="2" borderId="35" xfId="0" applyNumberFormat="1" applyFont="1" applyFill="1" applyBorder="1" applyAlignment="1">
      <alignment horizontal="center" vertical="center" wrapText="1"/>
    </xf>
    <xf numFmtId="0" fontId="0" fillId="0" borderId="36" xfId="0" applyBorder="1"/>
    <xf numFmtId="0" fontId="0" fillId="0" borderId="2" xfId="0" applyBorder="1" applyAlignment="1">
      <alignment horizontal="center" vertical="center"/>
    </xf>
    <xf numFmtId="0" fontId="0" fillId="0" borderId="6" xfId="0" applyBorder="1"/>
    <xf numFmtId="0" fontId="0" fillId="0" borderId="6" xfId="0" applyBorder="1" applyAlignment="1">
      <alignment horizontal="left" vertical="center"/>
    </xf>
    <xf numFmtId="0" fontId="10" fillId="2" borderId="21" xfId="1" applyFont="1" applyFill="1" applyBorder="1" applyAlignment="1">
      <alignment vertical="center"/>
    </xf>
    <xf numFmtId="0" fontId="0" fillId="2" borderId="31" xfId="0" applyFill="1" applyBorder="1"/>
    <xf numFmtId="0" fontId="0" fillId="0" borderId="0" xfId="0" applyBorder="1" applyAlignment="1">
      <alignment vertical="center"/>
    </xf>
    <xf numFmtId="0" fontId="22" fillId="2" borderId="31" xfId="0" applyFont="1" applyFill="1" applyBorder="1" applyAlignment="1">
      <alignment vertical="top" wrapText="1"/>
    </xf>
    <xf numFmtId="0" fontId="0" fillId="2" borderId="15" xfId="0" applyFill="1" applyBorder="1"/>
    <xf numFmtId="0" fontId="2" fillId="2" borderId="16" xfId="0" applyFont="1" applyFill="1" applyBorder="1" applyAlignment="1">
      <alignment vertical="center" wrapText="1"/>
    </xf>
    <xf numFmtId="8" fontId="0" fillId="0" borderId="1" xfId="0" applyNumberFormat="1" applyBorder="1" applyAlignment="1">
      <alignment horizontal="center" vertical="center"/>
    </xf>
    <xf numFmtId="0" fontId="0" fillId="0" borderId="26" xfId="0" applyBorder="1"/>
    <xf numFmtId="0" fontId="0" fillId="0" borderId="26" xfId="0" applyBorder="1" applyAlignment="1">
      <alignment horizontal="center" vertical="center"/>
    </xf>
    <xf numFmtId="0" fontId="2" fillId="0" borderId="26" xfId="0" applyFont="1" applyBorder="1" applyAlignment="1">
      <alignment wrapText="1"/>
    </xf>
    <xf numFmtId="0" fontId="5" fillId="2" borderId="26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2" fillId="6" borderId="34" xfId="0" applyFont="1" applyFill="1" applyBorder="1" applyAlignment="1">
      <alignment wrapText="1"/>
    </xf>
    <xf numFmtId="0" fontId="21" fillId="0" borderId="22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top" wrapText="1"/>
    </xf>
    <xf numFmtId="0" fontId="5" fillId="2" borderId="32" xfId="0" applyFont="1" applyFill="1" applyBorder="1" applyAlignment="1">
      <alignment horizontal="center" vertical="top" wrapText="1"/>
    </xf>
    <xf numFmtId="0" fontId="5" fillId="2" borderId="21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 wrapText="1"/>
    </xf>
    <xf numFmtId="0" fontId="6" fillId="6" borderId="5" xfId="0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center" vertical="top" wrapText="1"/>
    </xf>
    <xf numFmtId="0" fontId="6" fillId="6" borderId="4" xfId="0" applyFont="1" applyFill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1" fontId="9" fillId="4" borderId="24" xfId="0" applyNumberFormat="1" applyFont="1" applyFill="1" applyBorder="1" applyAlignment="1">
      <alignment horizontal="center" vertical="center" wrapText="1"/>
    </xf>
    <xf numFmtId="1" fontId="9" fillId="4" borderId="25" xfId="0" applyNumberFormat="1" applyFont="1" applyFill="1" applyBorder="1" applyAlignment="1">
      <alignment horizontal="center" vertical="center" wrapText="1"/>
    </xf>
    <xf numFmtId="0" fontId="12" fillId="4" borderId="23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1" fontId="9" fillId="5" borderId="37" xfId="0" applyNumberFormat="1" applyFont="1" applyFill="1" applyBorder="1" applyAlignment="1">
      <alignment horizontal="center" vertical="center" wrapText="1"/>
    </xf>
    <xf numFmtId="1" fontId="9" fillId="5" borderId="38" xfId="0" applyNumberFormat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/>
    </xf>
    <xf numFmtId="0" fontId="10" fillId="2" borderId="3" xfId="1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/>
    </xf>
    <xf numFmtId="0" fontId="10" fillId="2" borderId="3" xfId="1" applyFont="1" applyFill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23" fillId="4" borderId="28" xfId="0" applyNumberFormat="1" applyFont="1" applyFill="1" applyBorder="1" applyAlignment="1">
      <alignment horizontal="center" vertical="center" wrapText="1"/>
    </xf>
    <xf numFmtId="49" fontId="23" fillId="4" borderId="17" xfId="0" applyNumberFormat="1" applyFont="1" applyFill="1" applyBorder="1" applyAlignment="1">
      <alignment horizontal="center" vertical="center" wrapText="1"/>
    </xf>
    <xf numFmtId="0" fontId="9" fillId="4" borderId="29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4" borderId="23" xfId="0" applyNumberFormat="1" applyFont="1" applyFill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top"/>
    </xf>
    <xf numFmtId="0" fontId="4" fillId="0" borderId="32" xfId="0" applyFont="1" applyBorder="1" applyAlignment="1">
      <alignment horizontal="center" vertical="top"/>
    </xf>
    <xf numFmtId="0" fontId="4" fillId="0" borderId="21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0" fontId="2" fillId="6" borderId="5" xfId="0" applyFont="1" applyFill="1" applyBorder="1" applyAlignment="1">
      <alignment horizontal="center" wrapText="1"/>
    </xf>
    <xf numFmtId="0" fontId="2" fillId="6" borderId="3" xfId="0" applyFont="1" applyFill="1" applyBorder="1" applyAlignment="1">
      <alignment horizontal="center" wrapText="1"/>
    </xf>
    <xf numFmtId="0" fontId="2" fillId="6" borderId="34" xfId="0" applyFont="1" applyFill="1" applyBorder="1" applyAlignment="1">
      <alignment horizont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31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0" fontId="22" fillId="2" borderId="5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4" fillId="0" borderId="5" xfId="1" applyFont="1" applyBorder="1" applyAlignment="1">
      <alignment vertical="center"/>
    </xf>
    <xf numFmtId="0" fontId="4" fillId="0" borderId="3" xfId="1" applyFont="1" applyBorder="1" applyAlignment="1">
      <alignment vertical="center"/>
    </xf>
    <xf numFmtId="0" fontId="4" fillId="0" borderId="4" xfId="1" applyFont="1" applyBorder="1" applyAlignment="1">
      <alignment horizontal="center" vertical="center"/>
    </xf>
    <xf numFmtId="0" fontId="4" fillId="0" borderId="8" xfId="1" applyFont="1" applyBorder="1" applyAlignment="1">
      <alignment vertical="center"/>
    </xf>
  </cellXfs>
  <cellStyles count="3">
    <cellStyle name="Détails du tableau gauche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69"/>
  <sheetViews>
    <sheetView tabSelected="1" topLeftCell="A37" zoomScale="70" zoomScaleNormal="70" workbookViewId="0">
      <selection activeCell="B41" sqref="B41"/>
    </sheetView>
  </sheetViews>
  <sheetFormatPr baseColWidth="10" defaultRowHeight="36.75" customHeight="1" x14ac:dyDescent="0.25"/>
  <cols>
    <col min="1" max="1" width="8.5546875" style="44" customWidth="1"/>
    <col min="2" max="2" width="61.44140625" style="95" customWidth="1"/>
    <col min="3" max="3" width="17.44140625" style="44" customWidth="1"/>
    <col min="4" max="4" width="18.44140625" customWidth="1"/>
    <col min="5" max="5" width="11" style="14" customWidth="1"/>
    <col min="6" max="6" width="12.6640625" style="44" customWidth="1"/>
    <col min="7" max="7" width="17.6640625" customWidth="1"/>
    <col min="9" max="9" width="11.44140625" style="44"/>
    <col min="10" max="10" width="17.88671875" customWidth="1"/>
    <col min="11" max="12" width="11.44140625" style="44"/>
    <col min="13" max="13" width="18.44140625" style="22" customWidth="1"/>
    <col min="14" max="14" width="11.21875" customWidth="1"/>
    <col min="15" max="15" width="11.44140625" style="14"/>
    <col min="16" max="16" width="21.109375" style="69" customWidth="1"/>
    <col min="17" max="27" width="11.44140625" style="69"/>
  </cols>
  <sheetData>
    <row r="1" spans="1:27" ht="74.400000000000006" customHeight="1" thickBot="1" x14ac:dyDescent="0.3">
      <c r="A1" s="147" t="s">
        <v>18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13"/>
    </row>
    <row r="2" spans="1:27" ht="36.75" customHeight="1" thickBot="1" x14ac:dyDescent="0.3">
      <c r="A2" s="153" t="s">
        <v>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14" t="s">
        <v>0</v>
      </c>
    </row>
    <row r="3" spans="1:27" ht="36.75" customHeight="1" thickBot="1" x14ac:dyDescent="0.5">
      <c r="A3" s="151" t="s">
        <v>27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14"/>
    </row>
    <row r="4" spans="1:27" ht="36.75" customHeight="1" thickBot="1" x14ac:dyDescent="0.3">
      <c r="A4" s="149" t="s">
        <v>26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14"/>
    </row>
    <row r="5" spans="1:27" ht="36.75" customHeight="1" thickBot="1" x14ac:dyDescent="0.3">
      <c r="A5" s="186" t="s">
        <v>3</v>
      </c>
      <c r="B5" s="187"/>
      <c r="C5" s="187"/>
      <c r="D5" s="139" t="s">
        <v>19</v>
      </c>
      <c r="E5" s="140"/>
      <c r="F5" s="140"/>
      <c r="G5" s="139" t="s">
        <v>55</v>
      </c>
      <c r="H5" s="140"/>
      <c r="I5" s="188"/>
      <c r="J5" s="187" t="s">
        <v>56</v>
      </c>
      <c r="K5" s="187"/>
      <c r="L5" s="189"/>
      <c r="M5" s="140" t="s">
        <v>57</v>
      </c>
      <c r="N5" s="140"/>
      <c r="O5" s="188"/>
      <c r="P5" s="114"/>
    </row>
    <row r="6" spans="1:27" ht="58.5" customHeight="1" x14ac:dyDescent="0.25">
      <c r="A6" s="157" t="s">
        <v>16</v>
      </c>
      <c r="B6" s="155" t="s">
        <v>28</v>
      </c>
      <c r="C6" s="159" t="s">
        <v>25</v>
      </c>
      <c r="D6" s="145" t="s">
        <v>58</v>
      </c>
      <c r="E6" s="143" t="s">
        <v>10</v>
      </c>
      <c r="F6" s="141" t="s">
        <v>4</v>
      </c>
      <c r="G6" s="145" t="s">
        <v>58</v>
      </c>
      <c r="H6" s="143" t="s">
        <v>11</v>
      </c>
      <c r="I6" s="141" t="s">
        <v>4</v>
      </c>
      <c r="J6" s="145" t="s">
        <v>58</v>
      </c>
      <c r="K6" s="143" t="s">
        <v>5</v>
      </c>
      <c r="L6" s="141" t="s">
        <v>4</v>
      </c>
      <c r="M6" s="145" t="s">
        <v>58</v>
      </c>
      <c r="N6" s="143" t="s">
        <v>11</v>
      </c>
      <c r="O6" s="141" t="s">
        <v>4</v>
      </c>
      <c r="P6" s="114"/>
    </row>
    <row r="7" spans="1:27" s="8" customFormat="1" ht="98.1" customHeight="1" thickBot="1" x14ac:dyDescent="0.3">
      <c r="A7" s="158"/>
      <c r="B7" s="156"/>
      <c r="C7" s="160"/>
      <c r="D7" s="146"/>
      <c r="E7" s="144"/>
      <c r="F7" s="142"/>
      <c r="G7" s="146"/>
      <c r="H7" s="144"/>
      <c r="I7" s="142"/>
      <c r="J7" s="146"/>
      <c r="K7" s="144"/>
      <c r="L7" s="142"/>
      <c r="M7" s="146"/>
      <c r="N7" s="144"/>
      <c r="O7" s="142"/>
      <c r="P7" s="114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</row>
    <row r="8" spans="1:27" ht="36.75" customHeight="1" thickBot="1" x14ac:dyDescent="0.3">
      <c r="A8" s="73"/>
      <c r="B8" s="86" t="s">
        <v>20</v>
      </c>
      <c r="C8" s="136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8"/>
      <c r="P8" s="114"/>
    </row>
    <row r="9" spans="1:27" ht="36.75" customHeight="1" x14ac:dyDescent="0.25">
      <c r="A9" s="67">
        <v>1</v>
      </c>
      <c r="B9" s="7" t="s">
        <v>29</v>
      </c>
      <c r="C9" s="50" t="s">
        <v>22</v>
      </c>
      <c r="D9" s="26" t="s">
        <v>0</v>
      </c>
      <c r="E9" s="20" t="s">
        <v>0</v>
      </c>
      <c r="F9" s="3" t="s">
        <v>0</v>
      </c>
      <c r="G9" s="26" t="s">
        <v>0</v>
      </c>
      <c r="H9" s="21"/>
      <c r="I9" s="40"/>
      <c r="J9" s="26">
        <v>0</v>
      </c>
      <c r="K9" s="45">
        <v>500</v>
      </c>
      <c r="L9" s="48">
        <f>J9*K9</f>
        <v>0</v>
      </c>
      <c r="M9" s="23"/>
      <c r="N9" s="21"/>
      <c r="O9" s="124"/>
      <c r="P9" s="114"/>
    </row>
    <row r="10" spans="1:27" ht="44.4" customHeight="1" x14ac:dyDescent="0.25">
      <c r="A10" s="67">
        <v>2</v>
      </c>
      <c r="B10" s="4" t="s">
        <v>54</v>
      </c>
      <c r="C10" s="5"/>
      <c r="D10" s="9" t="s">
        <v>0</v>
      </c>
      <c r="E10" s="25"/>
      <c r="F10" s="3" t="s">
        <v>0</v>
      </c>
      <c r="G10" s="19"/>
      <c r="H10" s="19"/>
      <c r="I10" s="41" t="s">
        <v>0</v>
      </c>
      <c r="J10" s="19"/>
      <c r="K10" s="42"/>
      <c r="L10" s="42"/>
      <c r="M10" s="28">
        <v>0</v>
      </c>
      <c r="N10" s="10">
        <v>1000</v>
      </c>
      <c r="O10" s="125">
        <f>M10*N10</f>
        <v>0</v>
      </c>
      <c r="P10" s="114"/>
    </row>
    <row r="11" spans="1:27" ht="51" customHeight="1" x14ac:dyDescent="0.25">
      <c r="A11" s="67">
        <v>3</v>
      </c>
      <c r="B11" s="4" t="s">
        <v>51</v>
      </c>
      <c r="C11" s="5"/>
      <c r="D11" s="9" t="s">
        <v>0</v>
      </c>
      <c r="E11" s="25"/>
      <c r="F11" s="3" t="s">
        <v>0</v>
      </c>
      <c r="G11" s="26">
        <v>0</v>
      </c>
      <c r="H11" s="10">
        <v>200</v>
      </c>
      <c r="I11" s="27">
        <f>G11*H11</f>
        <v>0</v>
      </c>
      <c r="J11" s="19"/>
      <c r="K11" s="42"/>
      <c r="L11" s="42"/>
      <c r="M11" s="24"/>
      <c r="N11" s="19"/>
      <c r="O11" s="25"/>
      <c r="P11" s="114"/>
    </row>
    <row r="12" spans="1:27" ht="44.4" customHeight="1" x14ac:dyDescent="0.25">
      <c r="A12" s="67">
        <v>4</v>
      </c>
      <c r="B12" s="4" t="s">
        <v>30</v>
      </c>
      <c r="C12" s="5" t="s">
        <v>1</v>
      </c>
      <c r="D12" s="9" t="s">
        <v>0</v>
      </c>
      <c r="E12" s="25"/>
      <c r="F12" s="3" t="s">
        <v>0</v>
      </c>
      <c r="G12" s="26">
        <v>0</v>
      </c>
      <c r="H12" s="10">
        <v>150</v>
      </c>
      <c r="I12" s="27">
        <f>G12*H12</f>
        <v>0</v>
      </c>
      <c r="J12" s="19"/>
      <c r="K12" s="42"/>
      <c r="L12" s="42"/>
      <c r="M12" s="24"/>
      <c r="N12" s="19"/>
      <c r="O12" s="25"/>
      <c r="P12" s="114"/>
    </row>
    <row r="13" spans="1:27" ht="54.6" customHeight="1" x14ac:dyDescent="0.25">
      <c r="A13" s="67">
        <v>5</v>
      </c>
      <c r="B13" s="4" t="s">
        <v>31</v>
      </c>
      <c r="C13" s="5"/>
      <c r="D13" s="9" t="s">
        <v>0</v>
      </c>
      <c r="E13" s="25"/>
      <c r="F13" s="3" t="s">
        <v>0</v>
      </c>
      <c r="G13" s="26">
        <v>0</v>
      </c>
      <c r="H13" s="10">
        <v>150</v>
      </c>
      <c r="I13" s="27">
        <f>G13*H13</f>
        <v>0</v>
      </c>
      <c r="J13" s="19"/>
      <c r="K13" s="42"/>
      <c r="L13" s="42"/>
      <c r="M13" s="24"/>
      <c r="N13" s="19"/>
      <c r="O13" s="25"/>
      <c r="P13" s="114"/>
    </row>
    <row r="14" spans="1:27" ht="45.6" customHeight="1" x14ac:dyDescent="0.25">
      <c r="A14" s="67">
        <v>6</v>
      </c>
      <c r="B14" s="4" t="s">
        <v>32</v>
      </c>
      <c r="C14" s="5"/>
      <c r="D14" s="26">
        <v>0</v>
      </c>
      <c r="E14" s="11">
        <v>25</v>
      </c>
      <c r="F14" s="27">
        <f>D14*E14</f>
        <v>0</v>
      </c>
      <c r="G14" s="19"/>
      <c r="H14" s="19"/>
      <c r="I14" s="42"/>
      <c r="J14" s="19"/>
      <c r="K14" s="42"/>
      <c r="L14" s="42"/>
      <c r="M14" s="24"/>
      <c r="N14" s="19"/>
      <c r="O14" s="25"/>
      <c r="P14" s="114"/>
    </row>
    <row r="15" spans="1:27" ht="45.6" customHeight="1" x14ac:dyDescent="0.25">
      <c r="A15" s="67">
        <v>7</v>
      </c>
      <c r="B15" s="4" t="s">
        <v>50</v>
      </c>
      <c r="C15" s="5"/>
      <c r="D15" s="26"/>
      <c r="E15" s="11"/>
      <c r="F15" s="48"/>
      <c r="G15" s="19"/>
      <c r="H15" s="19"/>
      <c r="I15" s="42"/>
      <c r="J15" s="120"/>
      <c r="K15" s="43"/>
      <c r="L15" s="121"/>
      <c r="M15" s="24"/>
      <c r="N15" s="19"/>
      <c r="O15" s="25"/>
      <c r="P15" s="114"/>
    </row>
    <row r="16" spans="1:27" ht="57" customHeight="1" x14ac:dyDescent="0.25">
      <c r="A16" s="67">
        <v>8</v>
      </c>
      <c r="B16" s="4" t="s">
        <v>33</v>
      </c>
      <c r="C16" s="5"/>
      <c r="D16" s="2"/>
      <c r="E16" s="25"/>
      <c r="F16" s="3" t="s">
        <v>0</v>
      </c>
      <c r="G16" s="19"/>
      <c r="H16" s="19"/>
      <c r="I16" s="42"/>
      <c r="J16" s="31">
        <v>0</v>
      </c>
      <c r="K16" s="32">
        <v>260</v>
      </c>
      <c r="L16" s="49">
        <f>J16*K16</f>
        <v>0</v>
      </c>
      <c r="M16" s="24"/>
      <c r="N16" s="19"/>
      <c r="O16" s="25"/>
      <c r="P16" s="114"/>
    </row>
    <row r="17" spans="1:16" ht="84" customHeight="1" thickBot="1" x14ac:dyDescent="0.3">
      <c r="A17" s="67">
        <v>9</v>
      </c>
      <c r="B17" s="4" t="s">
        <v>48</v>
      </c>
      <c r="C17" s="5"/>
      <c r="D17" s="4"/>
      <c r="E17" s="25"/>
      <c r="F17" s="3" t="s">
        <v>0</v>
      </c>
      <c r="G17" s="26">
        <v>0</v>
      </c>
      <c r="H17" s="10">
        <v>120</v>
      </c>
      <c r="I17" s="29">
        <f>G17*H17</f>
        <v>0</v>
      </c>
      <c r="J17" s="19"/>
      <c r="K17" s="42"/>
      <c r="L17" s="42"/>
      <c r="M17" s="30"/>
      <c r="N17" s="19"/>
      <c r="O17" s="126"/>
      <c r="P17" s="114"/>
    </row>
    <row r="18" spans="1:16" ht="42.75" customHeight="1" thickBot="1" x14ac:dyDescent="0.3">
      <c r="A18" s="130" t="s">
        <v>0</v>
      </c>
      <c r="B18" s="131"/>
      <c r="C18" s="131"/>
      <c r="D18" s="132"/>
      <c r="E18" s="99" t="s">
        <v>6</v>
      </c>
      <c r="F18" s="103">
        <f>SUM(F9:F17)</f>
        <v>0</v>
      </c>
      <c r="G18" s="104"/>
      <c r="H18" s="99" t="s">
        <v>7</v>
      </c>
      <c r="I18" s="103">
        <f>SUM(I9:I17)</f>
        <v>0</v>
      </c>
      <c r="J18" s="51"/>
      <c r="K18" s="105" t="s">
        <v>8</v>
      </c>
      <c r="L18" s="103">
        <f>SUM(L9:L17)</f>
        <v>0</v>
      </c>
      <c r="M18" s="106"/>
      <c r="N18" s="99" t="s">
        <v>9</v>
      </c>
      <c r="O18" s="53">
        <f>SUM(O9:O17)</f>
        <v>0</v>
      </c>
      <c r="P18" s="107" t="e">
        <f>SUM(#REF!)/9</f>
        <v>#REF!</v>
      </c>
    </row>
    <row r="19" spans="1:16" ht="42.75" customHeight="1" thickBot="1" x14ac:dyDescent="0.3">
      <c r="A19" s="133"/>
      <c r="B19" s="134"/>
      <c r="C19" s="134"/>
      <c r="D19" s="135"/>
      <c r="E19" s="128" t="s">
        <v>12</v>
      </c>
      <c r="F19" s="129"/>
      <c r="G19" s="55">
        <f>SUM(F18+I18+L18+O18)</f>
        <v>0</v>
      </c>
      <c r="H19" s="57"/>
      <c r="I19" s="56"/>
      <c r="J19" s="56"/>
      <c r="K19" s="56"/>
      <c r="L19" s="56"/>
      <c r="M19" s="56"/>
      <c r="N19" s="56"/>
      <c r="O19" s="56"/>
      <c r="P19" s="114"/>
    </row>
    <row r="20" spans="1:16" ht="36.75" customHeight="1" thickBot="1" x14ac:dyDescent="0.3">
      <c r="A20" s="74" t="s">
        <v>0</v>
      </c>
      <c r="B20" s="87" t="s">
        <v>21</v>
      </c>
      <c r="C20" s="79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127"/>
      <c r="P20" s="114"/>
    </row>
    <row r="21" spans="1:16" ht="51" customHeight="1" x14ac:dyDescent="0.25">
      <c r="A21" s="67">
        <v>10</v>
      </c>
      <c r="B21" s="4" t="s">
        <v>34</v>
      </c>
      <c r="C21" s="50" t="s">
        <v>1</v>
      </c>
      <c r="D21" s="6"/>
      <c r="E21" s="81"/>
      <c r="F21" s="3" t="s">
        <v>0</v>
      </c>
      <c r="G21" s="21"/>
      <c r="H21" s="21"/>
      <c r="I21" s="40"/>
      <c r="J21" s="26">
        <v>0</v>
      </c>
      <c r="K21" s="34">
        <v>350</v>
      </c>
      <c r="L21" s="48">
        <f>J21*K21</f>
        <v>0</v>
      </c>
      <c r="M21" s="23"/>
      <c r="N21" s="21"/>
      <c r="O21" s="81"/>
      <c r="P21" s="114"/>
    </row>
    <row r="22" spans="1:16" ht="44.4" customHeight="1" x14ac:dyDescent="0.25">
      <c r="A22" s="67">
        <v>11</v>
      </c>
      <c r="B22" s="88" t="s">
        <v>35</v>
      </c>
      <c r="C22" s="5"/>
      <c r="D22" s="28">
        <v>0</v>
      </c>
      <c r="E22" s="11">
        <v>40</v>
      </c>
      <c r="F22" s="27">
        <f>D22*E22</f>
        <v>0</v>
      </c>
      <c r="G22" s="19"/>
      <c r="H22" s="19"/>
      <c r="I22" s="42"/>
      <c r="J22" s="28"/>
      <c r="K22" s="12"/>
      <c r="L22" s="27"/>
      <c r="M22" s="23"/>
      <c r="N22" s="21"/>
      <c r="O22" s="81"/>
      <c r="P22" s="114"/>
    </row>
    <row r="23" spans="1:16" ht="62.4" customHeight="1" x14ac:dyDescent="0.25">
      <c r="A23" s="67">
        <v>12</v>
      </c>
      <c r="B23" s="4" t="s">
        <v>36</v>
      </c>
      <c r="C23" s="5"/>
      <c r="D23" s="4"/>
      <c r="E23" s="25"/>
      <c r="F23" s="2" t="s">
        <v>0</v>
      </c>
      <c r="G23" s="28">
        <v>0</v>
      </c>
      <c r="H23" s="12">
        <v>200</v>
      </c>
      <c r="I23" s="29">
        <f>G23*H23</f>
        <v>0</v>
      </c>
      <c r="J23" s="19"/>
      <c r="K23" s="42"/>
      <c r="L23" s="42"/>
      <c r="M23" s="24"/>
      <c r="N23" s="19"/>
      <c r="O23" s="25"/>
      <c r="P23" s="114"/>
    </row>
    <row r="24" spans="1:16" ht="54.6" customHeight="1" x14ac:dyDescent="0.25">
      <c r="A24" s="67">
        <v>13</v>
      </c>
      <c r="B24" s="4" t="s">
        <v>37</v>
      </c>
      <c r="C24" s="5"/>
      <c r="D24" s="4"/>
      <c r="E24" s="25"/>
      <c r="F24" s="2" t="s">
        <v>0</v>
      </c>
      <c r="G24" s="28">
        <v>0</v>
      </c>
      <c r="H24" s="12">
        <v>100</v>
      </c>
      <c r="I24" s="29">
        <f>G24*H24</f>
        <v>0</v>
      </c>
      <c r="J24" s="19"/>
      <c r="K24" s="42"/>
      <c r="L24" s="42"/>
      <c r="M24" s="24"/>
      <c r="N24" s="19"/>
      <c r="O24" s="25"/>
      <c r="P24" s="114"/>
    </row>
    <row r="25" spans="1:16" ht="47.4" customHeight="1" x14ac:dyDescent="0.25">
      <c r="A25" s="67">
        <v>14</v>
      </c>
      <c r="B25" s="85" t="s">
        <v>52</v>
      </c>
      <c r="C25" s="5"/>
      <c r="D25" s="4"/>
      <c r="E25" s="115"/>
      <c r="F25" s="3" t="s">
        <v>0</v>
      </c>
      <c r="G25" s="19"/>
      <c r="H25" s="19"/>
      <c r="I25" s="42"/>
      <c r="J25" s="28">
        <v>0</v>
      </c>
      <c r="K25" s="12">
        <v>300</v>
      </c>
      <c r="L25" s="29">
        <f>J25*K25</f>
        <v>0</v>
      </c>
      <c r="M25" s="24"/>
      <c r="N25" s="19"/>
      <c r="O25" s="25"/>
      <c r="P25" s="114"/>
    </row>
    <row r="26" spans="1:16" ht="36.75" customHeight="1" x14ac:dyDescent="0.25">
      <c r="A26" s="67">
        <v>15</v>
      </c>
      <c r="B26" s="89" t="s">
        <v>38</v>
      </c>
      <c r="C26" s="5"/>
      <c r="D26" s="28">
        <v>0</v>
      </c>
      <c r="E26" s="12">
        <v>50</v>
      </c>
      <c r="F26" s="29">
        <f>D26*E26</f>
        <v>0</v>
      </c>
      <c r="G26" s="19"/>
      <c r="H26" s="42"/>
      <c r="I26" s="42"/>
      <c r="J26" s="19"/>
      <c r="K26" s="42"/>
      <c r="L26" s="42"/>
      <c r="M26" s="24"/>
      <c r="N26" s="19"/>
      <c r="O26" s="25"/>
      <c r="P26" s="114"/>
    </row>
    <row r="27" spans="1:16" ht="36.75" customHeight="1" x14ac:dyDescent="0.25">
      <c r="A27" s="67">
        <v>16</v>
      </c>
      <c r="B27" s="89" t="s">
        <v>53</v>
      </c>
      <c r="C27" s="5"/>
      <c r="D27" s="28">
        <v>0</v>
      </c>
      <c r="E27" s="12">
        <v>40</v>
      </c>
      <c r="F27" s="29">
        <f>D27*E27</f>
        <v>0</v>
      </c>
      <c r="G27" s="19"/>
      <c r="H27" s="19"/>
      <c r="I27" s="42"/>
      <c r="J27" s="19"/>
      <c r="K27" s="42"/>
      <c r="L27" s="42"/>
      <c r="M27" s="24"/>
      <c r="N27" s="19"/>
      <c r="O27" s="25"/>
      <c r="P27" s="114"/>
    </row>
    <row r="28" spans="1:16" ht="36.75" customHeight="1" x14ac:dyDescent="0.25">
      <c r="A28" s="67">
        <v>17</v>
      </c>
      <c r="B28" s="90" t="s">
        <v>39</v>
      </c>
      <c r="C28" s="5"/>
      <c r="D28" s="28">
        <v>0</v>
      </c>
      <c r="E28" s="12">
        <v>25</v>
      </c>
      <c r="F28" s="27">
        <f>D28*E28</f>
        <v>0</v>
      </c>
      <c r="G28" s="19"/>
      <c r="H28" s="19"/>
      <c r="I28" s="42"/>
      <c r="J28" s="19"/>
      <c r="K28" s="42"/>
      <c r="L28" s="42"/>
      <c r="M28" s="24"/>
      <c r="N28" s="19"/>
      <c r="O28" s="25"/>
      <c r="P28" s="114"/>
    </row>
    <row r="29" spans="1:16" ht="36.75" customHeight="1" x14ac:dyDescent="0.25">
      <c r="A29" s="67">
        <v>18</v>
      </c>
      <c r="B29" s="118" t="s">
        <v>40</v>
      </c>
      <c r="C29" s="78"/>
      <c r="D29" s="28"/>
      <c r="E29" s="12"/>
      <c r="F29" s="27"/>
      <c r="G29" s="19"/>
      <c r="H29" s="33"/>
      <c r="I29" s="42"/>
      <c r="J29" s="19"/>
      <c r="K29" s="110"/>
      <c r="L29" s="42"/>
      <c r="M29" s="24"/>
      <c r="N29" s="101"/>
      <c r="O29" s="25"/>
      <c r="P29" s="114"/>
    </row>
    <row r="30" spans="1:16" ht="36.75" customHeight="1" x14ac:dyDescent="0.25">
      <c r="A30" s="67">
        <v>19</v>
      </c>
      <c r="B30" s="118" t="s">
        <v>41</v>
      </c>
      <c r="C30" s="78"/>
      <c r="D30" s="28">
        <v>0</v>
      </c>
      <c r="E30" s="12">
        <v>50</v>
      </c>
      <c r="F30" s="27">
        <v>0</v>
      </c>
      <c r="G30" s="19"/>
      <c r="H30" s="33"/>
      <c r="I30" s="42"/>
      <c r="J30" s="19"/>
      <c r="K30" s="110"/>
      <c r="L30" s="42"/>
      <c r="M30" s="24"/>
      <c r="N30" s="101"/>
      <c r="O30" s="25"/>
      <c r="P30" s="114"/>
    </row>
    <row r="31" spans="1:16" ht="54.6" customHeight="1" x14ac:dyDescent="0.25">
      <c r="A31" s="67">
        <v>20</v>
      </c>
      <c r="B31" s="118" t="s">
        <v>42</v>
      </c>
      <c r="C31" s="78"/>
      <c r="D31" s="28"/>
      <c r="E31" s="12"/>
      <c r="F31" s="27"/>
      <c r="G31" s="19"/>
      <c r="H31" s="33"/>
      <c r="I31" s="42"/>
      <c r="J31" s="19"/>
      <c r="K31" s="110"/>
      <c r="L31" s="42"/>
      <c r="M31" s="24"/>
      <c r="N31" s="101"/>
      <c r="O31" s="25"/>
      <c r="P31" s="114"/>
    </row>
    <row r="32" spans="1:16" ht="55.2" customHeight="1" x14ac:dyDescent="0.25">
      <c r="A32" s="67">
        <v>21</v>
      </c>
      <c r="B32" s="118" t="s">
        <v>43</v>
      </c>
      <c r="C32" s="78"/>
      <c r="D32" s="28">
        <v>0</v>
      </c>
      <c r="E32" s="12">
        <v>50</v>
      </c>
      <c r="F32" s="27"/>
      <c r="G32" s="119"/>
      <c r="H32" s="43"/>
      <c r="I32" s="42"/>
      <c r="J32" s="19"/>
      <c r="K32" s="110"/>
      <c r="L32" s="42"/>
      <c r="M32" s="24"/>
      <c r="N32" s="101"/>
      <c r="O32" s="25"/>
      <c r="P32" s="114"/>
    </row>
    <row r="33" spans="1:47" ht="57" customHeight="1" thickBot="1" x14ac:dyDescent="0.3">
      <c r="A33" s="67">
        <v>22</v>
      </c>
      <c r="B33" s="91" t="s">
        <v>44</v>
      </c>
      <c r="C33" s="78" t="s">
        <v>1</v>
      </c>
      <c r="D33" s="28">
        <v>0</v>
      </c>
      <c r="E33" s="15">
        <v>30</v>
      </c>
      <c r="F33" s="27">
        <f>D33*E33</f>
        <v>0</v>
      </c>
      <c r="G33" s="19"/>
      <c r="H33" s="33"/>
      <c r="I33" s="42"/>
      <c r="J33" s="19"/>
      <c r="K33" s="110"/>
      <c r="L33" s="42"/>
      <c r="M33" s="24"/>
      <c r="N33" s="101"/>
      <c r="O33" s="126"/>
      <c r="P33" s="114"/>
    </row>
    <row r="34" spans="1:47" ht="36.75" customHeight="1" thickBot="1" x14ac:dyDescent="0.3">
      <c r="A34" s="75"/>
      <c r="B34" s="92" t="s">
        <v>0</v>
      </c>
      <c r="C34" s="71"/>
      <c r="D34" s="66"/>
      <c r="E34" s="99" t="s">
        <v>6</v>
      </c>
      <c r="F34" s="108">
        <f>SUM(F21:F33)</f>
        <v>0</v>
      </c>
      <c r="G34" s="109"/>
      <c r="H34" s="99" t="s">
        <v>7</v>
      </c>
      <c r="I34" s="108">
        <f>SUM(I21:I33)</f>
        <v>0</v>
      </c>
      <c r="J34" s="111"/>
      <c r="K34" s="105" t="s">
        <v>8</v>
      </c>
      <c r="L34" s="103">
        <f>SUM(L21:L33)</f>
        <v>0</v>
      </c>
      <c r="M34" s="112"/>
      <c r="N34" s="99" t="s">
        <v>9</v>
      </c>
      <c r="O34" s="98">
        <f>SUM(O21:O33)</f>
        <v>0</v>
      </c>
      <c r="P34" s="107" t="e">
        <f>SUM(#REF!)/9</f>
        <v>#REF!</v>
      </c>
    </row>
    <row r="35" spans="1:47" ht="36.75" customHeight="1" thickBot="1" x14ac:dyDescent="0.3">
      <c r="A35" s="76"/>
      <c r="B35" s="93"/>
      <c r="C35" s="72"/>
      <c r="D35" s="96" t="s">
        <v>0</v>
      </c>
      <c r="E35" s="128" t="s">
        <v>12</v>
      </c>
      <c r="F35" s="129"/>
      <c r="G35" s="55">
        <f>SUM(F34+I34+L34+O34)</f>
        <v>0</v>
      </c>
      <c r="H35" s="52"/>
      <c r="I35" s="53"/>
      <c r="J35" s="63"/>
      <c r="K35" s="97"/>
      <c r="L35" s="53"/>
      <c r="M35" s="64"/>
      <c r="N35" s="52"/>
      <c r="O35" s="53"/>
      <c r="P35" s="114"/>
    </row>
    <row r="36" spans="1:47" ht="36.75" customHeight="1" thickBot="1" x14ac:dyDescent="0.3">
      <c r="A36" s="77"/>
      <c r="B36" s="94" t="s">
        <v>23</v>
      </c>
      <c r="C36" s="171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  <c r="O36" s="173"/>
      <c r="P36" s="114"/>
    </row>
    <row r="37" spans="1:47" ht="36.75" customHeight="1" x14ac:dyDescent="0.25">
      <c r="A37" s="68">
        <v>23</v>
      </c>
      <c r="B37" s="83" t="s">
        <v>45</v>
      </c>
      <c r="C37" s="82"/>
      <c r="D37" s="35"/>
      <c r="E37" s="115"/>
      <c r="F37" s="3"/>
      <c r="G37" s="26">
        <v>0</v>
      </c>
      <c r="H37" s="38">
        <v>200</v>
      </c>
      <c r="I37" s="48">
        <f>G37*H37</f>
        <v>0</v>
      </c>
      <c r="J37" s="21"/>
      <c r="K37" s="40"/>
      <c r="L37" s="40"/>
      <c r="M37" s="23"/>
      <c r="N37" s="21"/>
      <c r="O37" s="124"/>
      <c r="P37" s="114"/>
    </row>
    <row r="38" spans="1:47" ht="36.75" customHeight="1" x14ac:dyDescent="0.25">
      <c r="A38" s="68">
        <v>24</v>
      </c>
      <c r="B38" s="83" t="s">
        <v>46</v>
      </c>
      <c r="C38" s="82"/>
      <c r="D38" s="122"/>
      <c r="E38" s="115"/>
      <c r="F38" s="123"/>
      <c r="G38" s="31"/>
      <c r="H38" s="38"/>
      <c r="I38" s="48"/>
      <c r="J38" s="21"/>
      <c r="K38" s="40"/>
      <c r="L38" s="40"/>
      <c r="M38" s="23"/>
      <c r="N38" s="21"/>
      <c r="O38" s="81"/>
      <c r="P38" s="114"/>
    </row>
    <row r="39" spans="1:47" ht="36.75" customHeight="1" x14ac:dyDescent="0.25">
      <c r="A39" s="68">
        <v>25</v>
      </c>
      <c r="B39" s="83" t="s">
        <v>49</v>
      </c>
      <c r="C39" s="82"/>
      <c r="D39" s="122"/>
      <c r="E39" s="115"/>
      <c r="F39" s="123"/>
      <c r="G39" s="31"/>
      <c r="H39" s="38"/>
      <c r="I39" s="48"/>
      <c r="J39" s="21"/>
      <c r="K39" s="40"/>
      <c r="L39" s="40"/>
      <c r="M39" s="23"/>
      <c r="N39" s="21"/>
      <c r="O39" s="81"/>
      <c r="P39" s="114"/>
    </row>
    <row r="40" spans="1:47" ht="36.75" customHeight="1" x14ac:dyDescent="0.25">
      <c r="A40" s="68">
        <v>26</v>
      </c>
      <c r="B40" s="84" t="s">
        <v>47</v>
      </c>
      <c r="C40" s="65"/>
      <c r="D40" s="36">
        <v>0</v>
      </c>
      <c r="E40" s="39">
        <v>10</v>
      </c>
      <c r="F40" s="37">
        <f t="shared" ref="F40" si="0">D40*E40</f>
        <v>0</v>
      </c>
      <c r="G40" s="33"/>
      <c r="H40" s="19"/>
      <c r="I40" s="42"/>
      <c r="J40" s="19"/>
      <c r="K40" s="42"/>
      <c r="L40" s="42"/>
      <c r="M40" s="24"/>
      <c r="N40" s="19"/>
      <c r="O40" s="25"/>
      <c r="P40" s="114"/>
    </row>
    <row r="41" spans="1:47" ht="36.75" customHeight="1" thickBot="1" x14ac:dyDescent="0.3">
      <c r="A41" s="68">
        <v>27</v>
      </c>
      <c r="B41" s="84" t="s">
        <v>59</v>
      </c>
      <c r="C41" s="65"/>
      <c r="D41" s="1"/>
      <c r="E41" s="25"/>
      <c r="F41" s="2"/>
      <c r="G41" s="28">
        <v>0</v>
      </c>
      <c r="H41" s="13">
        <v>200</v>
      </c>
      <c r="I41" s="27">
        <f>G41*H41</f>
        <v>0</v>
      </c>
      <c r="J41" s="19"/>
      <c r="K41" s="42"/>
      <c r="L41" s="42"/>
      <c r="M41" s="24"/>
      <c r="N41" s="19"/>
      <c r="O41" s="126"/>
      <c r="P41" s="114"/>
    </row>
    <row r="42" spans="1:47" ht="36.75" customHeight="1" thickBot="1" x14ac:dyDescent="0.3">
      <c r="A42" s="130"/>
      <c r="B42" s="131"/>
      <c r="C42" s="131"/>
      <c r="D42" s="132"/>
      <c r="E42" s="99" t="s">
        <v>6</v>
      </c>
      <c r="F42" s="100">
        <f>SUM(F37:F41)</f>
        <v>0</v>
      </c>
      <c r="G42" s="102"/>
      <c r="H42" s="99" t="s">
        <v>7</v>
      </c>
      <c r="I42" s="100">
        <f>SUM(I37:I41)</f>
        <v>0</v>
      </c>
      <c r="J42" s="63"/>
      <c r="K42" s="105" t="s">
        <v>8</v>
      </c>
      <c r="L42" s="108">
        <f>SUM(L37:L41)</f>
        <v>0</v>
      </c>
      <c r="M42" s="112"/>
      <c r="N42" s="99" t="s">
        <v>9</v>
      </c>
      <c r="O42" s="98">
        <f>SUM(O37:O41)</f>
        <v>0</v>
      </c>
      <c r="P42" s="107" t="e">
        <f>SUM(#REF!)/7</f>
        <v>#REF!</v>
      </c>
    </row>
    <row r="43" spans="1:47" ht="36.75" customHeight="1" thickBot="1" x14ac:dyDescent="0.3">
      <c r="A43" s="133"/>
      <c r="B43" s="134"/>
      <c r="C43" s="134"/>
      <c r="D43" s="135"/>
      <c r="E43" s="128" t="s">
        <v>12</v>
      </c>
      <c r="F43" s="129"/>
      <c r="G43" s="59">
        <f>SUM(F42+I42+L42+O42)</f>
        <v>0</v>
      </c>
      <c r="H43" s="52"/>
      <c r="I43" s="53"/>
      <c r="J43" s="51"/>
      <c r="K43" s="97"/>
      <c r="L43" s="53"/>
      <c r="M43" s="64"/>
      <c r="N43" s="52"/>
      <c r="O43" s="53"/>
      <c r="P43" s="114"/>
    </row>
    <row r="44" spans="1:47" s="61" customFormat="1" ht="17.399999999999999" customHeight="1" thickBot="1" x14ac:dyDescent="0.3">
      <c r="A44" s="182"/>
      <c r="B44" s="183"/>
      <c r="C44" s="183"/>
      <c r="D44" s="183"/>
      <c r="E44" s="183"/>
      <c r="F44" s="183"/>
      <c r="G44" s="183"/>
      <c r="H44" s="183"/>
      <c r="I44" s="183"/>
      <c r="J44" s="183"/>
      <c r="K44" s="183"/>
      <c r="L44" s="183"/>
      <c r="M44" s="183"/>
      <c r="N44" s="183"/>
      <c r="O44" s="183"/>
      <c r="P44" s="116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</row>
    <row r="45" spans="1:47" ht="38.1" customHeight="1" thickBot="1" x14ac:dyDescent="0.3">
      <c r="A45" s="176" t="s">
        <v>15</v>
      </c>
      <c r="B45" s="177"/>
      <c r="C45" s="177"/>
      <c r="D45" s="178"/>
      <c r="E45" s="184" t="s">
        <v>24</v>
      </c>
      <c r="F45" s="185"/>
      <c r="G45" s="59"/>
      <c r="H45" s="161" t="s">
        <v>0</v>
      </c>
      <c r="I45" s="161"/>
      <c r="J45" s="161"/>
      <c r="K45" s="161"/>
      <c r="L45" s="161"/>
      <c r="M45" s="161"/>
      <c r="N45" s="161"/>
      <c r="O45" s="161"/>
      <c r="P45" s="114"/>
    </row>
    <row r="46" spans="1:47" ht="43.35" customHeight="1" thickBot="1" x14ac:dyDescent="0.3">
      <c r="A46" s="179"/>
      <c r="B46" s="180"/>
      <c r="C46" s="180"/>
      <c r="D46" s="181"/>
      <c r="E46" s="174" t="s">
        <v>14</v>
      </c>
      <c r="F46" s="174"/>
      <c r="G46" s="54">
        <f>G45*0.2</f>
        <v>0</v>
      </c>
      <c r="H46" s="162"/>
      <c r="I46" s="162"/>
      <c r="J46" s="162"/>
      <c r="K46" s="162"/>
      <c r="L46" s="162"/>
      <c r="M46" s="162"/>
      <c r="N46" s="162"/>
      <c r="O46" s="162"/>
      <c r="P46" s="114"/>
    </row>
    <row r="47" spans="1:47" ht="36.75" customHeight="1" thickBot="1" x14ac:dyDescent="0.3">
      <c r="A47" s="165" t="s">
        <v>17</v>
      </c>
      <c r="B47" s="166"/>
      <c r="C47" s="166"/>
      <c r="D47" s="167"/>
      <c r="E47" s="174" t="s">
        <v>13</v>
      </c>
      <c r="F47" s="175"/>
      <c r="G47" s="60"/>
      <c r="H47" s="162"/>
      <c r="I47" s="162"/>
      <c r="J47" s="162"/>
      <c r="K47" s="162"/>
      <c r="L47" s="162"/>
      <c r="M47" s="162"/>
      <c r="N47" s="162"/>
      <c r="O47" s="162"/>
      <c r="P47" s="114"/>
    </row>
    <row r="48" spans="1:47" ht="36.75" customHeight="1" thickBot="1" x14ac:dyDescent="0.3">
      <c r="A48" s="168"/>
      <c r="B48" s="169"/>
      <c r="C48" s="169"/>
      <c r="D48" s="170"/>
      <c r="E48" s="164"/>
      <c r="F48" s="164"/>
      <c r="G48" s="164"/>
      <c r="H48" s="163"/>
      <c r="I48" s="163"/>
      <c r="J48" s="163"/>
      <c r="K48" s="163"/>
      <c r="L48" s="163"/>
      <c r="M48" s="163"/>
      <c r="N48" s="163"/>
      <c r="O48" s="163"/>
      <c r="P48" s="117"/>
    </row>
    <row r="49" spans="3:6" ht="36.75" customHeight="1" x14ac:dyDescent="0.25">
      <c r="C49" s="62"/>
      <c r="E49" s="16"/>
      <c r="F49" s="46"/>
    </row>
    <row r="50" spans="3:6" ht="36.75" customHeight="1" x14ac:dyDescent="0.25">
      <c r="E50" s="16"/>
      <c r="F50" s="46"/>
    </row>
    <row r="51" spans="3:6" ht="36.75" customHeight="1" x14ac:dyDescent="0.25">
      <c r="E51" s="16"/>
      <c r="F51" s="46"/>
    </row>
    <row r="52" spans="3:6" ht="36.75" customHeight="1" x14ac:dyDescent="0.25">
      <c r="E52" s="16"/>
      <c r="F52" s="46"/>
    </row>
    <row r="53" spans="3:6" ht="36.75" customHeight="1" x14ac:dyDescent="0.25">
      <c r="E53" s="17"/>
      <c r="F53" s="46"/>
    </row>
    <row r="54" spans="3:6" ht="36.75" customHeight="1" x14ac:dyDescent="0.25">
      <c r="E54" s="17"/>
      <c r="F54" s="46"/>
    </row>
    <row r="55" spans="3:6" ht="36.75" customHeight="1" x14ac:dyDescent="0.25">
      <c r="E55" s="17"/>
      <c r="F55" s="46"/>
    </row>
    <row r="56" spans="3:6" ht="36.75" customHeight="1" x14ac:dyDescent="0.25">
      <c r="E56" s="17"/>
      <c r="F56" s="46"/>
    </row>
    <row r="57" spans="3:6" ht="36.75" customHeight="1" x14ac:dyDescent="0.25">
      <c r="E57" s="18"/>
      <c r="F57" s="47"/>
    </row>
    <row r="58" spans="3:6" ht="36.75" customHeight="1" x14ac:dyDescent="0.25">
      <c r="E58" s="17"/>
      <c r="F58" s="46"/>
    </row>
    <row r="59" spans="3:6" ht="36.75" customHeight="1" x14ac:dyDescent="0.25">
      <c r="E59" s="17"/>
      <c r="F59" s="46"/>
    </row>
    <row r="60" spans="3:6" ht="36.75" customHeight="1" x14ac:dyDescent="0.25">
      <c r="E60" s="17"/>
      <c r="F60" s="46"/>
    </row>
    <row r="61" spans="3:6" ht="36.75" customHeight="1" x14ac:dyDescent="0.25">
      <c r="E61" s="17"/>
      <c r="F61" s="46"/>
    </row>
    <row r="62" spans="3:6" ht="36.75" customHeight="1" x14ac:dyDescent="0.25">
      <c r="E62" s="17"/>
      <c r="F62" s="46"/>
    </row>
    <row r="63" spans="3:6" ht="36.75" customHeight="1" x14ac:dyDescent="0.25">
      <c r="E63" s="17"/>
      <c r="F63" s="46"/>
    </row>
    <row r="64" spans="3:6" ht="36.75" customHeight="1" x14ac:dyDescent="0.25">
      <c r="E64" s="17"/>
      <c r="F64" s="46"/>
    </row>
    <row r="65" spans="5:6" ht="36.75" customHeight="1" x14ac:dyDescent="0.25">
      <c r="E65" s="17"/>
      <c r="F65" s="46"/>
    </row>
    <row r="66" spans="5:6" ht="36.75" customHeight="1" x14ac:dyDescent="0.25">
      <c r="E66" s="18"/>
      <c r="F66" s="47"/>
    </row>
    <row r="67" spans="5:6" ht="36.75" customHeight="1" x14ac:dyDescent="0.25">
      <c r="E67" s="17"/>
      <c r="F67" s="46"/>
    </row>
    <row r="68" spans="5:6" ht="36.75" customHeight="1" x14ac:dyDescent="0.25">
      <c r="E68" s="17"/>
      <c r="F68" s="46"/>
    </row>
    <row r="69" spans="5:6" ht="36.75" customHeight="1" x14ac:dyDescent="0.25">
      <c r="E69" s="17"/>
      <c r="F69" s="46"/>
    </row>
  </sheetData>
  <mergeCells count="37">
    <mergeCell ref="E35:F35"/>
    <mergeCell ref="E43:F43"/>
    <mergeCell ref="A42:D43"/>
    <mergeCell ref="H45:O48"/>
    <mergeCell ref="E48:G48"/>
    <mergeCell ref="A47:D48"/>
    <mergeCell ref="C36:O36"/>
    <mergeCell ref="E47:F47"/>
    <mergeCell ref="A45:D46"/>
    <mergeCell ref="A44:O44"/>
    <mergeCell ref="E45:F45"/>
    <mergeCell ref="E46:F46"/>
    <mergeCell ref="A1:O1"/>
    <mergeCell ref="A4:O4"/>
    <mergeCell ref="A3:O3"/>
    <mergeCell ref="A2:O2"/>
    <mergeCell ref="N6:N7"/>
    <mergeCell ref="E6:E7"/>
    <mergeCell ref="F6:F7"/>
    <mergeCell ref="H6:H7"/>
    <mergeCell ref="B6:B7"/>
    <mergeCell ref="A6:A7"/>
    <mergeCell ref="C6:C7"/>
    <mergeCell ref="D5:F5"/>
    <mergeCell ref="G5:I5"/>
    <mergeCell ref="M5:O5"/>
    <mergeCell ref="E19:F19"/>
    <mergeCell ref="A18:D19"/>
    <mergeCell ref="C8:O8"/>
    <mergeCell ref="O6:O7"/>
    <mergeCell ref="I6:I7"/>
    <mergeCell ref="K6:K7"/>
    <mergeCell ref="L6:L7"/>
    <mergeCell ref="M6:M7"/>
    <mergeCell ref="J6:J7"/>
    <mergeCell ref="G6:G7"/>
    <mergeCell ref="D6:D7"/>
  </mergeCells>
  <pageMargins left="0.7" right="0.7" top="0.75" bottom="0.75" header="0.3" footer="0.3"/>
  <pageSetup paperSize="9" orientation="portrait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- SCENARIO COMMANDE UTLN</vt:lpstr>
      <vt:lpstr>'DQE - SCENARIO COMMANDE UTLN'!Zone_d_impression</vt:lpstr>
    </vt:vector>
  </TitlesOfParts>
  <Company>Ville d'Antibes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GEST</dc:creator>
  <cp:lastModifiedBy>Michele Wambo</cp:lastModifiedBy>
  <cp:lastPrinted>2023-11-17T08:36:40Z</cp:lastPrinted>
  <dcterms:created xsi:type="dcterms:W3CDTF">2004-01-23T15:48:00Z</dcterms:created>
  <dcterms:modified xsi:type="dcterms:W3CDTF">2025-05-26T09:23:29Z</dcterms:modified>
</cp:coreProperties>
</file>