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K:\IAD\MOBILIER DE BUREAU\RELANCE LOT ESPACES D'ATTENTE\"/>
    </mc:Choice>
  </mc:AlternateContent>
  <xr:revisionPtr revIDLastSave="0" documentId="13_ncr:1_{6680A1E0-5C1C-4730-B5CA-C68AF5B40209}" xr6:coauthVersionLast="47" xr6:coauthVersionMax="47" xr10:uidLastSave="{00000000-0000-0000-0000-000000000000}"/>
  <bookViews>
    <workbookView xWindow="-120" yWindow="-120" windowWidth="29040" windowHeight="15840" activeTab="1" xr2:uid="{00000000-000D-0000-FFFF-FFFF00000000}"/>
  </bookViews>
  <sheets>
    <sheet name="CONSIGNES" sheetId="8" r:id="rId1"/>
    <sheet name="OFFRE" sheetId="1" r:id="rId2"/>
    <sheet name="REMISIER CATALOGUE" sheetId="10" r:id="rId3"/>
    <sheet name="liste déroulante" sheetId="9" state="hidden" r:id="rId4"/>
  </sheets>
  <definedNames>
    <definedName name="_xlnm.Print_Area" localSheetId="0">CONSIGNES!$A$1:$B$6</definedName>
    <definedName name="_xlnm.Print_Area" localSheetId="1">OFFRE!$A$1:$O$69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0" i="1" l="1"/>
  <c r="O11" i="1"/>
  <c r="O12" i="1"/>
  <c r="O13" i="1"/>
  <c r="O14" i="1"/>
  <c r="O15" i="1"/>
  <c r="O17" i="1"/>
  <c r="O18" i="1"/>
  <c r="O19" i="1"/>
  <c r="O20" i="1"/>
  <c r="O21" i="1"/>
  <c r="O23" i="1"/>
  <c r="O24" i="1"/>
  <c r="O25" i="1"/>
  <c r="O26" i="1"/>
  <c r="O27" i="1"/>
  <c r="O28" i="1"/>
  <c r="O29" i="1"/>
  <c r="O30" i="1"/>
  <c r="O31" i="1"/>
  <c r="O32" i="1"/>
  <c r="O33" i="1"/>
  <c r="O35" i="1"/>
  <c r="O36" i="1"/>
  <c r="O37" i="1"/>
  <c r="O38" i="1"/>
  <c r="O39" i="1"/>
  <c r="O40" i="1"/>
  <c r="O41" i="1"/>
  <c r="O42" i="1"/>
  <c r="O43" i="1"/>
  <c r="O44" i="1"/>
  <c r="O46" i="1"/>
  <c r="O47" i="1"/>
  <c r="O48" i="1"/>
  <c r="O49" i="1"/>
  <c r="O50" i="1"/>
  <c r="O51" i="1"/>
  <c r="O52" i="1"/>
  <c r="O54" i="1"/>
  <c r="O55" i="1"/>
  <c r="O56" i="1"/>
  <c r="O57" i="1"/>
  <c r="O58" i="1"/>
  <c r="O59" i="1"/>
  <c r="O60" i="1"/>
  <c r="O62" i="1"/>
  <c r="O63" i="1"/>
  <c r="O64" i="1"/>
  <c r="O65" i="1"/>
  <c r="O66" i="1"/>
  <c r="O67" i="1"/>
  <c r="O68" i="1"/>
  <c r="K10" i="1"/>
  <c r="M10" i="1" s="1"/>
  <c r="K11" i="1"/>
  <c r="M11" i="1" s="1"/>
  <c r="K12" i="1"/>
  <c r="M12" i="1" s="1"/>
  <c r="K13" i="1"/>
  <c r="M13" i="1" s="1"/>
  <c r="K14" i="1"/>
  <c r="M14" i="1" s="1"/>
  <c r="K15" i="1"/>
  <c r="M15" i="1" s="1"/>
  <c r="K17" i="1"/>
  <c r="M17" i="1" s="1"/>
  <c r="K18" i="1"/>
  <c r="M18" i="1" s="1"/>
  <c r="K19" i="1"/>
  <c r="M19" i="1" s="1"/>
  <c r="K20" i="1"/>
  <c r="M20" i="1" s="1"/>
  <c r="K21" i="1"/>
  <c r="M21" i="1" s="1"/>
  <c r="K23" i="1"/>
  <c r="M23" i="1" s="1"/>
  <c r="K24" i="1"/>
  <c r="M24" i="1" s="1"/>
  <c r="K25" i="1"/>
  <c r="M25" i="1" s="1"/>
  <c r="K26" i="1"/>
  <c r="M26" i="1" s="1"/>
  <c r="K27" i="1"/>
  <c r="M27" i="1" s="1"/>
  <c r="K28" i="1"/>
  <c r="M28" i="1" s="1"/>
  <c r="K29" i="1"/>
  <c r="M29" i="1" s="1"/>
  <c r="K30" i="1"/>
  <c r="M30" i="1" s="1"/>
  <c r="K31" i="1"/>
  <c r="M31" i="1" s="1"/>
  <c r="K32" i="1"/>
  <c r="M32" i="1" s="1"/>
  <c r="K33" i="1"/>
  <c r="M33" i="1" s="1"/>
  <c r="K35" i="1"/>
  <c r="M35" i="1" s="1"/>
  <c r="K36" i="1"/>
  <c r="M36" i="1" s="1"/>
  <c r="K37" i="1"/>
  <c r="M37" i="1" s="1"/>
  <c r="K38" i="1"/>
  <c r="M38" i="1" s="1"/>
  <c r="K39" i="1"/>
  <c r="M39" i="1" s="1"/>
  <c r="K40" i="1"/>
  <c r="M40" i="1" s="1"/>
  <c r="K41" i="1"/>
  <c r="M41" i="1" s="1"/>
  <c r="K42" i="1"/>
  <c r="M42" i="1" s="1"/>
  <c r="K43" i="1"/>
  <c r="M43" i="1" s="1"/>
  <c r="K44" i="1"/>
  <c r="M44" i="1" s="1"/>
  <c r="K46" i="1"/>
  <c r="M46" i="1" s="1"/>
  <c r="K47" i="1"/>
  <c r="M47" i="1" s="1"/>
  <c r="K48" i="1"/>
  <c r="M48" i="1" s="1"/>
  <c r="K49" i="1"/>
  <c r="M49" i="1" s="1"/>
  <c r="K50" i="1"/>
  <c r="M50" i="1" s="1"/>
  <c r="K51" i="1"/>
  <c r="M51" i="1" s="1"/>
  <c r="K52" i="1"/>
  <c r="M52" i="1" s="1"/>
  <c r="K54" i="1"/>
  <c r="M54" i="1" s="1"/>
  <c r="K55" i="1"/>
  <c r="M55" i="1" s="1"/>
  <c r="K56" i="1"/>
  <c r="M56" i="1" s="1"/>
  <c r="K57" i="1"/>
  <c r="M57" i="1" s="1"/>
  <c r="K58" i="1"/>
  <c r="M58" i="1" s="1"/>
  <c r="K59" i="1"/>
  <c r="M59" i="1" s="1"/>
  <c r="K60" i="1"/>
  <c r="M60" i="1" s="1"/>
  <c r="K62" i="1"/>
  <c r="M62" i="1" s="1"/>
  <c r="K63" i="1"/>
  <c r="M63" i="1" s="1"/>
  <c r="K64" i="1"/>
  <c r="M64" i="1" s="1"/>
  <c r="K65" i="1"/>
  <c r="M65" i="1" s="1"/>
  <c r="K66" i="1"/>
  <c r="M66" i="1" s="1"/>
  <c r="K67" i="1"/>
  <c r="M67" i="1" s="1"/>
  <c r="K68" i="1"/>
  <c r="M68" i="1" s="1"/>
  <c r="O85" i="1"/>
  <c r="M71" i="1"/>
  <c r="O72" i="1"/>
  <c r="O73" i="1"/>
  <c r="O75" i="1"/>
  <c r="O76" i="1"/>
  <c r="O77" i="1"/>
  <c r="O78" i="1"/>
  <c r="O80" i="1"/>
  <c r="O81" i="1"/>
  <c r="O82" i="1"/>
  <c r="F29" i="10"/>
  <c r="M82" i="1"/>
  <c r="M81" i="1"/>
  <c r="M80" i="1"/>
  <c r="M78" i="1"/>
  <c r="M77" i="1"/>
  <c r="M76" i="1"/>
  <c r="M75" i="1"/>
  <c r="M73" i="1"/>
  <c r="M72" i="1"/>
  <c r="O71" i="1"/>
  <c r="O83" i="1" l="1"/>
  <c r="O86" i="1" s="1"/>
</calcChain>
</file>

<file path=xl/sharedStrings.xml><?xml version="1.0" encoding="utf-8"?>
<sst xmlns="http://schemas.openxmlformats.org/spreadsheetml/2006/main" count="330" uniqueCount="187">
  <si>
    <t xml:space="preserve">Référence </t>
  </si>
  <si>
    <t xml:space="preserve">Le candidat précise sa Raison Sociale/Enseigne/Marque : </t>
  </si>
  <si>
    <t xml:space="preserve"> Bordereau de Prix Unitaires (BPU) - Détail Quantitatif estimatif (DQE)
Règles de remplissage du cadre financier</t>
  </si>
  <si>
    <t xml:space="preserve"> Bordereau de Prix Unitaires (BPU) - DÉTAIL QUANTITATIF ESTIMATIF - DQE</t>
  </si>
  <si>
    <t>NF</t>
  </si>
  <si>
    <t>NFE</t>
  </si>
  <si>
    <t>NORMES</t>
  </si>
  <si>
    <t>NFX</t>
  </si>
  <si>
    <t>EN13432</t>
  </si>
  <si>
    <t xml:space="preserve"> TVA (en %)</t>
  </si>
  <si>
    <t>Non concerné</t>
  </si>
  <si>
    <t xml:space="preserve">Numéro 
de lot </t>
  </si>
  <si>
    <t>Ou équivalent</t>
  </si>
  <si>
    <t>Matériels et Prestations 
imposés par le Pouvoir Adjudicateur</t>
  </si>
  <si>
    <t>Eco-contri-bution</t>
  </si>
  <si>
    <t>Volume estimatif de produits unitaires 
sur la durée du marché</t>
  </si>
  <si>
    <t>Prix unitaire net €HT
hors éco-contribution</t>
  </si>
  <si>
    <t>Désignation commerciale du produit
-
Référence fournisseur</t>
  </si>
  <si>
    <t>Codification fournisseur</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</si>
  <si>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</si>
  <si>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</si>
  <si>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</si>
  <si>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Unité 
de
 commande</t>
  </si>
  <si>
    <t>UNITE</t>
  </si>
  <si>
    <t>GAMME SIEGES PIEDS BOIS - ASSISES ET DOSSIERS TEXTILE ENDUIT</t>
  </si>
  <si>
    <t>GAMME SIEGES PIEDS METAL – ASSISES ET DOSSIERS TEXTILE ENDUIT</t>
  </si>
  <si>
    <t>GAMME SIEGES PIEDS METAL ASSISES ET DOSSIERS METAL</t>
  </si>
  <si>
    <t>GAMME SIEGES PIEDS METAL ASSISES ET DOSSIERS POLYPROPYLENE</t>
  </si>
  <si>
    <t>AC1</t>
  </si>
  <si>
    <t>AC2</t>
  </si>
  <si>
    <t>AC3</t>
  </si>
  <si>
    <t>AC4</t>
  </si>
  <si>
    <t>AC5</t>
  </si>
  <si>
    <t>AC6</t>
  </si>
  <si>
    <t>AC7</t>
  </si>
  <si>
    <t>AC8</t>
  </si>
  <si>
    <t>AC9</t>
  </si>
  <si>
    <t>AC10</t>
  </si>
  <si>
    <t>AC11</t>
  </si>
  <si>
    <t>AC12</t>
  </si>
  <si>
    <t>AC13</t>
  </si>
  <si>
    <t>AC14</t>
  </si>
  <si>
    <t>AC15</t>
  </si>
  <si>
    <t>AC16</t>
  </si>
  <si>
    <t>AC17</t>
  </si>
  <si>
    <t>AC18</t>
  </si>
  <si>
    <t>AC19</t>
  </si>
  <si>
    <t>AC20</t>
  </si>
  <si>
    <t>AC21</t>
  </si>
  <si>
    <t>AC22</t>
  </si>
  <si>
    <t>AC23</t>
  </si>
  <si>
    <t>AC24</t>
  </si>
  <si>
    <t>AC25</t>
  </si>
  <si>
    <t>AC26</t>
  </si>
  <si>
    <t>AC27</t>
  </si>
  <si>
    <t>AC28</t>
  </si>
  <si>
    <t>AC29</t>
  </si>
  <si>
    <t>AC30</t>
  </si>
  <si>
    <t>AC31</t>
  </si>
  <si>
    <t>AC32</t>
  </si>
  <si>
    <t>Caractéristiques imposées par le Pouvoir Adjudicateur</t>
  </si>
  <si>
    <t>SIEGE INDIVIDUEL – SANS ACCOTOIR</t>
  </si>
  <si>
    <t>POUTRE 2 PLACES 1 TABLETTE - SANS ACCOTOIR</t>
  </si>
  <si>
    <t>POUTRE 3 PLACES - SANS ACCOTOIR</t>
  </si>
  <si>
    <t>POUTRE 3 PLACES 1 TABLETTE - SANS ACCOTOIR</t>
  </si>
  <si>
    <t>SIEGE INDIVIDUEL - SANS ACCOTOIR</t>
  </si>
  <si>
    <t>GAMME SIEGES PIEDS METAL – ASSISES ET DOSSIERS BOIS MULTIPLIS VERNIS</t>
  </si>
  <si>
    <t>POUTRE 2 PLACES - SANS ACCOTOIR</t>
  </si>
  <si>
    <t>POUTRE 3 PLACES 1 TABLETTE – SANS ACCOTOIR</t>
  </si>
  <si>
    <t>POUTRE 2 PLACES – SANS ACCOTOIR</t>
  </si>
  <si>
    <t>POUTRE 2 PLACES 1 TABLETTE – SANS ACCOTOIR</t>
  </si>
  <si>
    <t>POUTRE 3 PLACES – SANS ACCOTOIR</t>
  </si>
  <si>
    <t>PAIRE ACCOTOIRS</t>
  </si>
  <si>
    <t>PAIRE DE BARRES DE LIAISON POUR INSTALLATION DE POUTRES « DOS A DOS »</t>
  </si>
  <si>
    <t>Piétement métallique; Assise avec dossier (forme coque tolérée) : bois multiplis vernis; Revêtement époxy pour le piétement, bois verni pour l’assise</t>
  </si>
  <si>
    <t>Piétement, assise et dossier métallique; Revêtement époxy</t>
  </si>
  <si>
    <t>Piétement métallique; Assise avec dossier : polypropylène; Revêtement époxy pour le piètement</t>
  </si>
  <si>
    <t>CHAUFFEUSE ASSISE STANDARD SANS ACCOTOIR 45 CM ENVIRON</t>
  </si>
  <si>
    <t>CHAUFFEUSE ASSISE STANDARD AVEC ACCOTOIRS 45 CM ENVIRON</t>
  </si>
  <si>
    <t>CHAUFFEUSE 2 PLACES ASSISES STANDARD SANS ACCOTOIR 45 CM ENVIRON</t>
  </si>
  <si>
    <t>CHAUFFEUSE 2 PLACES ASSISES STANDARD AVEC ACCOTOIRS 45 CM ENVIRON</t>
  </si>
  <si>
    <t>AC33</t>
  </si>
  <si>
    <t>AC34</t>
  </si>
  <si>
    <t>AC35</t>
  </si>
  <si>
    <t>AC36</t>
  </si>
  <si>
    <t>AC37</t>
  </si>
  <si>
    <t>AC38</t>
  </si>
  <si>
    <t>AC39</t>
  </si>
  <si>
    <t>AC40</t>
  </si>
  <si>
    <t>AC41</t>
  </si>
  <si>
    <t>AC42</t>
  </si>
  <si>
    <t>AC43</t>
  </si>
  <si>
    <t>AC44</t>
  </si>
  <si>
    <t>AC45</t>
  </si>
  <si>
    <t>AC46</t>
  </si>
  <si>
    <t>AC47</t>
  </si>
  <si>
    <t>AC48</t>
  </si>
  <si>
    <t>AC49</t>
  </si>
  <si>
    <t>AC50</t>
  </si>
  <si>
    <t>AC51</t>
  </si>
  <si>
    <t>AC52</t>
  </si>
  <si>
    <t>AC53</t>
  </si>
  <si>
    <t>AC54</t>
  </si>
  <si>
    <t>AC55</t>
  </si>
  <si>
    <t>AC56</t>
  </si>
  <si>
    <t>AC57</t>
  </si>
  <si>
    <t>AC58</t>
  </si>
  <si>
    <t>GAMME SIEGES PIEDS BOIS - ASSISES ET DOSSIERS TISSU</t>
  </si>
  <si>
    <t>En bois : bois massif, lamellé-collé, bois multiplis ou courbé; assise et dossier en mousse de polyuréthane ou similaire; revêtement tissu conforme NF EN 1021-1 et 1021-2 ; hauteur d’assise 45 cm environ</t>
  </si>
  <si>
    <t>CHAUFFEUSE 2 PLACES ASSISES STANDARD – SANS ACCOTOIR 45 CM ENVIRON</t>
  </si>
  <si>
    <t>GAMME SIEGES PIEDS METAL – ASSISES ET DOSSIERS TISSU</t>
  </si>
  <si>
    <t>Lot 4</t>
  </si>
  <si>
    <t>PRESTATIONS COMPLEMENTAIRES</t>
  </si>
  <si>
    <t>STOCKAGE DE MATERIEL M3</t>
  </si>
  <si>
    <t>Prix unitaire €HT</t>
  </si>
  <si>
    <t xml:space="preserve">Prix unitaire 
net€ TTC
CALCUL AUTOMATIQUE </t>
  </si>
  <si>
    <t xml:space="preserve">Offre valorisée en € TTC
Prix unitaire x volume annuel
CALCUL AUTOMATIQUE </t>
  </si>
  <si>
    <t xml:space="preserve">FORFAIT REPORT DE LA PRESTATION - En cas d'annulation (report) d’une prestation de livraison, installation d'une commande moins de 10 jours calendaire avant la date prévue initialement pour toute cause n’incombant pas au titulaire (par exemple inaccessibilité de la zone d'exécution, retard de travaux, etc...) Ce prix est forfaitaire quel que soit le montant de la commande. </t>
  </si>
  <si>
    <t>FORFAIT</t>
  </si>
  <si>
    <t xml:space="preserve">STOCKAGE DE MATERIEL PAR M3 PAR JOUR  HORS LIVRAISON STANDARD - Stockage au mètre cube par jour calendaire dans un entrepôt. Ce prix est forfaitaire et s'entend pour 1m3 par jour calendaire de stockage et à compter de la date initiale de livraison </t>
  </si>
  <si>
    <t>M3</t>
  </si>
  <si>
    <t xml:space="preserve">STOCKAGE DE MATERIEL PAR M3 PAR SEMAINE  HORS LIVRAISON STANDARD- Stockage au mètre cube par semaine de 7 jours calendaires dans un entrepôt. Ce prix est forfaitaire et s'entend pour 1m3 par semaine de stockage et à compter de la date initiale de livraison </t>
  </si>
  <si>
    <t>INTERVENTION LOGISTIQUE</t>
  </si>
  <si>
    <t xml:space="preserve">FORFAIT INTERVENTION LOGISTIQUE (DEMONTAGE,MANUTENTION, DEPANNAGE, REPARATION, REGLAGE ...) - FORFAIT  1 HEURE POUR 1 TECHNICIEN </t>
  </si>
  <si>
    <t>HEURE</t>
  </si>
  <si>
    <t xml:space="preserve">FORFAIT INTERVENTION LOGISTIQUE (DEMONTAGE,MANUTENTION, DEPANNAGE, REPARATION, REGLAGE ...) - FORFAIT  1/2 JOURNEE POUR 1 TECHNICIEN </t>
  </si>
  <si>
    <t>1/2 JOUR</t>
  </si>
  <si>
    <t xml:space="preserve">FORFAIT INTERVENTION LOGISTIQUE (DEMONTAGE,MANUTENTION, DEPANNAGE, REPARATION, REGLAGE ...) - FORFAIT  1 JOURNEE POUR 1 TECHNICIEN </t>
  </si>
  <si>
    <t>JOUR</t>
  </si>
  <si>
    <t xml:space="preserve">FORFAIT LIVRAISON POUR COMMANDE INFERIEURE A 500 € HT </t>
  </si>
  <si>
    <t>PRESTATION INVENTAIRE</t>
  </si>
  <si>
    <t>PRESTATIONS POUR LA REALISATION D'INVENTAIRES - FORFAIT  1 HEURE</t>
  </si>
  <si>
    <t>PRESTATIONS POUR LA REALISATION D'INVENTAIRES - FORFAIT   1/2 JOURNEE</t>
  </si>
  <si>
    <t>PRESTATIONS POUR LA REALISATION D'INVENTAIRES - FORFAIT  1  JOURNEE</t>
  </si>
  <si>
    <t>TOTAL TTC DU DEVIS ESTIMATIF SUR LA DURÉE DU CONTRAT  (HORS REMISES)</t>
  </si>
  <si>
    <t>REMISE ADDITIONNELLE APPLICABLE SUR LE MONTANT D'UNE COMMANDE AVEC DATE UNIQUE DE LIVRAISON D'UNE COMMANDE AVEC DATE UNIQUE DE LIVRAISON</t>
  </si>
  <si>
    <t>Taux mimimum applicable</t>
  </si>
  <si>
    <t xml:space="preserve"> </t>
  </si>
  <si>
    <t>Volume estimatif en €TTC 
sur la durée du marché</t>
  </si>
  <si>
    <t xml:space="preserve">Offre valorisée en € TTC
CALCUL AUTOMATIQUE </t>
  </si>
  <si>
    <t xml:space="preserve">TAUX DE REMISE POUR UNE LIVRAISON SIMPLE SUR UN SITE SANS MONTAGE </t>
  </si>
  <si>
    <t>TAUX</t>
  </si>
  <si>
    <t xml:space="preserve">TAUX MOYEN REMISES CATALOGUES </t>
  </si>
  <si>
    <t xml:space="preserve">BORDEREAU DE REMISES SUR CATALOGUE </t>
  </si>
  <si>
    <t>Nom des catalogues - à préciser
Famille de produits, gamme, etc…</t>
  </si>
  <si>
    <t>Taux 
de remise pour les fournitures des catalogues du titulaire prix public</t>
  </si>
  <si>
    <t>RC1</t>
  </si>
  <si>
    <t>Taux</t>
  </si>
  <si>
    <t>RC2</t>
  </si>
  <si>
    <t>RC3</t>
  </si>
  <si>
    <t>RC4</t>
  </si>
  <si>
    <t>RC5</t>
  </si>
  <si>
    <t>RC6</t>
  </si>
  <si>
    <t>RC7</t>
  </si>
  <si>
    <t>RC8</t>
  </si>
  <si>
    <t>RC9</t>
  </si>
  <si>
    <t>RC10</t>
  </si>
  <si>
    <t>RC11</t>
  </si>
  <si>
    <t>RC12</t>
  </si>
  <si>
    <t>RC13</t>
  </si>
  <si>
    <t>RC14</t>
  </si>
  <si>
    <t>RC15</t>
  </si>
  <si>
    <t>RC16</t>
  </si>
  <si>
    <t>RC17</t>
  </si>
  <si>
    <t>RC18</t>
  </si>
  <si>
    <t>RC19</t>
  </si>
  <si>
    <t>RC20</t>
  </si>
  <si>
    <t xml:space="preserve">Fait à            </t>
  </si>
  <si>
    <t>Le</t>
  </si>
  <si>
    <t>Signature et cachet</t>
  </si>
  <si>
    <t>TABLE BASSE MELAMINEE PIEDS BOIS DIMENSIONS ENV 60x60 CM ASSORTIE AU MOBILIER CI-DESSUS</t>
  </si>
  <si>
    <t>TABLE BASSE MELAMINEE PIEDS METAL DIMENSIONS ENV 60x60 CM ASSORTIE AU MOBILIER CI-DESSUS</t>
  </si>
  <si>
    <t>AC59</t>
  </si>
  <si>
    <t>AC60</t>
  </si>
  <si>
    <t>AC61</t>
  </si>
  <si>
    <t>AC62</t>
  </si>
  <si>
    <t>AC63</t>
  </si>
  <si>
    <t>AC64</t>
  </si>
  <si>
    <r>
      <rPr>
        <b/>
        <sz val="12"/>
        <color rgb="FFE30059"/>
        <rFont val="Calibri Light"/>
        <family val="2"/>
      </rPr>
      <t xml:space="preserve">Le BPU/DQE (Bordereau de Prix/Détail Quantitatif Estimatif ) définit les prestations commandées de manière récurrente pour les fournitures et services objets du marché
</t>
    </r>
    <r>
      <rPr>
        <b/>
        <u/>
        <sz val="12"/>
        <rFont val="Calibri Light"/>
        <family val="2"/>
      </rPr>
      <t>Mode d'utilisation du tableau :</t>
    </r>
    <r>
      <rPr>
        <sz val="12"/>
        <color theme="1"/>
        <rFont val="Calibri Light"/>
        <family val="2"/>
      </rPr>
      <t xml:space="preserve">
Mode d'utilisation du tableau : les onglets doivent être complétés avec précision, le candidat complète uniquement les cellules sur fond bleu clair qui ont une valeur contractuelle. En dehors des élements à noter dans les cellules sur fond bleu clair, ce document ne peut en aucun cas être modifié sous peine d’irrégularité de l’offre. Toutes les cases de prix et de remises doivent être renseignées.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 et marges bénéficiaires.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Onglet Remisier catalogue : Les établissements pourront commander à titre subsidiaire auprès du titulaire des articles non listés au BPU, sous réserve qu'ils correspondent aux familles de produits objets du présent accord cadre et au(x) catalogue(s) fournis avec l'offre
Les taux de remise peuvent être égaux à 0%
(Par exemple, % de remise différents selon les catalogues pour une même famille, ajout de lignes possible et autant que nécessaire...)
</t>
    </r>
    <r>
      <rPr>
        <sz val="12"/>
        <color rgb="FFE30059"/>
        <rFont val="Calibri Light"/>
        <family val="2"/>
      </rPr>
      <t>Aucune ligne et colonne ne doit être supprimée ou modifiée, la protection des feuilles par mot de passe ne doit pas être ôtée ni désactivée, sous peine que l'offre soit écartée. 
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</si>
  <si>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TOTAL TTC DU DEVIS ESTIMATIF SUR LA DURÉE DU CONTRAT Y COMPRIS REMISE ADDITIONNELLE APPLICABLE SUR LE MONTANT D'UNE COMMANDE AVEC DATE UNIQUE DE LIVRAISON D'UNE COMMANDE AVEC DATE UNIQUE DE LIVRAISON</t>
  </si>
  <si>
    <t>POUTRE  2 PLACES - SANS ACCOTOIR</t>
  </si>
  <si>
    <t>CHAUFFEUSE ASSISE STANDARD 1 PLACE – AVEC ACCOTOIRS 45 CM ENVIRON</t>
  </si>
  <si>
    <t>CHAUFFEUSE ASSISE STANDARD  1 PLACE - SANS ACCOTOIR 45 CM ENVIRON</t>
  </si>
  <si>
    <t>CHAUFFEUSE 2 PLACES ASSISES STANDARD - AVEC ACCOTOIRS 45 CM ENVIRON</t>
  </si>
  <si>
    <t>En bois : bois massif, lamellé-collé, bois multiplis ou courbé; assise et dossier en mousse de polyuréthane ou similaire; revêtement textile enduit ou vinyle expansé; conforme NF EN 1021-1 et 1021-2 ; hauteur d’assise 45 cm environ</t>
  </si>
  <si>
    <t>Piétement métallique; Assise avec dossier garnis : mousse polyuréthane ou similaire avec revêtement tissu enduit ou vinyle expansé ; Revêtement époxy pour le piétement; revêtement textile enduit ou vinyle expansé; conforme NF EN 1021-1 et 1021-2 ; hauteur d’assise 45 cm environ</t>
  </si>
  <si>
    <t>Piétement métallique; Assise avec dossier garnis : mousse polyuréthane ou similaire, revêtement époxy pour le piétement; revêtement tissu conforme NF EN 1021-1 et 1021-2; hauteur d’assise 45 cm environ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</si>
</sst>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43" formatCode="_-* #,##0.00_-;\-* #,##0.00_-;_-* &quot;-&quot;??_-;_-@_-"/>
    <numFmt numFmtId="164" formatCode="_-* #,##0.00\ _€_-;\-* #,##0.00\ _€_-;_-* &quot;-&quot;??\ _€_-;_-@_-"/>
    <numFmt numFmtId="165" formatCode="_-&quot;£&quot;* #,##0.00_-;\-&quot;£&quot;* #,##0.00_-;_-&quot;£&quot;* &quot;-&quot;??_-;_-@_-"/>
    <numFmt numFmtId="166" formatCode="#,##0.00&quot; €TTC&quot;"/>
    <numFmt numFmtId="167" formatCode="#,##0&quot; sacs&quot;"/>
    <numFmt numFmtId="168" formatCode="#,##0.00,&quot;€HT&quot;"/>
    <numFmt numFmtId="169" formatCode="#,##0.00&quot; €HT/colis&quot;"/>
    <numFmt numFmtId="170" formatCode="#,##0.00&quot; €TTC/colis&quot;"/>
    <numFmt numFmtId="171" formatCode="#,##0.00&quot;€HT&quot;"/>
    <numFmt numFmtId="172" formatCode="#,##0.000&quot; €TTC&quot;"/>
    <numFmt numFmtId="173" formatCode="#,##0.00\ &quot;€&quot;"/>
  </numFmts>
  <fonts count="2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b/>
      <sz val="18"/>
      <color theme="0"/>
      <name val="Trebuchet MS"/>
      <family val="2"/>
    </font>
    <font>
      <sz val="11"/>
      <color theme="1"/>
      <name val="Trebuchet MS"/>
      <family val="2"/>
    </font>
    <font>
      <sz val="10"/>
      <color theme="1"/>
      <name val="Calibri Light"/>
      <family val="2"/>
    </font>
    <font>
      <sz val="10"/>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0"/>
      <color theme="1"/>
      <name val="Calibri Light"/>
      <family val="2"/>
    </font>
    <font>
      <sz val="12"/>
      <color theme="1"/>
      <name val="Calibri Light"/>
      <family val="2"/>
    </font>
    <font>
      <sz val="12"/>
      <color rgb="FFE30059"/>
      <name val="Calibri Light"/>
      <family val="2"/>
    </font>
    <font>
      <sz val="11"/>
      <color theme="1"/>
      <name val="Calibri Light"/>
      <family val="2"/>
    </font>
    <font>
      <b/>
      <sz val="12"/>
      <color rgb="FFE30059"/>
      <name val="Calibri Light"/>
      <family val="2"/>
    </font>
    <font>
      <sz val="12"/>
      <color theme="0"/>
      <name val="Calibri Light"/>
      <family val="2"/>
    </font>
    <font>
      <b/>
      <sz val="12"/>
      <color theme="0"/>
      <name val="Calibri Light"/>
      <family val="2"/>
    </font>
    <font>
      <b/>
      <sz val="14"/>
      <color theme="0"/>
      <name val="Arial"/>
      <family val="2"/>
    </font>
    <font>
      <sz val="10"/>
      <name val="Cambria"/>
      <family val="1"/>
    </font>
    <font>
      <sz val="12"/>
      <color theme="1"/>
      <name val="Cambria"/>
      <family val="1"/>
    </font>
    <font>
      <sz val="10"/>
      <color theme="1"/>
      <name val="Cambria"/>
      <family val="1"/>
    </font>
    <font>
      <b/>
      <sz val="18"/>
      <color theme="0"/>
      <name val="Calibri Light"/>
      <family val="2"/>
    </font>
    <font>
      <b/>
      <sz val="12"/>
      <color theme="1"/>
      <name val="Calibri Light"/>
      <family val="2"/>
    </font>
    <font>
      <b/>
      <u/>
      <sz val="12"/>
      <name val="Calibri Light"/>
      <family val="2"/>
    </font>
  </fonts>
  <fills count="9">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30059"/>
        <bgColor indexed="64"/>
      </patternFill>
    </fill>
    <fill>
      <patternFill patternType="solid">
        <fgColor rgb="FFE5F9FB"/>
        <bgColor indexed="64"/>
      </patternFill>
    </fill>
    <fill>
      <patternFill patternType="solid">
        <fgColor theme="9" tint="-0.249977111117893"/>
        <bgColor indexed="64"/>
      </patternFill>
    </fill>
    <fill>
      <patternFill patternType="lightUp">
        <bgColor theme="0"/>
      </patternFill>
    </fill>
    <fill>
      <patternFill patternType="lightUp"/>
    </fill>
  </fills>
  <borders count="50">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style="medium">
        <color theme="0"/>
      </left>
      <right/>
      <top style="medium">
        <color theme="0"/>
      </top>
      <bottom style="medium">
        <color theme="0"/>
      </bottom>
      <diagonal/>
    </border>
    <border>
      <left style="thin">
        <color rgb="FF1B93A1"/>
      </left>
      <right style="thin">
        <color rgb="FF1B93A1"/>
      </right>
      <top/>
      <bottom/>
      <diagonal/>
    </border>
    <border>
      <left style="thin">
        <color rgb="FF1B93A1"/>
      </left>
      <right/>
      <top/>
      <bottom style="thin">
        <color rgb="FF1B93A1"/>
      </bottom>
      <diagonal/>
    </border>
    <border>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medium">
        <color theme="0"/>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top style="medium">
        <color rgb="FF1B93A1"/>
      </top>
      <bottom/>
      <diagonal/>
    </border>
    <border>
      <left/>
      <right/>
      <top style="medium">
        <color rgb="FF1B93A1"/>
      </top>
      <bottom/>
      <diagonal/>
    </border>
    <border>
      <left style="thin">
        <color rgb="FF1B93A1"/>
      </left>
      <right style="medium">
        <color theme="0"/>
      </right>
      <top style="thin">
        <color rgb="FF1B93A1"/>
      </top>
      <bottom style="thin">
        <color rgb="FF1B93A1"/>
      </bottom>
      <diagonal/>
    </border>
    <border>
      <left style="medium">
        <color theme="0"/>
      </left>
      <right style="thin">
        <color rgb="FF1B93A1"/>
      </right>
      <top style="thin">
        <color rgb="FF1B93A1"/>
      </top>
      <bottom style="thin">
        <color rgb="FF1B93A1"/>
      </bottom>
      <diagonal/>
    </border>
    <border>
      <left/>
      <right style="medium">
        <color theme="0"/>
      </right>
      <top style="thin">
        <color rgb="FF1B93A1"/>
      </top>
      <bottom style="thin">
        <color rgb="FF1B93A1"/>
      </bottom>
      <diagonal/>
    </border>
    <border>
      <left style="thin">
        <color rgb="FF1B93A1"/>
      </left>
      <right/>
      <top style="thin">
        <color rgb="FF1B93A1"/>
      </top>
      <bottom/>
      <diagonal/>
    </border>
    <border>
      <left style="thin">
        <color theme="0"/>
      </left>
      <right style="thin">
        <color theme="0"/>
      </right>
      <top style="thin">
        <color rgb="FF1B93A1"/>
      </top>
      <bottom style="thin">
        <color rgb="FF1B93A1"/>
      </bottom>
      <diagonal/>
    </border>
    <border>
      <left style="thin">
        <color rgb="FF1B93A1"/>
      </left>
      <right/>
      <top style="thin">
        <color rgb="FF1B93A1"/>
      </top>
      <bottom style="thin">
        <color rgb="FF1B93A1"/>
      </bottom>
      <diagonal/>
    </border>
    <border>
      <left style="thin">
        <color theme="0"/>
      </left>
      <right/>
      <top style="thin">
        <color rgb="FF1B93A1"/>
      </top>
      <bottom style="thin">
        <color rgb="FF1B93A1"/>
      </bottom>
      <diagonal/>
    </border>
    <border>
      <left/>
      <right/>
      <top style="thin">
        <color rgb="FF1B93A1"/>
      </top>
      <bottom style="thin">
        <color rgb="FF1B93A1"/>
      </bottom>
      <diagonal/>
    </border>
    <border>
      <left/>
      <right style="medium">
        <color rgb="FF1B93A1"/>
      </right>
      <top style="medium">
        <color rgb="FF1B93A1"/>
      </top>
      <bottom style="medium">
        <color rgb="FF1B93A1"/>
      </bottom>
      <diagonal/>
    </border>
    <border>
      <left style="thin">
        <color theme="0"/>
      </left>
      <right/>
      <top/>
      <bottom/>
      <diagonal/>
    </border>
    <border>
      <left/>
      <right/>
      <top/>
      <bottom style="thin">
        <color rgb="FF1B93A1"/>
      </bottom>
      <diagonal/>
    </border>
    <border>
      <left/>
      <right/>
      <top style="thin">
        <color rgb="FF1B93A1"/>
      </top>
      <bottom/>
      <diagonal/>
    </border>
    <border>
      <left style="medium">
        <color rgb="FF1B93A1"/>
      </left>
      <right style="medium">
        <color rgb="FF1B93A1"/>
      </right>
      <top style="medium">
        <color rgb="FF1B93A1"/>
      </top>
      <bottom style="medium">
        <color rgb="FF1B93A1"/>
      </bottom>
      <diagonal/>
    </border>
    <border>
      <left/>
      <right style="thin">
        <color rgb="FF1B93A1"/>
      </right>
      <top style="thin">
        <color rgb="FF1B93A1"/>
      </top>
      <bottom style="medium">
        <color theme="0"/>
      </bottom>
      <diagonal/>
    </border>
    <border>
      <left style="thin">
        <color rgb="FF1B93A1"/>
      </left>
      <right style="thin">
        <color rgb="FF1B93A1"/>
      </right>
      <top style="thin">
        <color rgb="FF1B93A1"/>
      </top>
      <bottom style="medium">
        <color theme="0"/>
      </bottom>
      <diagonal/>
    </border>
    <border>
      <left/>
      <right/>
      <top style="thin">
        <color rgb="FF1B93A1"/>
      </top>
      <bottom style="medium">
        <color theme="0"/>
      </bottom>
      <diagonal/>
    </border>
    <border>
      <left/>
      <right style="thin">
        <color rgb="FF1B93A1"/>
      </right>
      <top style="thin">
        <color rgb="FF1B93A1"/>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style="thin">
        <color rgb="FF1B93A1"/>
      </right>
      <top style="medium">
        <color theme="0"/>
      </top>
      <bottom/>
      <diagonal/>
    </border>
    <border>
      <left style="thin">
        <color rgb="FF1B93A1"/>
      </left>
      <right style="medium">
        <color theme="0"/>
      </right>
      <top style="medium">
        <color theme="0"/>
      </top>
      <bottom style="thin">
        <color rgb="FF1B93A1"/>
      </bottom>
      <diagonal/>
    </border>
    <border>
      <left style="medium">
        <color theme="0"/>
      </left>
      <right style="medium">
        <color theme="0"/>
      </right>
      <top style="medium">
        <color theme="0"/>
      </top>
      <bottom style="thin">
        <color rgb="FF1B93A1"/>
      </bottom>
      <diagonal/>
    </border>
    <border>
      <left style="medium">
        <color theme="0"/>
      </left>
      <right style="medium">
        <color theme="0"/>
      </right>
      <top/>
      <bottom style="thin">
        <color rgb="FF1B93A1"/>
      </bottom>
      <diagonal/>
    </border>
    <border>
      <left style="medium">
        <color theme="0"/>
      </left>
      <right style="thin">
        <color rgb="FF1B93A1"/>
      </right>
      <top style="medium">
        <color theme="0"/>
      </top>
      <bottom style="thin">
        <color rgb="FF1B93A1"/>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medium">
        <color theme="0"/>
      </top>
      <bottom style="thin">
        <color rgb="FF1B93A1"/>
      </bottom>
      <diagonal/>
    </border>
    <border>
      <left/>
      <right style="medium">
        <color theme="0"/>
      </right>
      <top style="medium">
        <color theme="0"/>
      </top>
      <bottom style="thin">
        <color rgb="FF1B93A1"/>
      </bottom>
      <diagonal/>
    </border>
    <border>
      <left style="medium">
        <color theme="0"/>
      </left>
      <right style="medium">
        <color theme="0"/>
      </right>
      <top/>
      <bottom/>
      <diagonal/>
    </border>
    <border>
      <left/>
      <right style="thin">
        <color rgb="FF1B93A1"/>
      </right>
      <top/>
      <bottom style="thin">
        <color rgb="FF1B93A1"/>
      </bottom>
      <diagonal/>
    </border>
    <border>
      <left/>
      <right style="medium">
        <color rgb="FF1B93A1"/>
      </right>
      <top style="medium">
        <color rgb="FF1B93A1"/>
      </top>
      <bottom/>
      <diagonal/>
    </border>
    <border>
      <left style="medium">
        <color rgb="FF1B93A1"/>
      </left>
      <right/>
      <top/>
      <bottom/>
      <diagonal/>
    </border>
    <border>
      <left/>
      <right style="medium">
        <color rgb="FF1B93A1"/>
      </right>
      <top/>
      <bottom/>
      <diagonal/>
    </border>
    <border>
      <left style="medium">
        <color rgb="FF1B93A1"/>
      </left>
      <right/>
      <top/>
      <bottom style="medium">
        <color rgb="FF1B93A1"/>
      </bottom>
      <diagonal/>
    </border>
    <border>
      <left/>
      <right/>
      <top/>
      <bottom style="medium">
        <color rgb="FF1B93A1"/>
      </bottom>
      <diagonal/>
    </border>
    <border>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164"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0" fontId="4" fillId="0" borderId="0"/>
    <xf numFmtId="44" fontId="4"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217">
    <xf numFmtId="0" fontId="0" fillId="0" borderId="0" xfId="0"/>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7" fillId="0" borderId="0" xfId="0" applyFont="1"/>
    <xf numFmtId="0" fontId="5" fillId="3" borderId="11" xfId="1" applyFont="1" applyFill="1" applyBorder="1" applyAlignment="1" applyProtection="1">
      <alignment horizontal="center" vertical="center" wrapText="1"/>
    </xf>
    <xf numFmtId="0" fontId="8" fillId="2" borderId="0" xfId="0" applyFont="1" applyFill="1" applyAlignment="1" applyProtection="1">
      <alignment vertical="center"/>
      <protection locked="0"/>
    </xf>
    <xf numFmtId="0" fontId="9" fillId="0" borderId="3" xfId="0" applyFont="1" applyFill="1" applyBorder="1" applyAlignment="1" applyProtection="1">
      <alignment horizontal="left" vertical="center" wrapText="1"/>
      <protection locked="0"/>
    </xf>
    <xf numFmtId="169" fontId="9" fillId="0" borderId="4" xfId="0" applyNumberFormat="1" applyFont="1" applyFill="1" applyBorder="1" applyAlignment="1" applyProtection="1">
      <alignment horizontal="right" vertical="center" wrapText="1"/>
      <protection locked="0"/>
    </xf>
    <xf numFmtId="10" fontId="9" fillId="0" borderId="4" xfId="1"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protection locked="0"/>
    </xf>
    <xf numFmtId="0" fontId="10" fillId="3" borderId="3" xfId="1" applyFont="1" applyFill="1" applyBorder="1" applyAlignment="1" applyProtection="1">
      <alignment horizontal="center" vertical="center" wrapText="1"/>
    </xf>
    <xf numFmtId="1" fontId="11" fillId="3" borderId="9" xfId="1" applyNumberFormat="1" applyFont="1" applyFill="1" applyBorder="1" applyAlignment="1" applyProtection="1">
      <alignment horizontal="center" vertical="center" wrapText="1"/>
    </xf>
    <xf numFmtId="0" fontId="8" fillId="2" borderId="0" xfId="0" applyFont="1" applyFill="1" applyAlignment="1" applyProtection="1">
      <alignment vertical="center" wrapText="1"/>
      <protection locked="0"/>
    </xf>
    <xf numFmtId="0" fontId="9" fillId="0" borderId="3" xfId="1" applyFont="1" applyFill="1" applyBorder="1" applyAlignment="1" applyProtection="1">
      <alignment horizontal="center" vertical="center" wrapText="1"/>
    </xf>
    <xf numFmtId="1" fontId="9" fillId="0" borderId="3" xfId="1" applyNumberFormat="1" applyFont="1" applyFill="1" applyBorder="1" applyAlignment="1" applyProtection="1">
      <alignment horizontal="center" vertical="center" wrapText="1"/>
    </xf>
    <xf numFmtId="172" fontId="12" fillId="0" borderId="3" xfId="0" applyNumberFormat="1" applyFont="1" applyFill="1" applyBorder="1" applyAlignment="1" applyProtection="1">
      <alignment horizontal="right" vertical="center" wrapText="1"/>
    </xf>
    <xf numFmtId="3" fontId="12" fillId="0" borderId="3" xfId="11" applyNumberFormat="1" applyFont="1" applyFill="1" applyBorder="1" applyAlignment="1" applyProtection="1">
      <alignment horizontal="right" vertical="center"/>
    </xf>
    <xf numFmtId="166" fontId="12" fillId="0" borderId="3" xfId="11" applyNumberFormat="1" applyFont="1" applyFill="1" applyBorder="1" applyAlignment="1" applyProtection="1">
      <alignment horizontal="right" vertical="center" wrapText="1"/>
    </xf>
    <xf numFmtId="0" fontId="8" fillId="0" borderId="0" xfId="0" applyFont="1" applyAlignment="1" applyProtection="1">
      <alignment vertical="center" wrapText="1"/>
      <protection locked="0"/>
    </xf>
    <xf numFmtId="0" fontId="9" fillId="3" borderId="3" xfId="0" applyFont="1" applyFill="1" applyBorder="1" applyAlignment="1" applyProtection="1">
      <alignment horizontal="center" vertical="center" wrapText="1"/>
      <protection locked="0"/>
    </xf>
    <xf numFmtId="3" fontId="12" fillId="3" borderId="3" xfId="11" applyNumberFormat="1" applyFont="1" applyFill="1" applyBorder="1" applyAlignment="1" applyProtection="1">
      <alignment horizontal="right" vertical="center"/>
    </xf>
    <xf numFmtId="166" fontId="12" fillId="3" borderId="3" xfId="11" applyNumberFormat="1" applyFont="1" applyFill="1" applyBorder="1" applyAlignment="1" applyProtection="1">
      <alignment horizontal="right" vertical="center" wrapText="1"/>
    </xf>
    <xf numFmtId="0" fontId="9" fillId="3" borderId="3" xfId="1" applyFont="1" applyFill="1" applyBorder="1" applyAlignment="1" applyProtection="1">
      <alignment horizontal="center" vertical="center" wrapText="1"/>
    </xf>
    <xf numFmtId="1" fontId="9" fillId="3" borderId="3" xfId="1" applyNumberFormat="1" applyFont="1" applyFill="1" applyBorder="1" applyAlignment="1" applyProtection="1">
      <alignment horizontal="center" vertical="center" wrapText="1"/>
    </xf>
    <xf numFmtId="0" fontId="8" fillId="2" borderId="0" xfId="0" applyFont="1" applyFill="1" applyProtection="1">
      <protection locked="0"/>
    </xf>
    <xf numFmtId="0" fontId="8" fillId="0" borderId="0" xfId="0" applyFont="1" applyProtection="1">
      <protection locked="0"/>
    </xf>
    <xf numFmtId="0" fontId="11" fillId="2" borderId="12" xfId="0" applyFont="1" applyFill="1" applyBorder="1" applyAlignment="1" applyProtection="1">
      <alignment vertical="center" wrapText="1"/>
      <protection locked="0"/>
    </xf>
    <xf numFmtId="0" fontId="11" fillId="2" borderId="13" xfId="0" applyFont="1" applyFill="1" applyBorder="1" applyAlignment="1" applyProtection="1">
      <alignment vertical="center" wrapText="1"/>
      <protection locked="0"/>
    </xf>
    <xf numFmtId="0" fontId="8" fillId="2" borderId="0" xfId="0" applyFont="1" applyFill="1" applyAlignment="1" applyProtection="1">
      <alignment horizontal="center"/>
      <protection locked="0"/>
    </xf>
    <xf numFmtId="0" fontId="8" fillId="2" borderId="0" xfId="0" applyFont="1" applyFill="1" applyBorder="1" applyAlignment="1" applyProtection="1">
      <alignment horizontal="center"/>
      <protection locked="0"/>
    </xf>
    <xf numFmtId="0" fontId="8" fillId="0" borderId="0" xfId="0" applyFont="1" applyAlignment="1" applyProtection="1">
      <alignment vertical="center"/>
      <protection locked="0"/>
    </xf>
    <xf numFmtId="0" fontId="10" fillId="2" borderId="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8" fillId="2" borderId="5" xfId="0" applyFont="1" applyFill="1" applyBorder="1" applyAlignment="1" applyProtection="1">
      <alignment vertical="center"/>
      <protection locked="0"/>
    </xf>
    <xf numFmtId="0" fontId="10" fillId="3" borderId="10" xfId="0" applyFont="1" applyFill="1" applyBorder="1" applyAlignment="1" applyProtection="1">
      <alignment horizontal="center" vertical="center" wrapText="1"/>
      <protection locked="0"/>
    </xf>
    <xf numFmtId="0" fontId="10" fillId="3" borderId="10" xfId="1"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1" fillId="6" borderId="10" xfId="1" applyFont="1" applyFill="1" applyBorder="1" applyAlignment="1" applyProtection="1">
      <alignment horizontal="center" vertical="center" wrapText="1"/>
      <protection locked="0"/>
    </xf>
    <xf numFmtId="0" fontId="10" fillId="3" borderId="15" xfId="0" applyFont="1" applyFill="1" applyBorder="1" applyAlignment="1" applyProtection="1">
      <alignment horizontal="center" vertical="center" wrapText="1"/>
      <protection locked="0"/>
    </xf>
    <xf numFmtId="0" fontId="10" fillId="3" borderId="0" xfId="1" applyFont="1" applyFill="1" applyBorder="1" applyAlignment="1" applyProtection="1">
      <alignment horizontal="left" vertical="center" wrapText="1"/>
    </xf>
    <xf numFmtId="0" fontId="7" fillId="0" borderId="0" xfId="0" applyFont="1" applyAlignment="1">
      <alignment wrapText="1"/>
    </xf>
    <xf numFmtId="0" fontId="10" fillId="3" borderId="18" xfId="1" applyFont="1" applyFill="1" applyBorder="1" applyAlignment="1" applyProtection="1">
      <alignment horizontal="left" vertical="center" wrapText="1"/>
    </xf>
    <xf numFmtId="0" fontId="10" fillId="3" borderId="19" xfId="1" applyFont="1" applyFill="1" applyBorder="1" applyAlignment="1" applyProtection="1">
      <alignment horizontal="center" vertical="center" wrapText="1"/>
    </xf>
    <xf numFmtId="1" fontId="11" fillId="3" borderId="18" xfId="1" applyNumberFormat="1" applyFont="1" applyFill="1" applyBorder="1" applyAlignment="1" applyProtection="1">
      <alignment horizontal="center" vertical="center" wrapText="1"/>
    </xf>
    <xf numFmtId="0" fontId="10" fillId="3" borderId="20" xfId="1" applyFont="1" applyFill="1" applyBorder="1" applyAlignment="1" applyProtection="1">
      <alignment horizontal="left" vertical="center" wrapText="1"/>
    </xf>
    <xf numFmtId="1" fontId="11" fillId="3" borderId="6" xfId="1" applyNumberFormat="1" applyFont="1" applyFill="1" applyBorder="1" applyAlignment="1" applyProtection="1">
      <alignment horizontal="center" vertical="center" wrapText="1"/>
    </xf>
    <xf numFmtId="0" fontId="10" fillId="3" borderId="9" xfId="1" applyFont="1" applyFill="1" applyBorder="1" applyAlignment="1" applyProtection="1">
      <alignment horizontal="center" vertical="center" wrapText="1"/>
    </xf>
    <xf numFmtId="0" fontId="10" fillId="3" borderId="23" xfId="1" applyFont="1" applyFill="1" applyBorder="1" applyAlignment="1" applyProtection="1">
      <alignment horizontal="left" vertical="center" wrapText="1"/>
    </xf>
    <xf numFmtId="3" fontId="12" fillId="0" borderId="21" xfId="11" applyNumberFormat="1" applyFont="1" applyFill="1" applyBorder="1" applyAlignment="1" applyProtection="1">
      <alignment horizontal="right" vertical="center"/>
    </xf>
    <xf numFmtId="0" fontId="15" fillId="0" borderId="26" xfId="0" applyFont="1" applyFill="1" applyBorder="1" applyAlignment="1">
      <alignment horizontal="center" vertical="center" wrapText="1"/>
    </xf>
    <xf numFmtId="0" fontId="17" fillId="0" borderId="0" xfId="0" applyFont="1" applyAlignment="1">
      <alignment wrapText="1"/>
    </xf>
    <xf numFmtId="0" fontId="19" fillId="3" borderId="0" xfId="0" applyFont="1" applyFill="1" applyBorder="1" applyAlignment="1" applyProtection="1">
      <alignment horizontal="left" vertical="center" wrapText="1"/>
    </xf>
    <xf numFmtId="0" fontId="9" fillId="3" borderId="17" xfId="0" applyFont="1" applyFill="1" applyBorder="1" applyAlignment="1" applyProtection="1">
      <alignment horizontal="left" vertical="center" wrapText="1"/>
      <protection locked="0"/>
    </xf>
    <xf numFmtId="0" fontId="9" fillId="3" borderId="25" xfId="0" applyFont="1" applyFill="1" applyBorder="1" applyAlignment="1" applyProtection="1">
      <alignment horizontal="center" vertical="center" wrapText="1"/>
      <protection locked="0"/>
    </xf>
    <xf numFmtId="171" fontId="9" fillId="3" borderId="27" xfId="0" applyNumberFormat="1" applyFont="1" applyFill="1" applyBorder="1" applyAlignment="1" applyProtection="1">
      <alignment horizontal="right" vertical="center" wrapText="1"/>
      <protection locked="0"/>
    </xf>
    <xf numFmtId="173" fontId="9" fillId="3" borderId="28" xfId="0" applyNumberFormat="1" applyFont="1" applyFill="1" applyBorder="1" applyAlignment="1" applyProtection="1">
      <alignment horizontal="right" vertical="center" wrapText="1"/>
      <protection locked="0"/>
    </xf>
    <xf numFmtId="10" fontId="9" fillId="3" borderId="25" xfId="1" applyNumberFormat="1" applyFont="1" applyFill="1" applyBorder="1" applyAlignment="1" applyProtection="1">
      <alignment horizontal="center" vertical="center" wrapText="1"/>
      <protection locked="0"/>
    </xf>
    <xf numFmtId="0" fontId="19" fillId="3" borderId="34" xfId="0" applyFont="1" applyFill="1" applyBorder="1" applyAlignment="1" applyProtection="1">
      <alignment horizontal="center" vertical="center" wrapText="1"/>
      <protection locked="0"/>
    </xf>
    <xf numFmtId="0" fontId="19" fillId="3" borderId="35" xfId="0" applyFont="1" applyFill="1" applyBorder="1" applyAlignment="1" applyProtection="1">
      <alignment horizontal="center" vertical="center" wrapText="1"/>
      <protection locked="0"/>
    </xf>
    <xf numFmtId="0" fontId="19" fillId="3" borderId="36" xfId="1"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19" fillId="3" borderId="35" xfId="1" applyFont="1" applyFill="1" applyBorder="1" applyAlignment="1" applyProtection="1">
      <alignment horizontal="center" vertical="center" wrapText="1"/>
      <protection locked="0"/>
    </xf>
    <xf numFmtId="1" fontId="9" fillId="0" borderId="19" xfId="1" applyNumberFormat="1" applyFont="1" applyFill="1" applyBorder="1" applyAlignment="1" applyProtection="1">
      <alignment horizontal="center" vertical="center" wrapText="1"/>
    </xf>
    <xf numFmtId="0" fontId="9" fillId="5" borderId="3" xfId="0" applyFont="1" applyFill="1" applyBorder="1" applyAlignment="1" applyProtection="1">
      <alignment horizontal="center" vertical="center" wrapText="1"/>
      <protection locked="0"/>
    </xf>
    <xf numFmtId="171" fontId="9" fillId="5" borderId="3" xfId="0" applyNumberFormat="1" applyFont="1" applyFill="1" applyBorder="1" applyAlignment="1" applyProtection="1">
      <alignment horizontal="right" vertical="center" wrapText="1"/>
      <protection locked="0"/>
    </xf>
    <xf numFmtId="10" fontId="9" fillId="5" borderId="3" xfId="1" applyNumberFormat="1" applyFont="1" applyFill="1" applyBorder="1" applyAlignment="1" applyProtection="1">
      <alignment horizontal="center" vertical="center" wrapText="1"/>
      <protection locked="0"/>
    </xf>
    <xf numFmtId="1" fontId="9" fillId="3" borderId="19" xfId="1" applyNumberFormat="1" applyFont="1" applyFill="1" applyBorder="1" applyAlignment="1" applyProtection="1">
      <alignment horizontal="center" vertical="center" wrapText="1"/>
    </xf>
    <xf numFmtId="0" fontId="9" fillId="3" borderId="3" xfId="0" applyFont="1" applyFill="1" applyBorder="1" applyAlignment="1" applyProtection="1">
      <alignment horizontal="left" vertical="center" wrapText="1"/>
      <protection locked="0"/>
    </xf>
    <xf numFmtId="0" fontId="19" fillId="3" borderId="21" xfId="1"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9" fillId="3" borderId="21" xfId="0" applyFont="1" applyFill="1" applyBorder="1" applyAlignment="1" applyProtection="1">
      <alignment horizontal="center" vertical="center" wrapText="1"/>
      <protection locked="0"/>
    </xf>
    <xf numFmtId="0" fontId="19" fillId="3" borderId="15"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left" vertical="center" wrapText="1"/>
    </xf>
    <xf numFmtId="0" fontId="9" fillId="5" borderId="9" xfId="0" applyFont="1" applyFill="1" applyBorder="1" applyAlignment="1" applyProtection="1">
      <alignment horizontal="center" vertical="center" wrapText="1"/>
      <protection locked="0"/>
    </xf>
    <xf numFmtId="3" fontId="12" fillId="0" borderId="9" xfId="11" applyNumberFormat="1" applyFont="1" applyFill="1" applyBorder="1" applyAlignment="1" applyProtection="1">
      <alignment horizontal="right" vertical="center"/>
    </xf>
    <xf numFmtId="0" fontId="8" fillId="0" borderId="9" xfId="0" applyFont="1" applyFill="1" applyBorder="1" applyAlignment="1" applyProtection="1">
      <alignment horizontal="left" vertical="center" wrapText="1"/>
    </xf>
    <xf numFmtId="0" fontId="15" fillId="3" borderId="0" xfId="0" applyFont="1" applyFill="1" applyBorder="1" applyProtection="1">
      <protection locked="0"/>
    </xf>
    <xf numFmtId="0" fontId="19" fillId="3" borderId="42" xfId="0" applyFont="1" applyFill="1" applyBorder="1" applyAlignment="1" applyProtection="1">
      <alignment horizontal="center" vertical="center" wrapText="1"/>
      <protection locked="0"/>
    </xf>
    <xf numFmtId="0" fontId="20" fillId="3" borderId="42" xfId="1" applyFont="1" applyFill="1" applyBorder="1" applyAlignment="1" applyProtection="1">
      <alignment horizontal="center" vertical="center" wrapText="1"/>
      <protection locked="0"/>
    </xf>
    <xf numFmtId="0" fontId="19" fillId="3" borderId="42" xfId="1" applyFont="1" applyFill="1" applyBorder="1" applyAlignment="1" applyProtection="1">
      <alignment horizontal="center" vertical="center" wrapText="1"/>
      <protection locked="0"/>
    </xf>
    <xf numFmtId="0" fontId="23" fillId="5" borderId="3" xfId="0" applyFont="1" applyFill="1" applyBorder="1" applyAlignment="1" applyProtection="1">
      <alignment horizontal="center" vertical="center"/>
      <protection locked="0"/>
    </xf>
    <xf numFmtId="10" fontId="24" fillId="5" borderId="3" xfId="0" applyNumberFormat="1" applyFont="1" applyFill="1" applyBorder="1" applyAlignment="1" applyProtection="1">
      <alignment horizontal="right" vertical="center" wrapText="1"/>
      <protection locked="0"/>
    </xf>
    <xf numFmtId="166" fontId="12" fillId="0" borderId="9" xfId="11" applyNumberFormat="1" applyFont="1" applyFill="1" applyBorder="1" applyAlignment="1" applyProtection="1">
      <alignment horizontal="right" vertical="center" wrapText="1"/>
    </xf>
    <xf numFmtId="0" fontId="15" fillId="0" borderId="0" xfId="0" applyFont="1" applyProtection="1">
      <protection locked="0"/>
    </xf>
    <xf numFmtId="0" fontId="25" fillId="2" borderId="2" xfId="0" applyFont="1" applyFill="1" applyBorder="1" applyAlignment="1" applyProtection="1">
      <alignment vertical="center" wrapText="1"/>
      <protection locked="0"/>
    </xf>
    <xf numFmtId="0" fontId="25" fillId="2" borderId="0" xfId="0" applyFont="1" applyFill="1" applyBorder="1" applyAlignment="1" applyProtection="1">
      <alignment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0" applyFont="1" applyFill="1" applyProtection="1">
      <protection locked="0"/>
    </xf>
    <xf numFmtId="0" fontId="19" fillId="2" borderId="0" xfId="0" applyFont="1" applyFill="1" applyBorder="1" applyAlignment="1" applyProtection="1">
      <alignment vertical="center"/>
      <protection locked="0"/>
    </xf>
    <xf numFmtId="0" fontId="20" fillId="2" borderId="0" xfId="0" applyFont="1" applyFill="1" applyBorder="1" applyAlignment="1" applyProtection="1">
      <alignment vertical="center"/>
      <protection locked="0"/>
    </xf>
    <xf numFmtId="0" fontId="19" fillId="3" borderId="14" xfId="1" applyFont="1" applyFill="1" applyBorder="1" applyAlignment="1" applyProtection="1">
      <alignment horizontal="center" vertical="center" wrapText="1"/>
      <protection locked="0"/>
    </xf>
    <xf numFmtId="0" fontId="19" fillId="3" borderId="10" xfId="0" applyFont="1" applyFill="1" applyBorder="1" applyAlignment="1" applyProtection="1">
      <alignment horizontal="center" vertical="center" wrapText="1"/>
      <protection locked="0"/>
    </xf>
    <xf numFmtId="0" fontId="19" fillId="3" borderId="10" xfId="1" applyFont="1" applyFill="1" applyBorder="1" applyAlignment="1" applyProtection="1">
      <alignment horizontal="center" vertical="center" wrapText="1"/>
      <protection locked="0"/>
    </xf>
    <xf numFmtId="49" fontId="8" fillId="5" borderId="3" xfId="0" applyNumberFormat="1" applyFont="1" applyFill="1" applyBorder="1" applyAlignment="1">
      <alignment vertical="center" wrapText="1"/>
    </xf>
    <xf numFmtId="0" fontId="8" fillId="0" borderId="3" xfId="0" applyFont="1" applyFill="1" applyBorder="1" applyAlignment="1">
      <alignment horizontal="center" vertical="center" wrapText="1"/>
    </xf>
    <xf numFmtId="10" fontId="9" fillId="5" borderId="3" xfId="0" applyNumberFormat="1" applyFont="1" applyFill="1" applyBorder="1" applyAlignment="1" applyProtection="1">
      <alignment horizontal="right" vertical="center" wrapText="1"/>
      <protection locked="0"/>
    </xf>
    <xf numFmtId="0" fontId="9" fillId="0" borderId="0" xfId="1" applyFont="1" applyFill="1" applyBorder="1" applyAlignment="1" applyProtection="1">
      <alignment horizontal="center" vertical="center" wrapText="1"/>
    </xf>
    <xf numFmtId="1" fontId="9" fillId="0" borderId="0" xfId="1" applyNumberFormat="1" applyFont="1" applyFill="1" applyBorder="1" applyAlignment="1" applyProtection="1">
      <alignment horizontal="center" vertical="center" wrapText="1"/>
    </xf>
    <xf numFmtId="0" fontId="8" fillId="0" borderId="0" xfId="0" applyFont="1" applyFill="1" applyBorder="1" applyAlignment="1">
      <alignment vertical="center" wrapText="1"/>
    </xf>
    <xf numFmtId="0" fontId="9" fillId="0" borderId="0" xfId="0" applyFont="1" applyFill="1" applyBorder="1" applyAlignment="1" applyProtection="1">
      <alignment horizontal="center" vertical="center" wrapText="1"/>
      <protection locked="0"/>
    </xf>
    <xf numFmtId="0" fontId="10" fillId="4" borderId="0" xfId="1" applyFont="1" applyFill="1" applyBorder="1" applyAlignment="1" applyProtection="1">
      <alignment horizontal="center" vertical="center" wrapText="1"/>
    </xf>
    <xf numFmtId="1" fontId="10" fillId="4" borderId="0" xfId="1" applyNumberFormat="1" applyFont="1" applyFill="1" applyBorder="1" applyAlignment="1" applyProtection="1">
      <alignment horizontal="center" vertical="center" wrapText="1"/>
    </xf>
    <xf numFmtId="0" fontId="10" fillId="4" borderId="0" xfId="0" applyFont="1" applyFill="1" applyBorder="1" applyAlignment="1">
      <alignment horizontal="center" vertical="center" wrapText="1"/>
    </xf>
    <xf numFmtId="10" fontId="10" fillId="4" borderId="0" xfId="0" applyNumberFormat="1" applyFont="1" applyFill="1" applyBorder="1" applyAlignment="1" applyProtection="1">
      <alignment horizontal="center" vertical="center" wrapText="1"/>
      <protection locked="0"/>
    </xf>
    <xf numFmtId="173" fontId="9" fillId="5" borderId="3" xfId="0" applyNumberFormat="1" applyFont="1" applyFill="1" applyBorder="1" applyAlignment="1" applyProtection="1">
      <alignment horizontal="right" vertical="center" wrapText="1"/>
      <protection locked="0"/>
    </xf>
    <xf numFmtId="0" fontId="12" fillId="0" borderId="3" xfId="1" applyFont="1" applyFill="1" applyBorder="1" applyAlignment="1" applyProtection="1">
      <alignment horizontal="right" vertical="center" wrapText="1"/>
    </xf>
    <xf numFmtId="3" fontId="12" fillId="0" borderId="18" xfId="11" applyNumberFormat="1" applyFont="1" applyFill="1" applyBorder="1" applyAlignment="1" applyProtection="1">
      <alignment horizontal="right" vertical="center"/>
    </xf>
    <xf numFmtId="0" fontId="12" fillId="3" borderId="3" xfId="1" applyFont="1" applyFill="1" applyBorder="1" applyAlignment="1" applyProtection="1">
      <alignment horizontal="right" vertical="center" wrapText="1"/>
    </xf>
    <xf numFmtId="171" fontId="9" fillId="3" borderId="3" xfId="0" applyNumberFormat="1" applyFont="1" applyFill="1" applyBorder="1" applyAlignment="1" applyProtection="1">
      <alignment horizontal="right" vertical="center" wrapText="1"/>
      <protection locked="0"/>
    </xf>
    <xf numFmtId="173" fontId="9" fillId="3" borderId="3" xfId="0" applyNumberFormat="1" applyFont="1" applyFill="1" applyBorder="1" applyAlignment="1" applyProtection="1">
      <alignment horizontal="right" vertical="center" wrapText="1"/>
      <protection locked="0"/>
    </xf>
    <xf numFmtId="10" fontId="9" fillId="3" borderId="3" xfId="1" applyNumberFormat="1" applyFont="1" applyFill="1" applyBorder="1" applyAlignment="1" applyProtection="1">
      <alignment horizontal="center" vertical="center" wrapText="1"/>
      <protection locked="0"/>
    </xf>
    <xf numFmtId="172" fontId="12" fillId="3" borderId="3" xfId="0" applyNumberFormat="1" applyFont="1" applyFill="1" applyBorder="1" applyAlignment="1" applyProtection="1">
      <alignment horizontal="right" vertical="center" wrapText="1"/>
    </xf>
    <xf numFmtId="1" fontId="8" fillId="0" borderId="0" xfId="0" applyNumberFormat="1" applyFont="1" applyFill="1" applyAlignment="1" applyProtection="1">
      <alignment vertical="center"/>
      <protection locked="0"/>
    </xf>
    <xf numFmtId="170" fontId="9" fillId="0" borderId="4" xfId="0" applyNumberFormat="1" applyFont="1" applyFill="1" applyBorder="1" applyAlignment="1" applyProtection="1">
      <alignment horizontal="right" vertical="center" wrapText="1"/>
      <protection locked="0"/>
    </xf>
    <xf numFmtId="167" fontId="9" fillId="0" borderId="4" xfId="11" applyNumberFormat="1" applyFont="1" applyFill="1" applyBorder="1" applyAlignment="1" applyProtection="1">
      <alignment horizontal="center" vertical="center" wrapText="1"/>
      <protection locked="0"/>
    </xf>
    <xf numFmtId="168" fontId="9" fillId="0" borderId="7" xfId="11" applyNumberFormat="1" applyFont="1" applyFill="1" applyBorder="1" applyAlignment="1" applyProtection="1">
      <alignment horizontal="center" vertical="center" wrapText="1"/>
      <protection locked="0"/>
    </xf>
    <xf numFmtId="0" fontId="10" fillId="3" borderId="21" xfId="1" applyFont="1" applyFill="1" applyBorder="1" applyAlignment="1" applyProtection="1">
      <alignment horizontal="left" vertical="center" wrapText="1"/>
      <protection locked="0"/>
    </xf>
    <xf numFmtId="0" fontId="10" fillId="3" borderId="24" xfId="1" applyFont="1" applyFill="1" applyBorder="1" applyAlignment="1" applyProtection="1">
      <alignment horizontal="left" vertical="center" wrapText="1"/>
      <protection locked="0"/>
    </xf>
    <xf numFmtId="0" fontId="9" fillId="5" borderId="3" xfId="1" applyFont="1" applyFill="1" applyBorder="1" applyAlignment="1" applyProtection="1">
      <alignment horizontal="left" vertical="center" wrapText="1"/>
      <protection locked="0"/>
    </xf>
    <xf numFmtId="0" fontId="9" fillId="3" borderId="3" xfId="1" applyFont="1" applyFill="1" applyBorder="1" applyAlignment="1" applyProtection="1">
      <alignment horizontal="left" vertical="center" wrapText="1"/>
      <protection locked="0"/>
    </xf>
    <xf numFmtId="0" fontId="13" fillId="8" borderId="4" xfId="0" applyFont="1" applyFill="1" applyBorder="1" applyAlignment="1" applyProtection="1">
      <alignment vertical="center" wrapText="1"/>
      <protection locked="0"/>
    </xf>
    <xf numFmtId="0" fontId="13" fillId="8" borderId="3" xfId="0" applyFont="1" applyFill="1" applyBorder="1" applyAlignment="1" applyProtection="1">
      <alignment vertical="center" wrapText="1"/>
      <protection locked="0"/>
    </xf>
    <xf numFmtId="0" fontId="13" fillId="8" borderId="8" xfId="0" applyFont="1" applyFill="1" applyBorder="1" applyAlignment="1" applyProtection="1">
      <alignment vertical="center" wrapText="1"/>
      <protection locked="0"/>
    </xf>
    <xf numFmtId="0" fontId="19" fillId="3" borderId="40" xfId="0" applyFont="1" applyFill="1" applyBorder="1" applyAlignment="1" applyProtection="1">
      <alignment horizontal="left" vertical="center" wrapText="1"/>
      <protection locked="0"/>
    </xf>
    <xf numFmtId="0" fontId="19" fillId="3" borderId="41" xfId="0" applyFont="1" applyFill="1" applyBorder="1" applyAlignment="1" applyProtection="1">
      <alignment horizontal="left" vertical="center" wrapText="1"/>
      <protection locked="0"/>
    </xf>
    <xf numFmtId="0" fontId="13" fillId="8" borderId="43" xfId="0" applyFont="1" applyFill="1" applyBorder="1" applyAlignment="1" applyProtection="1">
      <alignment vertical="center" wrapText="1"/>
      <protection locked="0"/>
    </xf>
    <xf numFmtId="0" fontId="8" fillId="0" borderId="3" xfId="0" applyFont="1" applyFill="1" applyBorder="1" applyAlignment="1" applyProtection="1">
      <alignment vertical="center"/>
    </xf>
    <xf numFmtId="0" fontId="8" fillId="0" borderId="19" xfId="0" applyFont="1" applyFill="1" applyBorder="1" applyAlignment="1" applyProtection="1">
      <alignment vertical="center" wrapText="1"/>
    </xf>
    <xf numFmtId="0" fontId="8" fillId="0" borderId="19" xfId="0" applyFont="1" applyFill="1" applyBorder="1" applyAlignment="1" applyProtection="1">
      <alignment vertical="center"/>
    </xf>
    <xf numFmtId="0" fontId="8" fillId="0" borderId="17" xfId="0" applyFont="1" applyFill="1" applyBorder="1" applyAlignment="1" applyProtection="1">
      <alignment vertical="center"/>
    </xf>
    <xf numFmtId="0" fontId="8" fillId="0" borderId="3" xfId="0" applyFont="1" applyFill="1" applyBorder="1" applyAlignment="1" applyProtection="1">
      <alignment vertical="center" wrapText="1"/>
    </xf>
    <xf numFmtId="0" fontId="8" fillId="0" borderId="9" xfId="0" applyFont="1" applyFill="1" applyBorder="1" applyAlignment="1" applyProtection="1">
      <alignment vertical="center"/>
    </xf>
    <xf numFmtId="0" fontId="8" fillId="0" borderId="3" xfId="0" applyFont="1" applyBorder="1" applyAlignment="1" applyProtection="1">
      <alignment vertical="center"/>
    </xf>
    <xf numFmtId="0" fontId="10" fillId="3" borderId="19" xfId="0" applyFont="1" applyFill="1" applyBorder="1" applyAlignment="1" applyProtection="1">
      <alignment vertical="center" wrapText="1"/>
    </xf>
    <xf numFmtId="0" fontId="13" fillId="0" borderId="3" xfId="0" applyFont="1" applyBorder="1" applyAlignment="1" applyProtection="1">
      <alignment vertical="center" wrapText="1"/>
    </xf>
    <xf numFmtId="0" fontId="13" fillId="0" borderId="3" xfId="0" applyFont="1" applyFill="1" applyBorder="1" applyAlignment="1" applyProtection="1">
      <alignment vertical="center" wrapText="1"/>
    </xf>
    <xf numFmtId="0" fontId="9" fillId="0" borderId="3" xfId="0" applyFont="1" applyFill="1" applyBorder="1" applyAlignment="1" applyProtection="1">
      <alignment vertical="center" wrapText="1"/>
    </xf>
    <xf numFmtId="0" fontId="13" fillId="0" borderId="7" xfId="0" applyFont="1" applyFill="1" applyBorder="1" applyAlignment="1" applyProtection="1">
      <alignment vertical="center" wrapText="1"/>
    </xf>
    <xf numFmtId="0" fontId="13" fillId="7" borderId="3" xfId="0" applyFont="1" applyFill="1" applyBorder="1" applyAlignment="1" applyProtection="1">
      <alignment vertical="center" wrapText="1"/>
    </xf>
    <xf numFmtId="0" fontId="19" fillId="3" borderId="3" xfId="0" applyFont="1" applyFill="1" applyBorder="1" applyAlignment="1" applyProtection="1">
      <alignment vertical="center" wrapText="1"/>
    </xf>
    <xf numFmtId="0" fontId="13" fillId="0" borderId="9" xfId="0" applyFont="1" applyFill="1" applyBorder="1" applyAlignment="1" applyProtection="1">
      <alignment vertical="center" wrapText="1"/>
    </xf>
    <xf numFmtId="0" fontId="8" fillId="0" borderId="4" xfId="0" applyFont="1" applyFill="1" applyBorder="1" applyAlignment="1" applyProtection="1">
      <alignment vertical="center" wrapText="1"/>
    </xf>
    <xf numFmtId="0" fontId="9" fillId="0" borderId="3"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0" fontId="9" fillId="0" borderId="9" xfId="0" applyFont="1" applyFill="1" applyBorder="1" applyAlignment="1" applyProtection="1">
      <alignment horizontal="center" vertical="center" wrapText="1"/>
    </xf>
    <xf numFmtId="0" fontId="19" fillId="3" borderId="16" xfId="1" applyFont="1" applyFill="1" applyBorder="1" applyAlignment="1" applyProtection="1">
      <alignment horizontal="center" vertical="center" wrapText="1"/>
    </xf>
    <xf numFmtId="0" fontId="20" fillId="6" borderId="10" xfId="1" applyFont="1" applyFill="1" applyBorder="1" applyAlignment="1" applyProtection="1">
      <alignment horizontal="center" vertical="center" wrapText="1"/>
    </xf>
    <xf numFmtId="171" fontId="12" fillId="0" borderId="3" xfId="0" applyNumberFormat="1" applyFont="1" applyFill="1" applyBorder="1" applyAlignment="1" applyProtection="1">
      <alignment horizontal="right" vertical="center" wrapText="1"/>
    </xf>
    <xf numFmtId="171" fontId="12" fillId="3" borderId="3" xfId="0" applyNumberFormat="1" applyFont="1" applyFill="1" applyBorder="1" applyAlignment="1" applyProtection="1">
      <alignment horizontal="right" vertical="center" wrapText="1"/>
    </xf>
    <xf numFmtId="0" fontId="22" fillId="0" borderId="3" xfId="1"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8" fillId="0" borderId="0" xfId="0" applyFont="1" applyFill="1" applyBorder="1" applyAlignment="1" applyProtection="1">
      <alignment vertical="center" wrapText="1"/>
    </xf>
    <xf numFmtId="0" fontId="9" fillId="0" borderId="3" xfId="0" applyFont="1" applyFill="1" applyBorder="1" applyAlignment="1" applyProtection="1">
      <alignment horizontal="center" vertical="center" wrapText="1"/>
      <protection locked="0"/>
    </xf>
    <xf numFmtId="4" fontId="21" fillId="4" borderId="5" xfId="0" applyNumberFormat="1" applyFont="1" applyFill="1" applyBorder="1" applyAlignment="1" applyProtection="1">
      <alignment horizontal="right" vertical="center" wrapText="1" indent="1"/>
    </xf>
    <xf numFmtId="0" fontId="21" fillId="4" borderId="38" xfId="0" applyFont="1" applyFill="1" applyBorder="1" applyAlignment="1" applyProtection="1">
      <alignment horizontal="right" vertical="center" wrapText="1" indent="1"/>
      <protection locked="0"/>
    </xf>
    <xf numFmtId="0" fontId="21" fillId="4" borderId="39" xfId="0" applyFont="1" applyFill="1" applyBorder="1" applyAlignment="1" applyProtection="1">
      <alignment horizontal="right" vertical="center" wrapText="1" indent="1"/>
      <protection locked="0"/>
    </xf>
    <xf numFmtId="0" fontId="11"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wrapText="1"/>
      <protection locked="0"/>
    </xf>
    <xf numFmtId="0" fontId="14" fillId="5" borderId="1" xfId="0" applyFont="1" applyFill="1" applyBorder="1" applyAlignment="1" applyProtection="1">
      <alignment horizontal="left" vertical="center"/>
      <protection locked="0"/>
    </xf>
    <xf numFmtId="0" fontId="14" fillId="5" borderId="2" xfId="0" applyFont="1" applyFill="1" applyBorder="1" applyAlignment="1" applyProtection="1">
      <alignment horizontal="left" vertical="center"/>
      <protection locked="0"/>
    </xf>
    <xf numFmtId="0" fontId="14" fillId="5" borderId="22" xfId="0" applyFont="1" applyFill="1" applyBorder="1" applyAlignment="1" applyProtection="1">
      <alignment horizontal="left" vertical="center"/>
      <protection locked="0"/>
    </xf>
    <xf numFmtId="0" fontId="15" fillId="5" borderId="47" xfId="0" applyFont="1" applyFill="1" applyBorder="1" applyAlignment="1" applyProtection="1">
      <alignment horizontal="left" vertical="center"/>
      <protection locked="0"/>
    </xf>
    <xf numFmtId="0" fontId="0" fillId="5" borderId="48" xfId="0" applyFill="1" applyBorder="1" applyAlignment="1">
      <alignment horizontal="left" vertical="center"/>
    </xf>
    <xf numFmtId="0" fontId="0" fillId="5" borderId="49" xfId="0" applyFill="1" applyBorder="1" applyAlignment="1">
      <alignment horizontal="left" vertical="center"/>
    </xf>
    <xf numFmtId="0" fontId="17" fillId="5" borderId="45" xfId="0" applyFont="1" applyFill="1" applyBorder="1" applyAlignment="1">
      <alignment horizontal="left" vertical="center"/>
    </xf>
    <xf numFmtId="0" fontId="0" fillId="5" borderId="0" xfId="0" applyFill="1" applyBorder="1" applyAlignment="1">
      <alignment horizontal="left" vertical="center"/>
    </xf>
    <xf numFmtId="0" fontId="0" fillId="5" borderId="46" xfId="0" applyFill="1" applyBorder="1" applyAlignment="1">
      <alignment horizontal="left" vertical="center"/>
    </xf>
    <xf numFmtId="0" fontId="15" fillId="5" borderId="45" xfId="0" applyFont="1" applyFill="1" applyBorder="1" applyAlignment="1" applyProtection="1">
      <alignment horizontal="left" vertical="center"/>
      <protection locked="0"/>
    </xf>
    <xf numFmtId="0" fontId="25" fillId="3" borderId="1" xfId="0" applyFont="1" applyFill="1" applyBorder="1" applyAlignment="1" applyProtection="1">
      <alignment horizontal="center" vertical="center"/>
      <protection locked="0"/>
    </xf>
    <xf numFmtId="0" fontId="25" fillId="3" borderId="2" xfId="0" applyFont="1" applyFill="1" applyBorder="1" applyAlignment="1" applyProtection="1">
      <alignment horizontal="center" vertical="center"/>
      <protection locked="0"/>
    </xf>
    <xf numFmtId="0" fontId="25" fillId="3" borderId="1" xfId="0" applyFont="1" applyFill="1" applyBorder="1" applyAlignment="1" applyProtection="1">
      <alignment horizontal="center" vertical="center" wrapText="1"/>
      <protection locked="0"/>
    </xf>
    <xf numFmtId="0" fontId="25" fillId="3" borderId="2" xfId="0" applyFont="1" applyFill="1" applyBorder="1" applyAlignment="1" applyProtection="1">
      <alignment horizontal="center" vertical="center" wrapText="1"/>
      <protection locked="0"/>
    </xf>
    <xf numFmtId="0" fontId="26" fillId="5" borderId="1" xfId="0" applyFont="1" applyFill="1" applyBorder="1" applyAlignment="1" applyProtection="1">
      <alignment horizontal="left" vertical="center"/>
      <protection locked="0"/>
    </xf>
    <xf numFmtId="0" fontId="26" fillId="5" borderId="2" xfId="0" applyFont="1" applyFill="1" applyBorder="1" applyAlignment="1" applyProtection="1">
      <alignment horizontal="left" vertical="center"/>
      <protection locked="0"/>
    </xf>
    <xf numFmtId="0" fontId="26" fillId="5" borderId="22" xfId="0" applyFont="1" applyFill="1" applyBorder="1" applyAlignment="1" applyProtection="1">
      <alignment horizontal="left" vertical="center"/>
      <protection locked="0"/>
    </xf>
    <xf numFmtId="0" fontId="17" fillId="5" borderId="12" xfId="0" applyFont="1" applyFill="1" applyBorder="1" applyAlignment="1">
      <alignment horizontal="center" vertical="center"/>
    </xf>
    <xf numFmtId="0" fontId="17" fillId="5" borderId="13" xfId="0" applyFont="1" applyFill="1" applyBorder="1" applyAlignment="1">
      <alignment horizontal="center" vertical="center"/>
    </xf>
    <xf numFmtId="0" fontId="17" fillId="5" borderId="44" xfId="0" applyFont="1" applyFill="1" applyBorder="1" applyAlignment="1">
      <alignment horizontal="center" vertical="center"/>
    </xf>
    <xf numFmtId="0" fontId="17" fillId="5" borderId="0" xfId="0" applyFont="1" applyFill="1" applyBorder="1" applyAlignment="1">
      <alignment horizontal="left" vertical="center"/>
    </xf>
    <xf numFmtId="0" fontId="17" fillId="5" borderId="46" xfId="0" applyFont="1" applyFill="1" applyBorder="1" applyAlignment="1">
      <alignment horizontal="left" vertical="center"/>
    </xf>
    <xf numFmtId="0" fontId="13" fillId="7" borderId="3" xfId="0" applyFont="1" applyFill="1" applyBorder="1" applyAlignment="1" applyProtection="1">
      <alignment vertical="center" wrapText="1"/>
      <protection locked="0"/>
    </xf>
    <xf numFmtId="0" fontId="20" fillId="6" borderId="42" xfId="1" applyFont="1" applyFill="1" applyBorder="1" applyAlignment="1" applyProtection="1">
      <alignment horizontal="center" vertical="center" wrapText="1"/>
      <protection locked="0"/>
    </xf>
    <xf numFmtId="0" fontId="10" fillId="3" borderId="14" xfId="1" applyFont="1" applyFill="1" applyBorder="1" applyAlignment="1" applyProtection="1">
      <alignment horizontal="center" vertical="center" wrapText="1"/>
    </xf>
    <xf numFmtId="0" fontId="10" fillId="3" borderId="10" xfId="0" applyFont="1" applyFill="1" applyBorder="1" applyAlignment="1" applyProtection="1">
      <alignment horizontal="center" vertical="center" wrapText="1"/>
    </xf>
    <xf numFmtId="0" fontId="10" fillId="3" borderId="10" xfId="1" applyFont="1" applyFill="1" applyBorder="1" applyAlignment="1" applyProtection="1">
      <alignment horizontal="center" vertical="center" wrapText="1"/>
    </xf>
    <xf numFmtId="0" fontId="10" fillId="3" borderId="16" xfId="1" applyFont="1" applyFill="1" applyBorder="1" applyAlignment="1" applyProtection="1">
      <alignment horizontal="center" vertical="center" wrapText="1"/>
    </xf>
    <xf numFmtId="0" fontId="9" fillId="0" borderId="4" xfId="1" applyFont="1" applyFill="1" applyBorder="1" applyAlignment="1" applyProtection="1">
      <alignment horizontal="center" vertical="center" wrapText="1"/>
    </xf>
    <xf numFmtId="0" fontId="9" fillId="0" borderId="4" xfId="1" applyFont="1" applyFill="1" applyBorder="1" applyAlignment="1" applyProtection="1">
      <alignment horizontal="left" vertical="center" wrapText="1"/>
    </xf>
    <xf numFmtId="0" fontId="9" fillId="3" borderId="9" xfId="1" applyFont="1" applyFill="1" applyBorder="1" applyAlignment="1" applyProtection="1">
      <alignment horizontal="center" vertical="center" wrapText="1"/>
    </xf>
    <xf numFmtId="1" fontId="9" fillId="3" borderId="9" xfId="1" applyNumberFormat="1" applyFont="1" applyFill="1" applyBorder="1" applyAlignment="1" applyProtection="1">
      <alignment horizontal="center" vertical="center" wrapText="1"/>
    </xf>
    <xf numFmtId="0" fontId="19" fillId="3" borderId="27" xfId="0" applyFont="1" applyFill="1" applyBorder="1" applyAlignment="1" applyProtection="1">
      <alignment horizontal="left" vertical="center" wrapText="1"/>
    </xf>
    <xf numFmtId="0" fontId="9" fillId="3" borderId="31" xfId="1" applyFont="1" applyFill="1" applyBorder="1" applyAlignment="1" applyProtection="1">
      <alignment horizontal="center" vertical="center" wrapText="1"/>
    </xf>
    <xf numFmtId="1" fontId="9" fillId="3" borderId="32" xfId="1" applyNumberFormat="1" applyFont="1" applyFill="1" applyBorder="1" applyAlignment="1" applyProtection="1">
      <alignment horizontal="center" vertical="center" wrapText="1"/>
    </xf>
    <xf numFmtId="0" fontId="19" fillId="3" borderId="33" xfId="0" applyFont="1" applyFill="1" applyBorder="1" applyAlignment="1" applyProtection="1">
      <alignment horizontal="left" vertical="center" wrapText="1"/>
    </xf>
    <xf numFmtId="0" fontId="19" fillId="3" borderId="4" xfId="0" applyFont="1" applyFill="1" applyBorder="1" applyAlignment="1" applyProtection="1">
      <alignment vertical="center" wrapText="1"/>
    </xf>
    <xf numFmtId="0" fontId="9" fillId="0" borderId="4" xfId="0" applyFont="1" applyFill="1" applyBorder="1" applyAlignment="1" applyProtection="1">
      <alignment horizontal="left" vertical="center" wrapText="1"/>
    </xf>
    <xf numFmtId="0" fontId="10" fillId="3" borderId="24" xfId="1" applyFont="1" applyFill="1" applyBorder="1" applyAlignment="1" applyProtection="1">
      <alignment horizontal="left" vertical="center" wrapText="1"/>
    </xf>
    <xf numFmtId="0" fontId="9" fillId="3" borderId="25" xfId="0" applyFont="1" applyFill="1" applyBorder="1" applyAlignment="1" applyProtection="1">
      <alignment horizontal="center" vertical="center" wrapText="1"/>
    </xf>
    <xf numFmtId="0" fontId="19" fillId="3" borderId="35" xfId="0" applyFont="1" applyFill="1" applyBorder="1" applyAlignment="1" applyProtection="1">
      <alignment horizontal="center" vertical="center" wrapText="1"/>
    </xf>
    <xf numFmtId="169" fontId="9" fillId="0" borderId="4" xfId="0" applyNumberFormat="1" applyFont="1" applyFill="1" applyBorder="1" applyAlignment="1" applyProtection="1">
      <alignment horizontal="right" vertical="center" wrapText="1"/>
    </xf>
    <xf numFmtId="171" fontId="12" fillId="3" borderId="28" xfId="0" applyNumberFormat="1" applyFont="1" applyFill="1" applyBorder="1" applyAlignment="1" applyProtection="1">
      <alignment horizontal="right" vertical="center" wrapText="1"/>
    </xf>
    <xf numFmtId="0" fontId="9" fillId="3" borderId="4" xfId="0" applyFont="1" applyFill="1" applyBorder="1" applyAlignment="1" applyProtection="1">
      <alignment horizontal="center" vertical="center" wrapText="1"/>
    </xf>
    <xf numFmtId="0" fontId="13" fillId="8" borderId="4" xfId="0" applyFont="1" applyFill="1" applyBorder="1" applyAlignment="1" applyProtection="1">
      <alignment vertical="center" wrapText="1"/>
    </xf>
    <xf numFmtId="0" fontId="13" fillId="8" borderId="3" xfId="0" applyFont="1" applyFill="1" applyBorder="1" applyAlignment="1" applyProtection="1">
      <alignment vertical="center" wrapText="1"/>
    </xf>
    <xf numFmtId="0" fontId="13" fillId="8" borderId="8" xfId="0" applyFont="1" applyFill="1" applyBorder="1" applyAlignment="1" applyProtection="1">
      <alignment vertical="center" wrapText="1"/>
    </xf>
    <xf numFmtId="171" fontId="12" fillId="3" borderId="19" xfId="0" applyNumberFormat="1" applyFont="1" applyFill="1" applyBorder="1" applyAlignment="1" applyProtection="1">
      <alignment horizontal="right" vertical="center" wrapText="1"/>
    </xf>
    <xf numFmtId="172" fontId="12" fillId="3" borderId="25" xfId="0" applyNumberFormat="1" applyFont="1" applyFill="1" applyBorder="1" applyAlignment="1" applyProtection="1">
      <alignment horizontal="right" vertical="center" wrapText="1"/>
    </xf>
    <xf numFmtId="3" fontId="12" fillId="3" borderId="29" xfId="11" applyNumberFormat="1" applyFont="1" applyFill="1" applyBorder="1" applyAlignment="1" applyProtection="1">
      <alignment horizontal="right" vertical="center"/>
    </xf>
    <xf numFmtId="166" fontId="12" fillId="3" borderId="30" xfId="11" applyNumberFormat="1" applyFont="1" applyFill="1" applyBorder="1" applyAlignment="1" applyProtection="1">
      <alignment horizontal="right" vertical="center" wrapText="1"/>
    </xf>
    <xf numFmtId="0" fontId="19" fillId="3" borderId="35" xfId="1" applyFont="1" applyFill="1" applyBorder="1" applyAlignment="1" applyProtection="1">
      <alignment horizontal="center" vertical="center" wrapText="1"/>
    </xf>
    <xf numFmtId="0" fontId="20" fillId="6" borderId="36" xfId="1" applyFont="1" applyFill="1" applyBorder="1" applyAlignment="1" applyProtection="1">
      <alignment horizontal="center" vertical="center" wrapText="1"/>
    </xf>
    <xf numFmtId="0" fontId="19" fillId="3" borderId="37" xfId="0" applyFont="1" applyFill="1" applyBorder="1" applyAlignment="1" applyProtection="1">
      <alignment horizontal="center" vertical="center" wrapText="1"/>
    </xf>
    <xf numFmtId="166" fontId="21" fillId="4" borderId="5" xfId="0" applyNumberFormat="1" applyFont="1" applyFill="1" applyBorder="1" applyAlignment="1" applyProtection="1">
      <alignment horizontal="right" vertical="center" wrapText="1" indent="1"/>
    </xf>
    <xf numFmtId="0" fontId="21" fillId="4" borderId="38" xfId="0" applyFont="1" applyFill="1" applyBorder="1" applyAlignment="1" applyProtection="1">
      <alignment horizontal="right" vertical="center" wrapText="1" indent="1"/>
    </xf>
    <xf numFmtId="0" fontId="21" fillId="4" borderId="39" xfId="0" applyFont="1" applyFill="1" applyBorder="1" applyAlignment="1" applyProtection="1">
      <alignment horizontal="right" vertical="center" wrapText="1" indent="1"/>
    </xf>
  </cellXfs>
  <cellStyles count="56">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1568-02D7-4D85-93AA-4EA8E0F7BD29}">
  <sheetPr>
    <tabColor rgb="FFFF0000"/>
  </sheetPr>
  <dimension ref="A1:A8"/>
  <sheetViews>
    <sheetView zoomScale="78" zoomScaleNormal="78" zoomScaleSheetLayoutView="87" workbookViewId="0">
      <selection activeCell="A6" sqref="A6"/>
    </sheetView>
  </sheetViews>
  <sheetFormatPr baseColWidth="10" defaultRowHeight="16.5" x14ac:dyDescent="0.3"/>
  <cols>
    <col min="1" max="1" width="254.7109375" style="3" customWidth="1"/>
    <col min="2" max="2" width="0.85546875" customWidth="1"/>
  </cols>
  <sheetData>
    <row r="1" spans="1:1" ht="9" customHeight="1" x14ac:dyDescent="0.3"/>
    <row r="2" spans="1:1" ht="48" customHeight="1" x14ac:dyDescent="0.25">
      <c r="A2" s="1" t="s">
        <v>111</v>
      </c>
    </row>
    <row r="3" spans="1:1" ht="9" customHeight="1" x14ac:dyDescent="0.3"/>
    <row r="4" spans="1:1" ht="48" customHeight="1" x14ac:dyDescent="0.25">
      <c r="A4" s="2" t="s">
        <v>2</v>
      </c>
    </row>
    <row r="5" spans="1:1" ht="9" customHeight="1" thickBot="1" x14ac:dyDescent="0.35"/>
    <row r="6" spans="1:1" ht="386.25" customHeight="1" thickBot="1" x14ac:dyDescent="0.3">
      <c r="A6" s="49" t="s">
        <v>178</v>
      </c>
    </row>
    <row r="7" spans="1:1" ht="9" customHeight="1" x14ac:dyDescent="0.25">
      <c r="A7" s="50"/>
    </row>
    <row r="8" spans="1:1" x14ac:dyDescent="0.3">
      <c r="A8" s="40"/>
    </row>
  </sheetData>
  <pageMargins left="0.25" right="0.25"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Q87"/>
  <sheetViews>
    <sheetView tabSelected="1" zoomScale="26" zoomScaleNormal="26" zoomScaleSheetLayoutView="44" workbookViewId="0">
      <selection activeCell="J11" sqref="J11"/>
    </sheetView>
  </sheetViews>
  <sheetFormatPr baseColWidth="10" defaultColWidth="11.42578125" defaultRowHeight="12.75" x14ac:dyDescent="0.2"/>
  <cols>
    <col min="1" max="1" width="1.7109375" style="24" customWidth="1"/>
    <col min="2" max="3" width="12.7109375" style="25" customWidth="1"/>
    <col min="4" max="5" width="84.7109375" style="25" customWidth="1"/>
    <col min="6" max="6" width="44.7109375" style="25" customWidth="1"/>
    <col min="7" max="12" width="17.28515625" style="25" customWidth="1"/>
    <col min="13" max="14" width="21.7109375" style="25" customWidth="1"/>
    <col min="15" max="15" width="43.140625" style="25" customWidth="1"/>
    <col min="16" max="16384" width="11.42578125" style="25"/>
  </cols>
  <sheetData>
    <row r="1" spans="1:17" ht="30" customHeight="1" thickBot="1" x14ac:dyDescent="0.25">
      <c r="B1" s="156" t="s">
        <v>111</v>
      </c>
      <c r="C1" s="157"/>
      <c r="D1" s="157"/>
      <c r="E1" s="157"/>
      <c r="F1" s="157"/>
      <c r="G1" s="157"/>
      <c r="H1" s="157"/>
      <c r="I1" s="157"/>
      <c r="J1" s="157"/>
      <c r="K1" s="157"/>
      <c r="L1" s="157"/>
      <c r="M1" s="157"/>
      <c r="N1" s="157"/>
      <c r="O1" s="157"/>
    </row>
    <row r="2" spans="1:17" s="24" customFormat="1" ht="12" customHeight="1" thickBot="1" x14ac:dyDescent="0.25">
      <c r="B2" s="26"/>
      <c r="C2" s="27"/>
      <c r="D2" s="27"/>
      <c r="E2" s="27"/>
      <c r="F2" s="27"/>
      <c r="G2" s="27"/>
      <c r="H2" s="27"/>
      <c r="I2" s="27"/>
      <c r="J2" s="27"/>
      <c r="K2" s="27"/>
      <c r="L2" s="27"/>
      <c r="M2" s="27"/>
      <c r="N2" s="27"/>
      <c r="O2" s="27"/>
    </row>
    <row r="3" spans="1:17" ht="30" customHeight="1" thickBot="1" x14ac:dyDescent="0.25">
      <c r="B3" s="158" t="s">
        <v>3</v>
      </c>
      <c r="C3" s="159"/>
      <c r="D3" s="159"/>
      <c r="E3" s="159"/>
      <c r="F3" s="159"/>
      <c r="G3" s="159"/>
      <c r="H3" s="159"/>
      <c r="I3" s="159"/>
      <c r="J3" s="159"/>
      <c r="K3" s="159"/>
      <c r="L3" s="159"/>
      <c r="M3" s="159"/>
      <c r="N3" s="159"/>
      <c r="O3" s="159"/>
    </row>
    <row r="4" spans="1:17" s="5" customFormat="1" ht="12" customHeight="1" thickBot="1" x14ac:dyDescent="0.25">
      <c r="B4" s="28"/>
      <c r="C4" s="28"/>
      <c r="D4" s="28"/>
      <c r="E4" s="28"/>
      <c r="F4" s="29"/>
      <c r="G4" s="29"/>
      <c r="H4" s="29"/>
      <c r="I4" s="29"/>
      <c r="J4" s="29"/>
      <c r="K4" s="29"/>
      <c r="L4" s="29"/>
      <c r="M4" s="29"/>
      <c r="N4" s="29"/>
      <c r="O4" s="29"/>
    </row>
    <row r="5" spans="1:17" ht="59.25" customHeight="1" thickBot="1" x14ac:dyDescent="0.25">
      <c r="B5" s="160" t="s">
        <v>1</v>
      </c>
      <c r="C5" s="161"/>
      <c r="D5" s="161"/>
      <c r="E5" s="161"/>
      <c r="F5" s="161"/>
      <c r="G5" s="161"/>
      <c r="H5" s="161"/>
      <c r="I5" s="161"/>
      <c r="J5" s="161"/>
      <c r="K5" s="161"/>
      <c r="L5" s="161"/>
      <c r="M5" s="161"/>
      <c r="N5" s="161"/>
      <c r="O5" s="162"/>
    </row>
    <row r="6" spans="1:17" s="24" customFormat="1" ht="7.5" customHeight="1" thickBot="1" x14ac:dyDescent="0.25">
      <c r="D6" s="31"/>
      <c r="E6" s="31"/>
      <c r="F6" s="32"/>
      <c r="G6" s="32"/>
      <c r="H6" s="32"/>
      <c r="I6" s="32"/>
      <c r="J6" s="32"/>
      <c r="K6" s="32"/>
      <c r="L6" s="32"/>
      <c r="M6" s="32"/>
      <c r="N6" s="32"/>
      <c r="O6" s="32"/>
    </row>
    <row r="7" spans="1:17" s="30" customFormat="1" ht="279" customHeight="1" thickBot="1" x14ac:dyDescent="0.3">
      <c r="A7" s="33"/>
      <c r="B7" s="184" t="s">
        <v>11</v>
      </c>
      <c r="C7" s="185" t="s">
        <v>0</v>
      </c>
      <c r="D7" s="186" t="s">
        <v>13</v>
      </c>
      <c r="E7" s="187" t="s">
        <v>60</v>
      </c>
      <c r="F7" s="36" t="s">
        <v>17</v>
      </c>
      <c r="G7" s="34" t="s">
        <v>18</v>
      </c>
      <c r="H7" s="185" t="s">
        <v>22</v>
      </c>
      <c r="I7" s="35" t="s">
        <v>16</v>
      </c>
      <c r="J7" s="35" t="s">
        <v>14</v>
      </c>
      <c r="K7" s="186" t="s">
        <v>19</v>
      </c>
      <c r="L7" s="34" t="s">
        <v>9</v>
      </c>
      <c r="M7" s="35" t="s">
        <v>20</v>
      </c>
      <c r="N7" s="37" t="s">
        <v>15</v>
      </c>
      <c r="O7" s="38" t="s">
        <v>21</v>
      </c>
    </row>
    <row r="8" spans="1:17" s="9" customFormat="1" ht="7.5" customHeight="1" x14ac:dyDescent="0.25">
      <c r="A8" s="5"/>
      <c r="B8" s="188"/>
      <c r="C8" s="188"/>
      <c r="D8" s="189"/>
      <c r="E8" s="189"/>
      <c r="F8" s="6"/>
      <c r="G8" s="6"/>
      <c r="H8" s="197"/>
      <c r="I8" s="7"/>
      <c r="J8" s="7"/>
      <c r="K8" s="201"/>
      <c r="L8" s="8"/>
      <c r="M8" s="113"/>
      <c r="N8" s="114"/>
      <c r="O8" s="115"/>
    </row>
    <row r="9" spans="1:17" s="9" customFormat="1" ht="39.950000000000003" customHeight="1" x14ac:dyDescent="0.25">
      <c r="B9" s="42"/>
      <c r="C9" s="43"/>
      <c r="D9" s="41" t="s">
        <v>107</v>
      </c>
      <c r="E9" s="44"/>
      <c r="F9" s="116"/>
      <c r="G9" s="116"/>
      <c r="H9" s="198"/>
      <c r="I9" s="117"/>
      <c r="J9" s="117"/>
      <c r="K9" s="198"/>
      <c r="L9" s="117"/>
      <c r="M9" s="117"/>
      <c r="N9" s="117"/>
      <c r="O9" s="117"/>
    </row>
    <row r="10" spans="1:17" s="9" customFormat="1" ht="39.950000000000003" customHeight="1" x14ac:dyDescent="0.25">
      <c r="B10" s="13">
        <v>1</v>
      </c>
      <c r="C10" s="14" t="s">
        <v>28</v>
      </c>
      <c r="D10" s="126" t="s">
        <v>77</v>
      </c>
      <c r="E10" s="127" t="s">
        <v>108</v>
      </c>
      <c r="F10" s="118"/>
      <c r="G10" s="118"/>
      <c r="H10" s="142" t="s">
        <v>23</v>
      </c>
      <c r="I10" s="64"/>
      <c r="J10" s="104"/>
      <c r="K10" s="147">
        <f t="shared" ref="K10:K52" si="0">I10+J10</f>
        <v>0</v>
      </c>
      <c r="L10" s="65"/>
      <c r="M10" s="15">
        <f t="shared" ref="M10:M52" si="1">K10+(K10*L10)</f>
        <v>0</v>
      </c>
      <c r="N10" s="16">
        <v>40</v>
      </c>
      <c r="O10" s="105" t="str">
        <f t="shared" ref="O10:O52" si="2">IF(OR(G10="",I10="",J10="",L10=""),"Information(s) manquante(s) colonnes G-I-J-L",IFERROR(M10*N10,"Erreur de calcul"))</f>
        <v>Information(s) manquante(s) colonnes G-I-J-L</v>
      </c>
      <c r="Q10" s="112"/>
    </row>
    <row r="11" spans="1:17" s="9" customFormat="1" ht="39.950000000000003" customHeight="1" x14ac:dyDescent="0.25">
      <c r="B11" s="13">
        <v>1</v>
      </c>
      <c r="C11" s="14" t="s">
        <v>29</v>
      </c>
      <c r="D11" s="126" t="s">
        <v>78</v>
      </c>
      <c r="E11" s="127" t="s">
        <v>108</v>
      </c>
      <c r="F11" s="118"/>
      <c r="G11" s="118"/>
      <c r="H11" s="142" t="s">
        <v>23</v>
      </c>
      <c r="I11" s="64"/>
      <c r="J11" s="104"/>
      <c r="K11" s="147">
        <f t="shared" si="0"/>
        <v>0</v>
      </c>
      <c r="L11" s="65"/>
      <c r="M11" s="15">
        <f t="shared" si="1"/>
        <v>0</v>
      </c>
      <c r="N11" s="16">
        <v>15</v>
      </c>
      <c r="O11" s="105" t="str">
        <f t="shared" si="2"/>
        <v>Information(s) manquante(s) colonnes G-I-J-L</v>
      </c>
      <c r="Q11" s="112"/>
    </row>
    <row r="12" spans="1:17" s="9" customFormat="1" ht="39.950000000000003" customHeight="1" x14ac:dyDescent="0.25">
      <c r="B12" s="13">
        <v>1</v>
      </c>
      <c r="C12" s="14" t="s">
        <v>30</v>
      </c>
      <c r="D12" s="126" t="s">
        <v>79</v>
      </c>
      <c r="E12" s="127" t="s">
        <v>108</v>
      </c>
      <c r="F12" s="118"/>
      <c r="G12" s="118"/>
      <c r="H12" s="142" t="s">
        <v>23</v>
      </c>
      <c r="I12" s="64"/>
      <c r="J12" s="104"/>
      <c r="K12" s="147">
        <f t="shared" si="0"/>
        <v>0</v>
      </c>
      <c r="L12" s="65"/>
      <c r="M12" s="15">
        <f t="shared" si="1"/>
        <v>0</v>
      </c>
      <c r="N12" s="16">
        <v>80</v>
      </c>
      <c r="O12" s="105" t="str">
        <f t="shared" si="2"/>
        <v>Information(s) manquante(s) colonnes G-I-J-L</v>
      </c>
      <c r="Q12" s="112"/>
    </row>
    <row r="13" spans="1:17" s="9" customFormat="1" ht="39.950000000000003" customHeight="1" x14ac:dyDescent="0.25">
      <c r="B13" s="13">
        <v>1</v>
      </c>
      <c r="C13" s="14" t="s">
        <v>31</v>
      </c>
      <c r="D13" s="126" t="s">
        <v>80</v>
      </c>
      <c r="E13" s="127" t="s">
        <v>108</v>
      </c>
      <c r="F13" s="118"/>
      <c r="G13" s="118"/>
      <c r="H13" s="142" t="s">
        <v>23</v>
      </c>
      <c r="I13" s="64"/>
      <c r="J13" s="104"/>
      <c r="K13" s="147">
        <f t="shared" si="0"/>
        <v>0</v>
      </c>
      <c r="L13" s="65"/>
      <c r="M13" s="15">
        <f t="shared" si="1"/>
        <v>0</v>
      </c>
      <c r="N13" s="16">
        <v>15</v>
      </c>
      <c r="O13" s="105" t="str">
        <f t="shared" si="2"/>
        <v>Information(s) manquante(s) colonnes G-I-J-L</v>
      </c>
      <c r="Q13" s="112"/>
    </row>
    <row r="14" spans="1:17" s="9" customFormat="1" ht="39.950000000000003" customHeight="1" x14ac:dyDescent="0.25">
      <c r="B14" s="13">
        <v>1</v>
      </c>
      <c r="C14" s="14" t="s">
        <v>32</v>
      </c>
      <c r="D14" s="151" t="s">
        <v>170</v>
      </c>
      <c r="E14" s="128"/>
      <c r="F14" s="118"/>
      <c r="G14" s="118"/>
      <c r="H14" s="142" t="s">
        <v>23</v>
      </c>
      <c r="I14" s="64"/>
      <c r="J14" s="104"/>
      <c r="K14" s="147">
        <f t="shared" si="0"/>
        <v>0</v>
      </c>
      <c r="L14" s="65"/>
      <c r="M14" s="15">
        <f t="shared" si="1"/>
        <v>0</v>
      </c>
      <c r="N14" s="16">
        <v>40</v>
      </c>
      <c r="O14" s="105" t="str">
        <f t="shared" si="2"/>
        <v>Information(s) manquante(s) colonnes G-I-J-L</v>
      </c>
      <c r="Q14" s="112"/>
    </row>
    <row r="15" spans="1:17" s="9" customFormat="1" ht="39.950000000000003" customHeight="1" x14ac:dyDescent="0.25">
      <c r="B15" s="13">
        <v>1</v>
      </c>
      <c r="C15" s="14" t="s">
        <v>33</v>
      </c>
      <c r="D15" s="129" t="s">
        <v>72</v>
      </c>
      <c r="E15" s="129"/>
      <c r="F15" s="118"/>
      <c r="G15" s="118"/>
      <c r="H15" s="142" t="s">
        <v>23</v>
      </c>
      <c r="I15" s="64"/>
      <c r="J15" s="104"/>
      <c r="K15" s="147">
        <f t="shared" si="0"/>
        <v>0</v>
      </c>
      <c r="L15" s="65"/>
      <c r="M15" s="15">
        <f t="shared" si="1"/>
        <v>0</v>
      </c>
      <c r="N15" s="16">
        <v>15</v>
      </c>
      <c r="O15" s="105" t="str">
        <f t="shared" si="2"/>
        <v>Information(s) manquante(s) colonnes G-I-J-L</v>
      </c>
      <c r="Q15" s="112"/>
    </row>
    <row r="16" spans="1:17" s="9" customFormat="1" ht="39.950000000000003" customHeight="1" x14ac:dyDescent="0.25">
      <c r="B16" s="42"/>
      <c r="C16" s="43"/>
      <c r="D16" s="41" t="s">
        <v>24</v>
      </c>
      <c r="E16" s="44"/>
      <c r="F16" s="119"/>
      <c r="G16" s="119"/>
      <c r="H16" s="150"/>
      <c r="I16" s="108"/>
      <c r="J16" s="109"/>
      <c r="K16" s="148"/>
      <c r="L16" s="110"/>
      <c r="M16" s="111"/>
      <c r="N16" s="20"/>
      <c r="O16" s="107"/>
      <c r="Q16" s="112"/>
    </row>
    <row r="17" spans="1:17" s="18" customFormat="1" ht="39.950000000000003" customHeight="1" x14ac:dyDescent="0.25">
      <c r="A17" s="12"/>
      <c r="B17" s="13">
        <v>1</v>
      </c>
      <c r="C17" s="14" t="s">
        <v>34</v>
      </c>
      <c r="D17" s="126" t="s">
        <v>77</v>
      </c>
      <c r="E17" s="127" t="s">
        <v>184</v>
      </c>
      <c r="F17" s="118"/>
      <c r="G17" s="118"/>
      <c r="H17" s="142" t="s">
        <v>23</v>
      </c>
      <c r="I17" s="64"/>
      <c r="J17" s="104"/>
      <c r="K17" s="147">
        <f t="shared" si="0"/>
        <v>0</v>
      </c>
      <c r="L17" s="65"/>
      <c r="M17" s="15">
        <f t="shared" si="1"/>
        <v>0</v>
      </c>
      <c r="N17" s="16">
        <v>40</v>
      </c>
      <c r="O17" s="105" t="str">
        <f t="shared" si="2"/>
        <v>Information(s) manquante(s) colonnes G-I-J-L</v>
      </c>
      <c r="Q17" s="112"/>
    </row>
    <row r="18" spans="1:17" s="18" customFormat="1" ht="39.950000000000003" customHeight="1" x14ac:dyDescent="0.25">
      <c r="A18" s="12"/>
      <c r="B18" s="13">
        <v>1</v>
      </c>
      <c r="C18" s="14" t="s">
        <v>35</v>
      </c>
      <c r="D18" s="126" t="s">
        <v>78</v>
      </c>
      <c r="E18" s="130" t="s">
        <v>184</v>
      </c>
      <c r="F18" s="118"/>
      <c r="G18" s="118"/>
      <c r="H18" s="142" t="s">
        <v>23</v>
      </c>
      <c r="I18" s="64"/>
      <c r="J18" s="104"/>
      <c r="K18" s="147">
        <f t="shared" si="0"/>
        <v>0</v>
      </c>
      <c r="L18" s="65"/>
      <c r="M18" s="15">
        <f t="shared" si="1"/>
        <v>0</v>
      </c>
      <c r="N18" s="16">
        <v>15</v>
      </c>
      <c r="O18" s="105" t="str">
        <f t="shared" si="2"/>
        <v>Information(s) manquante(s) colonnes G-I-J-L</v>
      </c>
      <c r="Q18" s="112"/>
    </row>
    <row r="19" spans="1:17" s="18" customFormat="1" ht="39.950000000000003" customHeight="1" x14ac:dyDescent="0.25">
      <c r="A19" s="12"/>
      <c r="B19" s="13">
        <v>1</v>
      </c>
      <c r="C19" s="14" t="s">
        <v>36</v>
      </c>
      <c r="D19" s="126" t="s">
        <v>79</v>
      </c>
      <c r="E19" s="130" t="s">
        <v>184</v>
      </c>
      <c r="F19" s="118"/>
      <c r="G19" s="118"/>
      <c r="H19" s="142" t="s">
        <v>23</v>
      </c>
      <c r="I19" s="64"/>
      <c r="J19" s="104"/>
      <c r="K19" s="147">
        <f t="shared" si="0"/>
        <v>0</v>
      </c>
      <c r="L19" s="65"/>
      <c r="M19" s="15">
        <f t="shared" si="1"/>
        <v>0</v>
      </c>
      <c r="N19" s="16">
        <v>80</v>
      </c>
      <c r="O19" s="105" t="str">
        <f t="shared" si="2"/>
        <v>Information(s) manquante(s) colonnes G-I-J-L</v>
      </c>
      <c r="Q19" s="112"/>
    </row>
    <row r="20" spans="1:17" s="18" customFormat="1" ht="39.950000000000003" customHeight="1" x14ac:dyDescent="0.25">
      <c r="A20" s="12"/>
      <c r="B20" s="13">
        <v>1</v>
      </c>
      <c r="C20" s="14" t="s">
        <v>37</v>
      </c>
      <c r="D20" s="126" t="s">
        <v>80</v>
      </c>
      <c r="E20" s="130" t="s">
        <v>184</v>
      </c>
      <c r="F20" s="118"/>
      <c r="G20" s="118"/>
      <c r="H20" s="142" t="s">
        <v>23</v>
      </c>
      <c r="I20" s="64"/>
      <c r="J20" s="104"/>
      <c r="K20" s="147">
        <f t="shared" si="0"/>
        <v>0</v>
      </c>
      <c r="L20" s="65"/>
      <c r="M20" s="15">
        <f t="shared" si="1"/>
        <v>0</v>
      </c>
      <c r="N20" s="16">
        <v>40</v>
      </c>
      <c r="O20" s="105" t="str">
        <f t="shared" si="2"/>
        <v>Information(s) manquante(s) colonnes G-I-J-L</v>
      </c>
      <c r="Q20" s="112"/>
    </row>
    <row r="21" spans="1:17" s="18" customFormat="1" ht="39.950000000000003" customHeight="1" x14ac:dyDescent="0.25">
      <c r="A21" s="12"/>
      <c r="B21" s="13">
        <v>1</v>
      </c>
      <c r="C21" s="14" t="s">
        <v>38</v>
      </c>
      <c r="D21" s="129" t="s">
        <v>72</v>
      </c>
      <c r="E21" s="131"/>
      <c r="F21" s="118"/>
      <c r="G21" s="118"/>
      <c r="H21" s="142" t="s">
        <v>23</v>
      </c>
      <c r="I21" s="64"/>
      <c r="J21" s="104"/>
      <c r="K21" s="147">
        <f t="shared" si="0"/>
        <v>0</v>
      </c>
      <c r="L21" s="65"/>
      <c r="M21" s="15">
        <f t="shared" si="1"/>
        <v>0</v>
      </c>
      <c r="N21" s="16">
        <v>15</v>
      </c>
      <c r="O21" s="105" t="str">
        <f t="shared" si="2"/>
        <v>Information(s) manquante(s) colonnes G-I-J-L</v>
      </c>
      <c r="Q21" s="112"/>
    </row>
    <row r="22" spans="1:17" s="18" customFormat="1" ht="39.950000000000003" customHeight="1" x14ac:dyDescent="0.25">
      <c r="A22" s="12"/>
      <c r="B22" s="10"/>
      <c r="C22" s="11"/>
      <c r="D22" s="39" t="s">
        <v>110</v>
      </c>
      <c r="E22" s="39"/>
      <c r="F22" s="119"/>
      <c r="G22" s="119"/>
      <c r="H22" s="150"/>
      <c r="I22" s="108"/>
      <c r="J22" s="109"/>
      <c r="K22" s="148"/>
      <c r="L22" s="110"/>
      <c r="M22" s="111"/>
      <c r="N22" s="20"/>
      <c r="O22" s="107"/>
      <c r="Q22" s="112"/>
    </row>
    <row r="23" spans="1:17" s="18" customFormat="1" ht="39.950000000000003" customHeight="1" x14ac:dyDescent="0.25">
      <c r="A23" s="12"/>
      <c r="B23" s="13">
        <v>1</v>
      </c>
      <c r="C23" s="14" t="s">
        <v>39</v>
      </c>
      <c r="D23" s="132" t="s">
        <v>182</v>
      </c>
      <c r="E23" s="130" t="s">
        <v>186</v>
      </c>
      <c r="F23" s="118"/>
      <c r="G23" s="118"/>
      <c r="H23" s="142" t="s">
        <v>23</v>
      </c>
      <c r="I23" s="64"/>
      <c r="J23" s="104"/>
      <c r="K23" s="147">
        <f t="shared" si="0"/>
        <v>0</v>
      </c>
      <c r="L23" s="65"/>
      <c r="M23" s="15">
        <f t="shared" si="1"/>
        <v>0</v>
      </c>
      <c r="N23" s="48">
        <v>40</v>
      </c>
      <c r="O23" s="105" t="str">
        <f t="shared" si="2"/>
        <v>Information(s) manquante(s) colonnes G-I-J-L</v>
      </c>
      <c r="Q23" s="112"/>
    </row>
    <row r="24" spans="1:17" s="18" customFormat="1" ht="39.950000000000003" customHeight="1" x14ac:dyDescent="0.25">
      <c r="A24" s="12"/>
      <c r="B24" s="13">
        <v>1</v>
      </c>
      <c r="C24" s="14" t="s">
        <v>40</v>
      </c>
      <c r="D24" s="132" t="s">
        <v>181</v>
      </c>
      <c r="E24" s="130" t="s">
        <v>186</v>
      </c>
      <c r="F24" s="118"/>
      <c r="G24" s="118"/>
      <c r="H24" s="142" t="s">
        <v>23</v>
      </c>
      <c r="I24" s="64"/>
      <c r="J24" s="104"/>
      <c r="K24" s="147">
        <f t="shared" si="0"/>
        <v>0</v>
      </c>
      <c r="L24" s="65"/>
      <c r="M24" s="15">
        <f t="shared" si="1"/>
        <v>0</v>
      </c>
      <c r="N24" s="48">
        <v>80</v>
      </c>
      <c r="O24" s="105" t="str">
        <f t="shared" si="2"/>
        <v>Information(s) manquante(s) colonnes G-I-J-L</v>
      </c>
      <c r="Q24" s="112"/>
    </row>
    <row r="25" spans="1:17" s="18" customFormat="1" ht="39.950000000000003" customHeight="1" x14ac:dyDescent="0.25">
      <c r="A25" s="12"/>
      <c r="B25" s="13">
        <v>1</v>
      </c>
      <c r="C25" s="14" t="s">
        <v>41</v>
      </c>
      <c r="D25" s="132" t="s">
        <v>109</v>
      </c>
      <c r="E25" s="130" t="s">
        <v>186</v>
      </c>
      <c r="F25" s="118"/>
      <c r="G25" s="118"/>
      <c r="H25" s="142" t="s">
        <v>23</v>
      </c>
      <c r="I25" s="64"/>
      <c r="J25" s="104"/>
      <c r="K25" s="147">
        <f t="shared" si="0"/>
        <v>0</v>
      </c>
      <c r="L25" s="65"/>
      <c r="M25" s="15">
        <f t="shared" si="1"/>
        <v>0</v>
      </c>
      <c r="N25" s="48">
        <v>80</v>
      </c>
      <c r="O25" s="105" t="str">
        <f t="shared" si="2"/>
        <v>Information(s) manquante(s) colonnes G-I-J-L</v>
      </c>
      <c r="Q25" s="112"/>
    </row>
    <row r="26" spans="1:17" s="18" customFormat="1" ht="39.950000000000003" customHeight="1" x14ac:dyDescent="0.25">
      <c r="A26" s="12"/>
      <c r="B26" s="13">
        <v>1</v>
      </c>
      <c r="C26" s="14" t="s">
        <v>42</v>
      </c>
      <c r="D26" s="132" t="s">
        <v>183</v>
      </c>
      <c r="E26" s="130" t="s">
        <v>186</v>
      </c>
      <c r="F26" s="118"/>
      <c r="G26" s="118"/>
      <c r="H26" s="142" t="s">
        <v>23</v>
      </c>
      <c r="I26" s="64"/>
      <c r="J26" s="104"/>
      <c r="K26" s="147">
        <f t="shared" si="0"/>
        <v>0</v>
      </c>
      <c r="L26" s="65"/>
      <c r="M26" s="15">
        <f t="shared" si="1"/>
        <v>0</v>
      </c>
      <c r="N26" s="48">
        <v>40</v>
      </c>
      <c r="O26" s="105" t="str">
        <f t="shared" si="2"/>
        <v>Information(s) manquante(s) colonnes G-I-J-L</v>
      </c>
      <c r="Q26" s="112"/>
    </row>
    <row r="27" spans="1:17" s="18" customFormat="1" ht="39.950000000000003" customHeight="1" x14ac:dyDescent="0.25">
      <c r="A27" s="12"/>
      <c r="B27" s="13">
        <v>1</v>
      </c>
      <c r="C27" s="14" t="s">
        <v>43</v>
      </c>
      <c r="D27" s="132" t="s">
        <v>180</v>
      </c>
      <c r="E27" s="130"/>
      <c r="F27" s="118"/>
      <c r="G27" s="118"/>
      <c r="H27" s="142" t="s">
        <v>23</v>
      </c>
      <c r="I27" s="64"/>
      <c r="J27" s="104"/>
      <c r="K27" s="147">
        <f t="shared" si="0"/>
        <v>0</v>
      </c>
      <c r="L27" s="65"/>
      <c r="M27" s="15">
        <f t="shared" si="1"/>
        <v>0</v>
      </c>
      <c r="N27" s="48">
        <v>660</v>
      </c>
      <c r="O27" s="105" t="str">
        <f t="shared" si="2"/>
        <v>Information(s) manquante(s) colonnes G-I-J-L</v>
      </c>
      <c r="Q27" s="112"/>
    </row>
    <row r="28" spans="1:17" s="18" customFormat="1" ht="39.950000000000003" customHeight="1" x14ac:dyDescent="0.25">
      <c r="A28" s="12"/>
      <c r="B28" s="13">
        <v>1</v>
      </c>
      <c r="C28" s="14" t="s">
        <v>44</v>
      </c>
      <c r="D28" s="132" t="s">
        <v>62</v>
      </c>
      <c r="E28" s="130"/>
      <c r="F28" s="118"/>
      <c r="G28" s="118"/>
      <c r="H28" s="142" t="s">
        <v>23</v>
      </c>
      <c r="I28" s="64"/>
      <c r="J28" s="104"/>
      <c r="K28" s="147">
        <f t="shared" si="0"/>
        <v>0</v>
      </c>
      <c r="L28" s="65"/>
      <c r="M28" s="15">
        <f t="shared" si="1"/>
        <v>0</v>
      </c>
      <c r="N28" s="48">
        <v>160</v>
      </c>
      <c r="O28" s="105" t="str">
        <f t="shared" si="2"/>
        <v>Information(s) manquante(s) colonnes G-I-J-L</v>
      </c>
      <c r="Q28" s="112"/>
    </row>
    <row r="29" spans="1:17" s="18" customFormat="1" ht="39.950000000000003" customHeight="1" x14ac:dyDescent="0.25">
      <c r="A29" s="12"/>
      <c r="B29" s="13">
        <v>1</v>
      </c>
      <c r="C29" s="14" t="s">
        <v>45</v>
      </c>
      <c r="D29" s="126" t="s">
        <v>63</v>
      </c>
      <c r="E29" s="130"/>
      <c r="F29" s="118"/>
      <c r="G29" s="118"/>
      <c r="H29" s="142" t="s">
        <v>23</v>
      </c>
      <c r="I29" s="64"/>
      <c r="J29" s="104"/>
      <c r="K29" s="147">
        <f t="shared" si="0"/>
        <v>0</v>
      </c>
      <c r="L29" s="65"/>
      <c r="M29" s="15">
        <f t="shared" si="1"/>
        <v>0</v>
      </c>
      <c r="N29" s="48">
        <v>660</v>
      </c>
      <c r="O29" s="105" t="str">
        <f t="shared" si="2"/>
        <v>Information(s) manquante(s) colonnes G-I-J-L</v>
      </c>
      <c r="Q29" s="112"/>
    </row>
    <row r="30" spans="1:17" s="18" customFormat="1" ht="39.950000000000003" customHeight="1" x14ac:dyDescent="0.25">
      <c r="A30" s="12"/>
      <c r="B30" s="13">
        <v>1</v>
      </c>
      <c r="C30" s="14" t="s">
        <v>46</v>
      </c>
      <c r="D30" s="126" t="s">
        <v>64</v>
      </c>
      <c r="E30" s="130"/>
      <c r="F30" s="118"/>
      <c r="G30" s="118"/>
      <c r="H30" s="142" t="s">
        <v>23</v>
      </c>
      <c r="I30" s="64"/>
      <c r="J30" s="104"/>
      <c r="K30" s="147">
        <f t="shared" si="0"/>
        <v>0</v>
      </c>
      <c r="L30" s="65"/>
      <c r="M30" s="15">
        <f t="shared" si="1"/>
        <v>0</v>
      </c>
      <c r="N30" s="48">
        <v>160</v>
      </c>
      <c r="O30" s="105" t="str">
        <f t="shared" si="2"/>
        <v>Information(s) manquante(s) colonnes G-I-J-L</v>
      </c>
      <c r="Q30" s="112"/>
    </row>
    <row r="31" spans="1:17" s="18" customFormat="1" ht="39.950000000000003" customHeight="1" x14ac:dyDescent="0.25">
      <c r="A31" s="12"/>
      <c r="B31" s="13">
        <v>1</v>
      </c>
      <c r="C31" s="14" t="s">
        <v>47</v>
      </c>
      <c r="D31" s="130" t="s">
        <v>171</v>
      </c>
      <c r="E31" s="126"/>
      <c r="F31" s="118"/>
      <c r="G31" s="118"/>
      <c r="H31" s="142" t="s">
        <v>23</v>
      </c>
      <c r="I31" s="64"/>
      <c r="J31" s="104"/>
      <c r="K31" s="147">
        <f t="shared" si="0"/>
        <v>0</v>
      </c>
      <c r="L31" s="65"/>
      <c r="M31" s="15">
        <f t="shared" si="1"/>
        <v>0</v>
      </c>
      <c r="N31" s="48">
        <v>300</v>
      </c>
      <c r="O31" s="105" t="str">
        <f t="shared" si="2"/>
        <v>Information(s) manquante(s) colonnes G-I-J-L</v>
      </c>
      <c r="Q31" s="112"/>
    </row>
    <row r="32" spans="1:17" s="18" customFormat="1" ht="39.950000000000003" customHeight="1" x14ac:dyDescent="0.25">
      <c r="A32" s="12"/>
      <c r="B32" s="13">
        <v>1</v>
      </c>
      <c r="C32" s="14" t="s">
        <v>48</v>
      </c>
      <c r="D32" s="126" t="s">
        <v>72</v>
      </c>
      <c r="E32" s="126"/>
      <c r="F32" s="118"/>
      <c r="G32" s="118"/>
      <c r="H32" s="142" t="s">
        <v>23</v>
      </c>
      <c r="I32" s="64"/>
      <c r="J32" s="104"/>
      <c r="K32" s="147">
        <f t="shared" si="0"/>
        <v>0</v>
      </c>
      <c r="L32" s="65"/>
      <c r="M32" s="15">
        <f t="shared" si="1"/>
        <v>0</v>
      </c>
      <c r="N32" s="48">
        <v>160</v>
      </c>
      <c r="O32" s="105" t="str">
        <f t="shared" si="2"/>
        <v>Information(s) manquante(s) colonnes G-I-J-L</v>
      </c>
      <c r="Q32" s="112"/>
    </row>
    <row r="33" spans="1:17" s="18" customFormat="1" ht="39.950000000000003" customHeight="1" x14ac:dyDescent="0.25">
      <c r="A33" s="12"/>
      <c r="B33" s="13">
        <v>1</v>
      </c>
      <c r="C33" s="14" t="s">
        <v>49</v>
      </c>
      <c r="D33" s="126" t="s">
        <v>73</v>
      </c>
      <c r="E33" s="126"/>
      <c r="F33" s="118"/>
      <c r="G33" s="118"/>
      <c r="H33" s="142" t="s">
        <v>23</v>
      </c>
      <c r="I33" s="64"/>
      <c r="J33" s="104"/>
      <c r="K33" s="147">
        <f t="shared" si="0"/>
        <v>0</v>
      </c>
      <c r="L33" s="65"/>
      <c r="M33" s="15">
        <f t="shared" si="1"/>
        <v>0</v>
      </c>
      <c r="N33" s="48">
        <v>15</v>
      </c>
      <c r="O33" s="105" t="str">
        <f t="shared" si="2"/>
        <v>Information(s) manquante(s) colonnes G-I-J-L</v>
      </c>
      <c r="Q33" s="112"/>
    </row>
    <row r="34" spans="1:17" s="18" customFormat="1" ht="39.950000000000003" customHeight="1" x14ac:dyDescent="0.25">
      <c r="A34" s="12"/>
      <c r="B34" s="10"/>
      <c r="C34" s="11"/>
      <c r="D34" s="39" t="s">
        <v>25</v>
      </c>
      <c r="E34" s="44"/>
      <c r="F34" s="119"/>
      <c r="G34" s="119"/>
      <c r="H34" s="150"/>
      <c r="I34" s="108"/>
      <c r="J34" s="109"/>
      <c r="K34" s="148"/>
      <c r="L34" s="110"/>
      <c r="M34" s="111"/>
      <c r="N34" s="41"/>
      <c r="O34" s="107"/>
      <c r="Q34" s="112"/>
    </row>
    <row r="35" spans="1:17" s="18" customFormat="1" ht="39.950000000000003" customHeight="1" x14ac:dyDescent="0.25">
      <c r="A35" s="12"/>
      <c r="B35" s="13">
        <v>1</v>
      </c>
      <c r="C35" s="14" t="s">
        <v>50</v>
      </c>
      <c r="D35" s="132" t="s">
        <v>182</v>
      </c>
      <c r="E35" s="130" t="s">
        <v>185</v>
      </c>
      <c r="F35" s="118"/>
      <c r="G35" s="118"/>
      <c r="H35" s="142" t="s">
        <v>23</v>
      </c>
      <c r="I35" s="64"/>
      <c r="J35" s="104"/>
      <c r="K35" s="147">
        <f t="shared" si="0"/>
        <v>0</v>
      </c>
      <c r="L35" s="65"/>
      <c r="M35" s="15">
        <f t="shared" si="1"/>
        <v>0</v>
      </c>
      <c r="N35" s="48">
        <v>40</v>
      </c>
      <c r="O35" s="105" t="str">
        <f t="shared" si="2"/>
        <v>Information(s) manquante(s) colonnes G-I-J-L</v>
      </c>
      <c r="Q35" s="112"/>
    </row>
    <row r="36" spans="1:17" s="18" customFormat="1" ht="39.950000000000003" customHeight="1" x14ac:dyDescent="0.25">
      <c r="A36" s="12"/>
      <c r="B36" s="13">
        <v>1</v>
      </c>
      <c r="C36" s="14" t="s">
        <v>51</v>
      </c>
      <c r="D36" s="132" t="s">
        <v>181</v>
      </c>
      <c r="E36" s="130" t="s">
        <v>185</v>
      </c>
      <c r="F36" s="118"/>
      <c r="G36" s="118"/>
      <c r="H36" s="142" t="s">
        <v>23</v>
      </c>
      <c r="I36" s="64"/>
      <c r="J36" s="104"/>
      <c r="K36" s="147">
        <f t="shared" si="0"/>
        <v>0</v>
      </c>
      <c r="L36" s="65"/>
      <c r="M36" s="15">
        <f t="shared" si="1"/>
        <v>0</v>
      </c>
      <c r="N36" s="48">
        <v>80</v>
      </c>
      <c r="O36" s="105" t="str">
        <f t="shared" si="2"/>
        <v>Information(s) manquante(s) colonnes G-I-J-L</v>
      </c>
      <c r="Q36" s="112"/>
    </row>
    <row r="37" spans="1:17" s="18" customFormat="1" ht="39.950000000000003" customHeight="1" x14ac:dyDescent="0.25">
      <c r="A37" s="12"/>
      <c r="B37" s="13">
        <v>1</v>
      </c>
      <c r="C37" s="14" t="s">
        <v>52</v>
      </c>
      <c r="D37" s="132" t="s">
        <v>109</v>
      </c>
      <c r="E37" s="130" t="s">
        <v>185</v>
      </c>
      <c r="F37" s="118"/>
      <c r="G37" s="118"/>
      <c r="H37" s="142" t="s">
        <v>23</v>
      </c>
      <c r="I37" s="64"/>
      <c r="J37" s="104"/>
      <c r="K37" s="147">
        <f t="shared" si="0"/>
        <v>0</v>
      </c>
      <c r="L37" s="65"/>
      <c r="M37" s="15">
        <f t="shared" si="1"/>
        <v>0</v>
      </c>
      <c r="N37" s="48">
        <v>80</v>
      </c>
      <c r="O37" s="105" t="str">
        <f t="shared" si="2"/>
        <v>Information(s) manquante(s) colonnes G-I-J-L</v>
      </c>
      <c r="Q37" s="112"/>
    </row>
    <row r="38" spans="1:17" s="18" customFormat="1" ht="39.950000000000003" customHeight="1" x14ac:dyDescent="0.25">
      <c r="A38" s="12"/>
      <c r="B38" s="13">
        <v>1</v>
      </c>
      <c r="C38" s="14" t="s">
        <v>53</v>
      </c>
      <c r="D38" s="132" t="s">
        <v>183</v>
      </c>
      <c r="E38" s="130" t="s">
        <v>185</v>
      </c>
      <c r="F38" s="118"/>
      <c r="G38" s="118"/>
      <c r="H38" s="142" t="s">
        <v>23</v>
      </c>
      <c r="I38" s="64"/>
      <c r="J38" s="104"/>
      <c r="K38" s="147">
        <f t="shared" si="0"/>
        <v>0</v>
      </c>
      <c r="L38" s="65"/>
      <c r="M38" s="15">
        <f t="shared" si="1"/>
        <v>0</v>
      </c>
      <c r="N38" s="48">
        <v>250</v>
      </c>
      <c r="O38" s="105" t="str">
        <f t="shared" si="2"/>
        <v>Information(s) manquante(s) colonnes G-I-J-L</v>
      </c>
      <c r="Q38" s="112"/>
    </row>
    <row r="39" spans="1:17" s="18" customFormat="1" ht="39.950000000000003" customHeight="1" x14ac:dyDescent="0.25">
      <c r="A39" s="12"/>
      <c r="B39" s="13">
        <v>1</v>
      </c>
      <c r="C39" s="14" t="s">
        <v>54</v>
      </c>
      <c r="D39" s="132" t="s">
        <v>180</v>
      </c>
      <c r="E39" s="130"/>
      <c r="F39" s="118"/>
      <c r="G39" s="118"/>
      <c r="H39" s="142" t="s">
        <v>23</v>
      </c>
      <c r="I39" s="64"/>
      <c r="J39" s="104"/>
      <c r="K39" s="147">
        <f t="shared" si="0"/>
        <v>0</v>
      </c>
      <c r="L39" s="65"/>
      <c r="M39" s="15">
        <f t="shared" si="1"/>
        <v>0</v>
      </c>
      <c r="N39" s="48">
        <v>40</v>
      </c>
      <c r="O39" s="105" t="str">
        <f t="shared" si="2"/>
        <v>Information(s) manquante(s) colonnes G-I-J-L</v>
      </c>
      <c r="Q39" s="112"/>
    </row>
    <row r="40" spans="1:17" s="18" customFormat="1" ht="39.950000000000003" customHeight="1" x14ac:dyDescent="0.25">
      <c r="A40" s="12"/>
      <c r="B40" s="13">
        <v>1</v>
      </c>
      <c r="C40" s="14" t="s">
        <v>55</v>
      </c>
      <c r="D40" s="132" t="s">
        <v>62</v>
      </c>
      <c r="E40" s="130"/>
      <c r="F40" s="118"/>
      <c r="G40" s="118"/>
      <c r="H40" s="142" t="s">
        <v>23</v>
      </c>
      <c r="I40" s="64"/>
      <c r="J40" s="104"/>
      <c r="K40" s="147">
        <f t="shared" si="0"/>
        <v>0</v>
      </c>
      <c r="L40" s="65"/>
      <c r="M40" s="15">
        <f t="shared" si="1"/>
        <v>0</v>
      </c>
      <c r="N40" s="106">
        <v>410</v>
      </c>
      <c r="O40" s="105" t="str">
        <f t="shared" si="2"/>
        <v>Information(s) manquante(s) colonnes G-I-J-L</v>
      </c>
      <c r="Q40" s="112"/>
    </row>
    <row r="41" spans="1:17" s="18" customFormat="1" ht="39.950000000000003" customHeight="1" x14ac:dyDescent="0.25">
      <c r="A41" s="12"/>
      <c r="B41" s="13">
        <v>1</v>
      </c>
      <c r="C41" s="14" t="s">
        <v>56</v>
      </c>
      <c r="D41" s="126" t="s">
        <v>63</v>
      </c>
      <c r="E41" s="130"/>
      <c r="F41" s="118"/>
      <c r="G41" s="118"/>
      <c r="H41" s="142" t="s">
        <v>23</v>
      </c>
      <c r="I41" s="64"/>
      <c r="J41" s="104"/>
      <c r="K41" s="147">
        <f t="shared" si="0"/>
        <v>0</v>
      </c>
      <c r="L41" s="65"/>
      <c r="M41" s="15">
        <f t="shared" si="1"/>
        <v>0</v>
      </c>
      <c r="N41" s="16">
        <v>80</v>
      </c>
      <c r="O41" s="105" t="str">
        <f t="shared" si="2"/>
        <v>Information(s) manquante(s) colonnes G-I-J-L</v>
      </c>
      <c r="Q41" s="112"/>
    </row>
    <row r="42" spans="1:17" s="18" customFormat="1" ht="39.950000000000003" customHeight="1" x14ac:dyDescent="0.25">
      <c r="A42" s="12"/>
      <c r="B42" s="13">
        <v>1</v>
      </c>
      <c r="C42" s="14" t="s">
        <v>57</v>
      </c>
      <c r="D42" s="126" t="s">
        <v>64</v>
      </c>
      <c r="E42" s="130"/>
      <c r="F42" s="118"/>
      <c r="G42" s="118"/>
      <c r="H42" s="142" t="s">
        <v>23</v>
      </c>
      <c r="I42" s="64"/>
      <c r="J42" s="104"/>
      <c r="K42" s="147">
        <f t="shared" si="0"/>
        <v>0</v>
      </c>
      <c r="L42" s="65"/>
      <c r="M42" s="15">
        <f t="shared" si="1"/>
        <v>0</v>
      </c>
      <c r="N42" s="16">
        <v>80</v>
      </c>
      <c r="O42" s="105" t="str">
        <f t="shared" si="2"/>
        <v>Information(s) manquante(s) colonnes G-I-J-L</v>
      </c>
      <c r="Q42" s="112"/>
    </row>
    <row r="43" spans="1:17" s="18" customFormat="1" ht="39.950000000000003" customHeight="1" x14ac:dyDescent="0.25">
      <c r="A43" s="12"/>
      <c r="B43" s="13">
        <v>1</v>
      </c>
      <c r="C43" s="14" t="s">
        <v>58</v>
      </c>
      <c r="D43" s="126" t="s">
        <v>72</v>
      </c>
      <c r="E43" s="130"/>
      <c r="F43" s="118"/>
      <c r="G43" s="118"/>
      <c r="H43" s="142" t="s">
        <v>23</v>
      </c>
      <c r="I43" s="64"/>
      <c r="J43" s="104"/>
      <c r="K43" s="147">
        <f t="shared" si="0"/>
        <v>0</v>
      </c>
      <c r="L43" s="65"/>
      <c r="M43" s="15">
        <f t="shared" si="1"/>
        <v>0</v>
      </c>
      <c r="N43" s="16">
        <v>40</v>
      </c>
      <c r="O43" s="105" t="str">
        <f t="shared" si="2"/>
        <v>Information(s) manquante(s) colonnes G-I-J-L</v>
      </c>
      <c r="Q43" s="112"/>
    </row>
    <row r="44" spans="1:17" s="18" customFormat="1" ht="39.950000000000003" customHeight="1" x14ac:dyDescent="0.25">
      <c r="A44" s="12"/>
      <c r="B44" s="13">
        <v>1</v>
      </c>
      <c r="C44" s="14" t="s">
        <v>59</v>
      </c>
      <c r="D44" s="126" t="s">
        <v>73</v>
      </c>
      <c r="E44" s="126"/>
      <c r="F44" s="118"/>
      <c r="G44" s="118"/>
      <c r="H44" s="142" t="s">
        <v>23</v>
      </c>
      <c r="I44" s="64"/>
      <c r="J44" s="104"/>
      <c r="K44" s="147">
        <f t="shared" si="0"/>
        <v>0</v>
      </c>
      <c r="L44" s="65"/>
      <c r="M44" s="15">
        <f t="shared" si="1"/>
        <v>0</v>
      </c>
      <c r="N44" s="16">
        <v>160</v>
      </c>
      <c r="O44" s="105" t="str">
        <f t="shared" si="2"/>
        <v>Information(s) manquante(s) colonnes G-I-J-L</v>
      </c>
      <c r="Q44" s="112"/>
    </row>
    <row r="45" spans="1:17" s="18" customFormat="1" ht="39.950000000000003" customHeight="1" x14ac:dyDescent="0.25">
      <c r="A45" s="12"/>
      <c r="B45" s="46"/>
      <c r="C45" s="45"/>
      <c r="D45" s="39" t="s">
        <v>66</v>
      </c>
      <c r="E45" s="47"/>
      <c r="F45" s="119"/>
      <c r="G45" s="119"/>
      <c r="H45" s="150"/>
      <c r="I45" s="108"/>
      <c r="J45" s="109"/>
      <c r="K45" s="148"/>
      <c r="L45" s="110"/>
      <c r="M45" s="111"/>
      <c r="N45" s="41"/>
      <c r="O45" s="107"/>
      <c r="Q45" s="112"/>
    </row>
    <row r="46" spans="1:17" s="18" customFormat="1" ht="39.950000000000003" customHeight="1" x14ac:dyDescent="0.25">
      <c r="A46" s="12"/>
      <c r="B46" s="13">
        <v>1</v>
      </c>
      <c r="C46" s="14" t="s">
        <v>81</v>
      </c>
      <c r="D46" s="126" t="s">
        <v>65</v>
      </c>
      <c r="E46" s="130" t="s">
        <v>74</v>
      </c>
      <c r="F46" s="118"/>
      <c r="G46" s="118"/>
      <c r="H46" s="142" t="s">
        <v>23</v>
      </c>
      <c r="I46" s="64"/>
      <c r="J46" s="104"/>
      <c r="K46" s="147">
        <f t="shared" si="0"/>
        <v>0</v>
      </c>
      <c r="L46" s="65"/>
      <c r="M46" s="15">
        <f t="shared" si="1"/>
        <v>0</v>
      </c>
      <c r="N46" s="16">
        <v>410</v>
      </c>
      <c r="O46" s="105" t="str">
        <f t="shared" si="2"/>
        <v>Information(s) manquante(s) colonnes G-I-J-L</v>
      </c>
      <c r="Q46" s="112"/>
    </row>
    <row r="47" spans="1:17" s="18" customFormat="1" ht="39.950000000000003" customHeight="1" x14ac:dyDescent="0.25">
      <c r="A47" s="12"/>
      <c r="B47" s="13">
        <v>1</v>
      </c>
      <c r="C47" s="14" t="s">
        <v>82</v>
      </c>
      <c r="D47" s="126" t="s">
        <v>67</v>
      </c>
      <c r="E47" s="130" t="s">
        <v>74</v>
      </c>
      <c r="F47" s="118"/>
      <c r="G47" s="118"/>
      <c r="H47" s="142" t="s">
        <v>23</v>
      </c>
      <c r="I47" s="64"/>
      <c r="J47" s="104"/>
      <c r="K47" s="147">
        <f t="shared" si="0"/>
        <v>0</v>
      </c>
      <c r="L47" s="65"/>
      <c r="M47" s="15">
        <f t="shared" si="1"/>
        <v>0</v>
      </c>
      <c r="N47" s="16">
        <v>410</v>
      </c>
      <c r="O47" s="105" t="str">
        <f t="shared" si="2"/>
        <v>Information(s) manquante(s) colonnes G-I-J-L</v>
      </c>
      <c r="Q47" s="112"/>
    </row>
    <row r="48" spans="1:17" s="18" customFormat="1" ht="39.950000000000003" customHeight="1" x14ac:dyDescent="0.25">
      <c r="A48" s="12"/>
      <c r="B48" s="13">
        <v>1</v>
      </c>
      <c r="C48" s="14" t="s">
        <v>83</v>
      </c>
      <c r="D48" s="126" t="s">
        <v>62</v>
      </c>
      <c r="E48" s="130" t="s">
        <v>74</v>
      </c>
      <c r="F48" s="118"/>
      <c r="G48" s="118"/>
      <c r="H48" s="142" t="s">
        <v>23</v>
      </c>
      <c r="I48" s="64"/>
      <c r="J48" s="104"/>
      <c r="K48" s="147">
        <f t="shared" si="0"/>
        <v>0</v>
      </c>
      <c r="L48" s="65"/>
      <c r="M48" s="15">
        <f t="shared" si="1"/>
        <v>0</v>
      </c>
      <c r="N48" s="16">
        <v>80</v>
      </c>
      <c r="O48" s="105" t="str">
        <f t="shared" si="2"/>
        <v>Information(s) manquante(s) colonnes G-I-J-L</v>
      </c>
      <c r="Q48" s="112"/>
    </row>
    <row r="49" spans="1:17" s="18" customFormat="1" ht="39.950000000000003" customHeight="1" x14ac:dyDescent="0.25">
      <c r="A49" s="12"/>
      <c r="B49" s="13">
        <v>1</v>
      </c>
      <c r="C49" s="14" t="s">
        <v>84</v>
      </c>
      <c r="D49" s="126" t="s">
        <v>63</v>
      </c>
      <c r="E49" s="130" t="s">
        <v>74</v>
      </c>
      <c r="F49" s="118"/>
      <c r="G49" s="118"/>
      <c r="H49" s="142" t="s">
        <v>23</v>
      </c>
      <c r="I49" s="64"/>
      <c r="J49" s="104"/>
      <c r="K49" s="147">
        <f t="shared" si="0"/>
        <v>0</v>
      </c>
      <c r="L49" s="65"/>
      <c r="M49" s="15">
        <f t="shared" si="1"/>
        <v>0</v>
      </c>
      <c r="N49" s="16">
        <v>250</v>
      </c>
      <c r="O49" s="105" t="str">
        <f t="shared" si="2"/>
        <v>Information(s) manquante(s) colonnes G-I-J-L</v>
      </c>
      <c r="Q49" s="112"/>
    </row>
    <row r="50" spans="1:17" s="18" customFormat="1" ht="39.950000000000003" customHeight="1" x14ac:dyDescent="0.25">
      <c r="A50" s="12"/>
      <c r="B50" s="13">
        <v>1</v>
      </c>
      <c r="C50" s="14" t="s">
        <v>85</v>
      </c>
      <c r="D50" s="126" t="s">
        <v>68</v>
      </c>
      <c r="E50" s="130" t="s">
        <v>74</v>
      </c>
      <c r="F50" s="118"/>
      <c r="G50" s="118"/>
      <c r="H50" s="142" t="s">
        <v>23</v>
      </c>
      <c r="I50" s="64"/>
      <c r="J50" s="104"/>
      <c r="K50" s="147">
        <f t="shared" si="0"/>
        <v>0</v>
      </c>
      <c r="L50" s="65"/>
      <c r="M50" s="15">
        <f t="shared" si="1"/>
        <v>0</v>
      </c>
      <c r="N50" s="16">
        <v>40</v>
      </c>
      <c r="O50" s="105" t="str">
        <f t="shared" si="2"/>
        <v>Information(s) manquante(s) colonnes G-I-J-L</v>
      </c>
      <c r="Q50" s="112"/>
    </row>
    <row r="51" spans="1:17" s="18" customFormat="1" ht="39.950000000000003" customHeight="1" x14ac:dyDescent="0.25">
      <c r="A51" s="12"/>
      <c r="B51" s="13">
        <v>1</v>
      </c>
      <c r="C51" s="14" t="s">
        <v>86</v>
      </c>
      <c r="D51" s="126" t="s">
        <v>72</v>
      </c>
      <c r="E51" s="126"/>
      <c r="F51" s="118"/>
      <c r="G51" s="118"/>
      <c r="H51" s="142" t="s">
        <v>23</v>
      </c>
      <c r="I51" s="64"/>
      <c r="J51" s="104"/>
      <c r="K51" s="147">
        <f t="shared" si="0"/>
        <v>0</v>
      </c>
      <c r="L51" s="65"/>
      <c r="M51" s="15">
        <f t="shared" si="1"/>
        <v>0</v>
      </c>
      <c r="N51" s="16">
        <v>160</v>
      </c>
      <c r="O51" s="105" t="str">
        <f t="shared" si="2"/>
        <v>Information(s) manquante(s) colonnes G-I-J-L</v>
      </c>
      <c r="Q51" s="112"/>
    </row>
    <row r="52" spans="1:17" s="18" customFormat="1" ht="39.950000000000003" customHeight="1" x14ac:dyDescent="0.25">
      <c r="A52" s="12"/>
      <c r="B52" s="13">
        <v>1</v>
      </c>
      <c r="C52" s="14" t="s">
        <v>87</v>
      </c>
      <c r="D52" s="126" t="s">
        <v>73</v>
      </c>
      <c r="E52" s="126"/>
      <c r="F52" s="118"/>
      <c r="G52" s="118"/>
      <c r="H52" s="142" t="s">
        <v>23</v>
      </c>
      <c r="I52" s="64"/>
      <c r="J52" s="104"/>
      <c r="K52" s="147">
        <f t="shared" si="0"/>
        <v>0</v>
      </c>
      <c r="L52" s="65"/>
      <c r="M52" s="15">
        <f t="shared" si="1"/>
        <v>0</v>
      </c>
      <c r="N52" s="16">
        <v>15</v>
      </c>
      <c r="O52" s="105" t="str">
        <f t="shared" si="2"/>
        <v>Information(s) manquante(s) colonnes G-I-J-L</v>
      </c>
      <c r="Q52" s="112"/>
    </row>
    <row r="53" spans="1:17" s="18" customFormat="1" ht="39.950000000000003" customHeight="1" x14ac:dyDescent="0.25">
      <c r="A53" s="12"/>
      <c r="B53" s="10"/>
      <c r="C53" s="11"/>
      <c r="D53" s="133" t="s">
        <v>26</v>
      </c>
      <c r="E53" s="41"/>
      <c r="F53" s="119"/>
      <c r="G53" s="119"/>
      <c r="H53" s="150"/>
      <c r="I53" s="108"/>
      <c r="J53" s="109"/>
      <c r="K53" s="148"/>
      <c r="L53" s="110"/>
      <c r="M53" s="111"/>
      <c r="N53" s="41"/>
      <c r="O53" s="107"/>
      <c r="Q53" s="112"/>
    </row>
    <row r="54" spans="1:17" s="18" customFormat="1" ht="39.950000000000003" customHeight="1" x14ac:dyDescent="0.25">
      <c r="A54" s="12"/>
      <c r="B54" s="13">
        <v>1</v>
      </c>
      <c r="C54" s="14" t="s">
        <v>88</v>
      </c>
      <c r="D54" s="134" t="s">
        <v>61</v>
      </c>
      <c r="E54" s="135" t="s">
        <v>75</v>
      </c>
      <c r="F54" s="118"/>
      <c r="G54" s="118"/>
      <c r="H54" s="142" t="s">
        <v>23</v>
      </c>
      <c r="I54" s="64"/>
      <c r="J54" s="104"/>
      <c r="K54" s="147">
        <f t="shared" ref="K54:K68" si="3">I54+J54</f>
        <v>0</v>
      </c>
      <c r="L54" s="65"/>
      <c r="M54" s="15">
        <f t="shared" ref="M54:M68" si="4">K54+(K54*L54)</f>
        <v>0</v>
      </c>
      <c r="N54" s="16">
        <v>410</v>
      </c>
      <c r="O54" s="105" t="str">
        <f t="shared" ref="O54:O68" si="5">IF(OR(G54="",I54="",J54="",L54=""),"Information(s) manquante(s) colonnes G-I-J-L",IFERROR(M54*N54,"Erreur de calcul"))</f>
        <v>Information(s) manquante(s) colonnes G-I-J-L</v>
      </c>
      <c r="Q54" s="112"/>
    </row>
    <row r="55" spans="1:17" s="18" customFormat="1" ht="39.950000000000003" customHeight="1" x14ac:dyDescent="0.25">
      <c r="A55" s="12"/>
      <c r="B55" s="13">
        <v>1</v>
      </c>
      <c r="C55" s="14" t="s">
        <v>89</v>
      </c>
      <c r="D55" s="135" t="s">
        <v>69</v>
      </c>
      <c r="E55" s="135" t="s">
        <v>75</v>
      </c>
      <c r="F55" s="118"/>
      <c r="G55" s="118"/>
      <c r="H55" s="142" t="s">
        <v>23</v>
      </c>
      <c r="I55" s="64"/>
      <c r="J55" s="104"/>
      <c r="K55" s="147">
        <f t="shared" si="3"/>
        <v>0</v>
      </c>
      <c r="L55" s="65"/>
      <c r="M55" s="15">
        <f t="shared" si="4"/>
        <v>0</v>
      </c>
      <c r="N55" s="16">
        <v>410</v>
      </c>
      <c r="O55" s="105" t="str">
        <f t="shared" si="5"/>
        <v>Information(s) manquante(s) colonnes G-I-J-L</v>
      </c>
      <c r="Q55" s="112"/>
    </row>
    <row r="56" spans="1:17" s="18" customFormat="1" ht="39.950000000000003" customHeight="1" x14ac:dyDescent="0.25">
      <c r="A56" s="12"/>
      <c r="B56" s="13">
        <v>1</v>
      </c>
      <c r="C56" s="14" t="s">
        <v>90</v>
      </c>
      <c r="D56" s="135" t="s">
        <v>70</v>
      </c>
      <c r="E56" s="135" t="s">
        <v>75</v>
      </c>
      <c r="F56" s="118"/>
      <c r="G56" s="118"/>
      <c r="H56" s="142" t="s">
        <v>23</v>
      </c>
      <c r="I56" s="64"/>
      <c r="J56" s="104"/>
      <c r="K56" s="147">
        <f t="shared" si="3"/>
        <v>0</v>
      </c>
      <c r="L56" s="65"/>
      <c r="M56" s="15">
        <f t="shared" si="4"/>
        <v>0</v>
      </c>
      <c r="N56" s="16">
        <v>80</v>
      </c>
      <c r="O56" s="105" t="str">
        <f t="shared" si="5"/>
        <v>Information(s) manquante(s) colonnes G-I-J-L</v>
      </c>
      <c r="Q56" s="112"/>
    </row>
    <row r="57" spans="1:17" s="18" customFormat="1" ht="39.950000000000003" customHeight="1" x14ac:dyDescent="0.25">
      <c r="A57" s="12"/>
      <c r="B57" s="13">
        <v>1</v>
      </c>
      <c r="C57" s="14" t="s">
        <v>91</v>
      </c>
      <c r="D57" s="135" t="s">
        <v>71</v>
      </c>
      <c r="E57" s="135" t="s">
        <v>75</v>
      </c>
      <c r="F57" s="118"/>
      <c r="G57" s="118"/>
      <c r="H57" s="142" t="s">
        <v>23</v>
      </c>
      <c r="I57" s="64"/>
      <c r="J57" s="104"/>
      <c r="K57" s="147">
        <f t="shared" si="3"/>
        <v>0</v>
      </c>
      <c r="L57" s="65"/>
      <c r="M57" s="15">
        <f t="shared" si="4"/>
        <v>0</v>
      </c>
      <c r="N57" s="16">
        <v>250</v>
      </c>
      <c r="O57" s="105" t="str">
        <f t="shared" si="5"/>
        <v>Information(s) manquante(s) colonnes G-I-J-L</v>
      </c>
      <c r="Q57" s="112"/>
    </row>
    <row r="58" spans="1:17" s="18" customFormat="1" ht="39.950000000000003" customHeight="1" x14ac:dyDescent="0.25">
      <c r="A58" s="12"/>
      <c r="B58" s="13">
        <v>1</v>
      </c>
      <c r="C58" s="14" t="s">
        <v>92</v>
      </c>
      <c r="D58" s="136" t="s">
        <v>68</v>
      </c>
      <c r="E58" s="135" t="s">
        <v>75</v>
      </c>
      <c r="F58" s="118"/>
      <c r="G58" s="118"/>
      <c r="H58" s="142" t="s">
        <v>23</v>
      </c>
      <c r="I58" s="64"/>
      <c r="J58" s="104"/>
      <c r="K58" s="147">
        <f t="shared" si="3"/>
        <v>0</v>
      </c>
      <c r="L58" s="65"/>
      <c r="M58" s="15">
        <f t="shared" si="4"/>
        <v>0</v>
      </c>
      <c r="N58" s="16">
        <v>40</v>
      </c>
      <c r="O58" s="105" t="str">
        <f t="shared" si="5"/>
        <v>Information(s) manquante(s) colonnes G-I-J-L</v>
      </c>
      <c r="Q58" s="112"/>
    </row>
    <row r="59" spans="1:17" s="18" customFormat="1" ht="39.950000000000003" customHeight="1" x14ac:dyDescent="0.25">
      <c r="A59" s="12"/>
      <c r="B59" s="13">
        <v>1</v>
      </c>
      <c r="C59" s="14" t="s">
        <v>93</v>
      </c>
      <c r="D59" s="126" t="s">
        <v>72</v>
      </c>
      <c r="E59" s="136"/>
      <c r="F59" s="118"/>
      <c r="G59" s="118"/>
      <c r="H59" s="142" t="s">
        <v>23</v>
      </c>
      <c r="I59" s="64"/>
      <c r="J59" s="104"/>
      <c r="K59" s="147">
        <f t="shared" si="3"/>
        <v>0</v>
      </c>
      <c r="L59" s="65"/>
      <c r="M59" s="15">
        <f t="shared" si="4"/>
        <v>0</v>
      </c>
      <c r="N59" s="16">
        <v>160</v>
      </c>
      <c r="O59" s="105" t="str">
        <f t="shared" si="5"/>
        <v>Information(s) manquante(s) colonnes G-I-J-L</v>
      </c>
      <c r="Q59" s="112"/>
    </row>
    <row r="60" spans="1:17" s="18" customFormat="1" ht="39.950000000000003" customHeight="1" x14ac:dyDescent="0.25">
      <c r="A60" s="12"/>
      <c r="B60" s="13">
        <v>1</v>
      </c>
      <c r="C60" s="14" t="s">
        <v>94</v>
      </c>
      <c r="D60" s="126" t="s">
        <v>73</v>
      </c>
      <c r="E60" s="136"/>
      <c r="F60" s="118"/>
      <c r="G60" s="118"/>
      <c r="H60" s="142" t="s">
        <v>23</v>
      </c>
      <c r="I60" s="64"/>
      <c r="J60" s="104"/>
      <c r="K60" s="147">
        <f t="shared" si="3"/>
        <v>0</v>
      </c>
      <c r="L60" s="65"/>
      <c r="M60" s="15">
        <f t="shared" si="4"/>
        <v>0</v>
      </c>
      <c r="N60" s="16">
        <v>15</v>
      </c>
      <c r="O60" s="105" t="str">
        <f t="shared" si="5"/>
        <v>Information(s) manquante(s) colonnes G-I-J-L</v>
      </c>
      <c r="Q60" s="112"/>
    </row>
    <row r="61" spans="1:17" s="18" customFormat="1" ht="39.950000000000003" customHeight="1" x14ac:dyDescent="0.25">
      <c r="A61" s="12"/>
      <c r="B61" s="22"/>
      <c r="C61" s="23"/>
      <c r="D61" s="133" t="s">
        <v>27</v>
      </c>
      <c r="E61" s="41"/>
      <c r="F61" s="119"/>
      <c r="G61" s="119"/>
      <c r="H61" s="150"/>
      <c r="I61" s="108"/>
      <c r="J61" s="109"/>
      <c r="K61" s="148"/>
      <c r="L61" s="110"/>
      <c r="M61" s="111"/>
      <c r="N61" s="41"/>
      <c r="O61" s="107"/>
      <c r="Q61" s="112"/>
    </row>
    <row r="62" spans="1:17" s="18" customFormat="1" ht="39.950000000000003" customHeight="1" x14ac:dyDescent="0.25">
      <c r="A62" s="12"/>
      <c r="B62" s="13">
        <v>1</v>
      </c>
      <c r="C62" s="14" t="s">
        <v>95</v>
      </c>
      <c r="D62" s="135" t="s">
        <v>61</v>
      </c>
      <c r="E62" s="135" t="s">
        <v>76</v>
      </c>
      <c r="F62" s="118"/>
      <c r="G62" s="118"/>
      <c r="H62" s="142" t="s">
        <v>23</v>
      </c>
      <c r="I62" s="64"/>
      <c r="J62" s="104"/>
      <c r="K62" s="147">
        <f t="shared" si="3"/>
        <v>0</v>
      </c>
      <c r="L62" s="65"/>
      <c r="M62" s="15">
        <f t="shared" si="4"/>
        <v>0</v>
      </c>
      <c r="N62" s="16">
        <v>800</v>
      </c>
      <c r="O62" s="105" t="str">
        <f t="shared" si="5"/>
        <v>Information(s) manquante(s) colonnes G-I-J-L</v>
      </c>
      <c r="Q62" s="112"/>
    </row>
    <row r="63" spans="1:17" s="18" customFormat="1" ht="39.950000000000003" customHeight="1" x14ac:dyDescent="0.25">
      <c r="A63" s="12"/>
      <c r="B63" s="13">
        <v>1</v>
      </c>
      <c r="C63" s="14" t="s">
        <v>96</v>
      </c>
      <c r="D63" s="135" t="s">
        <v>69</v>
      </c>
      <c r="E63" s="135" t="s">
        <v>76</v>
      </c>
      <c r="F63" s="118"/>
      <c r="G63" s="118"/>
      <c r="H63" s="142" t="s">
        <v>23</v>
      </c>
      <c r="I63" s="64"/>
      <c r="J63" s="104"/>
      <c r="K63" s="147">
        <f t="shared" si="3"/>
        <v>0</v>
      </c>
      <c r="L63" s="65"/>
      <c r="M63" s="15">
        <f t="shared" si="4"/>
        <v>0</v>
      </c>
      <c r="N63" s="16">
        <v>410</v>
      </c>
      <c r="O63" s="105" t="str">
        <f t="shared" si="5"/>
        <v>Information(s) manquante(s) colonnes G-I-J-L</v>
      </c>
      <c r="Q63" s="112"/>
    </row>
    <row r="64" spans="1:17" s="18" customFormat="1" ht="39.950000000000003" customHeight="1" x14ac:dyDescent="0.25">
      <c r="A64" s="12"/>
      <c r="B64" s="13">
        <v>1</v>
      </c>
      <c r="C64" s="14" t="s">
        <v>97</v>
      </c>
      <c r="D64" s="135" t="s">
        <v>70</v>
      </c>
      <c r="E64" s="135" t="s">
        <v>76</v>
      </c>
      <c r="F64" s="118"/>
      <c r="G64" s="118"/>
      <c r="H64" s="142" t="s">
        <v>23</v>
      </c>
      <c r="I64" s="64"/>
      <c r="J64" s="104"/>
      <c r="K64" s="147">
        <f t="shared" si="3"/>
        <v>0</v>
      </c>
      <c r="L64" s="65"/>
      <c r="M64" s="15">
        <f t="shared" si="4"/>
        <v>0</v>
      </c>
      <c r="N64" s="16">
        <v>80</v>
      </c>
      <c r="O64" s="105" t="str">
        <f t="shared" si="5"/>
        <v>Information(s) manquante(s) colonnes G-I-J-L</v>
      </c>
      <c r="Q64" s="112"/>
    </row>
    <row r="65" spans="1:17" s="18" customFormat="1" ht="39.950000000000003" customHeight="1" x14ac:dyDescent="0.25">
      <c r="A65" s="12"/>
      <c r="B65" s="13">
        <v>1</v>
      </c>
      <c r="C65" s="14" t="s">
        <v>98</v>
      </c>
      <c r="D65" s="135" t="s">
        <v>71</v>
      </c>
      <c r="E65" s="135" t="s">
        <v>76</v>
      </c>
      <c r="F65" s="118"/>
      <c r="G65" s="118"/>
      <c r="H65" s="142" t="s">
        <v>23</v>
      </c>
      <c r="I65" s="64"/>
      <c r="J65" s="104"/>
      <c r="K65" s="147">
        <f t="shared" si="3"/>
        <v>0</v>
      </c>
      <c r="L65" s="65"/>
      <c r="M65" s="15">
        <f t="shared" si="4"/>
        <v>0</v>
      </c>
      <c r="N65" s="16">
        <v>250</v>
      </c>
      <c r="O65" s="105" t="str">
        <f t="shared" si="5"/>
        <v>Information(s) manquante(s) colonnes G-I-J-L</v>
      </c>
      <c r="Q65" s="112"/>
    </row>
    <row r="66" spans="1:17" s="18" customFormat="1" ht="39.950000000000003" customHeight="1" x14ac:dyDescent="0.25">
      <c r="A66" s="12"/>
      <c r="B66" s="13">
        <v>1</v>
      </c>
      <c r="C66" s="14" t="s">
        <v>99</v>
      </c>
      <c r="D66" s="135" t="s">
        <v>68</v>
      </c>
      <c r="E66" s="135" t="s">
        <v>76</v>
      </c>
      <c r="F66" s="118"/>
      <c r="G66" s="118"/>
      <c r="H66" s="142" t="s">
        <v>23</v>
      </c>
      <c r="I66" s="64"/>
      <c r="J66" s="104"/>
      <c r="K66" s="147">
        <f t="shared" si="3"/>
        <v>0</v>
      </c>
      <c r="L66" s="65"/>
      <c r="M66" s="15">
        <f t="shared" si="4"/>
        <v>0</v>
      </c>
      <c r="N66" s="16">
        <v>40</v>
      </c>
      <c r="O66" s="105" t="str">
        <f t="shared" si="5"/>
        <v>Information(s) manquante(s) colonnes G-I-J-L</v>
      </c>
      <c r="Q66" s="112"/>
    </row>
    <row r="67" spans="1:17" s="18" customFormat="1" ht="39.950000000000003" customHeight="1" x14ac:dyDescent="0.25">
      <c r="A67" s="12"/>
      <c r="B67" s="13">
        <v>1</v>
      </c>
      <c r="C67" s="14" t="s">
        <v>100</v>
      </c>
      <c r="D67" s="126" t="s">
        <v>72</v>
      </c>
      <c r="E67" s="135"/>
      <c r="F67" s="118"/>
      <c r="G67" s="118"/>
      <c r="H67" s="142" t="s">
        <v>23</v>
      </c>
      <c r="I67" s="64"/>
      <c r="J67" s="104"/>
      <c r="K67" s="147">
        <f t="shared" si="3"/>
        <v>0</v>
      </c>
      <c r="L67" s="65"/>
      <c r="M67" s="15">
        <f t="shared" si="4"/>
        <v>0</v>
      </c>
      <c r="N67" s="16">
        <v>160</v>
      </c>
      <c r="O67" s="105" t="str">
        <f t="shared" si="5"/>
        <v>Information(s) manquante(s) colonnes G-I-J-L</v>
      </c>
      <c r="Q67" s="112"/>
    </row>
    <row r="68" spans="1:17" s="18" customFormat="1" ht="39.950000000000003" customHeight="1" x14ac:dyDescent="0.25">
      <c r="A68" s="12"/>
      <c r="B68" s="13">
        <v>1</v>
      </c>
      <c r="C68" s="14" t="s">
        <v>101</v>
      </c>
      <c r="D68" s="126" t="s">
        <v>73</v>
      </c>
      <c r="E68" s="135"/>
      <c r="F68" s="118"/>
      <c r="G68" s="118"/>
      <c r="H68" s="142" t="s">
        <v>23</v>
      </c>
      <c r="I68" s="64"/>
      <c r="J68" s="104"/>
      <c r="K68" s="147">
        <f t="shared" si="3"/>
        <v>0</v>
      </c>
      <c r="L68" s="65"/>
      <c r="M68" s="15">
        <f t="shared" si="4"/>
        <v>0</v>
      </c>
      <c r="N68" s="16">
        <v>15</v>
      </c>
      <c r="O68" s="105" t="str">
        <f t="shared" si="5"/>
        <v>Information(s) manquante(s) colonnes G-I-J-L</v>
      </c>
      <c r="Q68" s="112"/>
    </row>
    <row r="69" spans="1:17" s="18" customFormat="1" ht="61.5" customHeight="1" thickBot="1" x14ac:dyDescent="0.3">
      <c r="A69" s="12"/>
      <c r="B69" s="190"/>
      <c r="C69" s="191"/>
      <c r="D69" s="51" t="s">
        <v>112</v>
      </c>
      <c r="E69" s="192"/>
      <c r="F69" s="52"/>
      <c r="G69" s="53"/>
      <c r="H69" s="199"/>
      <c r="I69" s="54"/>
      <c r="J69" s="55"/>
      <c r="K69" s="202"/>
      <c r="L69" s="56"/>
      <c r="M69" s="208"/>
      <c r="N69" s="209"/>
      <c r="O69" s="210"/>
    </row>
    <row r="70" spans="1:17" ht="61.5" customHeight="1" x14ac:dyDescent="0.2">
      <c r="B70" s="193"/>
      <c r="C70" s="194"/>
      <c r="D70" s="195" t="s">
        <v>113</v>
      </c>
      <c r="E70" s="196"/>
      <c r="F70" s="57"/>
      <c r="G70" s="58" t="s">
        <v>18</v>
      </c>
      <c r="H70" s="200" t="s">
        <v>22</v>
      </c>
      <c r="I70" s="59" t="s">
        <v>114</v>
      </c>
      <c r="J70" s="60"/>
      <c r="K70" s="203"/>
      <c r="L70" s="58" t="s">
        <v>9</v>
      </c>
      <c r="M70" s="211" t="s">
        <v>115</v>
      </c>
      <c r="N70" s="212" t="s">
        <v>15</v>
      </c>
      <c r="O70" s="213" t="s">
        <v>116</v>
      </c>
    </row>
    <row r="71" spans="1:17" ht="54.95" customHeight="1" x14ac:dyDescent="0.2">
      <c r="B71" s="13">
        <v>1</v>
      </c>
      <c r="C71" s="62" t="s">
        <v>102</v>
      </c>
      <c r="D71" s="137" t="s">
        <v>117</v>
      </c>
      <c r="E71" s="138"/>
      <c r="F71" s="120"/>
      <c r="G71" s="63"/>
      <c r="H71" s="142" t="s">
        <v>118</v>
      </c>
      <c r="I71" s="64"/>
      <c r="J71" s="120"/>
      <c r="K71" s="204"/>
      <c r="L71" s="65"/>
      <c r="M71" s="15">
        <f>I71+(I71*L71)</f>
        <v>0</v>
      </c>
      <c r="N71" s="16">
        <v>25</v>
      </c>
      <c r="O71" s="17" t="str">
        <f>IF(OR(G71="",I71="",L71=""),"Information(s) manquante(s) colonnes G-I--L",IFERROR(M71*N71,"Erreur de calcul"))</f>
        <v>Information(s) manquante(s) colonnes G-I--L</v>
      </c>
    </row>
    <row r="72" spans="1:17" ht="54.95" customHeight="1" x14ac:dyDescent="0.2">
      <c r="B72" s="13">
        <v>1</v>
      </c>
      <c r="C72" s="62" t="s">
        <v>103</v>
      </c>
      <c r="D72" s="135" t="s">
        <v>119</v>
      </c>
      <c r="E72" s="138"/>
      <c r="F72" s="121"/>
      <c r="G72" s="63"/>
      <c r="H72" s="142" t="s">
        <v>120</v>
      </c>
      <c r="I72" s="64"/>
      <c r="J72" s="121"/>
      <c r="K72" s="205"/>
      <c r="L72" s="65"/>
      <c r="M72" s="15">
        <f t="shared" ref="M72:M82" si="6">I72+(I72*L72)</f>
        <v>0</v>
      </c>
      <c r="N72" s="16">
        <v>100</v>
      </c>
      <c r="O72" s="17" t="str">
        <f t="shared" ref="O72:O82" si="7">IF(OR(G72="",I72="",L72=""),"Information(s) manquante(s) colonnes G-I--L",IFERROR(M72*N72,"Erreur de calcul"))</f>
        <v>Information(s) manquante(s) colonnes G-I--L</v>
      </c>
    </row>
    <row r="73" spans="1:17" ht="54.95" customHeight="1" x14ac:dyDescent="0.2">
      <c r="B73" s="13">
        <v>1</v>
      </c>
      <c r="C73" s="62" t="s">
        <v>104</v>
      </c>
      <c r="D73" s="135" t="s">
        <v>121</v>
      </c>
      <c r="E73" s="138"/>
      <c r="F73" s="122"/>
      <c r="G73" s="63"/>
      <c r="H73" s="142" t="s">
        <v>120</v>
      </c>
      <c r="I73" s="64"/>
      <c r="J73" s="122"/>
      <c r="K73" s="206"/>
      <c r="L73" s="65"/>
      <c r="M73" s="15">
        <f t="shared" si="6"/>
        <v>0</v>
      </c>
      <c r="N73" s="16">
        <v>10</v>
      </c>
      <c r="O73" s="17" t="str">
        <f t="shared" si="7"/>
        <v>Information(s) manquante(s) colonnes G-I--L</v>
      </c>
    </row>
    <row r="74" spans="1:17" ht="30" customHeight="1" x14ac:dyDescent="0.2">
      <c r="B74" s="22"/>
      <c r="C74" s="66"/>
      <c r="D74" s="51" t="s">
        <v>122</v>
      </c>
      <c r="E74" s="139"/>
      <c r="F74" s="67"/>
      <c r="G74" s="19"/>
      <c r="H74" s="143"/>
      <c r="I74" s="68"/>
      <c r="J74" s="69"/>
      <c r="K74" s="207"/>
      <c r="L74" s="70"/>
      <c r="M74" s="145"/>
      <c r="N74" s="146"/>
      <c r="O74" s="21"/>
    </row>
    <row r="75" spans="1:17" ht="30" customHeight="1" x14ac:dyDescent="0.2">
      <c r="B75" s="13">
        <v>1</v>
      </c>
      <c r="C75" s="62" t="s">
        <v>105</v>
      </c>
      <c r="D75" s="72" t="s">
        <v>123</v>
      </c>
      <c r="E75" s="138"/>
      <c r="F75" s="120"/>
      <c r="G75" s="63"/>
      <c r="H75" s="142" t="s">
        <v>124</v>
      </c>
      <c r="I75" s="64"/>
      <c r="J75" s="120"/>
      <c r="K75" s="204"/>
      <c r="L75" s="65"/>
      <c r="M75" s="15">
        <f t="shared" si="6"/>
        <v>0</v>
      </c>
      <c r="N75" s="16">
        <v>100</v>
      </c>
      <c r="O75" s="17" t="str">
        <f t="shared" si="7"/>
        <v>Information(s) manquante(s) colonnes G-I--L</v>
      </c>
    </row>
    <row r="76" spans="1:17" ht="30" customHeight="1" x14ac:dyDescent="0.2">
      <c r="B76" s="13">
        <v>1</v>
      </c>
      <c r="C76" s="62" t="s">
        <v>106</v>
      </c>
      <c r="D76" s="72" t="s">
        <v>125</v>
      </c>
      <c r="E76" s="138"/>
      <c r="F76" s="121"/>
      <c r="G76" s="63"/>
      <c r="H76" s="142" t="s">
        <v>126</v>
      </c>
      <c r="I76" s="64"/>
      <c r="J76" s="121"/>
      <c r="K76" s="205"/>
      <c r="L76" s="65"/>
      <c r="M76" s="15">
        <f t="shared" si="6"/>
        <v>0</v>
      </c>
      <c r="N76" s="16">
        <v>100</v>
      </c>
      <c r="O76" s="17" t="str">
        <f t="shared" si="7"/>
        <v>Information(s) manquante(s) colonnes G-I--L</v>
      </c>
    </row>
    <row r="77" spans="1:17" ht="30" customHeight="1" x14ac:dyDescent="0.2">
      <c r="B77" s="13">
        <v>1</v>
      </c>
      <c r="C77" s="62" t="s">
        <v>172</v>
      </c>
      <c r="D77" s="72" t="s">
        <v>127</v>
      </c>
      <c r="E77" s="138"/>
      <c r="F77" s="122"/>
      <c r="G77" s="63"/>
      <c r="H77" s="142" t="s">
        <v>128</v>
      </c>
      <c r="I77" s="64"/>
      <c r="J77" s="122"/>
      <c r="K77" s="206"/>
      <c r="L77" s="65"/>
      <c r="M77" s="15">
        <f t="shared" si="6"/>
        <v>0</v>
      </c>
      <c r="N77" s="16">
        <v>25</v>
      </c>
      <c r="O77" s="17" t="str">
        <f t="shared" si="7"/>
        <v>Information(s) manquante(s) colonnes G-I--L</v>
      </c>
    </row>
    <row r="78" spans="1:17" ht="30" customHeight="1" x14ac:dyDescent="0.2">
      <c r="B78" s="13">
        <v>1</v>
      </c>
      <c r="C78" s="62" t="s">
        <v>173</v>
      </c>
      <c r="D78" s="140" t="s">
        <v>129</v>
      </c>
      <c r="E78" s="138"/>
      <c r="F78" s="122"/>
      <c r="G78" s="73"/>
      <c r="H78" s="142" t="s">
        <v>118</v>
      </c>
      <c r="I78" s="64"/>
      <c r="J78" s="122"/>
      <c r="K78" s="206"/>
      <c r="L78" s="65"/>
      <c r="M78" s="15">
        <f t="shared" si="6"/>
        <v>0</v>
      </c>
      <c r="N78" s="74">
        <v>100</v>
      </c>
      <c r="O78" s="17" t="str">
        <f t="shared" si="7"/>
        <v>Information(s) manquante(s) colonnes G-I--L</v>
      </c>
    </row>
    <row r="79" spans="1:17" ht="30" customHeight="1" x14ac:dyDescent="0.2">
      <c r="B79" s="22"/>
      <c r="C79" s="66"/>
      <c r="D79" s="51" t="s">
        <v>130</v>
      </c>
      <c r="E79" s="139"/>
      <c r="F79" s="67"/>
      <c r="G79" s="19"/>
      <c r="H79" s="143"/>
      <c r="I79" s="68"/>
      <c r="J79" s="69"/>
      <c r="K79" s="207"/>
      <c r="L79" s="70"/>
      <c r="M79" s="145"/>
      <c r="N79" s="146"/>
      <c r="O79" s="21"/>
    </row>
    <row r="80" spans="1:17" ht="30" customHeight="1" x14ac:dyDescent="0.2">
      <c r="B80" s="13">
        <v>1</v>
      </c>
      <c r="C80" s="62" t="s">
        <v>174</v>
      </c>
      <c r="D80" s="75" t="s">
        <v>131</v>
      </c>
      <c r="E80" s="138"/>
      <c r="F80" s="120"/>
      <c r="G80" s="73"/>
      <c r="H80" s="142" t="s">
        <v>124</v>
      </c>
      <c r="I80" s="64"/>
      <c r="J80" s="120"/>
      <c r="K80" s="204"/>
      <c r="L80" s="65"/>
      <c r="M80" s="15">
        <f t="shared" si="6"/>
        <v>0</v>
      </c>
      <c r="N80" s="74">
        <v>100</v>
      </c>
      <c r="O80" s="17" t="str">
        <f t="shared" si="7"/>
        <v>Information(s) manquante(s) colonnes G-I--L</v>
      </c>
    </row>
    <row r="81" spans="2:15" ht="30" customHeight="1" x14ac:dyDescent="0.2">
      <c r="B81" s="13">
        <v>1</v>
      </c>
      <c r="C81" s="62" t="s">
        <v>175</v>
      </c>
      <c r="D81" s="75" t="s">
        <v>132</v>
      </c>
      <c r="E81" s="138"/>
      <c r="F81" s="121"/>
      <c r="G81" s="73"/>
      <c r="H81" s="144" t="s">
        <v>126</v>
      </c>
      <c r="I81" s="64"/>
      <c r="J81" s="121"/>
      <c r="K81" s="205"/>
      <c r="L81" s="65"/>
      <c r="M81" s="15">
        <f t="shared" si="6"/>
        <v>0</v>
      </c>
      <c r="N81" s="74">
        <v>100</v>
      </c>
      <c r="O81" s="17" t="str">
        <f t="shared" si="7"/>
        <v>Information(s) manquante(s) colonnes G-I--L</v>
      </c>
    </row>
    <row r="82" spans="2:15" ht="30" customHeight="1" thickBot="1" x14ac:dyDescent="0.25">
      <c r="B82" s="13">
        <v>1</v>
      </c>
      <c r="C82" s="62" t="s">
        <v>176</v>
      </c>
      <c r="D82" s="75" t="s">
        <v>133</v>
      </c>
      <c r="E82" s="138"/>
      <c r="F82" s="122"/>
      <c r="G82" s="73"/>
      <c r="H82" s="144" t="s">
        <v>128</v>
      </c>
      <c r="I82" s="64"/>
      <c r="J82" s="122"/>
      <c r="K82" s="206"/>
      <c r="L82" s="65"/>
      <c r="M82" s="15">
        <f t="shared" si="6"/>
        <v>0</v>
      </c>
      <c r="N82" s="74">
        <v>10</v>
      </c>
      <c r="O82" s="17" t="str">
        <f t="shared" si="7"/>
        <v>Information(s) manquante(s) colonnes G-I--L</v>
      </c>
    </row>
    <row r="83" spans="2:15" ht="30" customHeight="1" thickBot="1" x14ac:dyDescent="0.25">
      <c r="B83" s="154" t="s">
        <v>134</v>
      </c>
      <c r="C83" s="154"/>
      <c r="D83" s="154"/>
      <c r="E83" s="154"/>
      <c r="F83" s="154"/>
      <c r="G83" s="154"/>
      <c r="H83" s="154"/>
      <c r="I83" s="154"/>
      <c r="J83" s="154"/>
      <c r="K83" s="154"/>
      <c r="L83" s="154"/>
      <c r="M83" s="154"/>
      <c r="N83" s="155"/>
      <c r="O83" s="214">
        <f>SUM(O10:O82)</f>
        <v>0</v>
      </c>
    </row>
    <row r="84" spans="2:15" ht="61.5" customHeight="1" x14ac:dyDescent="0.25">
      <c r="B84" s="76"/>
      <c r="C84" s="76"/>
      <c r="D84" s="123" t="s">
        <v>135</v>
      </c>
      <c r="E84" s="124"/>
      <c r="F84" s="58"/>
      <c r="G84" s="77" t="s">
        <v>18</v>
      </c>
      <c r="H84" s="77" t="s">
        <v>22</v>
      </c>
      <c r="I84" s="61" t="s">
        <v>136</v>
      </c>
      <c r="J84" s="78"/>
      <c r="K84" s="79" t="s">
        <v>137</v>
      </c>
      <c r="L84" s="77"/>
      <c r="M84" s="61"/>
      <c r="N84" s="183" t="s">
        <v>138</v>
      </c>
      <c r="O84" s="71" t="s">
        <v>139</v>
      </c>
    </row>
    <row r="85" spans="2:15" ht="30" customHeight="1" thickBot="1" x14ac:dyDescent="0.25">
      <c r="B85" s="149">
        <v>1</v>
      </c>
      <c r="C85" s="14" t="s">
        <v>177</v>
      </c>
      <c r="D85" s="141" t="s">
        <v>140</v>
      </c>
      <c r="E85" s="182"/>
      <c r="F85" s="125"/>
      <c r="G85" s="80"/>
      <c r="H85" s="152" t="s">
        <v>141</v>
      </c>
      <c r="I85" s="81"/>
      <c r="J85" s="122"/>
      <c r="K85" s="122"/>
      <c r="L85" s="122"/>
      <c r="M85" s="122"/>
      <c r="N85" s="16">
        <v>50000</v>
      </c>
      <c r="O85" s="82" t="str">
        <f>IF(OR(I85="",ISBLANK(I85)),"Information(s) manquante(s) colonnes I",IFERROR(N85*I85,"Erreur de calcul"))</f>
        <v>Information(s) manquante(s) colonnes I</v>
      </c>
    </row>
    <row r="86" spans="2:15" ht="30" customHeight="1" thickBot="1" x14ac:dyDescent="0.25">
      <c r="B86" s="215" t="s">
        <v>179</v>
      </c>
      <c r="C86" s="215"/>
      <c r="D86" s="215"/>
      <c r="E86" s="215"/>
      <c r="F86" s="215"/>
      <c r="G86" s="215"/>
      <c r="H86" s="215"/>
      <c r="I86" s="215"/>
      <c r="J86" s="215"/>
      <c r="K86" s="215"/>
      <c r="L86" s="215"/>
      <c r="M86" s="215"/>
      <c r="N86" s="216"/>
      <c r="O86" s="153" t="e">
        <f>O83-O85</f>
        <v>#VALUE!</v>
      </c>
    </row>
    <row r="87" spans="2:15" ht="15.75" x14ac:dyDescent="0.25">
      <c r="B87" s="83"/>
      <c r="C87" s="83"/>
      <c r="D87" s="83"/>
      <c r="E87" s="83"/>
      <c r="F87" s="83"/>
      <c r="G87" s="83"/>
      <c r="H87" s="83"/>
      <c r="I87" s="83"/>
      <c r="J87" s="83"/>
      <c r="K87" s="83"/>
      <c r="L87" s="83"/>
      <c r="M87" s="83"/>
      <c r="N87" s="83"/>
      <c r="O87" s="83"/>
    </row>
  </sheetData>
  <sheetProtection algorithmName="SHA-512" hashValue="ays2TCDt7Bp1j+aZLtV7ZskusjhFRK2+MoT/AEFzY4UQYae18Yiza8jPGcd2JvzFlivGVrsjYHrEn00KiBOJOw==" saltValue="uXmMUxv6otFO7ITZrj2yKQ==" spinCount="100000" sheet="1" objects="1" scenarios="1"/>
  <mergeCells count="5">
    <mergeCell ref="B86:N86"/>
    <mergeCell ref="B1:O1"/>
    <mergeCell ref="B3:O3"/>
    <mergeCell ref="B5:O5"/>
    <mergeCell ref="B83:N83"/>
  </mergeCells>
  <pageMargins left="0.25" right="0.25" top="0.75" bottom="0.75" header="0.3" footer="0.3"/>
  <pageSetup paperSize="8" scale="3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89F42-8286-4675-B2DC-D7F1034A743F}">
  <dimension ref="B1:F42"/>
  <sheetViews>
    <sheetView workbookViewId="0">
      <selection activeCell="D21" sqref="D21"/>
    </sheetView>
  </sheetViews>
  <sheetFormatPr baseColWidth="10" defaultRowHeight="15" x14ac:dyDescent="0.25"/>
  <cols>
    <col min="1" max="1" width="1.140625" customWidth="1"/>
    <col min="2" max="3" width="12.7109375" customWidth="1"/>
    <col min="4" max="4" width="41.140625" customWidth="1"/>
    <col min="5" max="5" width="12.7109375" customWidth="1"/>
    <col min="6" max="6" width="16.7109375" customWidth="1"/>
  </cols>
  <sheetData>
    <row r="1" spans="2:6" ht="30" customHeight="1" thickBot="1" x14ac:dyDescent="0.3">
      <c r="B1" s="170" t="s">
        <v>111</v>
      </c>
      <c r="C1" s="171"/>
      <c r="D1" s="171"/>
      <c r="E1" s="171"/>
      <c r="F1" s="171"/>
    </row>
    <row r="2" spans="2:6" ht="9.9499999999999993" customHeight="1" thickBot="1" x14ac:dyDescent="0.3">
      <c r="B2" s="84"/>
      <c r="C2" s="85"/>
      <c r="D2" s="85"/>
      <c r="E2" s="85"/>
      <c r="F2" s="85"/>
    </row>
    <row r="3" spans="2:6" ht="30" customHeight="1" thickBot="1" x14ac:dyDescent="0.3">
      <c r="B3" s="172" t="s">
        <v>143</v>
      </c>
      <c r="C3" s="173"/>
      <c r="D3" s="173"/>
      <c r="E3" s="173"/>
      <c r="F3" s="173"/>
    </row>
    <row r="4" spans="2:6" ht="9.9499999999999993" customHeight="1" thickBot="1" x14ac:dyDescent="0.3">
      <c r="B4" s="86"/>
      <c r="C4" s="86"/>
      <c r="D4" s="86"/>
      <c r="E4" s="86"/>
      <c r="F4" s="86"/>
    </row>
    <row r="5" spans="2:6" ht="30" customHeight="1" thickBot="1" x14ac:dyDescent="0.3">
      <c r="B5" s="174" t="s">
        <v>1</v>
      </c>
      <c r="C5" s="175"/>
      <c r="D5" s="175"/>
      <c r="E5" s="175"/>
      <c r="F5" s="176"/>
    </row>
    <row r="6" spans="2:6" ht="9.9499999999999993" customHeight="1" x14ac:dyDescent="0.25">
      <c r="B6" s="87"/>
      <c r="C6" s="87"/>
      <c r="D6" s="88"/>
      <c r="E6" s="88"/>
      <c r="F6" s="89"/>
    </row>
    <row r="7" spans="2:6" ht="94.5" x14ac:dyDescent="0.25">
      <c r="B7" s="90" t="s">
        <v>11</v>
      </c>
      <c r="C7" s="91" t="s">
        <v>0</v>
      </c>
      <c r="D7" s="92" t="s">
        <v>144</v>
      </c>
      <c r="E7" s="68" t="s">
        <v>22</v>
      </c>
      <c r="F7" s="71" t="s">
        <v>145</v>
      </c>
    </row>
    <row r="8" spans="2:6" ht="20.25" customHeight="1" x14ac:dyDescent="0.25">
      <c r="B8" s="13">
        <v>4</v>
      </c>
      <c r="C8" s="14" t="s">
        <v>146</v>
      </c>
      <c r="D8" s="93" t="s">
        <v>137</v>
      </c>
      <c r="E8" s="94" t="s">
        <v>147</v>
      </c>
      <c r="F8" s="95"/>
    </row>
    <row r="9" spans="2:6" ht="20.25" customHeight="1" x14ac:dyDescent="0.25">
      <c r="B9" s="13">
        <v>4</v>
      </c>
      <c r="C9" s="14" t="s">
        <v>148</v>
      </c>
      <c r="D9" s="93"/>
      <c r="E9" s="94" t="s">
        <v>147</v>
      </c>
      <c r="F9" s="95"/>
    </row>
    <row r="10" spans="2:6" ht="20.25" customHeight="1" x14ac:dyDescent="0.25">
      <c r="B10" s="13">
        <v>4</v>
      </c>
      <c r="C10" s="14" t="s">
        <v>149</v>
      </c>
      <c r="D10" s="93"/>
      <c r="E10" s="94" t="s">
        <v>147</v>
      </c>
      <c r="F10" s="95"/>
    </row>
    <row r="11" spans="2:6" ht="20.25" customHeight="1" x14ac:dyDescent="0.25">
      <c r="B11" s="13">
        <v>4</v>
      </c>
      <c r="C11" s="14" t="s">
        <v>150</v>
      </c>
      <c r="D11" s="93"/>
      <c r="E11" s="94" t="s">
        <v>147</v>
      </c>
      <c r="F11" s="95"/>
    </row>
    <row r="12" spans="2:6" ht="20.25" customHeight="1" x14ac:dyDescent="0.25">
      <c r="B12" s="13">
        <v>4</v>
      </c>
      <c r="C12" s="14" t="s">
        <v>151</v>
      </c>
      <c r="D12" s="93"/>
      <c r="E12" s="94" t="s">
        <v>147</v>
      </c>
      <c r="F12" s="95"/>
    </row>
    <row r="13" spans="2:6" ht="20.25" customHeight="1" x14ac:dyDescent="0.25">
      <c r="B13" s="13">
        <v>4</v>
      </c>
      <c r="C13" s="14" t="s">
        <v>152</v>
      </c>
      <c r="D13" s="93"/>
      <c r="E13" s="94" t="s">
        <v>147</v>
      </c>
      <c r="F13" s="95"/>
    </row>
    <row r="14" spans="2:6" ht="20.25" customHeight="1" x14ac:dyDescent="0.25">
      <c r="B14" s="13">
        <v>4</v>
      </c>
      <c r="C14" s="14" t="s">
        <v>153</v>
      </c>
      <c r="D14" s="93"/>
      <c r="E14" s="94" t="s">
        <v>147</v>
      </c>
      <c r="F14" s="95"/>
    </row>
    <row r="15" spans="2:6" ht="20.25" customHeight="1" x14ac:dyDescent="0.25">
      <c r="B15" s="13">
        <v>4</v>
      </c>
      <c r="C15" s="14" t="s">
        <v>154</v>
      </c>
      <c r="D15" s="93"/>
      <c r="E15" s="94" t="s">
        <v>147</v>
      </c>
      <c r="F15" s="95"/>
    </row>
    <row r="16" spans="2:6" ht="20.25" customHeight="1" x14ac:dyDescent="0.25">
      <c r="B16" s="13">
        <v>4</v>
      </c>
      <c r="C16" s="14" t="s">
        <v>155</v>
      </c>
      <c r="D16" s="93"/>
      <c r="E16" s="94" t="s">
        <v>147</v>
      </c>
      <c r="F16" s="95"/>
    </row>
    <row r="17" spans="2:6" ht="20.25" customHeight="1" x14ac:dyDescent="0.25">
      <c r="B17" s="13">
        <v>4</v>
      </c>
      <c r="C17" s="14" t="s">
        <v>156</v>
      </c>
      <c r="D17" s="93"/>
      <c r="E17" s="94" t="s">
        <v>147</v>
      </c>
      <c r="F17" s="95"/>
    </row>
    <row r="18" spans="2:6" ht="20.25" customHeight="1" x14ac:dyDescent="0.25">
      <c r="B18" s="13">
        <v>4</v>
      </c>
      <c r="C18" s="14" t="s">
        <v>157</v>
      </c>
      <c r="D18" s="93"/>
      <c r="E18" s="94" t="s">
        <v>147</v>
      </c>
      <c r="F18" s="95"/>
    </row>
    <row r="19" spans="2:6" ht="20.25" customHeight="1" x14ac:dyDescent="0.25">
      <c r="B19" s="13">
        <v>4</v>
      </c>
      <c r="C19" s="14" t="s">
        <v>158</v>
      </c>
      <c r="D19" s="93"/>
      <c r="E19" s="94" t="s">
        <v>147</v>
      </c>
      <c r="F19" s="95"/>
    </row>
    <row r="20" spans="2:6" ht="20.25" customHeight="1" x14ac:dyDescent="0.25">
      <c r="B20" s="13">
        <v>4</v>
      </c>
      <c r="C20" s="14" t="s">
        <v>159</v>
      </c>
      <c r="D20" s="93"/>
      <c r="E20" s="94" t="s">
        <v>147</v>
      </c>
      <c r="F20" s="95"/>
    </row>
    <row r="21" spans="2:6" ht="20.25" customHeight="1" x14ac:dyDescent="0.25">
      <c r="B21" s="13">
        <v>4</v>
      </c>
      <c r="C21" s="14" t="s">
        <v>160</v>
      </c>
      <c r="D21" s="93"/>
      <c r="E21" s="94" t="s">
        <v>147</v>
      </c>
      <c r="F21" s="95"/>
    </row>
    <row r="22" spans="2:6" ht="20.25" customHeight="1" x14ac:dyDescent="0.25">
      <c r="B22" s="13">
        <v>4</v>
      </c>
      <c r="C22" s="14" t="s">
        <v>161</v>
      </c>
      <c r="D22" s="93"/>
      <c r="E22" s="94" t="s">
        <v>147</v>
      </c>
      <c r="F22" s="95"/>
    </row>
    <row r="23" spans="2:6" ht="20.25" customHeight="1" x14ac:dyDescent="0.25">
      <c r="B23" s="13">
        <v>4</v>
      </c>
      <c r="C23" s="14" t="s">
        <v>162</v>
      </c>
      <c r="D23" s="93"/>
      <c r="E23" s="94" t="s">
        <v>147</v>
      </c>
      <c r="F23" s="95"/>
    </row>
    <row r="24" spans="2:6" ht="20.25" customHeight="1" x14ac:dyDescent="0.25">
      <c r="B24" s="13">
        <v>4</v>
      </c>
      <c r="C24" s="14" t="s">
        <v>163</v>
      </c>
      <c r="D24" s="93"/>
      <c r="E24" s="94" t="s">
        <v>147</v>
      </c>
      <c r="F24" s="95"/>
    </row>
    <row r="25" spans="2:6" ht="20.25" customHeight="1" x14ac:dyDescent="0.25">
      <c r="B25" s="13">
        <v>4</v>
      </c>
      <c r="C25" s="14" t="s">
        <v>164</v>
      </c>
      <c r="D25" s="93"/>
      <c r="E25" s="94" t="s">
        <v>147</v>
      </c>
      <c r="F25" s="95"/>
    </row>
    <row r="26" spans="2:6" ht="20.25" customHeight="1" x14ac:dyDescent="0.25">
      <c r="B26" s="13">
        <v>4</v>
      </c>
      <c r="C26" s="14" t="s">
        <v>165</v>
      </c>
      <c r="D26" s="93"/>
      <c r="E26" s="94" t="s">
        <v>147</v>
      </c>
      <c r="F26" s="95"/>
    </row>
    <row r="27" spans="2:6" ht="20.25" customHeight="1" x14ac:dyDescent="0.25">
      <c r="B27" s="13">
        <v>4</v>
      </c>
      <c r="C27" s="14" t="s">
        <v>166</v>
      </c>
      <c r="D27" s="93"/>
      <c r="E27" s="94" t="s">
        <v>147</v>
      </c>
      <c r="F27" s="95"/>
    </row>
    <row r="28" spans="2:6" ht="9" customHeight="1" x14ac:dyDescent="0.25">
      <c r="B28" s="96"/>
      <c r="C28" s="97"/>
      <c r="D28" s="98"/>
      <c r="E28" s="98"/>
      <c r="F28" s="99"/>
    </row>
    <row r="29" spans="2:6" ht="20.25" customHeight="1" x14ac:dyDescent="0.25">
      <c r="B29" s="100">
        <v>4</v>
      </c>
      <c r="C29" s="101"/>
      <c r="D29" s="102" t="s">
        <v>142</v>
      </c>
      <c r="E29" s="102"/>
      <c r="F29" s="103" t="e">
        <f>AVERAGE(F8:F27)</f>
        <v>#DIV/0!</v>
      </c>
    </row>
    <row r="30" spans="2:6" ht="9" customHeight="1" thickBot="1" x14ac:dyDescent="0.3">
      <c r="B30" s="96"/>
      <c r="C30" s="97"/>
      <c r="D30" s="98"/>
      <c r="E30" s="98"/>
      <c r="F30" s="99"/>
    </row>
    <row r="31" spans="2:6" x14ac:dyDescent="0.25">
      <c r="B31" s="177"/>
      <c r="C31" s="178"/>
      <c r="D31" s="178"/>
      <c r="E31" s="178"/>
      <c r="F31" s="179"/>
    </row>
    <row r="32" spans="2:6" x14ac:dyDescent="0.25">
      <c r="B32" s="166" t="s">
        <v>167</v>
      </c>
      <c r="C32" s="180"/>
      <c r="D32" s="180"/>
      <c r="E32" s="180"/>
      <c r="F32" s="181"/>
    </row>
    <row r="33" spans="2:6" x14ac:dyDescent="0.25">
      <c r="B33" s="166" t="s">
        <v>168</v>
      </c>
      <c r="C33" s="167"/>
      <c r="D33" s="167"/>
      <c r="E33" s="167"/>
      <c r="F33" s="168"/>
    </row>
    <row r="34" spans="2:6" x14ac:dyDescent="0.25">
      <c r="B34" s="166" t="s">
        <v>169</v>
      </c>
      <c r="C34" s="167"/>
      <c r="D34" s="167"/>
      <c r="E34" s="167"/>
      <c r="F34" s="168"/>
    </row>
    <row r="35" spans="2:6" ht="15.75" x14ac:dyDescent="0.25">
      <c r="B35" s="169"/>
      <c r="C35" s="167"/>
      <c r="D35" s="167"/>
      <c r="E35" s="167"/>
      <c r="F35" s="168"/>
    </row>
    <row r="36" spans="2:6" ht="15.75" x14ac:dyDescent="0.25">
      <c r="B36" s="169"/>
      <c r="C36" s="167"/>
      <c r="D36" s="167"/>
      <c r="E36" s="167"/>
      <c r="F36" s="168"/>
    </row>
    <row r="37" spans="2:6" ht="15.75" x14ac:dyDescent="0.25">
      <c r="B37" s="169"/>
      <c r="C37" s="167"/>
      <c r="D37" s="167"/>
      <c r="E37" s="167"/>
      <c r="F37" s="168"/>
    </row>
    <row r="38" spans="2:6" ht="15.75" x14ac:dyDescent="0.25">
      <c r="B38" s="169"/>
      <c r="C38" s="167"/>
      <c r="D38" s="167"/>
      <c r="E38" s="167"/>
      <c r="F38" s="168"/>
    </row>
    <row r="39" spans="2:6" ht="15.75" x14ac:dyDescent="0.25">
      <c r="B39" s="169"/>
      <c r="C39" s="167"/>
      <c r="D39" s="167"/>
      <c r="E39" s="167"/>
      <c r="F39" s="168"/>
    </row>
    <row r="40" spans="2:6" ht="16.5" thickBot="1" x14ac:dyDescent="0.3">
      <c r="B40" s="163"/>
      <c r="C40" s="164"/>
      <c r="D40" s="164"/>
      <c r="E40" s="164"/>
      <c r="F40" s="165"/>
    </row>
    <row r="41" spans="2:6" ht="15.75" x14ac:dyDescent="0.25">
      <c r="B41" s="83"/>
      <c r="C41" s="83"/>
      <c r="D41" s="83"/>
      <c r="E41" s="83"/>
      <c r="F41" s="83"/>
    </row>
    <row r="42" spans="2:6" ht="15.75" x14ac:dyDescent="0.25">
      <c r="B42" s="83"/>
      <c r="C42" s="83"/>
      <c r="D42" s="83"/>
      <c r="E42" s="83"/>
      <c r="F42" s="83"/>
    </row>
  </sheetData>
  <mergeCells count="13">
    <mergeCell ref="B33:F33"/>
    <mergeCell ref="B1:F1"/>
    <mergeCell ref="B3:F3"/>
    <mergeCell ref="B5:F5"/>
    <mergeCell ref="B31:F31"/>
    <mergeCell ref="B32:F32"/>
    <mergeCell ref="B40:F40"/>
    <mergeCell ref="B34:F34"/>
    <mergeCell ref="B35:F35"/>
    <mergeCell ref="B36:F36"/>
    <mergeCell ref="B37:F37"/>
    <mergeCell ref="B38:F38"/>
    <mergeCell ref="B39:F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4" t="s">
        <v>6</v>
      </c>
    </row>
    <row r="2" spans="1:1" x14ac:dyDescent="0.25">
      <c r="A2" t="s">
        <v>4</v>
      </c>
    </row>
    <row r="3" spans="1:1" x14ac:dyDescent="0.25">
      <c r="A3" t="s">
        <v>5</v>
      </c>
    </row>
    <row r="4" spans="1:1" x14ac:dyDescent="0.25">
      <c r="A4" t="s">
        <v>7</v>
      </c>
    </row>
    <row r="5" spans="1:1" x14ac:dyDescent="0.25">
      <c r="A5" t="s">
        <v>8</v>
      </c>
    </row>
    <row r="6" spans="1:1" x14ac:dyDescent="0.25">
      <c r="A6" t="s">
        <v>10</v>
      </c>
    </row>
    <row r="7" spans="1:1" x14ac:dyDescent="0.25">
      <c r="A7"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244412B0FA2634D9166219541ACBFA1" ma:contentTypeVersion="15" ma:contentTypeDescription="Crée un document." ma:contentTypeScope="" ma:versionID="047e0b5a3576c4d2bf1ee241ce0d3eb9">
  <xsd:schema xmlns:xsd="http://www.w3.org/2001/XMLSchema" xmlns:xs="http://www.w3.org/2001/XMLSchema" xmlns:p="http://schemas.microsoft.com/office/2006/metadata/properties" xmlns:ns3="925eb808-0b9c-4efa-b3d7-3acb6f347680" xmlns:ns4="06b6fab8-204a-4946-b096-e3c901d5f045" targetNamespace="http://schemas.microsoft.com/office/2006/metadata/properties" ma:root="true" ma:fieldsID="3813f44bb887eb347059dfa28ff2c664" ns3:_="" ns4:_="">
    <xsd:import namespace="925eb808-0b9c-4efa-b3d7-3acb6f347680"/>
    <xsd:import namespace="06b6fab8-204a-4946-b096-e3c901d5f045"/>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SystemTags" minOccurs="0"/>
                <xsd:element ref="ns3:MediaServiceGenerationTime" minOccurs="0"/>
                <xsd:element ref="ns3:MediaServiceEventHashCode" minOccurs="0"/>
                <xsd:element ref="ns3:MediaLengthInSeconds" minOccurs="0"/>
                <xsd:element ref="ns3:_activity" minOccurs="0"/>
                <xsd:element ref="ns4:SharedWithUsers" minOccurs="0"/>
                <xsd:element ref="ns4:SharedWithDetails" minOccurs="0"/>
                <xsd:element ref="ns4:SharingHintHash"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5eb808-0b9c-4efa-b3d7-3acb6f3476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_activity" ma:index="17" nillable="true" ma:displayName="_activity" ma:hidden="true" ma:internalName="_activity">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6b6fab8-204a-4946-b096-e3c901d5f045"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SharingHintHash" ma:index="20"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925eb808-0b9c-4efa-b3d7-3acb6f347680" xsi:nil="true"/>
  </documentManagement>
</p:properties>
</file>

<file path=customXml/itemProps1.xml><?xml version="1.0" encoding="utf-8"?>
<ds:datastoreItem xmlns:ds="http://schemas.openxmlformats.org/officeDocument/2006/customXml" ds:itemID="{2EA1A9E4-7422-40C4-BF31-CF92E8EA79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5eb808-0b9c-4efa-b3d7-3acb6f347680"/>
    <ds:schemaRef ds:uri="06b6fab8-204a-4946-b096-e3c901d5f0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3.xml><?xml version="1.0" encoding="utf-8"?>
<ds:datastoreItem xmlns:ds="http://schemas.openxmlformats.org/officeDocument/2006/customXml" ds:itemID="{92C94B8F-5A55-40EE-AF5D-E6C93F01A537}">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06b6fab8-204a-4946-b096-e3c901d5f045"/>
    <ds:schemaRef ds:uri="925eb808-0b9c-4efa-b3d7-3acb6f34768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CONSIGNES</vt:lpstr>
      <vt:lpstr>OFFRE</vt:lpstr>
      <vt:lpstr>REMISIER CATALOGUE</vt:lpstr>
      <vt:lpstr>liste déroulante</vt:lpstr>
      <vt:lpstr>CONSIGNES!Zone_d_impression</vt:lpstr>
      <vt:lpstr>OFFRE!Zone_d_impression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2025-05-14T08:21:00Z</cp:lastPrinted>
  <dcterms:created xsi:type="dcterms:W3CDTF">2018-05-15T14:39:18Z</dcterms:created>
  <dcterms:modified xsi:type="dcterms:W3CDTF">2025-05-15T06:39:50Z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0x0101006244412B0FA2634D9166219541ACBFA1</vt:lpwstr>
  </property>
</Properties>
</file>