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mfran.sharepoint.com/sites/commande.publique-DBE_marchs_publics/Documents partages/DBE_marchés_publics/2025-014-MOE LOGES/"/>
    </mc:Choice>
  </mc:AlternateContent>
  <xr:revisionPtr revIDLastSave="28" documentId="13_ncr:1_{553A1EF7-DBD6-4FCE-97B2-97DC71D03FE1}" xr6:coauthVersionLast="47" xr6:coauthVersionMax="47" xr10:uidLastSave="{1D9180E3-98F3-416A-AAB8-05C27BFFDAE7}"/>
  <bookViews>
    <workbookView xWindow="-120" yWindow="-120" windowWidth="29040" windowHeight="15720" xr2:uid="{4ADEB67B-B633-4647-B30B-9CFD98416F47}"/>
  </bookViews>
  <sheets>
    <sheet name="DPGF" sheetId="1" r:id="rId1"/>
  </sheets>
  <definedNames>
    <definedName name="_xlnm.Print_Area" localSheetId="0">DPGF!$A$1:$J$49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1" l="1"/>
  <c r="B34" i="1"/>
  <c r="B27" i="1"/>
  <c r="D17" i="1"/>
  <c r="D18" i="1"/>
  <c r="D19" i="1"/>
  <c r="E20" i="1"/>
  <c r="B20" i="1"/>
  <c r="C20" i="1"/>
  <c r="D20" i="1" s="1"/>
  <c r="H9" i="1"/>
  <c r="H10" i="1" s="1"/>
  <c r="C25" i="1" s="1"/>
  <c r="C40" i="1" l="1"/>
  <c r="G40" i="1" s="1"/>
  <c r="C39" i="1"/>
  <c r="G39" i="1" s="1"/>
  <c r="C38" i="1"/>
  <c r="F20" i="1"/>
  <c r="D25" i="1"/>
  <c r="C33" i="1"/>
  <c r="D33" i="1" s="1"/>
  <c r="C31" i="1"/>
  <c r="C32" i="1"/>
  <c r="D32" i="1" s="1"/>
  <c r="C24" i="1"/>
  <c r="C26" i="1"/>
  <c r="D26" i="1" s="1"/>
  <c r="E25" i="1"/>
  <c r="G25" i="1"/>
  <c r="D40" i="1" l="1"/>
  <c r="E39" i="1"/>
  <c r="D31" i="1"/>
  <c r="D34" i="1" s="1"/>
  <c r="C34" i="1"/>
  <c r="C41" i="1"/>
  <c r="D24" i="1"/>
  <c r="D39" i="1"/>
  <c r="D38" i="1"/>
  <c r="G38" i="1"/>
  <c r="G41" i="1" s="1"/>
  <c r="E38" i="1"/>
  <c r="G26" i="1"/>
  <c r="E24" i="1"/>
  <c r="E32" i="1"/>
  <c r="G32" i="1"/>
  <c r="E31" i="1"/>
  <c r="G31" i="1"/>
  <c r="G33" i="1"/>
  <c r="G24" i="1"/>
  <c r="C27" i="1"/>
  <c r="G18" i="1"/>
  <c r="G19" i="1"/>
  <c r="G17" i="1"/>
  <c r="D41" i="1" l="1"/>
  <c r="E41" i="1"/>
  <c r="D27" i="1"/>
  <c r="C45" i="1"/>
  <c r="C47" i="1" s="1"/>
  <c r="G27" i="1"/>
  <c r="H27" i="1" s="1"/>
  <c r="F41" i="1"/>
  <c r="H41" i="1"/>
  <c r="G34" i="1"/>
  <c r="H34" i="1" s="1"/>
  <c r="E34" i="1"/>
  <c r="F34" i="1" s="1"/>
  <c r="E27" i="1"/>
  <c r="G20" i="1"/>
  <c r="G45" i="1" l="1"/>
  <c r="F27" i="1"/>
  <c r="E45" i="1"/>
  <c r="E46" i="1"/>
  <c r="C46" i="1"/>
  <c r="H20" i="1"/>
  <c r="F45" i="1" l="1"/>
  <c r="E47" i="1"/>
  <c r="G47" i="1"/>
  <c r="G46" i="1"/>
  <c r="H45" i="1"/>
</calcChain>
</file>

<file path=xl/sharedStrings.xml><?xml version="1.0" encoding="utf-8"?>
<sst xmlns="http://schemas.openxmlformats.org/spreadsheetml/2006/main" count="70" uniqueCount="40">
  <si>
    <t>DPGF</t>
  </si>
  <si>
    <t>Montant indicatif de travaux</t>
  </si>
  <si>
    <t>HT</t>
  </si>
  <si>
    <t>Case à remplir par la MOE</t>
  </si>
  <si>
    <t>Taux de rémunération sur mission témoin Base Loi MOP</t>
  </si>
  <si>
    <t>Coefficient de complexité</t>
  </si>
  <si>
    <t>Taux de rémunération théorique t =</t>
  </si>
  <si>
    <t>Eléments de mission</t>
  </si>
  <si>
    <t>Total sur honoraire %</t>
  </si>
  <si>
    <t>Total global HT</t>
  </si>
  <si>
    <t>Répartition par co-traitant</t>
  </si>
  <si>
    <t>%</t>
  </si>
  <si>
    <t>€ HT</t>
  </si>
  <si>
    <t>Mandataire</t>
  </si>
  <si>
    <t>Cotraitant N°1</t>
  </si>
  <si>
    <t>AVP</t>
  </si>
  <si>
    <t>ACT</t>
  </si>
  <si>
    <t>VISA</t>
  </si>
  <si>
    <t>DET</t>
  </si>
  <si>
    <t>AOR</t>
  </si>
  <si>
    <t>SOUS TOTAL MISSION TEMOIN</t>
  </si>
  <si>
    <t>PRO/DCE</t>
  </si>
  <si>
    <t>Montant HT</t>
  </si>
  <si>
    <t>SOUS TOTAL TO1</t>
  </si>
  <si>
    <t>Honoraire forfaitaire global</t>
  </si>
  <si>
    <t>TOTAL HT</t>
  </si>
  <si>
    <t>TVA 20%</t>
  </si>
  <si>
    <t>TOTAL TTC</t>
  </si>
  <si>
    <t>SOUS TOTAL TO2</t>
  </si>
  <si>
    <t>€ TTC</t>
  </si>
  <si>
    <t>Etude TF + TO</t>
  </si>
  <si>
    <t>SOUS TOTAL TO3</t>
  </si>
  <si>
    <t>Mandataire HT</t>
  </si>
  <si>
    <t>Cotraitant N°1 HT</t>
  </si>
  <si>
    <t xml:space="preserve">MISSION </t>
  </si>
  <si>
    <t>Total rémunération sur mission</t>
  </si>
  <si>
    <t xml:space="preserve">COMEDIE-FRANCAISE - RICHELIEU 
MAÎTRISE D’ŒUVRE RELATIVE À L’AMÉNAGEMENT  DES LOGES </t>
  </si>
  <si>
    <t xml:space="preserve">TO1- TRANCHE OPTIONNELLE N°1 
Travaux de remplacement de l’escalier M </t>
  </si>
  <si>
    <t xml:space="preserve">TO2- TRANCHE OPTIONNELLE N°2 Travaux 27
Suivi de travaux 2027 </t>
  </si>
  <si>
    <t xml:space="preserve">TO2- TRANCHE OPTIONNELLE N°3 Travaux 28
Suivi de travaux 2028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</si>
</sst>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0%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b/>
      <sz val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left" vertical="center" indent="2"/>
      <protection locked="0"/>
    </xf>
    <xf numFmtId="0" fontId="5" fillId="0" borderId="4" xfId="0" applyFont="1" applyBorder="1" applyAlignment="1" applyProtection="1">
      <alignment horizontal="left" vertical="center" indent="2"/>
      <protection locked="0"/>
    </xf>
    <xf numFmtId="0" fontId="7" fillId="0" borderId="1" xfId="0" applyFont="1" applyBorder="1" applyAlignment="1">
      <alignment vertical="center" wrapText="1"/>
    </xf>
    <xf numFmtId="0" fontId="5" fillId="0" borderId="5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10" fontId="5" fillId="0" borderId="9" xfId="0" applyNumberFormat="1" applyFont="1" applyBorder="1" applyAlignment="1">
      <alignment vertical="center"/>
    </xf>
    <xf numFmtId="0" fontId="5" fillId="0" borderId="10" xfId="0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0" fontId="7" fillId="0" borderId="12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7" fontId="7" fillId="0" borderId="15" xfId="0" applyNumberFormat="1" applyFont="1" applyBorder="1" applyAlignment="1">
      <alignment vertical="center"/>
    </xf>
    <xf numFmtId="7" fontId="7" fillId="0" borderId="16" xfId="0" applyNumberFormat="1" applyFont="1" applyBorder="1" applyAlignment="1">
      <alignment vertical="center"/>
    </xf>
    <xf numFmtId="0" fontId="3" fillId="0" borderId="17" xfId="0" applyFont="1" applyBorder="1" applyAlignment="1" applyProtection="1">
      <alignment vertical="center"/>
      <protection locked="0"/>
    </xf>
    <xf numFmtId="0" fontId="3" fillId="0" borderId="18" xfId="0" applyFont="1" applyBorder="1" applyAlignment="1" applyProtection="1">
      <alignment vertical="center"/>
      <protection locked="0"/>
    </xf>
    <xf numFmtId="0" fontId="3" fillId="0" borderId="19" xfId="0" applyFont="1" applyBorder="1" applyAlignment="1" applyProtection="1">
      <alignment vertical="center"/>
      <protection locked="0"/>
    </xf>
    <xf numFmtId="0" fontId="3" fillId="0" borderId="20" xfId="0" applyFont="1" applyBorder="1" applyAlignment="1" applyProtection="1">
      <alignment vertical="center"/>
      <protection locked="0"/>
    </xf>
    <xf numFmtId="0" fontId="7" fillId="0" borderId="19" xfId="0" applyFont="1" applyBorder="1" applyAlignment="1" applyProtection="1">
      <alignment vertical="center"/>
      <protection locked="0"/>
    </xf>
    <xf numFmtId="44" fontId="6" fillId="0" borderId="27" xfId="2" applyFont="1" applyBorder="1" applyAlignment="1" applyProtection="1">
      <alignment horizontal="right" vertical="center"/>
    </xf>
    <xf numFmtId="10" fontId="7" fillId="0" borderId="29" xfId="3" applyNumberFormat="1" applyFont="1" applyFill="1" applyBorder="1" applyAlignment="1" applyProtection="1">
      <alignment vertical="center"/>
    </xf>
    <xf numFmtId="7" fontId="3" fillId="0" borderId="30" xfId="0" applyNumberFormat="1" applyFont="1" applyBorder="1" applyAlignment="1">
      <alignment vertical="center"/>
    </xf>
    <xf numFmtId="7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43" fontId="3" fillId="0" borderId="0" xfId="1" applyFont="1" applyFill="1" applyBorder="1" applyAlignment="1" applyProtection="1">
      <alignment vertical="center"/>
      <protection locked="0"/>
    </xf>
    <xf numFmtId="164" fontId="5" fillId="0" borderId="0" xfId="3" applyNumberFormat="1" applyFont="1" applyFill="1" applyBorder="1" applyAlignment="1" applyProtection="1">
      <alignment horizontal="left" vertical="center"/>
      <protection locked="0"/>
    </xf>
    <xf numFmtId="7" fontId="3" fillId="0" borderId="0" xfId="0" applyNumberFormat="1" applyFont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left" vertical="center" wrapText="1" indent="2"/>
      <protection locked="0"/>
    </xf>
    <xf numFmtId="0" fontId="5" fillId="0" borderId="2" xfId="0" applyFont="1" applyBorder="1" applyAlignment="1" applyProtection="1">
      <alignment horizontal="left" vertical="center" wrapText="1" indent="2"/>
      <protection locked="0"/>
    </xf>
    <xf numFmtId="0" fontId="5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10" fontId="5" fillId="0" borderId="33" xfId="0" applyNumberFormat="1" applyFont="1" applyBorder="1" applyAlignment="1">
      <alignment vertical="center"/>
    </xf>
    <xf numFmtId="0" fontId="5" fillId="0" borderId="31" xfId="0" applyFont="1" applyBorder="1" applyAlignment="1">
      <alignment vertical="center" wrapText="1"/>
    </xf>
    <xf numFmtId="10" fontId="5" fillId="0" borderId="35" xfId="0" applyNumberFormat="1" applyFont="1" applyBorder="1" applyAlignment="1">
      <alignment vertical="center"/>
    </xf>
    <xf numFmtId="44" fontId="5" fillId="0" borderId="36" xfId="2" applyFont="1" applyFill="1" applyBorder="1" applyAlignment="1" applyProtection="1">
      <alignment vertical="center"/>
    </xf>
    <xf numFmtId="0" fontId="5" fillId="0" borderId="38" xfId="0" applyFont="1" applyBorder="1" applyAlignment="1">
      <alignment vertical="center" wrapText="1"/>
    </xf>
    <xf numFmtId="10" fontId="5" fillId="0" borderId="39" xfId="0" applyNumberFormat="1" applyFont="1" applyBorder="1" applyAlignment="1">
      <alignment vertical="center"/>
    </xf>
    <xf numFmtId="44" fontId="5" fillId="0" borderId="40" xfId="2" applyFont="1" applyFill="1" applyBorder="1" applyAlignment="1" applyProtection="1">
      <alignment vertical="center"/>
    </xf>
    <xf numFmtId="7" fontId="7" fillId="0" borderId="34" xfId="2" applyNumberFormat="1" applyFont="1" applyFill="1" applyBorder="1" applyAlignment="1" applyProtection="1">
      <alignment vertical="center"/>
    </xf>
    <xf numFmtId="0" fontId="7" fillId="0" borderId="43" xfId="0" applyFont="1" applyBorder="1" applyAlignment="1">
      <alignment horizontal="center" vertical="center"/>
    </xf>
    <xf numFmtId="0" fontId="5" fillId="0" borderId="17" xfId="0" applyFont="1" applyBorder="1" applyAlignment="1" applyProtection="1">
      <alignment vertical="center"/>
      <protection locked="0"/>
    </xf>
    <xf numFmtId="0" fontId="5" fillId="0" borderId="18" xfId="0" applyFont="1" applyBorder="1" applyAlignment="1" applyProtection="1">
      <alignment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7" fontId="7" fillId="0" borderId="17" xfId="0" applyNumberFormat="1" applyFont="1" applyBorder="1" applyAlignment="1">
      <alignment vertical="center"/>
    </xf>
    <xf numFmtId="7" fontId="7" fillId="0" borderId="44" xfId="0" applyNumberFormat="1" applyFont="1" applyBorder="1" applyAlignment="1">
      <alignment vertical="center"/>
    </xf>
    <xf numFmtId="7" fontId="7" fillId="0" borderId="42" xfId="0" applyNumberFormat="1" applyFont="1" applyBorder="1" applyAlignment="1">
      <alignment vertical="center"/>
    </xf>
    <xf numFmtId="44" fontId="5" fillId="0" borderId="20" xfId="2" applyFont="1" applyFill="1" applyBorder="1" applyAlignment="1" applyProtection="1">
      <alignment vertical="center"/>
    </xf>
    <xf numFmtId="44" fontId="5" fillId="0" borderId="5" xfId="2" applyFont="1" applyFill="1" applyBorder="1" applyAlignment="1" applyProtection="1">
      <alignment vertical="center"/>
    </xf>
    <xf numFmtId="44" fontId="5" fillId="0" borderId="0" xfId="2" applyFont="1" applyFill="1" applyBorder="1" applyAlignment="1" applyProtection="1">
      <alignment vertical="center"/>
    </xf>
    <xf numFmtId="0" fontId="5" fillId="0" borderId="45" xfId="0" applyFont="1" applyBorder="1" applyAlignment="1" applyProtection="1">
      <alignment horizontal="left" vertical="center" indent="2"/>
      <protection locked="0"/>
    </xf>
    <xf numFmtId="7" fontId="7" fillId="0" borderId="47" xfId="0" applyNumberFormat="1" applyFont="1" applyBorder="1" applyAlignment="1">
      <alignment vertical="center"/>
    </xf>
    <xf numFmtId="7" fontId="7" fillId="0" borderId="18" xfId="0" applyNumberFormat="1" applyFont="1" applyBorder="1" applyAlignment="1">
      <alignment vertical="center"/>
    </xf>
    <xf numFmtId="9" fontId="5" fillId="0" borderId="0" xfId="3" applyFont="1" applyFill="1" applyBorder="1" applyAlignment="1" applyProtection="1">
      <alignment vertical="center"/>
      <protection locked="0"/>
    </xf>
    <xf numFmtId="7" fontId="7" fillId="0" borderId="0" xfId="0" applyNumberFormat="1" applyFont="1" applyAlignment="1">
      <alignment vertical="center"/>
    </xf>
    <xf numFmtId="0" fontId="5" fillId="0" borderId="5" xfId="0" applyFont="1" applyBorder="1" applyAlignment="1" applyProtection="1">
      <alignment horizontal="left" vertical="center" indent="2"/>
      <protection locked="0"/>
    </xf>
    <xf numFmtId="7" fontId="7" fillId="0" borderId="50" xfId="0" applyNumberFormat="1" applyFont="1" applyBorder="1" applyAlignment="1">
      <alignment vertical="center"/>
    </xf>
    <xf numFmtId="9" fontId="5" fillId="3" borderId="8" xfId="3" applyFont="1" applyFill="1" applyBorder="1" applyAlignment="1" applyProtection="1">
      <alignment vertical="center"/>
      <protection locked="0"/>
    </xf>
    <xf numFmtId="9" fontId="5" fillId="3" borderId="46" xfId="3" applyFont="1" applyFill="1" applyBorder="1" applyAlignment="1" applyProtection="1">
      <alignment vertical="center"/>
      <protection locked="0"/>
    </xf>
    <xf numFmtId="7" fontId="5" fillId="3" borderId="22" xfId="0" applyNumberFormat="1" applyFont="1" applyFill="1" applyBorder="1" applyAlignment="1">
      <alignment vertical="center"/>
    </xf>
    <xf numFmtId="9" fontId="5" fillId="3" borderId="25" xfId="3" applyFont="1" applyFill="1" applyBorder="1" applyAlignment="1" applyProtection="1">
      <alignment vertical="center"/>
      <protection locked="0"/>
    </xf>
    <xf numFmtId="7" fontId="7" fillId="3" borderId="23" xfId="0" applyNumberFormat="1" applyFont="1" applyFill="1" applyBorder="1" applyAlignment="1">
      <alignment vertical="center"/>
    </xf>
    <xf numFmtId="10" fontId="7" fillId="3" borderId="26" xfId="3" applyNumberFormat="1" applyFont="1" applyFill="1" applyBorder="1" applyAlignment="1" applyProtection="1">
      <alignment vertical="center"/>
    </xf>
    <xf numFmtId="44" fontId="5" fillId="3" borderId="22" xfId="2" applyFont="1" applyFill="1" applyBorder="1" applyAlignment="1" applyProtection="1">
      <alignment vertical="center"/>
    </xf>
    <xf numFmtId="44" fontId="5" fillId="3" borderId="48" xfId="2" applyFont="1" applyFill="1" applyBorder="1" applyAlignment="1" applyProtection="1">
      <alignment vertical="center"/>
    </xf>
    <xf numFmtId="9" fontId="5" fillId="3" borderId="49" xfId="3" applyFont="1" applyFill="1" applyBorder="1" applyAlignment="1" applyProtection="1">
      <alignment vertical="center"/>
      <protection locked="0"/>
    </xf>
    <xf numFmtId="44" fontId="5" fillId="3" borderId="37" xfId="2" applyFont="1" applyFill="1" applyBorder="1" applyAlignment="1" applyProtection="1">
      <alignment vertical="center"/>
    </xf>
    <xf numFmtId="10" fontId="5" fillId="3" borderId="32" xfId="3" applyNumberFormat="1" applyFont="1" applyFill="1" applyBorder="1" applyAlignment="1" applyProtection="1">
      <alignment vertical="center"/>
    </xf>
    <xf numFmtId="44" fontId="5" fillId="3" borderId="41" xfId="2" applyFont="1" applyFill="1" applyBorder="1" applyAlignment="1" applyProtection="1">
      <alignment vertical="center"/>
    </xf>
    <xf numFmtId="10" fontId="5" fillId="3" borderId="42" xfId="3" applyNumberFormat="1" applyFont="1" applyFill="1" applyBorder="1" applyAlignment="1" applyProtection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3" fillId="4" borderId="0" xfId="0" applyFont="1" applyFill="1" applyAlignment="1" applyProtection="1">
      <alignment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3" fillId="4" borderId="0" xfId="0" applyFont="1" applyFill="1" applyProtection="1">
      <protection locked="0"/>
    </xf>
    <xf numFmtId="10" fontId="5" fillId="3" borderId="27" xfId="3" applyNumberFormat="1" applyFont="1" applyFill="1" applyBorder="1" applyAlignment="1" applyProtection="1">
      <alignment vertical="center"/>
      <protection locked="0"/>
    </xf>
    <xf numFmtId="43" fontId="5" fillId="3" borderId="28" xfId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7" fontId="5" fillId="0" borderId="0" xfId="0" applyNumberFormat="1" applyFont="1" applyAlignment="1">
      <alignment vertical="center"/>
    </xf>
    <xf numFmtId="10" fontId="7" fillId="0" borderId="0" xfId="3" applyNumberFormat="1" applyFont="1" applyFill="1" applyBorder="1" applyAlignment="1" applyProtection="1">
      <alignment vertical="center"/>
    </xf>
    <xf numFmtId="0" fontId="7" fillId="0" borderId="0" xfId="0" applyFont="1" applyAlignment="1">
      <alignment vertical="center"/>
    </xf>
    <xf numFmtId="7" fontId="7" fillId="0" borderId="0" xfId="2" applyNumberFormat="1" applyFont="1" applyFill="1" applyBorder="1" applyAlignment="1" applyProtection="1">
      <alignment vertical="center"/>
    </xf>
    <xf numFmtId="10" fontId="5" fillId="0" borderId="0" xfId="3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44" fontId="6" fillId="0" borderId="17" xfId="2" applyFont="1" applyBorder="1" applyAlignment="1" applyProtection="1">
      <alignment horizontal="center" vertical="center"/>
    </xf>
    <xf numFmtId="44" fontId="6" fillId="0" borderId="27" xfId="2" applyFont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7" fillId="3" borderId="21" xfId="0" applyFont="1" applyFill="1" applyBorder="1" applyAlignment="1" applyProtection="1">
      <alignment horizontal="center" vertical="center" wrapText="1"/>
      <protection locked="0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29" xfId="0" applyFont="1" applyFill="1" applyBorder="1" applyAlignment="1" applyProtection="1">
      <alignment horizontal="center" vertical="center"/>
      <protection locked="0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B6637-A81F-4BB8-8FA9-C6CAFA77EDBD}">
  <sheetPr>
    <pageSetUpPr fitToPage="1"/>
  </sheetPr>
  <dimension ref="A1:J47"/>
  <sheetViews>
    <sheetView showGridLines="0" tabSelected="1" workbookViewId="0">
      <selection activeCell="N40" sqref="N40"/>
    </sheetView>
  </sheetViews>
  <sheetFormatPr baseColWidth="10" defaultRowHeight="15" x14ac:dyDescent="0.25"/>
  <cols>
    <col min="1" max="1" width="40.85546875" customWidth="1"/>
    <col min="2" max="2" width="13.28515625" customWidth="1"/>
    <col min="3" max="5" width="17.140625" customWidth="1"/>
    <col min="6" max="6" width="9.140625" customWidth="1"/>
    <col min="7" max="7" width="17.5703125" customWidth="1"/>
    <col min="8" max="8" width="9.140625" customWidth="1"/>
    <col min="9" max="9" width="15.7109375" customWidth="1"/>
    <col min="10" max="10" width="9.7109375" customWidth="1"/>
  </cols>
  <sheetData>
    <row r="1" spans="1:10" ht="72.75" customHeight="1" x14ac:dyDescent="0.25">
      <c r="A1" s="93" t="s">
        <v>36</v>
      </c>
      <c r="B1" s="93"/>
      <c r="C1" s="93"/>
      <c r="D1" s="93"/>
      <c r="E1" s="93"/>
      <c r="F1" s="93"/>
      <c r="G1" s="93"/>
      <c r="H1" s="93"/>
      <c r="I1" s="90"/>
      <c r="J1" s="90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9.5" x14ac:dyDescent="0.25">
      <c r="A3" s="93" t="s">
        <v>0</v>
      </c>
      <c r="B3" s="93"/>
      <c r="C3" s="93"/>
      <c r="D3" s="93"/>
      <c r="E3" s="93"/>
      <c r="F3" s="93"/>
      <c r="G3" s="93"/>
      <c r="H3" s="93"/>
      <c r="I3" s="90"/>
      <c r="J3" s="90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3" t="s">
        <v>1</v>
      </c>
      <c r="D5" s="48"/>
      <c r="E5" s="20"/>
      <c r="F5" s="20"/>
      <c r="G5" s="91">
        <v>565000</v>
      </c>
      <c r="H5" s="92"/>
      <c r="I5" s="28" t="s">
        <v>2</v>
      </c>
    </row>
    <row r="6" spans="1:10" x14ac:dyDescent="0.25">
      <c r="A6" s="1"/>
      <c r="B6" s="1"/>
      <c r="C6" s="13"/>
      <c r="D6" s="48"/>
      <c r="E6" s="20"/>
      <c r="F6" s="20"/>
      <c r="G6" s="20"/>
      <c r="H6" s="25"/>
      <c r="J6" s="28"/>
    </row>
    <row r="7" spans="1:10" x14ac:dyDescent="0.25">
      <c r="A7" s="77" t="s">
        <v>3</v>
      </c>
      <c r="B7" s="1"/>
      <c r="C7" s="13" t="s">
        <v>4</v>
      </c>
      <c r="D7" s="48"/>
      <c r="E7" s="20"/>
      <c r="F7" s="20"/>
      <c r="G7" s="20"/>
      <c r="H7" s="82">
        <v>0</v>
      </c>
      <c r="J7" s="29"/>
    </row>
    <row r="8" spans="1:10" ht="15.75" thickBot="1" x14ac:dyDescent="0.3">
      <c r="A8" s="1"/>
      <c r="B8" s="1"/>
      <c r="C8" s="14" t="s">
        <v>5</v>
      </c>
      <c r="D8" s="49"/>
      <c r="E8" s="21"/>
      <c r="F8" s="21"/>
      <c r="G8" s="21"/>
      <c r="H8" s="83">
        <v>0</v>
      </c>
      <c r="J8" s="30"/>
    </row>
    <row r="9" spans="1:10" ht="15.75" thickBot="1" x14ac:dyDescent="0.3">
      <c r="A9" s="1"/>
      <c r="B9" s="1"/>
      <c r="C9" s="15" t="s">
        <v>6</v>
      </c>
      <c r="D9" s="24"/>
      <c r="E9" s="22"/>
      <c r="F9" s="22"/>
      <c r="G9" s="24"/>
      <c r="H9" s="26">
        <f>H7*H8</f>
        <v>0</v>
      </c>
      <c r="J9" s="31"/>
    </row>
    <row r="10" spans="1:10" x14ac:dyDescent="0.25">
      <c r="A10" s="1"/>
      <c r="B10" s="1"/>
      <c r="C10" s="16" t="s">
        <v>35</v>
      </c>
      <c r="D10" s="50"/>
      <c r="E10" s="23"/>
      <c r="F10" s="23"/>
      <c r="G10" s="23"/>
      <c r="H10" s="27">
        <f>G5*H9</f>
        <v>0</v>
      </c>
      <c r="J10" s="32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2"/>
      <c r="B12" s="2"/>
      <c r="C12" s="2"/>
      <c r="D12" s="2"/>
      <c r="E12" s="2"/>
      <c r="F12" s="2"/>
      <c r="G12" s="2"/>
      <c r="H12" s="2"/>
    </row>
    <row r="13" spans="1:10" x14ac:dyDescent="0.25">
      <c r="A13" s="78" t="s">
        <v>34</v>
      </c>
      <c r="B13" s="79"/>
      <c r="C13" s="80"/>
      <c r="D13" s="80"/>
      <c r="E13" s="81"/>
      <c r="F13" s="81"/>
      <c r="G13" s="81"/>
      <c r="H13" s="81"/>
      <c r="I13" s="2"/>
      <c r="J13" s="2"/>
    </row>
    <row r="14" spans="1:10" ht="15.75" thickBot="1" x14ac:dyDescent="0.3">
      <c r="A14" s="3"/>
      <c r="B14" s="9"/>
      <c r="C14" s="9"/>
      <c r="D14" s="3"/>
      <c r="E14" s="3"/>
      <c r="F14" s="3"/>
      <c r="G14" s="3"/>
      <c r="H14" s="3"/>
      <c r="I14" s="3"/>
      <c r="J14" s="3"/>
    </row>
    <row r="15" spans="1:10" ht="27.75" thickBot="1" x14ac:dyDescent="0.3">
      <c r="A15" s="4" t="s">
        <v>7</v>
      </c>
      <c r="B15" s="10" t="s">
        <v>8</v>
      </c>
      <c r="C15" s="10" t="s">
        <v>9</v>
      </c>
      <c r="D15" s="10" t="s">
        <v>9</v>
      </c>
      <c r="E15" s="97" t="s">
        <v>10</v>
      </c>
      <c r="F15" s="98"/>
      <c r="G15" s="98"/>
      <c r="H15" s="99"/>
      <c r="I15" s="84"/>
      <c r="J15" s="84"/>
    </row>
    <row r="16" spans="1:10" x14ac:dyDescent="0.25">
      <c r="A16" s="5" t="s">
        <v>30</v>
      </c>
      <c r="B16" s="11" t="s">
        <v>11</v>
      </c>
      <c r="C16" s="17" t="s">
        <v>12</v>
      </c>
      <c r="D16" s="17" t="s">
        <v>29</v>
      </c>
      <c r="E16" s="94" t="s">
        <v>32</v>
      </c>
      <c r="F16" s="95"/>
      <c r="G16" s="94" t="s">
        <v>33</v>
      </c>
      <c r="H16" s="95"/>
      <c r="I16" s="96"/>
      <c r="J16" s="96"/>
    </row>
    <row r="17" spans="1:10" x14ac:dyDescent="0.25">
      <c r="A17" s="6" t="s">
        <v>15</v>
      </c>
      <c r="B17" s="64">
        <v>0</v>
      </c>
      <c r="C17" s="18">
        <v>0</v>
      </c>
      <c r="D17" s="51">
        <f t="shared" ref="D17:D19" si="0">C17*1.2</f>
        <v>0</v>
      </c>
      <c r="E17" s="66">
        <v>0</v>
      </c>
      <c r="F17" s="67">
        <v>0</v>
      </c>
      <c r="G17" s="66">
        <f>C17*H17</f>
        <v>0</v>
      </c>
      <c r="H17" s="67">
        <v>0</v>
      </c>
      <c r="I17" s="85"/>
      <c r="J17" s="60"/>
    </row>
    <row r="18" spans="1:10" x14ac:dyDescent="0.25">
      <c r="A18" s="6" t="s">
        <v>21</v>
      </c>
      <c r="B18" s="64">
        <v>0</v>
      </c>
      <c r="C18" s="18">
        <v>0</v>
      </c>
      <c r="D18" s="51">
        <f t="shared" si="0"/>
        <v>0</v>
      </c>
      <c r="E18" s="66">
        <v>0</v>
      </c>
      <c r="F18" s="67">
        <v>0</v>
      </c>
      <c r="G18" s="66">
        <f t="shared" ref="G18:G19" si="1">C18*H18</f>
        <v>0</v>
      </c>
      <c r="H18" s="67">
        <v>0</v>
      </c>
      <c r="I18" s="85"/>
      <c r="J18" s="60"/>
    </row>
    <row r="19" spans="1:10" ht="15.75" thickBot="1" x14ac:dyDescent="0.3">
      <c r="A19" s="6" t="s">
        <v>16</v>
      </c>
      <c r="B19" s="64">
        <v>0</v>
      </c>
      <c r="C19" s="18">
        <v>0</v>
      </c>
      <c r="D19" s="51">
        <f t="shared" si="0"/>
        <v>0</v>
      </c>
      <c r="E19" s="66">
        <v>0</v>
      </c>
      <c r="F19" s="67">
        <v>0</v>
      </c>
      <c r="G19" s="66">
        <f t="shared" si="1"/>
        <v>0</v>
      </c>
      <c r="H19" s="67">
        <v>0</v>
      </c>
      <c r="I19" s="85"/>
      <c r="J19" s="60"/>
    </row>
    <row r="20" spans="1:10" ht="15.75" thickBot="1" x14ac:dyDescent="0.3">
      <c r="A20" s="8" t="s">
        <v>20</v>
      </c>
      <c r="B20" s="12">
        <f>SUM(B17:B19)</f>
        <v>0</v>
      </c>
      <c r="C20" s="19">
        <f>SUM(C17:C19)</f>
        <v>0</v>
      </c>
      <c r="D20" s="52">
        <f>C20*1.2</f>
        <v>0</v>
      </c>
      <c r="E20" s="68">
        <f>SUM(E17:E19)</f>
        <v>0</v>
      </c>
      <c r="F20" s="69" t="e">
        <f>E20/C20</f>
        <v>#DIV/0!</v>
      </c>
      <c r="G20" s="68">
        <f>SUM(G17:G19)</f>
        <v>0</v>
      </c>
      <c r="H20" s="69" t="e">
        <f>G20/C20</f>
        <v>#DIV/0!</v>
      </c>
      <c r="I20" s="61"/>
      <c r="J20" s="86"/>
    </row>
    <row r="21" spans="1:10" ht="15.75" thickBot="1" x14ac:dyDescent="0.3"/>
    <row r="22" spans="1:10" ht="15.75" thickBot="1" x14ac:dyDescent="0.3">
      <c r="A22" s="3"/>
      <c r="B22" s="97" t="s">
        <v>22</v>
      </c>
      <c r="C22" s="98"/>
      <c r="D22" s="99"/>
      <c r="E22" s="97" t="s">
        <v>10</v>
      </c>
      <c r="F22" s="98"/>
      <c r="G22" s="98"/>
      <c r="H22" s="99"/>
      <c r="I22" s="84"/>
      <c r="J22" s="84"/>
    </row>
    <row r="23" spans="1:10" ht="27.75" thickBot="1" x14ac:dyDescent="0.3">
      <c r="A23" s="33" t="s">
        <v>37</v>
      </c>
      <c r="B23" s="11" t="s">
        <v>11</v>
      </c>
      <c r="C23" s="17" t="s">
        <v>12</v>
      </c>
      <c r="D23" s="17" t="s">
        <v>29</v>
      </c>
      <c r="E23" s="94" t="s">
        <v>32</v>
      </c>
      <c r="F23" s="95"/>
      <c r="G23" s="94" t="s">
        <v>33</v>
      </c>
      <c r="H23" s="95"/>
      <c r="I23" s="96"/>
      <c r="J23" s="96"/>
    </row>
    <row r="24" spans="1:10" x14ac:dyDescent="0.25">
      <c r="A24" s="34" t="s">
        <v>18</v>
      </c>
      <c r="B24" s="64">
        <v>0</v>
      </c>
      <c r="C24" s="18">
        <f>B24*H$10</f>
        <v>0</v>
      </c>
      <c r="D24" s="51">
        <f>C24*1.2</f>
        <v>0</v>
      </c>
      <c r="E24" s="66">
        <f>C24*F24</f>
        <v>0</v>
      </c>
      <c r="F24" s="67">
        <v>0</v>
      </c>
      <c r="G24" s="66">
        <f>C24*H24</f>
        <v>0</v>
      </c>
      <c r="H24" s="67">
        <v>0</v>
      </c>
      <c r="I24" s="85"/>
      <c r="J24" s="60"/>
    </row>
    <row r="25" spans="1:10" x14ac:dyDescent="0.25">
      <c r="A25" s="6" t="s">
        <v>17</v>
      </c>
      <c r="B25" s="64">
        <v>0</v>
      </c>
      <c r="C25" s="18">
        <f>B25*H$10</f>
        <v>0</v>
      </c>
      <c r="D25" s="51">
        <f t="shared" ref="D25:D26" si="2">C25*1.2</f>
        <v>0</v>
      </c>
      <c r="E25" s="66">
        <f t="shared" ref="E25" si="3">C25*F25</f>
        <v>0</v>
      </c>
      <c r="F25" s="67">
        <v>0</v>
      </c>
      <c r="G25" s="66">
        <f t="shared" ref="G25" si="4">C25*H25</f>
        <v>0</v>
      </c>
      <c r="H25" s="67">
        <v>0</v>
      </c>
      <c r="I25" s="85"/>
      <c r="J25" s="60"/>
    </row>
    <row r="26" spans="1:10" ht="15.75" thickBot="1" x14ac:dyDescent="0.3">
      <c r="A26" s="7" t="s">
        <v>19</v>
      </c>
      <c r="B26" s="64">
        <v>0</v>
      </c>
      <c r="C26" s="18">
        <f>B26*H$10</f>
        <v>0</v>
      </c>
      <c r="D26" s="51">
        <f t="shared" si="2"/>
        <v>0</v>
      </c>
      <c r="E26" s="70">
        <v>0</v>
      </c>
      <c r="F26" s="67">
        <v>0</v>
      </c>
      <c r="G26" s="70">
        <f>C26*H26</f>
        <v>0</v>
      </c>
      <c r="H26" s="67">
        <v>0</v>
      </c>
      <c r="I26" s="56"/>
      <c r="J26" s="60"/>
    </row>
    <row r="27" spans="1:10" ht="15.75" thickBot="1" x14ac:dyDescent="0.3">
      <c r="A27" s="8" t="s">
        <v>23</v>
      </c>
      <c r="B27" s="12">
        <f>SUM(B24:B26)</f>
        <v>0</v>
      </c>
      <c r="C27" s="19">
        <f>SUM(C24:C26)</f>
        <v>0</v>
      </c>
      <c r="D27" s="53">
        <f>C27*1.2</f>
        <v>0</v>
      </c>
      <c r="E27" s="68">
        <f>SUM(E24:E26)</f>
        <v>0</v>
      </c>
      <c r="F27" s="69" t="e">
        <f>E27/C29</f>
        <v>#DIV/0!</v>
      </c>
      <c r="G27" s="68">
        <f>SUM(G24:G26)</f>
        <v>0</v>
      </c>
      <c r="H27" s="69" t="e">
        <f>G27/C27</f>
        <v>#DIV/0!</v>
      </c>
      <c r="I27" s="61"/>
      <c r="J27" s="86"/>
    </row>
    <row r="28" spans="1:10" ht="15.75" thickBot="1" x14ac:dyDescent="0.3"/>
    <row r="29" spans="1:10" ht="15.75" thickBot="1" x14ac:dyDescent="0.3">
      <c r="A29" s="3"/>
      <c r="B29" s="97" t="s">
        <v>22</v>
      </c>
      <c r="C29" s="98"/>
      <c r="D29" s="99"/>
      <c r="E29" s="97" t="s">
        <v>10</v>
      </c>
      <c r="F29" s="98"/>
      <c r="G29" s="98"/>
      <c r="H29" s="99"/>
      <c r="I29" s="84"/>
      <c r="J29" s="84"/>
    </row>
    <row r="30" spans="1:10" ht="41.25" customHeight="1" thickBot="1" x14ac:dyDescent="0.3">
      <c r="A30" s="33" t="s">
        <v>38</v>
      </c>
      <c r="B30" s="11" t="s">
        <v>11</v>
      </c>
      <c r="C30" s="17" t="s">
        <v>12</v>
      </c>
      <c r="D30" s="17" t="s">
        <v>29</v>
      </c>
      <c r="E30" s="94" t="s">
        <v>32</v>
      </c>
      <c r="F30" s="95"/>
      <c r="G30" s="94" t="s">
        <v>33</v>
      </c>
      <c r="H30" s="95"/>
      <c r="I30" s="96"/>
      <c r="J30" s="96"/>
    </row>
    <row r="31" spans="1:10" x14ac:dyDescent="0.25">
      <c r="A31" s="34" t="s">
        <v>18</v>
      </c>
      <c r="B31" s="64">
        <v>0</v>
      </c>
      <c r="C31" s="18">
        <f>B31*H$10</f>
        <v>0</v>
      </c>
      <c r="D31" s="51">
        <f>C31*1.2</f>
        <v>0</v>
      </c>
      <c r="E31" s="66">
        <f>C31*F31</f>
        <v>0</v>
      </c>
      <c r="F31" s="67">
        <v>0</v>
      </c>
      <c r="G31" s="66">
        <f>C31*H31</f>
        <v>0</v>
      </c>
      <c r="H31" s="67">
        <v>0</v>
      </c>
      <c r="I31" s="85"/>
      <c r="J31" s="60"/>
    </row>
    <row r="32" spans="1:10" x14ac:dyDescent="0.25">
      <c r="A32" s="6" t="s">
        <v>17</v>
      </c>
      <c r="B32" s="64">
        <v>0</v>
      </c>
      <c r="C32" s="18">
        <f>B32*H$10</f>
        <v>0</v>
      </c>
      <c r="D32" s="51">
        <f t="shared" ref="D32:D33" si="5">C32*1.2</f>
        <v>0</v>
      </c>
      <c r="E32" s="66">
        <f t="shared" ref="E32" si="6">C32*F32</f>
        <v>0</v>
      </c>
      <c r="F32" s="67">
        <v>0</v>
      </c>
      <c r="G32" s="66">
        <f t="shared" ref="G32" si="7">C32*H32</f>
        <v>0</v>
      </c>
      <c r="H32" s="67">
        <v>0</v>
      </c>
      <c r="I32" s="85"/>
      <c r="J32" s="60"/>
    </row>
    <row r="33" spans="1:10" ht="15.75" thickBot="1" x14ac:dyDescent="0.3">
      <c r="A33" s="57" t="s">
        <v>19</v>
      </c>
      <c r="B33" s="65">
        <v>0</v>
      </c>
      <c r="C33" s="58">
        <f>B33*H$10</f>
        <v>0</v>
      </c>
      <c r="D33" s="59">
        <f t="shared" si="5"/>
        <v>0</v>
      </c>
      <c r="E33" s="71">
        <v>0</v>
      </c>
      <c r="F33" s="72">
        <v>0</v>
      </c>
      <c r="G33" s="71">
        <f>C33*H33</f>
        <v>0</v>
      </c>
      <c r="H33" s="72">
        <v>0</v>
      </c>
      <c r="I33" s="56"/>
      <c r="J33" s="60"/>
    </row>
    <row r="34" spans="1:10" ht="15.75" thickBot="1" x14ac:dyDescent="0.3">
      <c r="A34" s="8" t="s">
        <v>28</v>
      </c>
      <c r="B34" s="12">
        <f>SUM(B31:B33)</f>
        <v>0</v>
      </c>
      <c r="C34" s="63">
        <f>SUM(C31:C33)</f>
        <v>0</v>
      </c>
      <c r="D34" s="63">
        <f>SUM(D31:D33)</f>
        <v>0</v>
      </c>
      <c r="E34" s="68">
        <f>SUM(E31:E33)</f>
        <v>0</v>
      </c>
      <c r="F34" s="69" t="e">
        <f>E34/C34</f>
        <v>#DIV/0!</v>
      </c>
      <c r="G34" s="68">
        <f>SUM(G31:G33)</f>
        <v>0</v>
      </c>
      <c r="H34" s="69" t="e">
        <f>G34/C34</f>
        <v>#DIV/0!</v>
      </c>
      <c r="I34" s="61"/>
      <c r="J34" s="86"/>
    </row>
    <row r="35" spans="1:10" ht="15.75" thickBot="1" x14ac:dyDescent="0.3">
      <c r="A35" s="62"/>
      <c r="B35" s="60"/>
      <c r="C35" s="61"/>
      <c r="D35" s="61"/>
      <c r="E35" s="56"/>
      <c r="F35" s="60"/>
      <c r="G35" s="56"/>
      <c r="H35" s="60"/>
      <c r="I35" s="56"/>
      <c r="J35" s="60"/>
    </row>
    <row r="36" spans="1:10" ht="15.75" thickBot="1" x14ac:dyDescent="0.3">
      <c r="A36" s="3"/>
      <c r="B36" s="97" t="s">
        <v>22</v>
      </c>
      <c r="C36" s="98"/>
      <c r="D36" s="99"/>
      <c r="E36" s="106" t="s">
        <v>10</v>
      </c>
      <c r="F36" s="107"/>
      <c r="G36" s="107"/>
      <c r="H36" s="108"/>
      <c r="I36" s="84"/>
      <c r="J36" s="84"/>
    </row>
    <row r="37" spans="1:10" ht="27.75" thickBot="1" x14ac:dyDescent="0.3">
      <c r="A37" s="33" t="s">
        <v>39</v>
      </c>
      <c r="B37" s="11" t="s">
        <v>11</v>
      </c>
      <c r="C37" s="17" t="s">
        <v>12</v>
      </c>
      <c r="D37" s="17" t="s">
        <v>29</v>
      </c>
      <c r="E37" s="94" t="s">
        <v>32</v>
      </c>
      <c r="F37" s="95"/>
      <c r="G37" s="94" t="s">
        <v>33</v>
      </c>
      <c r="H37" s="95"/>
      <c r="I37" s="96"/>
      <c r="J37" s="96"/>
    </row>
    <row r="38" spans="1:10" x14ac:dyDescent="0.25">
      <c r="A38" s="34" t="s">
        <v>18</v>
      </c>
      <c r="B38" s="64">
        <v>0</v>
      </c>
      <c r="C38" s="18">
        <f>B38*H$10</f>
        <v>0</v>
      </c>
      <c r="D38" s="51">
        <f>C38*1.2</f>
        <v>0</v>
      </c>
      <c r="E38" s="66">
        <f>C38*F38</f>
        <v>0</v>
      </c>
      <c r="F38" s="67">
        <v>0</v>
      </c>
      <c r="G38" s="66">
        <f>C38*H38</f>
        <v>0</v>
      </c>
      <c r="H38" s="67">
        <v>0</v>
      </c>
      <c r="I38" s="85"/>
      <c r="J38" s="60"/>
    </row>
    <row r="39" spans="1:10" x14ac:dyDescent="0.25">
      <c r="A39" s="6" t="s">
        <v>17</v>
      </c>
      <c r="B39" s="64">
        <v>0</v>
      </c>
      <c r="C39" s="18">
        <f>B39*H$10</f>
        <v>0</v>
      </c>
      <c r="D39" s="51">
        <f t="shared" ref="D39:D40" si="8">C39*1.2</f>
        <v>0</v>
      </c>
      <c r="E39" s="66">
        <f t="shared" ref="E39" si="9">C39*F39</f>
        <v>0</v>
      </c>
      <c r="F39" s="67">
        <v>0</v>
      </c>
      <c r="G39" s="66">
        <f t="shared" ref="G39" si="10">C39*H39</f>
        <v>0</v>
      </c>
      <c r="H39" s="67">
        <v>0</v>
      </c>
      <c r="I39" s="85"/>
      <c r="J39" s="60"/>
    </row>
    <row r="40" spans="1:10" ht="15.75" thickBot="1" x14ac:dyDescent="0.3">
      <c r="A40" s="7" t="s">
        <v>19</v>
      </c>
      <c r="B40" s="64">
        <v>0</v>
      </c>
      <c r="C40" s="18">
        <f>B40*H$10</f>
        <v>0</v>
      </c>
      <c r="D40" s="51">
        <f t="shared" si="8"/>
        <v>0</v>
      </c>
      <c r="E40" s="70">
        <v>0</v>
      </c>
      <c r="F40" s="67">
        <v>0</v>
      </c>
      <c r="G40" s="70">
        <f>C40*H40</f>
        <v>0</v>
      </c>
      <c r="H40" s="67">
        <v>0</v>
      </c>
      <c r="I40" s="56"/>
      <c r="J40" s="60"/>
    </row>
    <row r="41" spans="1:10" ht="15.75" thickBot="1" x14ac:dyDescent="0.3">
      <c r="A41" s="8" t="s">
        <v>31</v>
      </c>
      <c r="B41" s="12">
        <f>SUM(B38:B40)</f>
        <v>0</v>
      </c>
      <c r="C41" s="19">
        <f>SUM(C38:C40)</f>
        <v>0</v>
      </c>
      <c r="D41" s="19">
        <f>SUM(D38:D40)</f>
        <v>0</v>
      </c>
      <c r="E41" s="68">
        <f>SUM(E38:E40)</f>
        <v>0</v>
      </c>
      <c r="F41" s="69" t="e">
        <f>E41/C41</f>
        <v>#DIV/0!</v>
      </c>
      <c r="G41" s="68">
        <f>SUM(G38:G40)</f>
        <v>0</v>
      </c>
      <c r="H41" s="69" t="e">
        <f>G41/C41</f>
        <v>#DIV/0!</v>
      </c>
      <c r="I41" s="61"/>
      <c r="J41" s="86"/>
    </row>
    <row r="42" spans="1:10" ht="15.75" thickBot="1" x14ac:dyDescent="0.3"/>
    <row r="43" spans="1:10" ht="15" customHeight="1" thickBot="1" x14ac:dyDescent="0.3">
      <c r="A43" s="35"/>
      <c r="B43" s="100" t="s">
        <v>24</v>
      </c>
      <c r="C43" s="101"/>
      <c r="D43" s="102"/>
      <c r="E43" s="103" t="s">
        <v>10</v>
      </c>
      <c r="F43" s="104"/>
      <c r="G43" s="104"/>
      <c r="H43" s="105"/>
      <c r="I43" s="87"/>
      <c r="J43" s="87"/>
    </row>
    <row r="44" spans="1:10" ht="15.75" thickBot="1" x14ac:dyDescent="0.3">
      <c r="A44" s="35"/>
      <c r="B44" s="36" t="s">
        <v>11</v>
      </c>
      <c r="C44" s="37" t="s">
        <v>12</v>
      </c>
      <c r="D44" s="47"/>
      <c r="E44" s="94" t="s">
        <v>13</v>
      </c>
      <c r="F44" s="95"/>
      <c r="G44" s="94" t="s">
        <v>14</v>
      </c>
      <c r="H44" s="95"/>
      <c r="I44" s="96"/>
      <c r="J44" s="96"/>
    </row>
    <row r="45" spans="1:10" x14ac:dyDescent="0.25">
      <c r="A45" s="38" t="s">
        <v>25</v>
      </c>
      <c r="B45" s="39"/>
      <c r="C45" s="46">
        <f>C20+C27+C34+C41</f>
        <v>0</v>
      </c>
      <c r="D45" s="46"/>
      <c r="E45" s="66">
        <f>E20+E27+E34+E41</f>
        <v>0</v>
      </c>
      <c r="F45" s="67" t="e">
        <f>C45/$E45</f>
        <v>#DIV/0!</v>
      </c>
      <c r="G45" s="66">
        <f>G20+G27+G34+G41</f>
        <v>0</v>
      </c>
      <c r="H45" s="67" t="e">
        <f>G45/C45</f>
        <v>#DIV/0!</v>
      </c>
      <c r="I45" s="88"/>
      <c r="J45" s="89"/>
    </row>
    <row r="46" spans="1:10" x14ac:dyDescent="0.25">
      <c r="A46" s="40" t="s">
        <v>26</v>
      </c>
      <c r="B46" s="41"/>
      <c r="C46" s="42">
        <f>C45*0.2</f>
        <v>0</v>
      </c>
      <c r="D46" s="54"/>
      <c r="E46" s="73">
        <f>E45*0.2</f>
        <v>0</v>
      </c>
      <c r="F46" s="74"/>
      <c r="G46" s="73">
        <f>G45*0.2</f>
        <v>0</v>
      </c>
      <c r="H46" s="74"/>
      <c r="I46" s="56"/>
      <c r="J46" s="89"/>
    </row>
    <row r="47" spans="1:10" ht="15.75" thickBot="1" x14ac:dyDescent="0.3">
      <c r="A47" s="43" t="s">
        <v>27</v>
      </c>
      <c r="B47" s="44"/>
      <c r="C47" s="45">
        <f>C45*1.2</f>
        <v>0</v>
      </c>
      <c r="D47" s="55"/>
      <c r="E47" s="75">
        <f>E45*1.2</f>
        <v>0</v>
      </c>
      <c r="F47" s="76"/>
      <c r="G47" s="75">
        <f>G45*1.2</f>
        <v>0</v>
      </c>
      <c r="H47" s="76"/>
      <c r="I47" s="56"/>
      <c r="J47" s="89"/>
    </row>
  </sheetData>
  <mergeCells count="27">
    <mergeCell ref="E44:F44"/>
    <mergeCell ref="G44:H44"/>
    <mergeCell ref="I44:J44"/>
    <mergeCell ref="E23:F23"/>
    <mergeCell ref="G23:H23"/>
    <mergeCell ref="I23:J23"/>
    <mergeCell ref="E30:F30"/>
    <mergeCell ref="G30:H30"/>
    <mergeCell ref="I30:J30"/>
    <mergeCell ref="E37:F37"/>
    <mergeCell ref="G37:H37"/>
    <mergeCell ref="I37:J37"/>
    <mergeCell ref="E29:H29"/>
    <mergeCell ref="I16:J16"/>
    <mergeCell ref="B22:D22"/>
    <mergeCell ref="B43:D43"/>
    <mergeCell ref="B29:D29"/>
    <mergeCell ref="B36:D36"/>
    <mergeCell ref="E43:H43"/>
    <mergeCell ref="E36:H36"/>
    <mergeCell ref="E22:H22"/>
    <mergeCell ref="G5:H5"/>
    <mergeCell ref="A3:H3"/>
    <mergeCell ref="A1:H1"/>
    <mergeCell ref="E16:F16"/>
    <mergeCell ref="G16:H16"/>
    <mergeCell ref="E15:H15"/>
  </mergeCells>
  <pageMargins left="0.25" right="0.25" top="0.75" bottom="0.75" header="0.3" footer="0.3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F3A7C41714A141982E451309B98992" ma:contentTypeVersion="16" ma:contentTypeDescription="Crée un document." ma:contentTypeScope="" ma:versionID="882119293cc13c7b81c9a20e4f44ffc9">
  <xsd:schema xmlns:xsd="http://www.w3.org/2001/XMLSchema" xmlns:xs="http://www.w3.org/2001/XMLSchema" xmlns:p="http://schemas.microsoft.com/office/2006/metadata/properties" xmlns:ns2="0f64acf0-2176-4004-8b30-b0c9576165f2" xmlns:ns3="bd3d0ed7-9e25-4343-b076-3d851cedb148" targetNamespace="http://schemas.microsoft.com/office/2006/metadata/properties" ma:root="true" ma:fieldsID="9624e21d21378363c3cfac7bb107044a" ns2:_="" ns3:_="">
    <xsd:import namespace="0f64acf0-2176-4004-8b30-b0c9576165f2"/>
    <xsd:import namespace="bd3d0ed7-9e25-4343-b076-3d851cedb1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64acf0-2176-4004-8b30-b0c9576165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d0ed7-9e25-4343-b076-3d851cedb14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B59A4C-65A4-41CB-981A-4F2FEEB34B1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12045E9-4B04-476C-AD7E-314E70C7CB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80A2A6-97A6-45F8-BFB0-8F1342A39B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64acf0-2176-4004-8b30-b0c9576165f2"/>
    <ds:schemaRef ds:uri="bd3d0ed7-9e25-4343-b076-3d851cedb1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Samir Saifi</dc:creator>
  <cp:lastModifiedBy>Silvana Ghali</cp:lastModifiedBy>
  <cp:lastPrinted>2025-05-22T10:06:53Z</cp:lastPrinted>
  <dcterms:created xsi:type="dcterms:W3CDTF">2024-07-16T07:03:17Z</dcterms:created>
  <dcterms:modified xsi:type="dcterms:W3CDTF">2025-05-22T10:06:53Z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0x01010007F3A7C41714A141982E451309B98992</vt:lpwstr>
  </property>
</Properties>
</file>