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3_AFFAIRES Ad &amp; FI\ECOVERIF\1000 - OP. PLURI\AP\AP - 25 - Musée Faisa\05 Pi DCE Faisa\"/>
    </mc:Choice>
  </mc:AlternateContent>
  <xr:revisionPtr revIDLastSave="0" documentId="13_ncr:1_{D8B29B58-5E90-4DAE-926B-8880EFB72D2F}" xr6:coauthVersionLast="47" xr6:coauthVersionMax="47" xr10:uidLastSave="{00000000-0000-0000-0000-000000000000}"/>
  <bookViews>
    <workbookView xWindow="28680" yWindow="-120" windowWidth="29040" windowHeight="17790" tabRatio="507" activeTab="2" xr2:uid="{00000000-000D-0000-FFFF-FFFF00000000}"/>
  </bookViews>
  <sheets>
    <sheet name="Page de garde" sheetId="17" r:id="rId1"/>
    <sheet name="Récap. DPGF" sheetId="7" r:id="rId2"/>
    <sheet name="DPGF" sheetId="3" r:id="rId3"/>
  </sheets>
  <definedNames>
    <definedName name="_xlnm.Print_Titles" localSheetId="2">DPGF!$2:$5</definedName>
    <definedName name="_xlnm.Print_Titles" localSheetId="1">'Récap. DPGF'!$3:$7</definedName>
    <definedName name="OLE_LINK1" localSheetId="0">'Page de garde'!$A$1</definedName>
    <definedName name="_xlnm.Print_Area" localSheetId="2">DPGF!$A$1:$M$57</definedName>
    <definedName name="_xlnm.Print_Area" localSheetId="1">'Récap. DPGF'!$A$1:$O$20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3" l="1"/>
  <c r="G54" i="3"/>
  <c r="G56" i="3" s="1"/>
  <c r="F54" i="3"/>
  <c r="E54" i="3"/>
  <c r="D54" i="3"/>
  <c r="D42" i="3"/>
  <c r="H42" i="3"/>
  <c r="G42" i="3"/>
  <c r="F42" i="3"/>
  <c r="E42" i="3"/>
  <c r="D18" i="3"/>
  <c r="L54" i="3"/>
  <c r="K54" i="3"/>
  <c r="K42" i="3"/>
  <c r="L42" i="3"/>
  <c r="L18" i="3"/>
  <c r="L56" i="3" s="1"/>
  <c r="K18" i="3"/>
  <c r="H18" i="3"/>
  <c r="G18" i="3"/>
  <c r="F18" i="3"/>
  <c r="E18" i="3"/>
  <c r="M40" i="3"/>
  <c r="I40" i="3"/>
  <c r="M52" i="3"/>
  <c r="I52" i="3"/>
  <c r="M51" i="3"/>
  <c r="I51" i="3"/>
  <c r="M50" i="3"/>
  <c r="I50" i="3"/>
  <c r="M49" i="3"/>
  <c r="I49" i="3"/>
  <c r="M48" i="3"/>
  <c r="I48" i="3"/>
  <c r="M47" i="3"/>
  <c r="I47" i="3"/>
  <c r="M46" i="3"/>
  <c r="I46" i="3"/>
  <c r="M45" i="3"/>
  <c r="I45" i="3"/>
  <c r="I54" i="3" s="1"/>
  <c r="M38" i="3"/>
  <c r="I38" i="3"/>
  <c r="M39" i="3"/>
  <c r="I39" i="3"/>
  <c r="M37" i="3"/>
  <c r="I37" i="3"/>
  <c r="M36" i="3"/>
  <c r="I36" i="3"/>
  <c r="M35" i="3"/>
  <c r="I35" i="3"/>
  <c r="M34" i="3"/>
  <c r="I34" i="3"/>
  <c r="M33" i="3"/>
  <c r="I33" i="3"/>
  <c r="M32" i="3"/>
  <c r="I32" i="3"/>
  <c r="M31" i="3"/>
  <c r="I31" i="3"/>
  <c r="M30" i="3"/>
  <c r="I30" i="3"/>
  <c r="M29" i="3"/>
  <c r="I29" i="3"/>
  <c r="M28" i="3"/>
  <c r="I28" i="3"/>
  <c r="M27" i="3"/>
  <c r="I27" i="3"/>
  <c r="M16" i="3"/>
  <c r="I16" i="3"/>
  <c r="M15" i="3"/>
  <c r="I15" i="3"/>
  <c r="M14" i="3"/>
  <c r="I14" i="3"/>
  <c r="M13" i="3"/>
  <c r="I13" i="3"/>
  <c r="M12" i="3"/>
  <c r="I12" i="3"/>
  <c r="M11" i="3"/>
  <c r="I11" i="3"/>
  <c r="M10" i="3"/>
  <c r="I10" i="3"/>
  <c r="K56" i="3" l="1"/>
  <c r="D56" i="3"/>
  <c r="E56" i="3"/>
  <c r="F56" i="3"/>
  <c r="H56" i="3"/>
  <c r="M54" i="3"/>
  <c r="M26" i="3"/>
  <c r="I26" i="3"/>
  <c r="M25" i="3"/>
  <c r="I25" i="3"/>
  <c r="H5" i="3"/>
  <c r="E5" i="3"/>
  <c r="F5" i="3"/>
  <c r="G5" i="3"/>
  <c r="D5" i="3"/>
  <c r="I8" i="3"/>
  <c r="I9" i="3"/>
  <c r="I17" i="3"/>
  <c r="I20" i="3"/>
  <c r="I21" i="3"/>
  <c r="I22" i="3"/>
  <c r="I23" i="3"/>
  <c r="I24" i="3"/>
  <c r="I41" i="3"/>
  <c r="I43" i="3"/>
  <c r="I44" i="3"/>
  <c r="I53" i="3"/>
  <c r="I55" i="3"/>
  <c r="G10" i="7"/>
  <c r="H10" i="7"/>
  <c r="G11" i="7"/>
  <c r="H11" i="7"/>
  <c r="G12" i="7"/>
  <c r="H12" i="7"/>
  <c r="I42" i="3" l="1"/>
  <c r="I18" i="3"/>
  <c r="H15" i="7"/>
  <c r="H16" i="7" s="1"/>
  <c r="H17" i="7" s="1"/>
  <c r="G15" i="7"/>
  <c r="G16" i="7" s="1"/>
  <c r="G17" i="7" s="1"/>
  <c r="I56" i="3" l="1"/>
  <c r="M12" i="7"/>
  <c r="I12" i="7"/>
  <c r="F12" i="7"/>
  <c r="E12" i="7"/>
  <c r="M11" i="7"/>
  <c r="E11" i="7"/>
  <c r="F11" i="7"/>
  <c r="I11" i="7"/>
  <c r="I10" i="7"/>
  <c r="F10" i="7"/>
  <c r="A44" i="3"/>
  <c r="C54" i="3" s="1"/>
  <c r="M44" i="3"/>
  <c r="A20" i="3"/>
  <c r="C42" i="3" s="1"/>
  <c r="M22" i="3"/>
  <c r="M23" i="3"/>
  <c r="M24" i="3"/>
  <c r="M21" i="3"/>
  <c r="M41" i="3"/>
  <c r="M53" i="3"/>
  <c r="M55" i="3"/>
  <c r="M42" i="3" l="1"/>
  <c r="M10" i="7"/>
  <c r="K12" i="7"/>
  <c r="K11" i="7"/>
  <c r="E10" i="7"/>
  <c r="K10" i="7" s="1"/>
  <c r="N12" i="7"/>
  <c r="N11" i="7"/>
  <c r="O11" i="7" s="1"/>
  <c r="I15" i="7"/>
  <c r="F15" i="7"/>
  <c r="M8" i="3"/>
  <c r="E15" i="7" l="1"/>
  <c r="A2" i="3"/>
  <c r="A1" i="3"/>
  <c r="M9" i="3"/>
  <c r="M18" i="3" s="1"/>
  <c r="M20" i="3"/>
  <c r="M56" i="3" l="1"/>
  <c r="O12" i="7"/>
  <c r="A7" i="3"/>
  <c r="C18" i="3" s="1"/>
  <c r="N9" i="7"/>
  <c r="M9" i="7"/>
  <c r="M15" i="7" s="1"/>
  <c r="K9" i="7"/>
  <c r="K15" i="7" s="1"/>
  <c r="K16" i="7" l="1"/>
  <c r="K17" i="7" s="1"/>
  <c r="O9" i="7"/>
  <c r="A2" i="7" l="1"/>
  <c r="A1" i="7"/>
  <c r="I16" i="7" l="1"/>
  <c r="I17" i="7" s="1"/>
  <c r="F16" i="7"/>
  <c r="F17" i="7" s="1"/>
  <c r="E16" i="7" l="1"/>
  <c r="E17" i="7" s="1"/>
  <c r="N10" i="7"/>
  <c r="O10" i="7" s="1"/>
  <c r="O15" i="7" s="1"/>
  <c r="K19" i="7" s="1"/>
  <c r="N1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Labarre Jocelyn</author>
  </authors>
  <commentList>
    <comment ref="E8" authorId="0" shapeId="0" xr:uid="{D87CBA1E-78AF-4C56-B016-C47C1A8FD4F5}">
      <text>
        <r>
          <rPr>
            <b/>
            <i/>
            <sz val="10"/>
            <color indexed="10"/>
            <rFont val="Tahoma"/>
            <family val="2"/>
          </rPr>
          <t>Cellule à compléter</t>
        </r>
      </text>
    </comment>
  </commentList>
</comments>
</file>

<file path=xl/sharedStrings.xml><?xml version="1.0" encoding="utf-8"?>
<sst xmlns="http://schemas.openxmlformats.org/spreadsheetml/2006/main" count="157" uniqueCount="108">
  <si>
    <t>Désignation</t>
  </si>
  <si>
    <t>N°</t>
  </si>
  <si>
    <t>Ens.</t>
  </si>
  <si>
    <t>Mandataire</t>
  </si>
  <si>
    <t>Total</t>
  </si>
  <si>
    <t>Co-Traitant éventuel</t>
  </si>
  <si>
    <t>Taux horaire moyen H.T.</t>
  </si>
  <si>
    <t xml:space="preserve">  (réponse obligatoire)</t>
  </si>
  <si>
    <t>DECOMPOSITION DU PRIX</t>
  </si>
  <si>
    <t>(D.P.G.F.)</t>
  </si>
  <si>
    <t>Temps estimé pour la réalisation de ces prestations</t>
  </si>
  <si>
    <t>"in situ"</t>
  </si>
  <si>
    <t>"Agence"</t>
  </si>
  <si>
    <t>TOTAL</t>
  </si>
  <si>
    <t>Cadre de Décomposition de Prix Global et Forfaitaire</t>
  </si>
  <si>
    <t>T.V.A. 20,0%</t>
  </si>
  <si>
    <t>DIRECTION DE L’ARCHITECTURE,</t>
  </si>
  <si>
    <t>DU PATRIMOINE ET DES JARDINS</t>
  </si>
  <si>
    <t>15, RUE DE VAUGIRARD 75006 PARIS</t>
  </si>
  <si>
    <t>TOTAL H.T.</t>
  </si>
  <si>
    <t>TOTAL T.T.C.</t>
  </si>
  <si>
    <t>TÉLÉPHONE : 01 42 34 22 10  marches-apj@senat.fr</t>
  </si>
  <si>
    <t>RECAPITULATIF</t>
  </si>
  <si>
    <t>BET A</t>
  </si>
  <si>
    <t>BET B</t>
  </si>
  <si>
    <t>BET C</t>
  </si>
  <si>
    <t>BET D</t>
  </si>
  <si>
    <t>BET E</t>
  </si>
  <si>
    <t>5 - Pré-programme</t>
  </si>
  <si>
    <t xml:space="preserve"> . Prise de connaissance du site, des installations existantes in situ et des documents techniques existants et établissement de la liste des renseignements manquants pour réalisation des études</t>
  </si>
  <si>
    <t>5.1.1</t>
  </si>
  <si>
    <t>5.1.2</t>
  </si>
  <si>
    <t xml:space="preserve"> . Organisation et animation d'entretiens / ateliers avec la MOA, les utilisateurs, et l'exploitant pour optimiser les besoins fonctionnels, y/c restitutions écrites</t>
  </si>
  <si>
    <t>5.2.1</t>
  </si>
  <si>
    <t>5.2.2</t>
  </si>
  <si>
    <t xml:space="preserve"> . Présentation générale de l’opération</t>
  </si>
  <si>
    <t xml:space="preserve"> . Description du site, des ouvrages existants et de leur fonctionnement</t>
  </si>
  <si>
    <t>5.2.3</t>
  </si>
  <si>
    <t>5.2.4</t>
  </si>
  <si>
    <t xml:space="preserve"> . Présentation hiérarchisée des objectifs de l’opération</t>
  </si>
  <si>
    <t xml:space="preserve"> . Caractéristiques principales projetées des secteurs fonctionnels</t>
  </si>
  <si>
    <t>5.2.5</t>
  </si>
  <si>
    <t>5.2.6</t>
  </si>
  <si>
    <t>5.2.7</t>
  </si>
  <si>
    <t xml:space="preserve"> . Schémas de liaisons fonctionnelles</t>
  </si>
  <si>
    <t xml:space="preserve"> . Bilan des surfaces utiles</t>
  </si>
  <si>
    <t xml:space="preserve"> . Liste des études réalisées ou restant à réaliser</t>
  </si>
  <si>
    <t>6 - Étude de faisabilité</t>
  </si>
  <si>
    <t>7 - Étude de programmation</t>
  </si>
  <si>
    <t>6.1</t>
  </si>
  <si>
    <t>Reconnaissance approfondie des existants</t>
  </si>
  <si>
    <t>6.1.2.1</t>
  </si>
  <si>
    <t xml:space="preserve"> . Synthèse des éventuelles études de reconnaissance géotechnique et l’identification des éventuels risques archéologiques</t>
  </si>
  <si>
    <t>6.1.2.2</t>
  </si>
  <si>
    <t>6.1.2.3</t>
  </si>
  <si>
    <t>6.1.2.4</t>
  </si>
  <si>
    <t>6.1.2.5</t>
  </si>
  <si>
    <t xml:space="preserve"> . Synthèse des éventuelles études structurelles</t>
  </si>
  <si>
    <t xml:space="preserve"> . Synthèse des diagnostics relatifs à la présence de polluants</t>
  </si>
  <si>
    <t xml:space="preserve"> . Synthèse de la reconnaissance des réseaux techniques</t>
  </si>
  <si>
    <t xml:space="preserve"> . Analyse qualitative succincte du niveau d’isolation actuel</t>
  </si>
  <si>
    <t>6.2</t>
  </si>
  <si>
    <t>Études de faisabilité préliminaires</t>
  </si>
  <si>
    <t>6.2.2.1</t>
  </si>
  <si>
    <t>6.2.2.2</t>
  </si>
  <si>
    <t>6.2.2.3</t>
  </si>
  <si>
    <t>6.2.2.4</t>
  </si>
  <si>
    <t>6.2.2.5</t>
  </si>
  <si>
    <t xml:space="preserve"> . Note des différentes solutions architecturales et techniques répondant aux objectifs, besoins et exigences du pré-programme</t>
  </si>
  <si>
    <t xml:space="preserve"> . Note d’impact des travaux sur l’environnement du Musée et des bâtiments annexes</t>
  </si>
  <si>
    <t xml:space="preserve"> . Estimation succincte du coût des travaux TCE</t>
  </si>
  <si>
    <t xml:space="preserve"> . Estimation des coûts d’exploitation et de maintenance</t>
  </si>
  <si>
    <t xml:space="preserve"> . Calendrier prévisionnel des études et travaux</t>
  </si>
  <si>
    <t>6.3</t>
  </si>
  <si>
    <t>6.3.2.1</t>
  </si>
  <si>
    <t>6.3.2.2</t>
  </si>
  <si>
    <t>6.3.2.3</t>
  </si>
  <si>
    <t>6.3.2.4</t>
  </si>
  <si>
    <t>6.3.2.5</t>
  </si>
  <si>
    <t xml:space="preserve"> . Note sur la faisabilité du projet</t>
  </si>
  <si>
    <t xml:space="preserve"> . Description succincte des travaux</t>
  </si>
  <si>
    <t xml:space="preserve"> . Plans et documents graphiques associés</t>
  </si>
  <si>
    <t xml:space="preserve"> . Estimation du coût de l’opération, toutes dépenses confondues</t>
  </si>
  <si>
    <t>6.3.2.6</t>
  </si>
  <si>
    <t>7.1</t>
  </si>
  <si>
    <t>7.2</t>
  </si>
  <si>
    <t>7.3</t>
  </si>
  <si>
    <t>7.4</t>
  </si>
  <si>
    <t>7.5</t>
  </si>
  <si>
    <t>7.6</t>
  </si>
  <si>
    <t>7.7</t>
  </si>
  <si>
    <t>7.8</t>
  </si>
  <si>
    <t xml:space="preserve"> . Présentation de l’opération</t>
  </si>
  <si>
    <t xml:space="preserve"> . Présentation du site et de son environnement</t>
  </si>
  <si>
    <t xml:space="preserve"> . Bilan des besoins surfaciques</t>
  </si>
  <si>
    <t xml:space="preserve"> . Principes généraux de réhabilitation et/ou de restructuration</t>
  </si>
  <si>
    <t>MAI 2025</t>
  </si>
  <si>
    <t xml:space="preserve"> . Programme fonctionnel</t>
  </si>
  <si>
    <t xml:space="preserve"> . Cahier des exigences techniques générales</t>
  </si>
  <si>
    <t xml:space="preserve"> . Fiches espaces techniques et descriptives par local</t>
  </si>
  <si>
    <t xml:space="preserve"> . Spécifications relatives à l'exploitation-maintenance</t>
  </si>
  <si>
    <t>6.3.2.7</t>
  </si>
  <si>
    <t xml:space="preserve"> . Note synthétique des avantages/inconvénients de chaque scénario global et des différentes options</t>
  </si>
  <si>
    <t xml:space="preserve">MUSÉE DU LUXEMBOURG
</t>
  </si>
  <si>
    <t>RÉHABILITATION</t>
  </si>
  <si>
    <t>ÉTUDE DE PROGRAMMATION ET DE FAISABILITÉ</t>
  </si>
  <si>
    <t>GLOBAL ET FORFAITAIRE</t>
  </si>
  <si>
    <t>Étude de faisabilité approfondie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</si>
</sst>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164" formatCode="#,##0.00&quot; h&quot;"/>
    <numFmt numFmtId="165" formatCode="#,##0.00&quot; h&quot;;;&quot;&quot;"/>
    <numFmt numFmtId="166" formatCode="#,##0.00&quot; €HT/h&quot;;;&quot;&quot;"/>
  </numFmts>
  <fonts count="76">
    <font>
      <sz val="10"/>
      <name val="Arial"/>
    </font>
    <font>
      <sz val="10"/>
      <name val="Arial"/>
      <family val="2"/>
    </font>
    <font>
      <sz val="11"/>
      <name val="CG Times (W1)"/>
      <family val="1"/>
    </font>
    <font>
      <b/>
      <sz val="14"/>
      <name val="CG Times (W1)"/>
      <family val="1"/>
    </font>
    <font>
      <sz val="10"/>
      <name val="CG Times (W1)"/>
      <family val="1"/>
    </font>
    <font>
      <b/>
      <sz val="12"/>
      <name val="CG Times (W1)"/>
      <family val="1"/>
    </font>
    <font>
      <b/>
      <sz val="10"/>
      <name val="CG Times (W1)"/>
      <family val="1"/>
    </font>
    <font>
      <b/>
      <sz val="11"/>
      <name val="CG Times (W1)"/>
      <family val="1"/>
    </font>
    <font>
      <i/>
      <sz val="9"/>
      <name val="CG Times (W1)"/>
      <family val="1"/>
    </font>
    <font>
      <b/>
      <i/>
      <sz val="9"/>
      <name val="CG Times (W1)"/>
      <family val="1"/>
    </font>
    <font>
      <i/>
      <sz val="9"/>
      <name val="Arial"/>
      <family val="2"/>
    </font>
    <font>
      <sz val="8"/>
      <name val="CG Times (W1)"/>
      <family val="1"/>
    </font>
    <font>
      <b/>
      <sz val="8"/>
      <name val="CG Times (W1)"/>
      <family val="1"/>
    </font>
    <font>
      <sz val="12"/>
      <name val="CG Times (W1)"/>
      <family val="1"/>
    </font>
    <font>
      <b/>
      <sz val="11"/>
      <name val="Arial"/>
      <family val="2"/>
    </font>
    <font>
      <i/>
      <sz val="10"/>
      <name val="CG Times (W1)"/>
      <family val="1"/>
    </font>
    <font>
      <b/>
      <i/>
      <sz val="16"/>
      <name val="CG Times (W1)"/>
      <family val="1"/>
    </font>
    <font>
      <i/>
      <sz val="16"/>
      <name val="Arial"/>
      <family val="2"/>
    </font>
    <font>
      <b/>
      <i/>
      <sz val="10"/>
      <name val="CG Times (W1)"/>
      <family val="1"/>
    </font>
    <font>
      <b/>
      <u/>
      <sz val="20"/>
      <name val="CG Times (W1)"/>
      <family val="1"/>
    </font>
    <font>
      <b/>
      <sz val="9"/>
      <name val="CG Times (W1)"/>
      <family val="1"/>
    </font>
    <font>
      <b/>
      <sz val="9"/>
      <name val="Arial"/>
      <family val="2"/>
    </font>
    <font>
      <b/>
      <u/>
      <sz val="14"/>
      <name val="CG Times (W1)"/>
      <family val="1"/>
    </font>
    <font>
      <i/>
      <sz val="10"/>
      <color indexed="8"/>
      <name val="Times New Roman"/>
      <family val="1"/>
    </font>
    <font>
      <b/>
      <i/>
      <sz val="18"/>
      <color indexed="23"/>
      <name val="Times New Roman"/>
      <family val="1"/>
    </font>
    <font>
      <b/>
      <sz val="16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12"/>
      <color indexed="18"/>
      <name val="Times New Roman"/>
      <family val="1"/>
    </font>
    <font>
      <sz val="8"/>
      <color indexed="8"/>
      <name val="Arial"/>
      <family val="2"/>
    </font>
    <font>
      <sz val="11"/>
      <color indexed="8"/>
      <name val="Times New Roman"/>
      <family val="1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18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8"/>
      <name val="Times New Roman"/>
      <family val="1"/>
    </font>
    <font>
      <b/>
      <sz val="16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b/>
      <u/>
      <sz val="18"/>
      <name val="CG Times (W1)"/>
      <family val="1"/>
    </font>
    <font>
      <i/>
      <sz val="8"/>
      <name val="Arial"/>
      <family val="2"/>
    </font>
    <font>
      <b/>
      <sz val="9"/>
      <name val="Arial"/>
      <family val="2"/>
    </font>
    <font>
      <b/>
      <i/>
      <u/>
      <sz val="11"/>
      <name val="CG Times (W1)"/>
    </font>
    <font>
      <b/>
      <sz val="19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10"/>
      <color theme="10"/>
      <name val="Arial"/>
      <family val="2"/>
    </font>
    <font>
      <b/>
      <sz val="11"/>
      <name val="CG Times (W1)"/>
    </font>
    <font>
      <sz val="11"/>
      <name val="Arial"/>
      <family val="2"/>
    </font>
    <font>
      <b/>
      <i/>
      <u/>
      <sz val="8"/>
      <name val="CG Times (W1)"/>
      <family val="1"/>
    </font>
    <font>
      <sz val="10"/>
      <name val="CG Times (W1)"/>
    </font>
    <font>
      <b/>
      <i/>
      <u/>
      <sz val="16"/>
      <name val="CG Times (W1)"/>
    </font>
    <font>
      <b/>
      <u/>
      <sz val="11"/>
      <name val="CG Times (W1)"/>
      <family val="1"/>
    </font>
    <font>
      <b/>
      <u val="double"/>
      <sz val="9"/>
      <name val="CG Times (W1)"/>
      <family val="1"/>
    </font>
    <font>
      <i/>
      <u/>
      <sz val="11"/>
      <name val="CG Times (W1)"/>
      <family val="1"/>
    </font>
    <font>
      <b/>
      <i/>
      <u/>
      <sz val="11"/>
      <name val="CG Times (W1)"/>
      <family val="1"/>
    </font>
    <font>
      <b/>
      <sz val="14"/>
      <color rgb="FFFF0000"/>
      <name val="CG Times (W1)"/>
    </font>
    <font>
      <b/>
      <u/>
      <sz val="14"/>
      <name val="CG Times (W1)"/>
    </font>
    <font>
      <b/>
      <sz val="14"/>
      <name val="CG Times (W1)"/>
    </font>
    <font>
      <i/>
      <sz val="10"/>
      <name val="CG Times (W1)"/>
    </font>
    <font>
      <sz val="8"/>
      <name val="CG Times (W1)"/>
    </font>
    <font>
      <b/>
      <sz val="8"/>
      <name val="CG Times (W1)"/>
    </font>
    <font>
      <sz val="11"/>
      <name val="CG Times (W1)"/>
    </font>
    <font>
      <sz val="12"/>
      <name val="CG Times (W1)"/>
    </font>
    <font>
      <b/>
      <u val="double"/>
      <sz val="9"/>
      <name val="CG Times (W1)"/>
    </font>
    <font>
      <b/>
      <i/>
      <sz val="10"/>
      <color indexed="10"/>
      <name val="Tahoma"/>
      <family val="2"/>
    </font>
    <font>
      <i/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5">
    <xf numFmtId="0" fontId="0" fillId="0" borderId="0"/>
    <xf numFmtId="0" fontId="23" fillId="2" borderId="0">
      <alignment horizontal="left" vertical="top" wrapText="1"/>
    </xf>
    <xf numFmtId="0" fontId="23" fillId="2" borderId="0">
      <alignment horizontal="left" vertical="top" wrapText="1"/>
    </xf>
    <xf numFmtId="0" fontId="23" fillId="2" borderId="0">
      <alignment horizontal="left" vertical="top" wrapText="1"/>
    </xf>
    <xf numFmtId="0" fontId="23" fillId="2" borderId="0">
      <alignment horizontal="left" vertical="top" wrapText="1"/>
    </xf>
    <xf numFmtId="0" fontId="23" fillId="2" borderId="0">
      <alignment horizontal="left" vertical="top" wrapText="1"/>
    </xf>
    <xf numFmtId="49" fontId="24" fillId="2" borderId="0">
      <alignment horizontal="left" vertical="top" wrapText="1"/>
    </xf>
    <xf numFmtId="49" fontId="25" fillId="2" borderId="0">
      <alignment horizontal="left" vertical="top" wrapText="1"/>
    </xf>
    <xf numFmtId="49" fontId="26" fillId="2" borderId="0">
      <alignment horizontal="left" vertical="top" wrapText="1"/>
    </xf>
    <xf numFmtId="49" fontId="27" fillId="2" borderId="0">
      <alignment horizontal="left" vertical="top" wrapText="1"/>
    </xf>
    <xf numFmtId="0" fontId="28" fillId="2" borderId="0">
      <alignment horizontal="left" vertical="top" wrapText="1"/>
    </xf>
    <xf numFmtId="0" fontId="29" fillId="2" borderId="0">
      <alignment horizontal="left" vertical="top" wrapText="1"/>
    </xf>
    <xf numFmtId="49" fontId="30" fillId="2" borderId="0">
      <alignment horizontal="left" vertical="top"/>
    </xf>
    <xf numFmtId="49" fontId="31" fillId="2" borderId="0">
      <alignment horizontal="left" vertical="top"/>
    </xf>
    <xf numFmtId="0" fontId="28" fillId="2" borderId="0">
      <alignment horizontal="left" vertical="top" wrapText="1"/>
    </xf>
    <xf numFmtId="49" fontId="28" fillId="2" borderId="0">
      <alignment horizontal="left" vertical="top" wrapText="1"/>
    </xf>
    <xf numFmtId="49" fontId="32" fillId="2" borderId="0">
      <alignment horizontal="left" vertical="top"/>
    </xf>
    <xf numFmtId="0" fontId="1" fillId="0" borderId="0">
      <alignment vertical="top"/>
    </xf>
    <xf numFmtId="49" fontId="31" fillId="2" borderId="0">
      <alignment vertical="top" wrapText="1"/>
    </xf>
    <xf numFmtId="0" fontId="29" fillId="2" borderId="0">
      <alignment horizontal="left" vertical="top" wrapText="1"/>
    </xf>
    <xf numFmtId="0" fontId="23" fillId="2" borderId="0">
      <alignment horizontal="left" vertical="top" wrapText="1"/>
    </xf>
    <xf numFmtId="49" fontId="29" fillId="2" borderId="0">
      <alignment horizontal="left" vertical="top" wrapText="1"/>
    </xf>
    <xf numFmtId="49" fontId="33" fillId="2" borderId="0">
      <alignment horizontal="left" vertical="top" wrapText="1"/>
    </xf>
    <xf numFmtId="49" fontId="34" fillId="2" borderId="0">
      <alignment horizontal="left" vertical="top"/>
    </xf>
    <xf numFmtId="0" fontId="55" fillId="0" borderId="0" applyNumberFormat="0" applyFill="0" applyBorder="0" applyAlignment="0" applyProtection="0"/>
  </cellStyleXfs>
  <cellXfs count="25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quotePrefix="1" applyFont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8" fontId="4" fillId="0" borderId="3" xfId="0" applyNumberFormat="1" applyFont="1" applyBorder="1" applyAlignment="1">
      <alignment vertical="center"/>
    </xf>
    <xf numFmtId="0" fontId="37" fillId="0" borderId="0" xfId="17" applyFont="1" applyAlignment="1">
      <alignment horizontal="center" vertical="top" wrapText="1"/>
    </xf>
    <xf numFmtId="0" fontId="1" fillId="0" borderId="0" xfId="17">
      <alignment vertical="top"/>
    </xf>
    <xf numFmtId="0" fontId="1" fillId="0" borderId="0" xfId="17" applyAlignment="1">
      <alignment horizontal="centerContinuous" vertical="top"/>
    </xf>
    <xf numFmtId="0" fontId="38" fillId="0" borderId="0" xfId="17" applyFont="1" applyAlignment="1">
      <alignment horizontal="centerContinuous" vertical="top" wrapText="1"/>
    </xf>
    <xf numFmtId="0" fontId="39" fillId="0" borderId="0" xfId="17" applyFont="1" applyAlignment="1">
      <alignment horizontal="centerContinuous" vertical="top"/>
    </xf>
    <xf numFmtId="0" fontId="40" fillId="0" borderId="0" xfId="17" applyFont="1" applyAlignment="1">
      <alignment horizontal="centerContinuous" vertical="top"/>
    </xf>
    <xf numFmtId="0" fontId="42" fillId="0" borderId="0" xfId="17" applyFont="1" applyAlignment="1">
      <alignment horizontal="center" vertical="top"/>
    </xf>
    <xf numFmtId="0" fontId="42" fillId="0" borderId="5" xfId="17" applyFont="1" applyBorder="1" applyAlignment="1">
      <alignment horizontal="centerContinuous" vertical="top"/>
    </xf>
    <xf numFmtId="0" fontId="1" fillId="0" borderId="6" xfId="17" applyBorder="1" applyAlignment="1">
      <alignment horizontal="centerContinuous" vertical="top"/>
    </xf>
    <xf numFmtId="0" fontId="1" fillId="0" borderId="7" xfId="17" applyBorder="1" applyAlignment="1">
      <alignment horizontal="centerContinuous" vertical="top"/>
    </xf>
    <xf numFmtId="0" fontId="42" fillId="0" borderId="8" xfId="17" applyFont="1" applyBorder="1" applyAlignment="1">
      <alignment horizontal="centerContinuous" vertical="top"/>
    </xf>
    <xf numFmtId="0" fontId="1" fillId="0" borderId="9" xfId="17" applyBorder="1" applyAlignment="1">
      <alignment horizontal="centerContinuous" vertical="top"/>
    </xf>
    <xf numFmtId="0" fontId="43" fillId="0" borderId="8" xfId="17" applyFont="1" applyBorder="1" applyAlignment="1">
      <alignment horizontal="centerContinuous" vertical="top"/>
    </xf>
    <xf numFmtId="0" fontId="42" fillId="0" borderId="10" xfId="17" applyFont="1" applyBorder="1" applyAlignment="1">
      <alignment horizontal="centerContinuous" vertical="top"/>
    </xf>
    <xf numFmtId="0" fontId="1" fillId="0" borderId="11" xfId="17" applyBorder="1" applyAlignment="1">
      <alignment horizontal="centerContinuous" vertical="top"/>
    </xf>
    <xf numFmtId="0" fontId="1" fillId="0" borderId="12" xfId="17" applyBorder="1" applyAlignment="1">
      <alignment horizontal="centerContinuous" vertical="top"/>
    </xf>
    <xf numFmtId="0" fontId="42" fillId="0" borderId="0" xfId="17" applyFont="1" applyAlignment="1">
      <alignment horizontal="centerContinuous" vertical="top"/>
    </xf>
    <xf numFmtId="0" fontId="44" fillId="0" borderId="5" xfId="17" applyFont="1" applyBorder="1" applyAlignment="1">
      <alignment horizontal="centerContinuous" vertical="top"/>
    </xf>
    <xf numFmtId="0" fontId="44" fillId="0" borderId="8" xfId="17" applyFont="1" applyBorder="1" applyAlignment="1">
      <alignment horizontal="centerContinuous" vertical="top"/>
    </xf>
    <xf numFmtId="0" fontId="44" fillId="0" borderId="10" xfId="17" applyFont="1" applyBorder="1" applyAlignment="1">
      <alignment horizontal="centerContinuous" vertical="top"/>
    </xf>
    <xf numFmtId="17" fontId="45" fillId="0" borderId="0" xfId="17" applyNumberFormat="1" applyFont="1" applyAlignment="1">
      <alignment horizontal="center" vertical="top"/>
    </xf>
    <xf numFmtId="0" fontId="1" fillId="0" borderId="20" xfId="17" applyBorder="1" applyAlignment="1">
      <alignment horizontal="centerContinuous" vertical="top"/>
    </xf>
    <xf numFmtId="0" fontId="47" fillId="0" borderId="22" xfId="0" applyFont="1" applyBorder="1"/>
    <xf numFmtId="0" fontId="7" fillId="0" borderId="24" xfId="0" applyFont="1" applyBorder="1" applyAlignment="1">
      <alignment horizontal="right"/>
    </xf>
    <xf numFmtId="0" fontId="2" fillId="0" borderId="25" xfId="0" applyFont="1" applyBorder="1"/>
    <xf numFmtId="0" fontId="5" fillId="0" borderId="26" xfId="0" applyFont="1" applyBorder="1" applyAlignment="1">
      <alignment horizontal="left"/>
    </xf>
    <xf numFmtId="0" fontId="40" fillId="3" borderId="29" xfId="17" applyFont="1" applyFill="1" applyBorder="1" applyAlignment="1">
      <alignment horizontal="center" vertical="center"/>
    </xf>
    <xf numFmtId="0" fontId="40" fillId="3" borderId="30" xfId="17" applyFont="1" applyFill="1" applyBorder="1" applyAlignment="1">
      <alignment horizontal="center" vertical="center"/>
    </xf>
    <xf numFmtId="0" fontId="50" fillId="3" borderId="31" xfId="17" applyFont="1" applyFill="1" applyBorder="1" applyAlignment="1">
      <alignment horizontal="center" vertical="center"/>
    </xf>
    <xf numFmtId="164" fontId="40" fillId="3" borderId="4" xfId="17" applyNumberFormat="1" applyFont="1" applyFill="1" applyBorder="1" applyProtection="1">
      <alignment vertical="top"/>
      <protection locked="0"/>
    </xf>
    <xf numFmtId="164" fontId="40" fillId="3" borderId="19" xfId="17" applyNumberFormat="1" applyFont="1" applyFill="1" applyBorder="1" applyProtection="1">
      <alignment vertical="top"/>
      <protection locked="0"/>
    </xf>
    <xf numFmtId="164" fontId="41" fillId="3" borderId="32" xfId="17" applyNumberFormat="1" applyFont="1" applyFill="1" applyBorder="1" applyAlignment="1">
      <alignment horizontal="center" vertical="top"/>
    </xf>
    <xf numFmtId="165" fontId="41" fillId="3" borderId="33" xfId="17" applyNumberFormat="1" applyFont="1" applyFill="1" applyBorder="1" applyAlignment="1"/>
    <xf numFmtId="165" fontId="50" fillId="3" borderId="31" xfId="17" applyNumberFormat="1" applyFont="1" applyFill="1" applyBorder="1" applyAlignment="1"/>
    <xf numFmtId="0" fontId="5" fillId="4" borderId="37" xfId="0" applyFont="1" applyFill="1" applyBorder="1" applyAlignment="1">
      <alignment horizontal="left" vertical="center" indent="1"/>
    </xf>
    <xf numFmtId="0" fontId="5" fillId="4" borderId="39" xfId="0" applyFont="1" applyFill="1" applyBorder="1" applyAlignment="1">
      <alignment horizontal="left" vertical="center" indent="1"/>
    </xf>
    <xf numFmtId="0" fontId="0" fillId="4" borderId="40" xfId="0" applyFill="1" applyBorder="1" applyAlignment="1">
      <alignment vertical="center"/>
    </xf>
    <xf numFmtId="0" fontId="14" fillId="4" borderId="41" xfId="0" applyFont="1" applyFill="1" applyBorder="1" applyAlignment="1">
      <alignment horizontal="center" vertical="center"/>
    </xf>
    <xf numFmtId="165" fontId="40" fillId="3" borderId="42" xfId="17" applyNumberFormat="1" applyFont="1" applyFill="1" applyBorder="1" applyAlignment="1" applyProtection="1">
      <alignment vertical="center"/>
      <protection locked="0"/>
    </xf>
    <xf numFmtId="165" fontId="41" fillId="3" borderId="33" xfId="17" applyNumberFormat="1" applyFont="1" applyFill="1" applyBorder="1" applyAlignment="1">
      <alignment vertical="center"/>
    </xf>
    <xf numFmtId="0" fontId="16" fillId="0" borderId="0" xfId="0" applyFont="1" applyAlignment="1">
      <alignment horizontal="left" vertical="center" wrapText="1" indent="1"/>
    </xf>
    <xf numFmtId="0" fontId="17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18" fillId="0" borderId="44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45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3" xfId="0" applyFont="1" applyBorder="1"/>
    <xf numFmtId="0" fontId="20" fillId="0" borderId="0" xfId="0" applyFont="1"/>
    <xf numFmtId="0" fontId="20" fillId="0" borderId="43" xfId="0" quotePrefix="1" applyFont="1" applyBorder="1" applyAlignment="1">
      <alignment vertical="center"/>
    </xf>
    <xf numFmtId="8" fontId="21" fillId="0" borderId="47" xfId="0" applyNumberFormat="1" applyFont="1" applyBorder="1"/>
    <xf numFmtId="0" fontId="21" fillId="0" borderId="0" xfId="0" applyFont="1" applyAlignment="1">
      <alignment horizontal="left"/>
    </xf>
    <xf numFmtId="8" fontId="21" fillId="0" borderId="48" xfId="0" applyNumberFormat="1" applyFont="1" applyBorder="1"/>
    <xf numFmtId="0" fontId="20" fillId="0" borderId="0" xfId="0" applyFont="1" applyAlignment="1">
      <alignment horizontal="centerContinuous" vertical="center"/>
    </xf>
    <xf numFmtId="165" fontId="40" fillId="3" borderId="42" xfId="17" applyNumberFormat="1" applyFont="1" applyFill="1" applyBorder="1" applyAlignment="1"/>
    <xf numFmtId="0" fontId="5" fillId="0" borderId="43" xfId="0" applyFont="1" applyBorder="1"/>
    <xf numFmtId="8" fontId="6" fillId="0" borderId="47" xfId="0" applyNumberFormat="1" applyFont="1" applyBorder="1"/>
    <xf numFmtId="8" fontId="6" fillId="0" borderId="0" xfId="0" applyNumberFormat="1" applyFont="1"/>
    <xf numFmtId="8" fontId="6" fillId="0" borderId="48" xfId="0" applyNumberFormat="1" applyFont="1" applyBorder="1"/>
    <xf numFmtId="165" fontId="40" fillId="3" borderId="34" xfId="17" applyNumberFormat="1" applyFont="1" applyFill="1" applyBorder="1" applyAlignment="1"/>
    <xf numFmtId="165" fontId="40" fillId="3" borderId="35" xfId="17" applyNumberFormat="1" applyFont="1" applyFill="1" applyBorder="1" applyAlignment="1"/>
    <xf numFmtId="0" fontId="2" fillId="0" borderId="0" xfId="0" applyFont="1"/>
    <xf numFmtId="8" fontId="7" fillId="0" borderId="52" xfId="0" applyNumberFormat="1" applyFont="1" applyBorder="1"/>
    <xf numFmtId="8" fontId="7" fillId="0" borderId="0" xfId="0" applyNumberFormat="1" applyFont="1"/>
    <xf numFmtId="8" fontId="7" fillId="0" borderId="53" xfId="0" applyNumberFormat="1" applyFont="1" applyBorder="1"/>
    <xf numFmtId="8" fontId="6" fillId="0" borderId="54" xfId="0" applyNumberFormat="1" applyFont="1" applyBorder="1"/>
    <xf numFmtId="8" fontId="6" fillId="0" borderId="27" xfId="0" applyNumberFormat="1" applyFont="1" applyBorder="1"/>
    <xf numFmtId="0" fontId="3" fillId="0" borderId="0" xfId="0" applyFont="1" applyAlignment="1" applyProtection="1">
      <alignment horizontal="centerContinuous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20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6" fillId="0" borderId="43" xfId="0" applyFont="1" applyBorder="1" applyProtection="1">
      <protection locked="0"/>
    </xf>
    <xf numFmtId="0" fontId="4" fillId="0" borderId="43" xfId="0" applyFont="1" applyBorder="1" applyProtection="1">
      <protection locked="0"/>
    </xf>
    <xf numFmtId="0" fontId="8" fillId="0" borderId="0" xfId="0" applyFont="1" applyProtection="1">
      <protection locked="0"/>
    </xf>
    <xf numFmtId="166" fontId="4" fillId="0" borderId="43" xfId="0" applyNumberFormat="1" applyFont="1" applyBorder="1" applyProtection="1">
      <protection locked="0"/>
    </xf>
    <xf numFmtId="8" fontId="11" fillId="0" borderId="2" xfId="0" applyNumberFormat="1" applyFont="1" applyBorder="1" applyAlignment="1" applyProtection="1">
      <alignment vertical="center"/>
      <protection locked="0"/>
    </xf>
    <xf numFmtId="8" fontId="11" fillId="0" borderId="20" xfId="0" applyNumberFormat="1" applyFont="1" applyBorder="1" applyAlignment="1" applyProtection="1">
      <alignment vertical="center"/>
      <protection locked="0"/>
    </xf>
    <xf numFmtId="8" fontId="11" fillId="0" borderId="0" xfId="0" applyNumberFormat="1" applyFont="1" applyAlignment="1" applyProtection="1">
      <alignment vertical="center"/>
      <protection locked="0"/>
    </xf>
    <xf numFmtId="17" fontId="45" fillId="0" borderId="0" xfId="17" quotePrefix="1" applyNumberFormat="1" applyFont="1" applyAlignment="1">
      <alignment horizontal="right" vertical="top"/>
    </xf>
    <xf numFmtId="0" fontId="1" fillId="0" borderId="0" xfId="17" applyAlignment="1">
      <alignment horizontal="centerContinuous" vertical="top" wrapText="1"/>
    </xf>
    <xf numFmtId="0" fontId="1" fillId="0" borderId="9" xfId="17" applyBorder="1" applyAlignment="1">
      <alignment horizontal="centerContinuous" vertical="top" wrapText="1"/>
    </xf>
    <xf numFmtId="0" fontId="53" fillId="0" borderId="17" xfId="17" applyFont="1" applyBorder="1" applyAlignment="1">
      <alignment horizontal="centerContinuous" vertical="top"/>
    </xf>
    <xf numFmtId="0" fontId="39" fillId="0" borderId="13" xfId="17" applyFont="1" applyBorder="1" applyAlignment="1">
      <alignment horizontal="centerContinuous" vertical="top"/>
    </xf>
    <xf numFmtId="0" fontId="39" fillId="0" borderId="14" xfId="17" applyFont="1" applyBorder="1" applyAlignment="1">
      <alignment horizontal="centerContinuous" vertical="top"/>
    </xf>
    <xf numFmtId="0" fontId="39" fillId="0" borderId="0" xfId="17" applyFont="1">
      <alignment vertical="top"/>
    </xf>
    <xf numFmtId="0" fontId="53" fillId="0" borderId="18" xfId="17" applyFont="1" applyBorder="1" applyAlignment="1">
      <alignment horizontal="centerContinuous" vertical="top"/>
    </xf>
    <xf numFmtId="0" fontId="39" fillId="0" borderId="15" xfId="17" applyFont="1" applyBorder="1" applyAlignment="1">
      <alignment horizontal="centerContinuous" vertical="top"/>
    </xf>
    <xf numFmtId="0" fontId="39" fillId="0" borderId="16" xfId="17" applyFont="1" applyBorder="1" applyAlignment="1">
      <alignment horizontal="centerContinuous" vertical="top"/>
    </xf>
    <xf numFmtId="0" fontId="52" fillId="0" borderId="8" xfId="0" applyFont="1" applyBorder="1" applyAlignment="1">
      <alignment horizontal="centerContinuous" vertical="center" wrapText="1"/>
    </xf>
    <xf numFmtId="0" fontId="54" fillId="0" borderId="0" xfId="0" applyFont="1" applyAlignment="1">
      <alignment horizontal="centerContinuous" vertical="center"/>
    </xf>
    <xf numFmtId="0" fontId="35" fillId="0" borderId="0" xfId="0" applyFont="1" applyAlignment="1">
      <alignment horizontal="centerContinuous"/>
    </xf>
    <xf numFmtId="0" fontId="55" fillId="0" borderId="0" xfId="24" applyAlignment="1">
      <alignment horizontal="centerContinuous"/>
    </xf>
    <xf numFmtId="0" fontId="51" fillId="0" borderId="0" xfId="0" applyFont="1" applyProtection="1">
      <protection locked="0"/>
    </xf>
    <xf numFmtId="0" fontId="56" fillId="0" borderId="0" xfId="0" applyFont="1" applyProtection="1"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0" xfId="0" quotePrefix="1" applyFont="1" applyAlignment="1">
      <alignment horizontal="left" vertical="center" indent="1"/>
    </xf>
    <xf numFmtId="0" fontId="12" fillId="0" borderId="0" xfId="0" applyFont="1" applyAlignment="1">
      <alignment horizontal="centerContinuous" vertical="center"/>
    </xf>
    <xf numFmtId="165" fontId="35" fillId="3" borderId="2" xfId="17" applyNumberFormat="1" applyFont="1" applyFill="1" applyBorder="1" applyAlignment="1"/>
    <xf numFmtId="165" fontId="35" fillId="3" borderId="0" xfId="17" applyNumberFormat="1" applyFont="1" applyFill="1" applyAlignment="1"/>
    <xf numFmtId="165" fontId="35" fillId="3" borderId="32" xfId="17" applyNumberFormat="1" applyFont="1" applyFill="1" applyBorder="1" applyAlignment="1"/>
    <xf numFmtId="0" fontId="11" fillId="0" borderId="0" xfId="0" applyFont="1"/>
    <xf numFmtId="0" fontId="58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9" fillId="0" borderId="49" xfId="0" applyFont="1" applyBorder="1" applyAlignment="1">
      <alignment horizontal="left" vertical="top"/>
    </xf>
    <xf numFmtId="0" fontId="49" fillId="0" borderId="0" xfId="0" applyFont="1" applyAlignment="1">
      <alignment horizontal="left" vertical="top"/>
    </xf>
    <xf numFmtId="0" fontId="49" fillId="0" borderId="50" xfId="0" applyFont="1" applyBorder="1" applyAlignment="1">
      <alignment horizontal="left" vertical="top"/>
    </xf>
    <xf numFmtId="0" fontId="11" fillId="0" borderId="0" xfId="0" applyFont="1" applyProtection="1">
      <protection locked="0"/>
    </xf>
    <xf numFmtId="0" fontId="7" fillId="0" borderId="0" xfId="0" applyFont="1"/>
    <xf numFmtId="0" fontId="7" fillId="0" borderId="0" xfId="0" quotePrefix="1" applyFont="1" applyAlignment="1">
      <alignment vertical="center"/>
    </xf>
    <xf numFmtId="8" fontId="14" fillId="0" borderId="46" xfId="0" applyNumberFormat="1" applyFont="1" applyBorder="1"/>
    <xf numFmtId="0" fontId="14" fillId="0" borderId="0" xfId="0" applyFont="1" applyAlignment="1">
      <alignment horizontal="left"/>
    </xf>
    <xf numFmtId="8" fontId="14" fillId="0" borderId="3" xfId="0" applyNumberFormat="1" applyFont="1" applyBorder="1"/>
    <xf numFmtId="0" fontId="7" fillId="0" borderId="0" xfId="0" applyFont="1" applyAlignment="1">
      <alignment horizontal="centerContinuous" vertical="center"/>
    </xf>
    <xf numFmtId="165" fontId="57" fillId="3" borderId="2" xfId="17" applyNumberFormat="1" applyFont="1" applyFill="1" applyBorder="1" applyAlignment="1"/>
    <xf numFmtId="165" fontId="57" fillId="3" borderId="0" xfId="17" applyNumberFormat="1" applyFont="1" applyFill="1" applyAlignment="1"/>
    <xf numFmtId="165" fontId="57" fillId="3" borderId="32" xfId="17" applyNumberFormat="1" applyFont="1" applyFill="1" applyBorder="1" applyAlignment="1"/>
    <xf numFmtId="0" fontId="7" fillId="0" borderId="0" xfId="0" applyFont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centerContinuous"/>
    </xf>
    <xf numFmtId="0" fontId="19" fillId="0" borderId="0" xfId="0" applyFont="1" applyAlignment="1">
      <alignment horizontal="centerContinuous" vertical="center"/>
    </xf>
    <xf numFmtId="0" fontId="46" fillId="0" borderId="19" xfId="17" applyFont="1" applyBorder="1" applyAlignment="1">
      <alignment horizontal="centerContinuous" vertical="top" wrapText="1"/>
    </xf>
    <xf numFmtId="0" fontId="20" fillId="0" borderId="0" xfId="0" quotePrefix="1" applyFont="1"/>
    <xf numFmtId="0" fontId="20" fillId="0" borderId="0" xfId="0" quotePrefix="1" applyFont="1" applyAlignment="1">
      <alignment vertical="center"/>
    </xf>
    <xf numFmtId="8" fontId="21" fillId="0" borderId="46" xfId="0" applyNumberFormat="1" applyFont="1" applyBorder="1"/>
    <xf numFmtId="8" fontId="21" fillId="0" borderId="3" xfId="0" applyNumberFormat="1" applyFont="1" applyBorder="1"/>
    <xf numFmtId="165" fontId="40" fillId="3" borderId="2" xfId="17" applyNumberFormat="1" applyFont="1" applyFill="1" applyBorder="1" applyAlignment="1"/>
    <xf numFmtId="165" fontId="40" fillId="3" borderId="0" xfId="17" applyNumberFormat="1" applyFont="1" applyFill="1" applyAlignment="1"/>
    <xf numFmtId="165" fontId="41" fillId="3" borderId="32" xfId="17" applyNumberFormat="1" applyFont="1" applyFill="1" applyBorder="1" applyAlignment="1"/>
    <xf numFmtId="0" fontId="60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43" xfId="0" applyFont="1" applyBorder="1" applyAlignment="1">
      <alignment horizontal="left" indent="1"/>
    </xf>
    <xf numFmtId="0" fontId="2" fillId="0" borderId="51" xfId="0" applyFont="1" applyBorder="1" applyAlignment="1">
      <alignment horizontal="left" indent="1"/>
    </xf>
    <xf numFmtId="0" fontId="5" fillId="0" borderId="51" xfId="0" applyFont="1" applyBorder="1" applyAlignment="1">
      <alignment horizontal="left" indent="1"/>
    </xf>
    <xf numFmtId="0" fontId="6" fillId="0" borderId="43" xfId="0" applyFont="1" applyBorder="1" applyAlignment="1" applyProtection="1">
      <alignment horizontal="left" indent="1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61" fillId="0" borderId="0" xfId="0" quotePrefix="1" applyFont="1"/>
    <xf numFmtId="0" fontId="20" fillId="0" borderId="43" xfId="0" quotePrefix="1" applyFont="1" applyBorder="1" applyAlignment="1">
      <alignment horizontal="left" indent="1"/>
    </xf>
    <xf numFmtId="0" fontId="20" fillId="0" borderId="43" xfId="0" applyFont="1" applyBorder="1" applyAlignment="1">
      <alignment horizontal="left" indent="1"/>
    </xf>
    <xf numFmtId="0" fontId="7" fillId="0" borderId="37" xfId="0" applyFont="1" applyBorder="1" applyAlignment="1">
      <alignment horizontal="right"/>
    </xf>
    <xf numFmtId="0" fontId="2" fillId="0" borderId="57" xfId="0" applyFont="1" applyBorder="1"/>
    <xf numFmtId="165" fontId="40" fillId="3" borderId="0" xfId="17" applyNumberFormat="1" applyFont="1" applyFill="1" applyAlignment="1" applyProtection="1">
      <alignment vertical="center"/>
      <protection locked="0"/>
    </xf>
    <xf numFmtId="165" fontId="41" fillId="3" borderId="32" xfId="17" applyNumberFormat="1" applyFont="1" applyFill="1" applyBorder="1" applyAlignment="1">
      <alignment vertical="center"/>
    </xf>
    <xf numFmtId="165" fontId="40" fillId="3" borderId="2" xfId="17" applyNumberFormat="1" applyFont="1" applyFill="1" applyBorder="1" applyAlignment="1" applyProtection="1">
      <alignment vertical="center"/>
      <protection locked="0"/>
    </xf>
    <xf numFmtId="0" fontId="51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 applyProtection="1">
      <alignment vertical="center"/>
      <protection locked="0"/>
    </xf>
    <xf numFmtId="0" fontId="15" fillId="0" borderId="2" xfId="0" applyFont="1" applyBorder="1" applyAlignment="1">
      <alignment horizontal="left" vertical="top" indent="1"/>
    </xf>
    <xf numFmtId="0" fontId="4" fillId="0" borderId="59" xfId="0" applyFont="1" applyBorder="1" applyAlignment="1">
      <alignment horizontal="center" vertical="center"/>
    </xf>
    <xf numFmtId="8" fontId="11" fillId="0" borderId="60" xfId="0" applyNumberFormat="1" applyFont="1" applyBorder="1" applyAlignment="1" applyProtection="1">
      <alignment vertical="center"/>
      <protection locked="0"/>
    </xf>
    <xf numFmtId="8" fontId="4" fillId="0" borderId="48" xfId="0" applyNumberFormat="1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43" fillId="0" borderId="8" xfId="17" quotePrefix="1" applyFont="1" applyBorder="1" applyAlignment="1">
      <alignment horizontal="centerContinuous" vertical="top" wrapText="1"/>
    </xf>
    <xf numFmtId="0" fontId="64" fillId="0" borderId="0" xfId="0" applyFont="1" applyAlignment="1">
      <alignment horizontal="left"/>
    </xf>
    <xf numFmtId="0" fontId="63" fillId="0" borderId="1" xfId="0" applyFont="1" applyBorder="1"/>
    <xf numFmtId="0" fontId="63" fillId="0" borderId="0" xfId="0" applyFont="1" applyAlignment="1">
      <alignment vertical="center"/>
    </xf>
    <xf numFmtId="8" fontId="65" fillId="0" borderId="2" xfId="0" applyNumberFormat="1" applyFont="1" applyBorder="1" applyAlignment="1" applyProtection="1">
      <alignment vertical="center"/>
      <protection locked="0"/>
    </xf>
    <xf numFmtId="8" fontId="65" fillId="0" borderId="20" xfId="0" applyNumberFormat="1" applyFont="1" applyBorder="1" applyAlignment="1" applyProtection="1">
      <alignment vertical="center"/>
      <protection locked="0"/>
    </xf>
    <xf numFmtId="8" fontId="65" fillId="0" borderId="0" xfId="0" applyNumberFormat="1" applyFont="1" applyAlignment="1" applyProtection="1">
      <alignment vertical="center"/>
      <protection locked="0"/>
    </xf>
    <xf numFmtId="8" fontId="65" fillId="0" borderId="3" xfId="0" applyNumberFormat="1" applyFont="1" applyBorder="1" applyAlignment="1">
      <alignment vertical="center"/>
    </xf>
    <xf numFmtId="0" fontId="66" fillId="0" borderId="2" xfId="0" applyFont="1" applyBorder="1" applyAlignment="1">
      <alignment horizontal="left" vertical="center"/>
    </xf>
    <xf numFmtId="0" fontId="67" fillId="0" borderId="0" xfId="0" applyFont="1" applyAlignment="1">
      <alignment vertical="center"/>
    </xf>
    <xf numFmtId="0" fontId="67" fillId="0" borderId="1" xfId="0" applyFont="1" applyBorder="1" applyAlignment="1">
      <alignment horizontal="center" vertical="center"/>
    </xf>
    <xf numFmtId="0" fontId="68" fillId="0" borderId="2" xfId="0" applyFont="1" applyBorder="1" applyAlignment="1">
      <alignment horizontal="left" vertical="top" indent="1"/>
    </xf>
    <xf numFmtId="0" fontId="59" fillId="0" borderId="59" xfId="0" applyFont="1" applyBorder="1" applyAlignment="1">
      <alignment horizontal="center" vertical="center"/>
    </xf>
    <xf numFmtId="0" fontId="70" fillId="0" borderId="28" xfId="0" applyFont="1" applyBorder="1" applyAlignment="1">
      <alignment horizontal="right"/>
    </xf>
    <xf numFmtId="0" fontId="69" fillId="0" borderId="1" xfId="0" applyFont="1" applyBorder="1"/>
    <xf numFmtId="0" fontId="72" fillId="0" borderId="0" xfId="0" applyFont="1" applyAlignment="1">
      <alignment vertical="center"/>
    </xf>
    <xf numFmtId="0" fontId="73" fillId="0" borderId="19" xfId="0" applyFont="1" applyBorder="1" applyAlignment="1">
      <alignment horizontal="right" indent="1"/>
    </xf>
    <xf numFmtId="8" fontId="11" fillId="0" borderId="61" xfId="0" applyNumberFormat="1" applyFont="1" applyBorder="1" applyAlignment="1" applyProtection="1">
      <alignment vertical="center"/>
      <protection locked="0"/>
    </xf>
    <xf numFmtId="8" fontId="11" fillId="0" borderId="62" xfId="0" applyNumberFormat="1" applyFont="1" applyBorder="1" applyAlignment="1" applyProtection="1">
      <alignment vertical="center"/>
      <protection locked="0"/>
    </xf>
    <xf numFmtId="8" fontId="11" fillId="0" borderId="55" xfId="0" applyNumberFormat="1" applyFont="1" applyBorder="1" applyAlignment="1" applyProtection="1">
      <alignment vertical="center"/>
      <protection locked="0"/>
    </xf>
    <xf numFmtId="165" fontId="40" fillId="3" borderId="61" xfId="17" applyNumberFormat="1" applyFont="1" applyFill="1" applyBorder="1" applyAlignment="1" applyProtection="1">
      <alignment vertical="center"/>
      <protection locked="0"/>
    </xf>
    <xf numFmtId="165" fontId="40" fillId="3" borderId="55" xfId="17" applyNumberFormat="1" applyFont="1" applyFill="1" applyBorder="1" applyAlignment="1" applyProtection="1">
      <alignment vertical="center"/>
      <protection locked="0"/>
    </xf>
    <xf numFmtId="165" fontId="41" fillId="3" borderId="31" xfId="17" applyNumberFormat="1" applyFont="1" applyFill="1" applyBorder="1" applyAlignment="1">
      <alignment vertical="center"/>
    </xf>
    <xf numFmtId="0" fontId="4" fillId="0" borderId="63" xfId="0" applyFont="1" applyBorder="1" applyAlignment="1">
      <alignment vertical="center"/>
    </xf>
    <xf numFmtId="8" fontId="11" fillId="0" borderId="0" xfId="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vertical="center"/>
    </xf>
    <xf numFmtId="165" fontId="40" fillId="3" borderId="60" xfId="17" applyNumberFormat="1" applyFont="1" applyFill="1" applyBorder="1" applyAlignment="1"/>
    <xf numFmtId="8" fontId="11" fillId="0" borderId="64" xfId="0" applyNumberFormat="1" applyFont="1" applyBorder="1" applyAlignment="1" applyProtection="1">
      <alignment vertical="center"/>
      <protection locked="0"/>
    </xf>
    <xf numFmtId="8" fontId="11" fillId="0" borderId="4" xfId="0" applyNumberFormat="1" applyFont="1" applyBorder="1" applyAlignment="1" applyProtection="1">
      <alignment vertical="center"/>
      <protection locked="0"/>
    </xf>
    <xf numFmtId="8" fontId="11" fillId="0" borderId="58" xfId="0" applyNumberFormat="1" applyFont="1" applyBorder="1" applyAlignment="1" applyProtection="1">
      <alignment vertical="center"/>
      <protection locked="0"/>
    </xf>
    <xf numFmtId="8" fontId="11" fillId="0" borderId="28" xfId="0" applyNumberFormat="1" applyFont="1" applyBorder="1" applyAlignment="1" applyProtection="1">
      <alignment vertical="center"/>
      <protection locked="0"/>
    </xf>
    <xf numFmtId="165" fontId="40" fillId="3" borderId="64" xfId="17" applyNumberFormat="1" applyFont="1" applyFill="1" applyBorder="1" applyAlignment="1" applyProtection="1">
      <alignment vertical="center"/>
      <protection locked="0"/>
    </xf>
    <xf numFmtId="165" fontId="40" fillId="3" borderId="4" xfId="17" applyNumberFormat="1" applyFont="1" applyFill="1" applyBorder="1" applyAlignment="1" applyProtection="1">
      <alignment vertical="center"/>
      <protection locked="0"/>
    </xf>
    <xf numFmtId="165" fontId="40" fillId="3" borderId="59" xfId="17" applyNumberFormat="1" applyFont="1" applyFill="1" applyBorder="1" applyAlignment="1" applyProtection="1">
      <alignment vertical="center"/>
      <protection locked="0"/>
    </xf>
    <xf numFmtId="164" fontId="40" fillId="3" borderId="1" xfId="17" applyNumberFormat="1" applyFont="1" applyFill="1" applyBorder="1" applyProtection="1">
      <alignment vertical="top"/>
      <protection locked="0"/>
    </xf>
    <xf numFmtId="165" fontId="40" fillId="3" borderId="1" xfId="17" applyNumberFormat="1" applyFont="1" applyFill="1" applyBorder="1" applyAlignment="1" applyProtection="1">
      <alignment vertical="center"/>
      <protection locked="0"/>
    </xf>
    <xf numFmtId="165" fontId="40" fillId="3" borderId="60" xfId="17" applyNumberFormat="1" applyFont="1" applyFill="1" applyBorder="1" applyAlignment="1" applyProtection="1">
      <alignment vertical="center"/>
      <protection locked="0"/>
    </xf>
    <xf numFmtId="0" fontId="7" fillId="0" borderId="67" xfId="0" applyFont="1" applyBorder="1" applyAlignment="1">
      <alignment horizontal="right"/>
    </xf>
    <xf numFmtId="0" fontId="2" fillId="0" borderId="68" xfId="0" applyFont="1" applyBorder="1"/>
    <xf numFmtId="8" fontId="12" fillId="0" borderId="66" xfId="0" applyNumberFormat="1" applyFont="1" applyBorder="1" applyProtection="1">
      <protection locked="0"/>
    </xf>
    <xf numFmtId="8" fontId="12" fillId="0" borderId="69" xfId="0" applyNumberFormat="1" applyFont="1" applyBorder="1" applyProtection="1">
      <protection locked="0"/>
    </xf>
    <xf numFmtId="8" fontId="12" fillId="0" borderId="67" xfId="0" applyNumberFormat="1" applyFont="1" applyBorder="1" applyProtection="1">
      <protection locked="0"/>
    </xf>
    <xf numFmtId="8" fontId="6" fillId="0" borderId="70" xfId="0" applyNumberFormat="1" applyFont="1" applyBorder="1"/>
    <xf numFmtId="0" fontId="4" fillId="0" borderId="67" xfId="0" applyFont="1" applyBorder="1" applyAlignment="1">
      <alignment vertical="center"/>
    </xf>
    <xf numFmtId="164" fontId="35" fillId="3" borderId="71" xfId="17" applyNumberFormat="1" applyFont="1" applyFill="1" applyBorder="1" applyProtection="1">
      <alignment vertical="top"/>
      <protection locked="0"/>
    </xf>
    <xf numFmtId="164" fontId="35" fillId="3" borderId="72" xfId="17" applyNumberFormat="1" applyFont="1" applyFill="1" applyBorder="1" applyProtection="1">
      <alignment vertical="top"/>
      <protection locked="0"/>
    </xf>
    <xf numFmtId="164" fontId="41" fillId="3" borderId="65" xfId="17" applyNumberFormat="1" applyFont="1" applyFill="1" applyBorder="1" applyAlignment="1">
      <alignment horizontal="center" vertical="top"/>
    </xf>
    <xf numFmtId="8" fontId="6" fillId="0" borderId="76" xfId="0" applyNumberFormat="1" applyFont="1" applyBorder="1"/>
    <xf numFmtId="0" fontId="13" fillId="0" borderId="80" xfId="0" applyFont="1" applyBorder="1" applyAlignment="1">
      <alignment vertical="center"/>
    </xf>
    <xf numFmtId="0" fontId="62" fillId="0" borderId="81" xfId="0" applyFont="1" applyBorder="1" applyAlignment="1">
      <alignment horizontal="right" indent="1"/>
    </xf>
    <xf numFmtId="8" fontId="4" fillId="0" borderId="73" xfId="0" applyNumberFormat="1" applyFont="1" applyBorder="1" applyAlignment="1">
      <alignment vertical="center"/>
    </xf>
    <xf numFmtId="8" fontId="4" fillId="0" borderId="74" xfId="0" applyNumberFormat="1" applyFont="1" applyBorder="1" applyAlignment="1">
      <alignment vertical="center"/>
    </xf>
    <xf numFmtId="8" fontId="4" fillId="0" borderId="75" xfId="0" applyNumberFormat="1" applyFont="1" applyBorder="1" applyAlignment="1">
      <alignment vertical="center"/>
    </xf>
    <xf numFmtId="0" fontId="18" fillId="5" borderId="82" xfId="0" applyFont="1" applyFill="1" applyBorder="1" applyAlignment="1">
      <alignment horizontal="center" vertical="center"/>
    </xf>
    <xf numFmtId="0" fontId="0" fillId="4" borderId="37" xfId="0" applyFill="1" applyBorder="1" applyAlignment="1">
      <alignment vertical="center"/>
    </xf>
    <xf numFmtId="0" fontId="14" fillId="4" borderId="12" xfId="0" applyFont="1" applyFill="1" applyBorder="1" applyAlignment="1">
      <alignment horizontal="center" vertical="center"/>
    </xf>
    <xf numFmtId="0" fontId="18" fillId="5" borderId="83" xfId="0" applyFont="1" applyFill="1" applyBorder="1" applyAlignment="1">
      <alignment horizontal="center" vertical="center"/>
    </xf>
    <xf numFmtId="0" fontId="9" fillId="4" borderId="85" xfId="0" applyFont="1" applyFill="1" applyBorder="1" applyAlignment="1" applyProtection="1">
      <alignment horizontal="center" vertical="center"/>
      <protection locked="0"/>
    </xf>
    <xf numFmtId="0" fontId="10" fillId="4" borderId="85" xfId="0" applyFont="1" applyFill="1" applyBorder="1" applyAlignment="1" applyProtection="1">
      <alignment horizontal="center" vertical="center" wrapText="1"/>
      <protection locked="0"/>
    </xf>
    <xf numFmtId="0" fontId="10" fillId="4" borderId="84" xfId="0" applyFont="1" applyFill="1" applyBorder="1" applyAlignment="1" applyProtection="1">
      <alignment horizontal="center" vertical="center" wrapText="1"/>
      <protection locked="0"/>
    </xf>
    <xf numFmtId="0" fontId="59" fillId="0" borderId="58" xfId="0" quotePrefix="1" applyFont="1" applyBorder="1" applyAlignment="1">
      <alignment horizontal="left" vertical="center" wrapText="1" indent="1"/>
    </xf>
    <xf numFmtId="8" fontId="4" fillId="0" borderId="78" xfId="0" applyNumberFormat="1" applyFont="1" applyBorder="1" applyAlignment="1">
      <alignment vertical="center"/>
    </xf>
    <xf numFmtId="8" fontId="4" fillId="0" borderId="86" xfId="0" applyNumberFormat="1" applyFont="1" applyBorder="1" applyAlignment="1">
      <alignment vertical="center"/>
    </xf>
    <xf numFmtId="8" fontId="4" fillId="0" borderId="50" xfId="0" applyNumberFormat="1" applyFont="1" applyBorder="1" applyAlignment="1">
      <alignment vertical="center"/>
    </xf>
    <xf numFmtId="164" fontId="75" fillId="3" borderId="78" xfId="17" applyNumberFormat="1" applyFont="1" applyFill="1" applyBorder="1" applyAlignment="1">
      <alignment horizontal="center" vertical="top"/>
    </xf>
    <xf numFmtId="164" fontId="75" fillId="3" borderId="79" xfId="17" applyNumberFormat="1" applyFont="1" applyFill="1" applyBorder="1" applyAlignment="1">
      <alignment horizontal="center" vertical="top"/>
    </xf>
    <xf numFmtId="164" fontId="75" fillId="3" borderId="77" xfId="17" applyNumberFormat="1" applyFont="1" applyFill="1" applyBorder="1" applyAlignment="1">
      <alignment horizontal="center" vertical="top"/>
    </xf>
    <xf numFmtId="0" fontId="6" fillId="4" borderId="38" xfId="0" applyFont="1" applyFill="1" applyBorder="1" applyAlignment="1">
      <alignment horizontal="left" vertical="center"/>
    </xf>
    <xf numFmtId="0" fontId="6" fillId="4" borderId="36" xfId="0" applyFont="1" applyFill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68" fillId="0" borderId="2" xfId="0" applyFont="1" applyBorder="1" applyAlignment="1">
      <alignment horizontal="left" vertical="top"/>
    </xf>
    <xf numFmtId="0" fontId="69" fillId="0" borderId="2" xfId="0" applyFont="1" applyBorder="1" applyAlignment="1">
      <alignment horizontal="left"/>
    </xf>
    <xf numFmtId="0" fontId="71" fillId="0" borderId="2" xfId="0" applyFont="1" applyBorder="1" applyAlignment="1">
      <alignment horizontal="left"/>
    </xf>
    <xf numFmtId="0" fontId="2" fillId="0" borderId="66" xfId="0" applyFont="1" applyBorder="1" applyAlignment="1"/>
    <xf numFmtId="0" fontId="15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center"/>
    </xf>
    <xf numFmtId="0" fontId="2" fillId="0" borderId="73" xfId="0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2" fillId="0" borderId="36" xfId="0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36" fillId="0" borderId="0" xfId="17" applyFont="1" applyAlignment="1">
      <alignment vertical="top" wrapText="1"/>
    </xf>
    <xf numFmtId="0" fontId="49" fillId="3" borderId="34" xfId="17" applyFont="1" applyFill="1" applyBorder="1" applyAlignment="1">
      <alignment horizontal="center" vertical="center" wrapText="1"/>
    </xf>
    <xf numFmtId="0" fontId="49" fillId="0" borderId="55" xfId="0" applyFont="1" applyBorder="1" applyAlignment="1">
      <alignment wrapText="1"/>
    </xf>
    <xf numFmtId="0" fontId="49" fillId="0" borderId="56" xfId="0" applyFont="1" applyBorder="1" applyAlignment="1">
      <alignment wrapText="1"/>
    </xf>
    <xf numFmtId="8" fontId="59" fillId="0" borderId="78" xfId="0" applyNumberFormat="1" applyFont="1" applyBorder="1"/>
    <xf numFmtId="8" fontId="59" fillId="0" borderId="74" xfId="0" applyNumberFormat="1" applyFont="1" applyBorder="1"/>
    <xf numFmtId="8" fontId="59" fillId="0" borderId="86" xfId="0" applyNumberFormat="1" applyFont="1" applyBorder="1"/>
  </cellXfs>
  <cellStyles count="25">
    <cellStyle name="Article note1" xfId="1" xr:uid="{00000000-0005-0000-0000-000000000000}"/>
    <cellStyle name="Article note2" xfId="2" xr:uid="{00000000-0005-0000-0000-000001000000}"/>
    <cellStyle name="Article note3" xfId="3" xr:uid="{00000000-0005-0000-0000-000002000000}"/>
    <cellStyle name="Article note4" xfId="4" xr:uid="{00000000-0005-0000-0000-000003000000}"/>
    <cellStyle name="Article note5" xfId="5" xr:uid="{00000000-0005-0000-0000-000004000000}"/>
    <cellStyle name="CE" xfId="6" xr:uid="{00000000-0005-0000-0000-000005000000}"/>
    <cellStyle name="Chap 1" xfId="7" xr:uid="{00000000-0005-0000-0000-000006000000}"/>
    <cellStyle name="Chap 2" xfId="8" xr:uid="{00000000-0005-0000-0000-000007000000}"/>
    <cellStyle name="Chap 3" xfId="9" xr:uid="{00000000-0005-0000-0000-000008000000}"/>
    <cellStyle name="Descr Article" xfId="11" xr:uid="{00000000-0005-0000-0000-00000A000000}"/>
    <cellStyle name="Info Entete" xfId="12" xr:uid="{00000000-0005-0000-0000-00000B000000}"/>
    <cellStyle name="Inter Entete" xfId="13" xr:uid="{00000000-0005-0000-0000-00000C000000}"/>
    <cellStyle name="Lien hypertexte" xfId="24" builtinId="8"/>
    <cellStyle name="Loc Litteraire" xfId="14" xr:uid="{00000000-0005-0000-0000-00000E000000}"/>
    <cellStyle name="Loc Structuree" xfId="15" xr:uid="{00000000-0005-0000-0000-00000F000000}"/>
    <cellStyle name="Lot" xfId="16" xr:uid="{00000000-0005-0000-0000-000010000000}"/>
    <cellStyle name="Normal" xfId="0" builtinId="0"/>
    <cellStyle name="Normal_2006 Menuiserie - BPU" xfId="17" xr:uid="{00000000-0005-0000-0000-000012000000}"/>
    <cellStyle name="Note" xfId="10" builtinId="10" customBuiltin="1"/>
    <cellStyle name="Qte Structuree" xfId="18" xr:uid="{00000000-0005-0000-0000-000013000000}"/>
    <cellStyle name="Structure" xfId="19" xr:uid="{00000000-0005-0000-0000-000014000000}"/>
    <cellStyle name="Structure Note" xfId="20" xr:uid="{00000000-0005-0000-0000-000015000000}"/>
    <cellStyle name="Structure_BPU Peinture Edition2006 En cours" xfId="21" xr:uid="{00000000-0005-0000-0000-000016000000}"/>
    <cellStyle name="Titre Article" xfId="22" xr:uid="{00000000-0005-0000-0000-000017000000}"/>
    <cellStyle name="Titre Entete" xfId="23" xr:uid="{00000000-0005-0000-0000-000018000000}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1</xdr:col>
      <xdr:colOff>76200</xdr:colOff>
      <xdr:row>5</xdr:row>
      <xdr:rowOff>104775</xdr:rowOff>
    </xdr:to>
    <xdr:pic>
      <xdr:nvPicPr>
        <xdr:cNvPr id="1030" name="Picture 1" descr="logoquadri_150dpi_25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00025"/>
          <a:ext cx="11049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E39"/>
  <sheetViews>
    <sheetView showGridLines="0" zoomScaleNormal="100" workbookViewId="0">
      <selection sqref="A1:A7"/>
    </sheetView>
  </sheetViews>
  <sheetFormatPr baseColWidth="10" defaultColWidth="11.42578125" defaultRowHeight="12.75"/>
  <cols>
    <col min="1" max="2" width="16.5703125" style="10" customWidth="1"/>
    <col min="3" max="3" width="21.5703125" style="10" customWidth="1"/>
    <col min="4" max="5" width="16.5703125" style="10" customWidth="1"/>
    <col min="6" max="16384" width="11.42578125" style="10"/>
  </cols>
  <sheetData>
    <row r="1" spans="1:5">
      <c r="A1" s="245"/>
      <c r="B1" s="9"/>
    </row>
    <row r="2" spans="1:5" ht="23.25">
      <c r="A2" s="245"/>
      <c r="B2" s="101" t="s">
        <v>16</v>
      </c>
      <c r="C2" s="11"/>
      <c r="D2" s="11"/>
      <c r="E2" s="11"/>
    </row>
    <row r="3" spans="1:5" ht="23.25">
      <c r="A3" s="245"/>
      <c r="B3" s="101" t="s">
        <v>17</v>
      </c>
      <c r="C3" s="11"/>
      <c r="D3" s="11"/>
      <c r="E3" s="11"/>
    </row>
    <row r="4" spans="1:5" ht="20.25">
      <c r="A4" s="245"/>
      <c r="B4" s="12"/>
      <c r="C4" s="11"/>
      <c r="D4" s="11"/>
      <c r="E4" s="11"/>
    </row>
    <row r="5" spans="1:5" ht="15">
      <c r="A5" s="245"/>
      <c r="B5" s="13" t="s">
        <v>18</v>
      </c>
      <c r="C5" s="11"/>
      <c r="D5" s="11"/>
      <c r="E5" s="11"/>
    </row>
    <row r="6" spans="1:5">
      <c r="A6" s="245"/>
      <c r="B6" s="14"/>
      <c r="C6" s="11"/>
      <c r="D6" s="11"/>
      <c r="E6" s="11"/>
    </row>
    <row r="7" spans="1:5">
      <c r="A7" s="245"/>
      <c r="B7" s="102" t="s">
        <v>21</v>
      </c>
      <c r="C7" s="103"/>
      <c r="D7" s="102"/>
      <c r="E7" s="11"/>
    </row>
    <row r="8" spans="1:5">
      <c r="A8" s="15"/>
    </row>
    <row r="9" spans="1:5" ht="13.5" thickBot="1">
      <c r="A9" s="15"/>
    </row>
    <row r="10" spans="1:5" ht="12" customHeight="1" thickTop="1">
      <c r="A10" s="16"/>
      <c r="B10" s="17"/>
      <c r="C10" s="17"/>
      <c r="D10" s="17"/>
      <c r="E10" s="18"/>
    </row>
    <row r="11" spans="1:5" ht="12" customHeight="1">
      <c r="A11" s="19"/>
      <c r="B11" s="11"/>
      <c r="C11" s="11"/>
      <c r="D11" s="11"/>
      <c r="E11" s="20"/>
    </row>
    <row r="12" spans="1:5" ht="60">
      <c r="A12" s="164" t="s">
        <v>103</v>
      </c>
      <c r="B12" s="11"/>
      <c r="C12" s="11"/>
      <c r="D12" s="11"/>
      <c r="E12" s="20"/>
    </row>
    <row r="13" spans="1:5" ht="24">
      <c r="A13" s="100" t="s">
        <v>104</v>
      </c>
      <c r="B13" s="91"/>
      <c r="C13" s="91"/>
      <c r="D13" s="91"/>
      <c r="E13" s="92"/>
    </row>
    <row r="14" spans="1:5" ht="12" customHeight="1">
      <c r="A14" s="19"/>
      <c r="B14" s="11"/>
      <c r="C14" s="11"/>
      <c r="D14" s="11"/>
      <c r="E14" s="20"/>
    </row>
    <row r="15" spans="1:5" ht="12" customHeight="1" thickBot="1">
      <c r="A15" s="22"/>
      <c r="B15" s="23"/>
      <c r="C15" s="23"/>
      <c r="D15" s="23"/>
      <c r="E15" s="24"/>
    </row>
    <row r="16" spans="1:5" ht="12.95" customHeight="1" thickTop="1">
      <c r="A16" s="25"/>
      <c r="B16" s="11"/>
      <c r="C16" s="11"/>
      <c r="D16" s="11"/>
      <c r="E16" s="11"/>
    </row>
    <row r="17" spans="1:5" ht="12.95" customHeight="1">
      <c r="A17" s="25"/>
      <c r="B17" s="11"/>
      <c r="C17" s="11"/>
      <c r="D17" s="11"/>
      <c r="E17" s="11"/>
    </row>
    <row r="18" spans="1:5" s="96" customFormat="1" ht="15.75">
      <c r="A18" s="93"/>
      <c r="B18" s="94"/>
      <c r="C18" s="94"/>
      <c r="D18" s="94"/>
      <c r="E18" s="95"/>
    </row>
    <row r="19" spans="1:5" ht="52.5">
      <c r="A19" s="132" t="s">
        <v>105</v>
      </c>
      <c r="B19" s="11"/>
      <c r="C19" s="11"/>
      <c r="D19" s="11"/>
      <c r="E19" s="30"/>
    </row>
    <row r="20" spans="1:5" s="96" customFormat="1" ht="21.95" customHeight="1">
      <c r="A20" s="97"/>
      <c r="B20" s="98"/>
      <c r="C20" s="98"/>
      <c r="D20" s="98"/>
      <c r="E20" s="99"/>
    </row>
    <row r="21" spans="1:5" ht="12.95" customHeight="1">
      <c r="A21" s="25"/>
      <c r="B21" s="11"/>
      <c r="C21" s="11"/>
      <c r="D21" s="11"/>
      <c r="E21" s="11"/>
    </row>
    <row r="22" spans="1:5" ht="12.95" customHeight="1" thickBot="1">
      <c r="A22" s="25"/>
      <c r="B22" s="11"/>
      <c r="C22" s="11"/>
      <c r="D22" s="11"/>
      <c r="E22" s="11"/>
    </row>
    <row r="23" spans="1:5" ht="12" customHeight="1" thickTop="1">
      <c r="A23" s="26"/>
      <c r="B23" s="17"/>
      <c r="C23" s="17"/>
      <c r="D23" s="17"/>
      <c r="E23" s="18"/>
    </row>
    <row r="24" spans="1:5" ht="12" customHeight="1">
      <c r="A24" s="27"/>
      <c r="B24" s="11"/>
      <c r="C24" s="11"/>
      <c r="D24" s="11"/>
      <c r="E24" s="20"/>
    </row>
    <row r="25" spans="1:5" ht="30">
      <c r="A25" s="21" t="s">
        <v>8</v>
      </c>
      <c r="B25" s="11"/>
      <c r="C25" s="11"/>
      <c r="D25" s="11"/>
      <c r="E25" s="20"/>
    </row>
    <row r="26" spans="1:5" ht="30">
      <c r="A26" s="21" t="s">
        <v>106</v>
      </c>
      <c r="B26" s="11"/>
      <c r="C26" s="11"/>
      <c r="D26" s="11"/>
      <c r="E26" s="20"/>
    </row>
    <row r="27" spans="1:5" ht="30">
      <c r="A27" s="21" t="s">
        <v>9</v>
      </c>
      <c r="B27" s="11"/>
      <c r="C27" s="11"/>
      <c r="D27" s="11"/>
      <c r="E27" s="20"/>
    </row>
    <row r="28" spans="1:5" ht="12" customHeight="1">
      <c r="A28" s="27"/>
      <c r="B28" s="11"/>
      <c r="C28" s="11"/>
      <c r="D28" s="11"/>
      <c r="E28" s="20"/>
    </row>
    <row r="29" spans="1:5" ht="12" customHeight="1" thickBot="1">
      <c r="A29" s="28"/>
      <c r="B29" s="23"/>
      <c r="C29" s="23"/>
      <c r="D29" s="23"/>
      <c r="E29" s="24"/>
    </row>
    <row r="30" spans="1:5" ht="13.5" thickTop="1">
      <c r="A30" s="15"/>
    </row>
    <row r="31" spans="1:5">
      <c r="A31" s="15"/>
    </row>
    <row r="32" spans="1:5">
      <c r="A32" s="15"/>
    </row>
    <row r="33" spans="1:5">
      <c r="A33" s="15"/>
    </row>
    <row r="34" spans="1:5">
      <c r="A34" s="15"/>
    </row>
    <row r="35" spans="1:5">
      <c r="A35" s="15"/>
    </row>
    <row r="36" spans="1:5">
      <c r="A36" s="15"/>
    </row>
    <row r="37" spans="1:5">
      <c r="A37" s="15"/>
    </row>
    <row r="38" spans="1:5">
      <c r="A38" s="15"/>
    </row>
    <row r="39" spans="1:5" ht="25.5">
      <c r="A39" s="29"/>
      <c r="E39" s="90" t="s">
        <v>96</v>
      </c>
    </row>
  </sheetData>
  <mergeCells count="1">
    <mergeCell ref="A1:A7"/>
  </mergeCells>
  <phoneticPr fontId="35" type="noConversion"/>
  <printOptions horizontalCentered="1"/>
  <pageMargins left="0.6692913385826772" right="0.6692913385826772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249977111117893"/>
    <pageSetUpPr fitToPage="1"/>
  </sheetPr>
  <dimension ref="A1:O27"/>
  <sheetViews>
    <sheetView showGridLines="0" zoomScaleNormal="100" zoomScaleSheetLayoutView="160" workbookViewId="0">
      <pane xSplit="2" ySplit="5" topLeftCell="C6" activePane="bottomRight" state="frozen"/>
      <selection sqref="A1:A7"/>
      <selection pane="topRight" sqref="A1:A7"/>
      <selection pane="bottomLeft" sqref="A1:A7"/>
      <selection pane="bottomRight"/>
    </sheetView>
  </sheetViews>
  <sheetFormatPr baseColWidth="10" defaultColWidth="11.42578125" defaultRowHeight="12.75"/>
  <cols>
    <col min="1" max="1" width="1.5703125" style="79" customWidth="1"/>
    <col min="2" max="2" width="1.42578125" style="79" customWidth="1"/>
    <col min="3" max="3" width="26" style="79" customWidth="1"/>
    <col min="4" max="4" width="32.140625" style="79" customWidth="1"/>
    <col min="5" max="9" width="11.5703125" style="79" customWidth="1"/>
    <col min="10" max="10" width="0.85546875" style="79" customWidth="1"/>
    <col min="11" max="11" width="12.5703125" style="79" customWidth="1"/>
    <col min="12" max="12" width="1.5703125" style="79" customWidth="1"/>
    <col min="13" max="14" width="8.5703125" style="79" customWidth="1"/>
    <col min="15" max="15" width="9.5703125" style="79" customWidth="1"/>
    <col min="16" max="16384" width="11.42578125" style="79"/>
  </cols>
  <sheetData>
    <row r="1" spans="1:15" s="105" customFormat="1" ht="15">
      <c r="A1" s="104" t="str">
        <f>'Page de garde'!A13&amp;" - "&amp;'Page de garde'!A19</f>
        <v>RÉHABILITATION - ÉTUDE DE PROGRAMMATION ET DE FAISABILITÉ</v>
      </c>
    </row>
    <row r="2" spans="1:15" s="105" customFormat="1" ht="14.25">
      <c r="A2" s="105" t="e">
        <f>'Page de garde'!#REF!</f>
        <v>#REF!</v>
      </c>
    </row>
    <row r="3" spans="1:15" ht="18.75">
      <c r="A3" s="5" t="s">
        <v>14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130"/>
      <c r="N3" s="130"/>
      <c r="O3" s="130"/>
    </row>
    <row r="4" spans="1:15" ht="9.9499999999999993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130"/>
      <c r="N4" s="130"/>
      <c r="O4" s="130"/>
    </row>
    <row r="5" spans="1:15" ht="25.5">
      <c r="A5" s="131" t="s">
        <v>22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130"/>
      <c r="N5" s="130"/>
      <c r="O5" s="130"/>
    </row>
    <row r="6" spans="1:15" ht="15" customHeight="1" thickBot="1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L6" s="5"/>
      <c r="M6" s="2"/>
      <c r="N6" s="2"/>
      <c r="O6" s="2"/>
    </row>
    <row r="7" spans="1:15" s="80" customFormat="1" ht="24.95" customHeight="1" thickTop="1" thickBot="1">
      <c r="A7" s="51"/>
      <c r="B7" s="52"/>
      <c r="C7" s="140"/>
      <c r="D7" s="141"/>
      <c r="E7" s="53" t="s">
        <v>3</v>
      </c>
      <c r="F7" s="54" t="s">
        <v>5</v>
      </c>
      <c r="G7" s="54" t="s">
        <v>5</v>
      </c>
      <c r="H7" s="54" t="s">
        <v>5</v>
      </c>
      <c r="I7" s="54" t="s">
        <v>5</v>
      </c>
      <c r="J7" s="55"/>
      <c r="K7" s="56" t="s">
        <v>4</v>
      </c>
      <c r="L7" s="57"/>
      <c r="M7" s="246" t="s">
        <v>10</v>
      </c>
      <c r="N7" s="247"/>
      <c r="O7" s="248"/>
    </row>
    <row r="8" spans="1:15" s="80" customFormat="1" ht="14.25" customHeight="1" thickTop="1" thickBot="1">
      <c r="A8" s="2"/>
      <c r="B8" s="2"/>
      <c r="C8" s="2"/>
      <c r="D8" s="2"/>
      <c r="E8" s="217" t="s">
        <v>23</v>
      </c>
      <c r="F8" s="217" t="s">
        <v>24</v>
      </c>
      <c r="G8" s="217" t="s">
        <v>25</v>
      </c>
      <c r="H8" s="217" t="s">
        <v>26</v>
      </c>
      <c r="I8" s="217" t="s">
        <v>27</v>
      </c>
      <c r="J8" s="2"/>
      <c r="K8" s="58"/>
      <c r="L8" s="57"/>
      <c r="M8" s="35" t="s">
        <v>11</v>
      </c>
      <c r="N8" s="36" t="s">
        <v>12</v>
      </c>
      <c r="O8" s="37" t="s">
        <v>13</v>
      </c>
    </row>
    <row r="9" spans="1:15" s="128" customFormat="1" ht="15" customHeight="1" thickTop="1">
      <c r="A9" s="119"/>
      <c r="B9" s="119"/>
      <c r="C9" s="147"/>
      <c r="D9" s="120"/>
      <c r="E9" s="121"/>
      <c r="F9" s="121"/>
      <c r="G9" s="121"/>
      <c r="H9" s="121"/>
      <c r="I9" s="121"/>
      <c r="J9" s="122"/>
      <c r="K9" s="123">
        <f>E9+F9+I9</f>
        <v>0</v>
      </c>
      <c r="L9" s="124"/>
      <c r="M9" s="125">
        <f>DPGF!K1</f>
        <v>0</v>
      </c>
      <c r="N9" s="126">
        <f>DPGF!L1</f>
        <v>0</v>
      </c>
      <c r="O9" s="127">
        <f>M9+N9</f>
        <v>0</v>
      </c>
    </row>
    <row r="10" spans="1:15" s="81" customFormat="1" ht="15" customHeight="1">
      <c r="A10" s="59"/>
      <c r="B10" s="59"/>
      <c r="C10" s="148" t="s">
        <v>28</v>
      </c>
      <c r="D10" s="60"/>
      <c r="E10" s="61">
        <f>DPGF!D18</f>
        <v>0</v>
      </c>
      <c r="F10" s="61">
        <f>DPGF!E18</f>
        <v>0</v>
      </c>
      <c r="G10" s="61">
        <f>DPGF!F18</f>
        <v>0</v>
      </c>
      <c r="H10" s="61">
        <f>DPGF!G18</f>
        <v>0</v>
      </c>
      <c r="I10" s="61">
        <f>DPGF!H18</f>
        <v>0</v>
      </c>
      <c r="J10" s="62"/>
      <c r="K10" s="63">
        <f>E10+F10+G10+H10+I10</f>
        <v>0</v>
      </c>
      <c r="L10" s="64"/>
      <c r="M10" s="65">
        <f>DPGF!K18</f>
        <v>0</v>
      </c>
      <c r="N10" s="190">
        <f>DPGF!L18</f>
        <v>0</v>
      </c>
      <c r="O10" s="41">
        <f>M10+N10</f>
        <v>0</v>
      </c>
    </row>
    <row r="11" spans="1:15" s="81" customFormat="1" ht="15" customHeight="1">
      <c r="A11" s="59"/>
      <c r="B11" s="59"/>
      <c r="C11" s="149" t="s">
        <v>47</v>
      </c>
      <c r="D11" s="60"/>
      <c r="E11" s="61">
        <f>DPGF!D42</f>
        <v>0</v>
      </c>
      <c r="F11" s="61">
        <f>DPGF!E42</f>
        <v>0</v>
      </c>
      <c r="G11" s="61">
        <f>DPGF!F42</f>
        <v>0</v>
      </c>
      <c r="H11" s="61">
        <f>DPGF!G42</f>
        <v>0</v>
      </c>
      <c r="I11" s="61">
        <f>DPGF!H42</f>
        <v>0</v>
      </c>
      <c r="J11" s="62"/>
      <c r="K11" s="63">
        <f>E11+F11+G11+H11+I11</f>
        <v>0</v>
      </c>
      <c r="L11" s="64"/>
      <c r="M11" s="65">
        <f>DPGF!K42</f>
        <v>0</v>
      </c>
      <c r="N11" s="190">
        <f>DPGF!L42</f>
        <v>0</v>
      </c>
      <c r="O11" s="41">
        <f>M11+N11</f>
        <v>0</v>
      </c>
    </row>
    <row r="12" spans="1:15" s="81" customFormat="1" ht="15" customHeight="1">
      <c r="A12" s="59"/>
      <c r="B12" s="59"/>
      <c r="C12" s="149" t="s">
        <v>48</v>
      </c>
      <c r="D12" s="60"/>
      <c r="E12" s="61">
        <f>DPGF!D54</f>
        <v>0</v>
      </c>
      <c r="F12" s="61">
        <f>DPGF!E54</f>
        <v>0</v>
      </c>
      <c r="G12" s="61">
        <f>DPGF!F54</f>
        <v>0</v>
      </c>
      <c r="H12" s="61">
        <f>DPGF!G54</f>
        <v>0</v>
      </c>
      <c r="I12" s="61">
        <f>DPGF!H54</f>
        <v>0</v>
      </c>
      <c r="J12" s="62"/>
      <c r="K12" s="63">
        <f>E12+F12+G12+H12+I12</f>
        <v>0</v>
      </c>
      <c r="L12" s="64"/>
      <c r="M12" s="65">
        <f>DPGF!K54</f>
        <v>0</v>
      </c>
      <c r="N12" s="190">
        <f>DPGF!L54</f>
        <v>0</v>
      </c>
      <c r="O12" s="41">
        <f>M12+N12</f>
        <v>0</v>
      </c>
    </row>
    <row r="13" spans="1:15" s="81" customFormat="1" ht="15" customHeight="1">
      <c r="A13" s="59"/>
      <c r="B13" s="59"/>
      <c r="C13" s="133"/>
      <c r="D13" s="134"/>
      <c r="E13" s="135"/>
      <c r="F13" s="135"/>
      <c r="G13" s="135"/>
      <c r="H13" s="135"/>
      <c r="I13" s="135"/>
      <c r="J13" s="62"/>
      <c r="K13" s="136"/>
      <c r="L13" s="64"/>
      <c r="M13" s="137"/>
      <c r="N13" s="138"/>
      <c r="O13" s="139"/>
    </row>
    <row r="14" spans="1:15" s="118" customFormat="1" ht="12" thickBot="1">
      <c r="A14" s="112"/>
      <c r="B14" s="113"/>
      <c r="C14" s="114"/>
      <c r="D14" s="114"/>
      <c r="E14" s="115"/>
      <c r="F14" s="115"/>
      <c r="G14" s="115"/>
      <c r="H14" s="115"/>
      <c r="I14" s="115"/>
      <c r="J14" s="116"/>
      <c r="K14" s="117"/>
      <c r="L14" s="108"/>
      <c r="M14" s="109"/>
      <c r="N14" s="110"/>
      <c r="O14" s="111"/>
    </row>
    <row r="15" spans="1:15" ht="18.75" customHeight="1" thickBot="1">
      <c r="A15" s="2"/>
      <c r="B15" s="2"/>
      <c r="C15" s="142" t="s">
        <v>19</v>
      </c>
      <c r="D15" s="66"/>
      <c r="E15" s="67">
        <f>SUBTOTAL(9,E8:E14)</f>
        <v>0</v>
      </c>
      <c r="F15" s="67">
        <f>SUBTOTAL(9,F8:F14)</f>
        <v>0</v>
      </c>
      <c r="G15" s="67">
        <f t="shared" ref="G15:H15" si="0">SUBTOTAL(9,G8:G14)</f>
        <v>0</v>
      </c>
      <c r="H15" s="67">
        <f t="shared" si="0"/>
        <v>0</v>
      </c>
      <c r="I15" s="67">
        <f>SUBTOTAL(9,I8:I14)</f>
        <v>0</v>
      </c>
      <c r="J15" s="68"/>
      <c r="K15" s="69">
        <f>SUBTOTAL(9,K8:K14)</f>
        <v>0</v>
      </c>
      <c r="L15" s="2"/>
      <c r="M15" s="70">
        <f>SUBTOTAL(9,M9:M14)</f>
        <v>0</v>
      </c>
      <c r="N15" s="71">
        <f>SUBTOTAL(9,N9:N14)</f>
        <v>0</v>
      </c>
      <c r="O15" s="42">
        <f>SUBTOTAL(9,O9:O14)</f>
        <v>0</v>
      </c>
    </row>
    <row r="16" spans="1:15" s="82" customFormat="1" ht="18" customHeight="1" thickBot="1">
      <c r="A16" s="72"/>
      <c r="B16" s="72"/>
      <c r="C16" s="143" t="s">
        <v>15</v>
      </c>
      <c r="D16" s="66"/>
      <c r="E16" s="73">
        <f>E15*0.2</f>
        <v>0</v>
      </c>
      <c r="F16" s="73">
        <f>F15*0.2</f>
        <v>0</v>
      </c>
      <c r="G16" s="73">
        <f t="shared" ref="G16:H16" si="1">G15*0.2</f>
        <v>0</v>
      </c>
      <c r="H16" s="73">
        <f t="shared" si="1"/>
        <v>0</v>
      </c>
      <c r="I16" s="73">
        <f>I15*0.2</f>
        <v>0</v>
      </c>
      <c r="J16" s="74"/>
      <c r="K16" s="75">
        <f>K15*0.2</f>
        <v>0</v>
      </c>
      <c r="L16" s="72"/>
      <c r="M16" s="2"/>
      <c r="N16" s="2"/>
      <c r="O16" s="2"/>
    </row>
    <row r="17" spans="1:15" ht="24.95" customHeight="1" thickBot="1">
      <c r="A17" s="2"/>
      <c r="B17" s="2"/>
      <c r="C17" s="144" t="s">
        <v>20</v>
      </c>
      <c r="D17" s="66"/>
      <c r="E17" s="76">
        <f>E15+E16</f>
        <v>0</v>
      </c>
      <c r="F17" s="76">
        <f>F15+F16</f>
        <v>0</v>
      </c>
      <c r="G17" s="76">
        <f t="shared" ref="G17:H17" si="2">G15+G16</f>
        <v>0</v>
      </c>
      <c r="H17" s="76">
        <f t="shared" si="2"/>
        <v>0</v>
      </c>
      <c r="I17" s="76">
        <f>I15+I16</f>
        <v>0</v>
      </c>
      <c r="J17" s="68"/>
      <c r="K17" s="77">
        <f>K15+K16</f>
        <v>0</v>
      </c>
      <c r="L17" s="2"/>
      <c r="M17" s="1"/>
      <c r="N17" s="1"/>
      <c r="O17" s="1"/>
    </row>
    <row r="18" spans="1:15" s="129" customFormat="1" ht="12" thickTop="1">
      <c r="A18" s="118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M18" s="118"/>
      <c r="N18" s="118"/>
      <c r="O18" s="118"/>
    </row>
    <row r="19" spans="1:15">
      <c r="C19" s="145" t="s">
        <v>6</v>
      </c>
      <c r="D19" s="83"/>
      <c r="E19" s="84"/>
      <c r="F19" s="84"/>
      <c r="G19" s="84"/>
      <c r="H19" s="84"/>
      <c r="I19" s="84"/>
      <c r="K19" s="86" t="e">
        <f>K15/O15</f>
        <v>#DIV/0!</v>
      </c>
      <c r="M19" s="85"/>
      <c r="N19" s="85"/>
      <c r="O19" s="85"/>
    </row>
    <row r="20" spans="1:15" s="85" customFormat="1" ht="12">
      <c r="C20" s="146" t="s">
        <v>7</v>
      </c>
    </row>
    <row r="21" spans="1:15" s="85" customFormat="1">
      <c r="M21" s="79"/>
      <c r="N21" s="79"/>
      <c r="O21" s="79"/>
    </row>
    <row r="26" spans="1:15">
      <c r="M26" s="80"/>
      <c r="N26" s="80"/>
      <c r="O26" s="80"/>
    </row>
    <row r="27" spans="1:15" s="80" customFormat="1" ht="17.25" customHeight="1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M27" s="79"/>
      <c r="N27" s="79"/>
      <c r="O27" s="79"/>
    </row>
  </sheetData>
  <mergeCells count="1">
    <mergeCell ref="M7:O7"/>
  </mergeCells>
  <phoneticPr fontId="0" type="noConversion"/>
  <conditionalFormatting sqref="J8:K8 E9:K10 E12:K21 E27:L27 E11:J11">
    <cfRule type="cellIs" dxfId="10" priority="7" stopIfTrue="1" operator="equal">
      <formula>0</formula>
    </cfRule>
  </conditionalFormatting>
  <conditionalFormatting sqref="L15:L21">
    <cfRule type="cellIs" dxfId="9" priority="40" stopIfTrue="1" operator="equal">
      <formula>0</formula>
    </cfRule>
  </conditionalFormatting>
  <conditionalFormatting sqref="K11">
    <cfRule type="cellIs" dxfId="8" priority="1" stopIfTrue="1" operator="equal">
      <formula>0</formula>
    </cfRule>
  </conditionalFormatting>
  <printOptions horizontalCentered="1"/>
  <pageMargins left="0.19685039370078741" right="0.19685039370078741" top="0.39370078740157483" bottom="0.59055118110236227" header="0.11811023622047245" footer="0.31496062992125984"/>
  <pageSetup paperSize="9" scale="64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  <pageSetUpPr fitToPage="1"/>
  </sheetPr>
  <dimension ref="A1:M57"/>
  <sheetViews>
    <sheetView showGridLines="0" tabSelected="1" view="pageBreakPreview" zoomScale="110" zoomScaleNormal="110" zoomScaleSheetLayoutView="110" workbookViewId="0">
      <pane xSplit="1" ySplit="5" topLeftCell="B6" activePane="bottomRight" state="frozen"/>
      <selection sqref="A1:A7"/>
      <selection pane="topRight" sqref="A1:A7"/>
      <selection pane="bottomLeft" sqref="A1:A7"/>
      <selection pane="bottomRight"/>
    </sheetView>
  </sheetViews>
  <sheetFormatPr baseColWidth="10" defaultColWidth="11.42578125" defaultRowHeight="12.75"/>
  <cols>
    <col min="1" max="1" width="8.7109375" style="157" customWidth="1"/>
    <col min="2" max="2" width="50.7109375" style="2" customWidth="1"/>
    <col min="3" max="3" width="5.7109375" style="2" customWidth="1"/>
    <col min="4" max="4" width="10.5703125" style="79" customWidth="1"/>
    <col min="5" max="8" width="9.5703125" style="79" customWidth="1"/>
    <col min="9" max="9" width="12.5703125" style="2" customWidth="1"/>
    <col min="10" max="10" width="0.85546875" style="2" customWidth="1"/>
    <col min="11" max="12" width="7.5703125" style="2" bestFit="1" customWidth="1"/>
    <col min="13" max="13" width="9.5703125" style="2" customWidth="1"/>
    <col min="14" max="16384" width="11.42578125" style="2"/>
  </cols>
  <sheetData>
    <row r="1" spans="1:13" s="105" customFormat="1" ht="15">
      <c r="A1" s="155" t="str">
        <f>'Page de garde'!A13&amp;" - "&amp;'Page de garde'!A19</f>
        <v>RÉHABILITATION - ÉTUDE DE PROGRAMMATION ET DE FAISABILITÉ</v>
      </c>
    </row>
    <row r="2" spans="1:13" ht="18.75">
      <c r="A2" s="7" t="str">
        <f>'Récap. DPGF'!A3</f>
        <v>Cadre de Décomposition de Prix Global et Forfaitaire</v>
      </c>
      <c r="B2" s="7"/>
      <c r="C2" s="7"/>
      <c r="D2" s="158"/>
      <c r="E2" s="158"/>
      <c r="F2" s="158"/>
      <c r="G2" s="158"/>
      <c r="H2" s="158"/>
      <c r="I2" s="7"/>
      <c r="J2" s="7"/>
    </row>
    <row r="3" spans="1:13" ht="9.9499999999999993" customHeight="1" thickBot="1">
      <c r="A3" s="156"/>
      <c r="B3" s="5"/>
      <c r="C3" s="5"/>
      <c r="D3" s="78"/>
      <c r="E3" s="78"/>
      <c r="F3" s="78"/>
      <c r="G3" s="78"/>
      <c r="H3" s="78"/>
      <c r="I3" s="5"/>
      <c r="J3" s="5"/>
    </row>
    <row r="4" spans="1:13" s="1" customFormat="1" ht="39" customHeight="1" thickTop="1" thickBot="1">
      <c r="A4" s="231" t="s">
        <v>1</v>
      </c>
      <c r="B4" s="44" t="s">
        <v>0</v>
      </c>
      <c r="C4" s="45"/>
      <c r="D4" s="221" t="s">
        <v>3</v>
      </c>
      <c r="E4" s="222" t="s">
        <v>5</v>
      </c>
      <c r="F4" s="222" t="s">
        <v>5</v>
      </c>
      <c r="G4" s="222" t="s">
        <v>5</v>
      </c>
      <c r="H4" s="223" t="s">
        <v>5</v>
      </c>
      <c r="I4" s="46" t="s">
        <v>4</v>
      </c>
      <c r="J4" s="57"/>
      <c r="K4" s="246" t="s">
        <v>10</v>
      </c>
      <c r="L4" s="247"/>
      <c r="M4" s="248"/>
    </row>
    <row r="5" spans="1:13" s="1" customFormat="1" ht="16.5" thickBot="1">
      <c r="A5" s="232"/>
      <c r="B5" s="43"/>
      <c r="C5" s="218"/>
      <c r="D5" s="220" t="str">
        <f>'Récap. DPGF'!E8</f>
        <v>BET A</v>
      </c>
      <c r="E5" s="220" t="str">
        <f>'Récap. DPGF'!F8</f>
        <v>BET B</v>
      </c>
      <c r="F5" s="220" t="str">
        <f>'Récap. DPGF'!G8</f>
        <v>BET C</v>
      </c>
      <c r="G5" s="220" t="str">
        <f>'Récap. DPGF'!H8</f>
        <v>BET D</v>
      </c>
      <c r="H5" s="220" t="str">
        <f>'Récap. DPGF'!I8</f>
        <v>BET E</v>
      </c>
      <c r="I5" s="219"/>
      <c r="J5" s="57"/>
      <c r="K5" s="35" t="s">
        <v>11</v>
      </c>
      <c r="L5" s="36" t="s">
        <v>12</v>
      </c>
      <c r="M5" s="37" t="s">
        <v>13</v>
      </c>
    </row>
    <row r="6" spans="1:13" s="1" customFormat="1">
      <c r="A6" s="233"/>
      <c r="B6" s="3"/>
      <c r="C6" s="4"/>
      <c r="D6" s="87"/>
      <c r="E6" s="88"/>
      <c r="F6" s="88"/>
      <c r="G6" s="88"/>
      <c r="H6" s="89"/>
      <c r="I6" s="8"/>
      <c r="K6" s="38"/>
      <c r="L6" s="39"/>
      <c r="M6" s="40"/>
    </row>
    <row r="7" spans="1:13" s="7" customFormat="1" ht="18.75" customHeight="1">
      <c r="A7" s="172" t="str">
        <f>'Récap. DPGF'!C10</f>
        <v>5 - Pré-programme</v>
      </c>
      <c r="B7" s="173"/>
      <c r="C7" s="174"/>
      <c r="D7" s="168"/>
      <c r="E7" s="169"/>
      <c r="F7" s="169"/>
      <c r="G7" s="169"/>
      <c r="H7" s="170"/>
      <c r="I7" s="171"/>
      <c r="K7" s="38"/>
      <c r="L7" s="39"/>
      <c r="M7" s="40"/>
    </row>
    <row r="8" spans="1:13" s="1" customFormat="1" ht="51">
      <c r="A8" s="175" t="s">
        <v>30</v>
      </c>
      <c r="B8" s="224" t="s">
        <v>29</v>
      </c>
      <c r="C8" s="176" t="s">
        <v>2</v>
      </c>
      <c r="D8" s="191"/>
      <c r="E8" s="193"/>
      <c r="F8" s="193"/>
      <c r="G8" s="193"/>
      <c r="H8" s="161"/>
      <c r="I8" s="162">
        <f t="shared" ref="I8:I17" si="0">SUM(D8:H8)</f>
        <v>0</v>
      </c>
      <c r="K8" s="47"/>
      <c r="L8" s="200"/>
      <c r="M8" s="48">
        <f t="shared" ref="M8" si="1">K8+L8</f>
        <v>0</v>
      </c>
    </row>
    <row r="9" spans="1:13" s="1" customFormat="1" ht="38.25">
      <c r="A9" s="175" t="s">
        <v>31</v>
      </c>
      <c r="B9" s="224" t="s">
        <v>32</v>
      </c>
      <c r="C9" s="176" t="s">
        <v>2</v>
      </c>
      <c r="D9" s="191"/>
      <c r="E9" s="193"/>
      <c r="F9" s="193"/>
      <c r="G9" s="193"/>
      <c r="H9" s="161"/>
      <c r="I9" s="162">
        <f t="shared" si="0"/>
        <v>0</v>
      </c>
      <c r="K9" s="47"/>
      <c r="L9" s="200"/>
      <c r="M9" s="48">
        <f t="shared" ref="M9:M10" si="2">K9+L9</f>
        <v>0</v>
      </c>
    </row>
    <row r="10" spans="1:13" s="1" customFormat="1">
      <c r="A10" s="175" t="s">
        <v>33</v>
      </c>
      <c r="B10" s="224" t="s">
        <v>35</v>
      </c>
      <c r="C10" s="176" t="s">
        <v>2</v>
      </c>
      <c r="D10" s="191"/>
      <c r="E10" s="193"/>
      <c r="F10" s="193"/>
      <c r="G10" s="193"/>
      <c r="H10" s="161"/>
      <c r="I10" s="162">
        <f t="shared" si="0"/>
        <v>0</v>
      </c>
      <c r="K10" s="47"/>
      <c r="L10" s="200"/>
      <c r="M10" s="48">
        <f t="shared" si="2"/>
        <v>0</v>
      </c>
    </row>
    <row r="11" spans="1:13" s="1" customFormat="1" ht="25.5">
      <c r="A11" s="175" t="s">
        <v>34</v>
      </c>
      <c r="B11" s="224" t="s">
        <v>36</v>
      </c>
      <c r="C11" s="176" t="s">
        <v>2</v>
      </c>
      <c r="D11" s="191"/>
      <c r="E11" s="193"/>
      <c r="F11" s="193"/>
      <c r="G11" s="193"/>
      <c r="H11" s="161"/>
      <c r="I11" s="162">
        <f t="shared" si="0"/>
        <v>0</v>
      </c>
      <c r="K11" s="47"/>
      <c r="L11" s="200"/>
      <c r="M11" s="48">
        <f t="shared" ref="M11:M12" si="3">K11+L11</f>
        <v>0</v>
      </c>
    </row>
    <row r="12" spans="1:13" s="1" customFormat="1">
      <c r="A12" s="175" t="s">
        <v>37</v>
      </c>
      <c r="B12" s="224" t="s">
        <v>39</v>
      </c>
      <c r="C12" s="176" t="s">
        <v>2</v>
      </c>
      <c r="D12" s="191"/>
      <c r="E12" s="193"/>
      <c r="F12" s="193"/>
      <c r="G12" s="193"/>
      <c r="H12" s="161"/>
      <c r="I12" s="162">
        <f t="shared" si="0"/>
        <v>0</v>
      </c>
      <c r="K12" s="47"/>
      <c r="L12" s="200"/>
      <c r="M12" s="48">
        <f t="shared" si="3"/>
        <v>0</v>
      </c>
    </row>
    <row r="13" spans="1:13" s="1" customFormat="1" ht="25.5">
      <c r="A13" s="175" t="s">
        <v>38</v>
      </c>
      <c r="B13" s="224" t="s">
        <v>40</v>
      </c>
      <c r="C13" s="176" t="s">
        <v>2</v>
      </c>
      <c r="D13" s="191"/>
      <c r="E13" s="193"/>
      <c r="F13" s="193"/>
      <c r="G13" s="193"/>
      <c r="H13" s="161"/>
      <c r="I13" s="162">
        <f t="shared" si="0"/>
        <v>0</v>
      </c>
      <c r="K13" s="47"/>
      <c r="L13" s="200"/>
      <c r="M13" s="48">
        <f t="shared" ref="M13:M16" si="4">K13+L13</f>
        <v>0</v>
      </c>
    </row>
    <row r="14" spans="1:13" s="1" customFormat="1">
      <c r="A14" s="175" t="s">
        <v>41</v>
      </c>
      <c r="B14" s="224" t="s">
        <v>44</v>
      </c>
      <c r="C14" s="176" t="s">
        <v>2</v>
      </c>
      <c r="D14" s="191"/>
      <c r="E14" s="193"/>
      <c r="F14" s="193"/>
      <c r="G14" s="193"/>
      <c r="H14" s="161"/>
      <c r="I14" s="162">
        <f t="shared" si="0"/>
        <v>0</v>
      </c>
      <c r="K14" s="47"/>
      <c r="L14" s="200"/>
      <c r="M14" s="48">
        <f t="shared" si="4"/>
        <v>0</v>
      </c>
    </row>
    <row r="15" spans="1:13" s="1" customFormat="1">
      <c r="A15" s="175" t="s">
        <v>42</v>
      </c>
      <c r="B15" s="224" t="s">
        <v>45</v>
      </c>
      <c r="C15" s="176" t="s">
        <v>2</v>
      </c>
      <c r="D15" s="191"/>
      <c r="E15" s="193"/>
      <c r="F15" s="193"/>
      <c r="G15" s="193"/>
      <c r="H15" s="161"/>
      <c r="I15" s="162">
        <f t="shared" si="0"/>
        <v>0</v>
      </c>
      <c r="K15" s="47"/>
      <c r="L15" s="200"/>
      <c r="M15" s="48">
        <f t="shared" si="4"/>
        <v>0</v>
      </c>
    </row>
    <row r="16" spans="1:13" s="1" customFormat="1">
      <c r="A16" s="175" t="s">
        <v>43</v>
      </c>
      <c r="B16" s="224" t="s">
        <v>46</v>
      </c>
      <c r="C16" s="176" t="s">
        <v>2</v>
      </c>
      <c r="D16" s="191"/>
      <c r="E16" s="193"/>
      <c r="F16" s="193"/>
      <c r="G16" s="193"/>
      <c r="H16" s="161"/>
      <c r="I16" s="162">
        <f t="shared" si="0"/>
        <v>0</v>
      </c>
      <c r="K16" s="47"/>
      <c r="L16" s="200"/>
      <c r="M16" s="48">
        <f t="shared" si="4"/>
        <v>0</v>
      </c>
    </row>
    <row r="17" spans="1:13" s="1" customFormat="1">
      <c r="A17" s="235"/>
      <c r="B17" s="177"/>
      <c r="C17" s="178"/>
      <c r="D17" s="192"/>
      <c r="E17" s="194"/>
      <c r="F17" s="194"/>
      <c r="G17" s="194"/>
      <c r="H17" s="89"/>
      <c r="I17" s="8">
        <f t="shared" si="0"/>
        <v>0</v>
      </c>
      <c r="K17" s="38"/>
      <c r="L17" s="198"/>
      <c r="M17" s="40"/>
    </row>
    <row r="18" spans="1:13" s="167" customFormat="1" ht="16.5" thickBot="1">
      <c r="A18" s="236"/>
      <c r="B18" s="179"/>
      <c r="C18" s="180" t="str">
        <f>"Sous-Total - "&amp;A7</f>
        <v>Sous-Total - 5 - Pré-programme</v>
      </c>
      <c r="D18" s="249">
        <f>SUBTOTAL(9,D6:D17)</f>
        <v>0</v>
      </c>
      <c r="E18" s="250">
        <f>SUBTOTAL(9,E6:E17)</f>
        <v>0</v>
      </c>
      <c r="F18" s="250">
        <f>SUBTOTAL(9,F6:F17)</f>
        <v>0</v>
      </c>
      <c r="G18" s="250">
        <f>SUBTOTAL(9,G6:G17)</f>
        <v>0</v>
      </c>
      <c r="H18" s="251">
        <f>SUBTOTAL(9,H6:H17)</f>
        <v>0</v>
      </c>
      <c r="I18" s="211">
        <f>SUBTOTAL(9,I6:I17)</f>
        <v>0</v>
      </c>
      <c r="K18" s="228">
        <f>SUBTOTAL(9,K6:K17)</f>
        <v>0</v>
      </c>
      <c r="L18" s="229">
        <f>SUBTOTAL(9,L6:L17)</f>
        <v>0</v>
      </c>
      <c r="M18" s="230">
        <f>SUBTOTAL(9,M6:M17)</f>
        <v>0</v>
      </c>
    </row>
    <row r="19" spans="1:13" s="1" customFormat="1" ht="15.75" thickTop="1">
      <c r="A19" s="237"/>
      <c r="B19" s="201"/>
      <c r="C19" s="202"/>
      <c r="D19" s="203"/>
      <c r="E19" s="204"/>
      <c r="F19" s="204"/>
      <c r="G19" s="204"/>
      <c r="H19" s="205"/>
      <c r="I19" s="206"/>
      <c r="J19" s="207"/>
      <c r="K19" s="208"/>
      <c r="L19" s="209"/>
      <c r="M19" s="210"/>
    </row>
    <row r="20" spans="1:13" s="1" customFormat="1" ht="18.75">
      <c r="A20" s="163" t="str">
        <f>'Récap. DPGF'!C11</f>
        <v>6 - Étude de faisabilité</v>
      </c>
      <c r="B20" s="7"/>
      <c r="C20" s="6"/>
      <c r="D20" s="192"/>
      <c r="E20" s="194"/>
      <c r="F20" s="194"/>
      <c r="G20" s="194"/>
      <c r="H20" s="188"/>
      <c r="I20" s="8">
        <f t="shared" ref="I20:I41" si="5">SUM(D20:H20)</f>
        <v>0</v>
      </c>
      <c r="K20" s="196"/>
      <c r="L20" s="199"/>
      <c r="M20" s="153">
        <f>K20+L20</f>
        <v>0</v>
      </c>
    </row>
    <row r="21" spans="1:13" ht="15">
      <c r="A21" s="238" t="s">
        <v>49</v>
      </c>
      <c r="B21" s="165" t="s">
        <v>50</v>
      </c>
      <c r="C21" s="166"/>
      <c r="D21" s="192"/>
      <c r="E21" s="194"/>
      <c r="F21" s="194"/>
      <c r="G21" s="194"/>
      <c r="H21" s="188"/>
      <c r="I21" s="8">
        <f t="shared" si="5"/>
        <v>0</v>
      </c>
      <c r="J21" s="189"/>
      <c r="K21" s="196"/>
      <c r="L21" s="199"/>
      <c r="M21" s="153">
        <f t="shared" ref="M21:M55" si="6">K21+L21</f>
        <v>0</v>
      </c>
    </row>
    <row r="22" spans="1:13" ht="38.25">
      <c r="A22" s="159" t="s">
        <v>51</v>
      </c>
      <c r="B22" s="224" t="s">
        <v>52</v>
      </c>
      <c r="C22" s="160" t="s">
        <v>2</v>
      </c>
      <c r="D22" s="191"/>
      <c r="E22" s="193"/>
      <c r="F22" s="193"/>
      <c r="G22" s="193"/>
      <c r="H22" s="161"/>
      <c r="I22" s="162">
        <f t="shared" si="5"/>
        <v>0</v>
      </c>
      <c r="J22" s="1"/>
      <c r="K22" s="195"/>
      <c r="L22" s="197"/>
      <c r="M22" s="48">
        <f t="shared" si="6"/>
        <v>0</v>
      </c>
    </row>
    <row r="23" spans="1:13">
      <c r="A23" s="159" t="s">
        <v>53</v>
      </c>
      <c r="B23" s="224" t="s">
        <v>57</v>
      </c>
      <c r="C23" s="160" t="s">
        <v>2</v>
      </c>
      <c r="D23" s="191"/>
      <c r="E23" s="193"/>
      <c r="F23" s="193"/>
      <c r="G23" s="193"/>
      <c r="H23" s="161"/>
      <c r="I23" s="162">
        <f t="shared" si="5"/>
        <v>0</v>
      </c>
      <c r="J23" s="1"/>
      <c r="K23" s="195"/>
      <c r="L23" s="197"/>
      <c r="M23" s="48">
        <f t="shared" si="6"/>
        <v>0</v>
      </c>
    </row>
    <row r="24" spans="1:13">
      <c r="A24" s="159" t="s">
        <v>54</v>
      </c>
      <c r="B24" s="224" t="s">
        <v>58</v>
      </c>
      <c r="C24" s="160" t="s">
        <v>2</v>
      </c>
      <c r="D24" s="191"/>
      <c r="E24" s="193"/>
      <c r="F24" s="193"/>
      <c r="G24" s="193"/>
      <c r="H24" s="161"/>
      <c r="I24" s="162">
        <f t="shared" si="5"/>
        <v>0</v>
      </c>
      <c r="J24" s="1"/>
      <c r="K24" s="195"/>
      <c r="L24" s="197"/>
      <c r="M24" s="48">
        <f t="shared" si="6"/>
        <v>0</v>
      </c>
    </row>
    <row r="25" spans="1:13">
      <c r="A25" s="159" t="s">
        <v>55</v>
      </c>
      <c r="B25" s="224" t="s">
        <v>59</v>
      </c>
      <c r="C25" s="160" t="s">
        <v>2</v>
      </c>
      <c r="D25" s="191"/>
      <c r="E25" s="193"/>
      <c r="F25" s="193"/>
      <c r="G25" s="193"/>
      <c r="H25" s="161"/>
      <c r="I25" s="162">
        <f t="shared" si="5"/>
        <v>0</v>
      </c>
      <c r="J25" s="1"/>
      <c r="K25" s="195"/>
      <c r="L25" s="197"/>
      <c r="M25" s="48">
        <f t="shared" ref="M25" si="7">K25+L25</f>
        <v>0</v>
      </c>
    </row>
    <row r="26" spans="1:13">
      <c r="A26" s="159" t="s">
        <v>56</v>
      </c>
      <c r="B26" s="224" t="s">
        <v>60</v>
      </c>
      <c r="C26" s="160" t="s">
        <v>2</v>
      </c>
      <c r="D26" s="191"/>
      <c r="E26" s="193"/>
      <c r="F26" s="193"/>
      <c r="G26" s="193"/>
      <c r="H26" s="161"/>
      <c r="I26" s="162">
        <f t="shared" si="5"/>
        <v>0</v>
      </c>
      <c r="J26" s="1"/>
      <c r="K26" s="195"/>
      <c r="L26" s="197"/>
      <c r="M26" s="48">
        <f t="shared" ref="M26:M31" si="8">K26+L26</f>
        <v>0</v>
      </c>
    </row>
    <row r="27" spans="1:13" ht="15">
      <c r="A27" s="238" t="s">
        <v>61</v>
      </c>
      <c r="B27" s="165" t="s">
        <v>62</v>
      </c>
      <c r="C27" s="166"/>
      <c r="D27" s="192"/>
      <c r="E27" s="194"/>
      <c r="F27" s="194"/>
      <c r="G27" s="194"/>
      <c r="H27" s="188"/>
      <c r="I27" s="8">
        <f t="shared" si="5"/>
        <v>0</v>
      </c>
      <c r="J27" s="189"/>
      <c r="K27" s="196"/>
      <c r="L27" s="199"/>
      <c r="M27" s="153">
        <f t="shared" si="8"/>
        <v>0</v>
      </c>
    </row>
    <row r="28" spans="1:13" ht="38.25">
      <c r="A28" s="159" t="s">
        <v>63</v>
      </c>
      <c r="B28" s="224" t="s">
        <v>68</v>
      </c>
      <c r="C28" s="160" t="s">
        <v>2</v>
      </c>
      <c r="D28" s="191"/>
      <c r="E28" s="193"/>
      <c r="F28" s="193"/>
      <c r="G28" s="193"/>
      <c r="H28" s="161"/>
      <c r="I28" s="162">
        <f t="shared" si="5"/>
        <v>0</v>
      </c>
      <c r="J28" s="1"/>
      <c r="K28" s="195"/>
      <c r="L28" s="197"/>
      <c r="M28" s="48">
        <f t="shared" si="8"/>
        <v>0</v>
      </c>
    </row>
    <row r="29" spans="1:13" ht="25.5">
      <c r="A29" s="159" t="s">
        <v>64</v>
      </c>
      <c r="B29" s="224" t="s">
        <v>69</v>
      </c>
      <c r="C29" s="160" t="s">
        <v>2</v>
      </c>
      <c r="D29" s="191"/>
      <c r="E29" s="193"/>
      <c r="F29" s="193"/>
      <c r="G29" s="193"/>
      <c r="H29" s="161"/>
      <c r="I29" s="162">
        <f t="shared" si="5"/>
        <v>0</v>
      </c>
      <c r="J29" s="1"/>
      <c r="K29" s="195"/>
      <c r="L29" s="197"/>
      <c r="M29" s="48">
        <f t="shared" si="8"/>
        <v>0</v>
      </c>
    </row>
    <row r="30" spans="1:13">
      <c r="A30" s="159" t="s">
        <v>65</v>
      </c>
      <c r="B30" s="224" t="s">
        <v>70</v>
      </c>
      <c r="C30" s="160" t="s">
        <v>2</v>
      </c>
      <c r="D30" s="191"/>
      <c r="E30" s="193"/>
      <c r="F30" s="193"/>
      <c r="G30" s="193"/>
      <c r="H30" s="161"/>
      <c r="I30" s="162">
        <f t="shared" si="5"/>
        <v>0</v>
      </c>
      <c r="J30" s="1"/>
      <c r="K30" s="195"/>
      <c r="L30" s="197"/>
      <c r="M30" s="48">
        <f t="shared" si="8"/>
        <v>0</v>
      </c>
    </row>
    <row r="31" spans="1:13">
      <c r="A31" s="159" t="s">
        <v>66</v>
      </c>
      <c r="B31" s="224" t="s">
        <v>71</v>
      </c>
      <c r="C31" s="160" t="s">
        <v>2</v>
      </c>
      <c r="D31" s="191"/>
      <c r="E31" s="193"/>
      <c r="F31" s="193"/>
      <c r="G31" s="193"/>
      <c r="H31" s="161"/>
      <c r="I31" s="162">
        <f t="shared" si="5"/>
        <v>0</v>
      </c>
      <c r="J31" s="1"/>
      <c r="K31" s="195"/>
      <c r="L31" s="197"/>
      <c r="M31" s="48">
        <f t="shared" si="8"/>
        <v>0</v>
      </c>
    </row>
    <row r="32" spans="1:13">
      <c r="A32" s="159" t="s">
        <v>67</v>
      </c>
      <c r="B32" s="224" t="s">
        <v>72</v>
      </c>
      <c r="C32" s="160" t="s">
        <v>2</v>
      </c>
      <c r="D32" s="191"/>
      <c r="E32" s="193"/>
      <c r="F32" s="193"/>
      <c r="G32" s="193"/>
      <c r="H32" s="161"/>
      <c r="I32" s="162">
        <f t="shared" si="5"/>
        <v>0</v>
      </c>
      <c r="J32" s="1"/>
      <c r="K32" s="195"/>
      <c r="L32" s="197"/>
      <c r="M32" s="48">
        <f t="shared" ref="M32:M37" si="9">K32+L32</f>
        <v>0</v>
      </c>
    </row>
    <row r="33" spans="1:13" ht="15">
      <c r="A33" s="238" t="s">
        <v>73</v>
      </c>
      <c r="B33" s="165" t="s">
        <v>107</v>
      </c>
      <c r="C33" s="166"/>
      <c r="D33" s="192"/>
      <c r="E33" s="194"/>
      <c r="F33" s="194"/>
      <c r="G33" s="194"/>
      <c r="H33" s="188"/>
      <c r="I33" s="8">
        <f t="shared" si="5"/>
        <v>0</v>
      </c>
      <c r="J33" s="189"/>
      <c r="K33" s="196"/>
      <c r="L33" s="199"/>
      <c r="M33" s="153">
        <f t="shared" si="9"/>
        <v>0</v>
      </c>
    </row>
    <row r="34" spans="1:13">
      <c r="A34" s="159" t="s">
        <v>74</v>
      </c>
      <c r="B34" s="224" t="s">
        <v>79</v>
      </c>
      <c r="C34" s="160" t="s">
        <v>2</v>
      </c>
      <c r="D34" s="191"/>
      <c r="E34" s="193"/>
      <c r="F34" s="193"/>
      <c r="G34" s="193"/>
      <c r="H34" s="161"/>
      <c r="I34" s="162">
        <f t="shared" si="5"/>
        <v>0</v>
      </c>
      <c r="J34" s="1"/>
      <c r="K34" s="195"/>
      <c r="L34" s="197"/>
      <c r="M34" s="48">
        <f t="shared" si="9"/>
        <v>0</v>
      </c>
    </row>
    <row r="35" spans="1:13">
      <c r="A35" s="159" t="s">
        <v>75</v>
      </c>
      <c r="B35" s="224" t="s">
        <v>80</v>
      </c>
      <c r="C35" s="160" t="s">
        <v>2</v>
      </c>
      <c r="D35" s="191"/>
      <c r="E35" s="193"/>
      <c r="F35" s="193"/>
      <c r="G35" s="193"/>
      <c r="H35" s="161"/>
      <c r="I35" s="162">
        <f t="shared" si="5"/>
        <v>0</v>
      </c>
      <c r="J35" s="1"/>
      <c r="K35" s="195"/>
      <c r="L35" s="197"/>
      <c r="M35" s="48">
        <f t="shared" si="9"/>
        <v>0</v>
      </c>
    </row>
    <row r="36" spans="1:13">
      <c r="A36" s="159" t="s">
        <v>76</v>
      </c>
      <c r="B36" s="224" t="s">
        <v>81</v>
      </c>
      <c r="C36" s="160" t="s">
        <v>2</v>
      </c>
      <c r="D36" s="191"/>
      <c r="E36" s="193"/>
      <c r="F36" s="193"/>
      <c r="G36" s="193"/>
      <c r="H36" s="161"/>
      <c r="I36" s="162">
        <f t="shared" si="5"/>
        <v>0</v>
      </c>
      <c r="J36" s="1"/>
      <c r="K36" s="195"/>
      <c r="L36" s="197"/>
      <c r="M36" s="48">
        <f t="shared" si="9"/>
        <v>0</v>
      </c>
    </row>
    <row r="37" spans="1:13" ht="25.5">
      <c r="A37" s="159" t="s">
        <v>77</v>
      </c>
      <c r="B37" s="224" t="s">
        <v>82</v>
      </c>
      <c r="C37" s="160" t="s">
        <v>2</v>
      </c>
      <c r="D37" s="191"/>
      <c r="E37" s="193"/>
      <c r="F37" s="193"/>
      <c r="G37" s="193"/>
      <c r="H37" s="161"/>
      <c r="I37" s="162">
        <f t="shared" si="5"/>
        <v>0</v>
      </c>
      <c r="J37" s="1"/>
      <c r="K37" s="195"/>
      <c r="L37" s="197"/>
      <c r="M37" s="48">
        <f t="shared" si="9"/>
        <v>0</v>
      </c>
    </row>
    <row r="38" spans="1:13">
      <c r="A38" s="159" t="s">
        <v>78</v>
      </c>
      <c r="B38" s="224" t="s">
        <v>71</v>
      </c>
      <c r="C38" s="160" t="s">
        <v>2</v>
      </c>
      <c r="D38" s="191"/>
      <c r="E38" s="193"/>
      <c r="F38" s="193"/>
      <c r="G38" s="193"/>
      <c r="H38" s="161"/>
      <c r="I38" s="162">
        <f t="shared" si="5"/>
        <v>0</v>
      </c>
      <c r="J38" s="1"/>
      <c r="K38" s="195"/>
      <c r="L38" s="197"/>
      <c r="M38" s="48">
        <f t="shared" ref="M38" si="10">K38+L38</f>
        <v>0</v>
      </c>
    </row>
    <row r="39" spans="1:13">
      <c r="A39" s="159" t="s">
        <v>83</v>
      </c>
      <c r="B39" s="224" t="s">
        <v>72</v>
      </c>
      <c r="C39" s="160" t="s">
        <v>2</v>
      </c>
      <c r="D39" s="191"/>
      <c r="E39" s="193"/>
      <c r="F39" s="193"/>
      <c r="G39" s="193"/>
      <c r="H39" s="161"/>
      <c r="I39" s="162">
        <f t="shared" si="5"/>
        <v>0</v>
      </c>
      <c r="J39" s="1"/>
      <c r="K39" s="195"/>
      <c r="L39" s="197"/>
      <c r="M39" s="48">
        <f t="shared" ref="M39:M40" si="11">K39+L39</f>
        <v>0</v>
      </c>
    </row>
    <row r="40" spans="1:13" ht="25.5">
      <c r="A40" s="159" t="s">
        <v>101</v>
      </c>
      <c r="B40" s="224" t="s">
        <v>102</v>
      </c>
      <c r="C40" s="160" t="s">
        <v>2</v>
      </c>
      <c r="D40" s="191"/>
      <c r="E40" s="193"/>
      <c r="F40" s="193"/>
      <c r="G40" s="193"/>
      <c r="H40" s="161"/>
      <c r="I40" s="162">
        <f t="shared" ref="I40" si="12">SUM(D40:H40)</f>
        <v>0</v>
      </c>
      <c r="J40" s="1"/>
      <c r="K40" s="195"/>
      <c r="L40" s="197"/>
      <c r="M40" s="48">
        <f t="shared" si="11"/>
        <v>0</v>
      </c>
    </row>
    <row r="41" spans="1:13">
      <c r="A41" s="239"/>
      <c r="B41" s="107"/>
      <c r="C41" s="106"/>
      <c r="D41" s="192"/>
      <c r="E41" s="194"/>
      <c r="F41" s="194"/>
      <c r="G41" s="194"/>
      <c r="H41" s="188"/>
      <c r="I41" s="8">
        <f t="shared" si="5"/>
        <v>0</v>
      </c>
      <c r="J41" s="1"/>
      <c r="K41" s="196"/>
      <c r="L41" s="199"/>
      <c r="M41" s="153">
        <f t="shared" si="6"/>
        <v>0</v>
      </c>
    </row>
    <row r="42" spans="1:13" ht="16.5" thickBot="1">
      <c r="A42" s="240"/>
      <c r="B42" s="212"/>
      <c r="C42" s="213" t="str">
        <f>"Sous-Total - "&amp;A20</f>
        <v>Sous-Total - 6 - Étude de faisabilité</v>
      </c>
      <c r="D42" s="214">
        <f>SUBTOTAL(9,D19:D41)</f>
        <v>0</v>
      </c>
      <c r="E42" s="215">
        <f>SUBTOTAL(9,E19:E41)</f>
        <v>0</v>
      </c>
      <c r="F42" s="215">
        <f>SUBTOTAL(9,F19:F41)</f>
        <v>0</v>
      </c>
      <c r="G42" s="215">
        <f>SUBTOTAL(9,G19:G41)</f>
        <v>0</v>
      </c>
      <c r="H42" s="216">
        <f>SUBTOTAL(9,H19:H41)</f>
        <v>0</v>
      </c>
      <c r="I42" s="211">
        <f>SUBTOTAL(9,I19:I41)</f>
        <v>0</v>
      </c>
      <c r="J42" s="1"/>
      <c r="K42" s="228">
        <f>SUBTOTAL(9,K19:K41)</f>
        <v>0</v>
      </c>
      <c r="L42" s="229">
        <f>SUBTOTAL(9,L19:L41)</f>
        <v>0</v>
      </c>
      <c r="M42" s="230">
        <f>SUBTOTAL(9,M19:M41)</f>
        <v>0</v>
      </c>
    </row>
    <row r="43" spans="1:13" ht="13.5" thickTop="1">
      <c r="A43" s="239"/>
      <c r="B43" s="107"/>
      <c r="C43" s="106"/>
      <c r="D43" s="192"/>
      <c r="E43" s="194"/>
      <c r="F43" s="194"/>
      <c r="G43" s="194"/>
      <c r="H43" s="188"/>
      <c r="I43" s="8">
        <f t="shared" ref="I43:I53" si="13">SUM(D43:H43)</f>
        <v>0</v>
      </c>
      <c r="J43" s="1"/>
      <c r="K43" s="196"/>
      <c r="L43" s="199"/>
      <c r="M43" s="153"/>
    </row>
    <row r="44" spans="1:13" s="1" customFormat="1" ht="18.75">
      <c r="A44" s="163" t="str">
        <f>'Récap. DPGF'!C12</f>
        <v>7 - Étude de programmation</v>
      </c>
      <c r="B44" s="7"/>
      <c r="C44" s="6"/>
      <c r="D44" s="192"/>
      <c r="E44" s="194"/>
      <c r="F44" s="194"/>
      <c r="G44" s="194"/>
      <c r="H44" s="188"/>
      <c r="I44" s="8">
        <f t="shared" si="13"/>
        <v>0</v>
      </c>
      <c r="K44" s="196"/>
      <c r="L44" s="199"/>
      <c r="M44" s="153">
        <f>K44+L44</f>
        <v>0</v>
      </c>
    </row>
    <row r="45" spans="1:13" s="1" customFormat="1">
      <c r="A45" s="234" t="s">
        <v>84</v>
      </c>
      <c r="B45" s="224" t="s">
        <v>92</v>
      </c>
      <c r="C45" s="176" t="s">
        <v>2</v>
      </c>
      <c r="D45" s="191"/>
      <c r="E45" s="193"/>
      <c r="F45" s="193"/>
      <c r="G45" s="193"/>
      <c r="H45" s="161"/>
      <c r="I45" s="162">
        <f t="shared" si="13"/>
        <v>0</v>
      </c>
      <c r="K45" s="47"/>
      <c r="L45" s="200"/>
      <c r="M45" s="48">
        <f t="shared" ref="M45:M52" si="14">K45+L45</f>
        <v>0</v>
      </c>
    </row>
    <row r="46" spans="1:13" s="1" customFormat="1">
      <c r="A46" s="234" t="s">
        <v>85</v>
      </c>
      <c r="B46" s="224" t="s">
        <v>93</v>
      </c>
      <c r="C46" s="176" t="s">
        <v>2</v>
      </c>
      <c r="D46" s="191"/>
      <c r="E46" s="193"/>
      <c r="F46" s="193"/>
      <c r="G46" s="193"/>
      <c r="H46" s="161"/>
      <c r="I46" s="162">
        <f t="shared" si="13"/>
        <v>0</v>
      </c>
      <c r="K46" s="47"/>
      <c r="L46" s="200"/>
      <c r="M46" s="48">
        <f t="shared" si="14"/>
        <v>0</v>
      </c>
    </row>
    <row r="47" spans="1:13" s="1" customFormat="1">
      <c r="A47" s="234" t="s">
        <v>86</v>
      </c>
      <c r="B47" s="224" t="s">
        <v>94</v>
      </c>
      <c r="C47" s="176" t="s">
        <v>2</v>
      </c>
      <c r="D47" s="191"/>
      <c r="E47" s="193"/>
      <c r="F47" s="193"/>
      <c r="G47" s="193"/>
      <c r="H47" s="161"/>
      <c r="I47" s="162">
        <f t="shared" si="13"/>
        <v>0</v>
      </c>
      <c r="K47" s="47"/>
      <c r="L47" s="200"/>
      <c r="M47" s="48">
        <f t="shared" si="14"/>
        <v>0</v>
      </c>
    </row>
    <row r="48" spans="1:13" s="1" customFormat="1">
      <c r="A48" s="234" t="s">
        <v>87</v>
      </c>
      <c r="B48" s="224" t="s">
        <v>95</v>
      </c>
      <c r="C48" s="176" t="s">
        <v>2</v>
      </c>
      <c r="D48" s="191"/>
      <c r="E48" s="193"/>
      <c r="F48" s="193"/>
      <c r="G48" s="193"/>
      <c r="H48" s="161"/>
      <c r="I48" s="162">
        <f t="shared" si="13"/>
        <v>0</v>
      </c>
      <c r="K48" s="47"/>
      <c r="L48" s="200"/>
      <c r="M48" s="48">
        <f t="shared" si="14"/>
        <v>0</v>
      </c>
    </row>
    <row r="49" spans="1:13" s="1" customFormat="1">
      <c r="A49" s="234" t="s">
        <v>88</v>
      </c>
      <c r="B49" s="224" t="s">
        <v>97</v>
      </c>
      <c r="C49" s="176" t="s">
        <v>2</v>
      </c>
      <c r="D49" s="191"/>
      <c r="E49" s="193"/>
      <c r="F49" s="193"/>
      <c r="G49" s="193"/>
      <c r="H49" s="161"/>
      <c r="I49" s="162">
        <f t="shared" si="13"/>
        <v>0</v>
      </c>
      <c r="K49" s="47"/>
      <c r="L49" s="200"/>
      <c r="M49" s="48">
        <f t="shared" si="14"/>
        <v>0</v>
      </c>
    </row>
    <row r="50" spans="1:13" s="1" customFormat="1">
      <c r="A50" s="234" t="s">
        <v>89</v>
      </c>
      <c r="B50" s="224" t="s">
        <v>98</v>
      </c>
      <c r="C50" s="176" t="s">
        <v>2</v>
      </c>
      <c r="D50" s="191"/>
      <c r="E50" s="193"/>
      <c r="F50" s="193"/>
      <c r="G50" s="193"/>
      <c r="H50" s="161"/>
      <c r="I50" s="162">
        <f t="shared" si="13"/>
        <v>0</v>
      </c>
      <c r="K50" s="47"/>
      <c r="L50" s="200"/>
      <c r="M50" s="48">
        <f t="shared" si="14"/>
        <v>0</v>
      </c>
    </row>
    <row r="51" spans="1:13" s="1" customFormat="1">
      <c r="A51" s="234" t="s">
        <v>90</v>
      </c>
      <c r="B51" s="224" t="s">
        <v>99</v>
      </c>
      <c r="C51" s="176" t="s">
        <v>2</v>
      </c>
      <c r="D51" s="191"/>
      <c r="E51" s="193"/>
      <c r="F51" s="193"/>
      <c r="G51" s="193"/>
      <c r="H51" s="161"/>
      <c r="I51" s="162">
        <f t="shared" si="13"/>
        <v>0</v>
      </c>
      <c r="K51" s="47"/>
      <c r="L51" s="200"/>
      <c r="M51" s="48">
        <f t="shared" si="14"/>
        <v>0</v>
      </c>
    </row>
    <row r="52" spans="1:13" s="1" customFormat="1">
      <c r="A52" s="234" t="s">
        <v>91</v>
      </c>
      <c r="B52" s="224" t="s">
        <v>100</v>
      </c>
      <c r="C52" s="176" t="s">
        <v>2</v>
      </c>
      <c r="D52" s="191"/>
      <c r="E52" s="193"/>
      <c r="F52" s="193"/>
      <c r="G52" s="193"/>
      <c r="H52" s="161"/>
      <c r="I52" s="162">
        <f t="shared" si="13"/>
        <v>0</v>
      </c>
      <c r="K52" s="47"/>
      <c r="L52" s="200"/>
      <c r="M52" s="48">
        <f t="shared" si="14"/>
        <v>0</v>
      </c>
    </row>
    <row r="53" spans="1:13">
      <c r="A53" s="241"/>
      <c r="B53" s="3"/>
      <c r="C53" s="4"/>
      <c r="D53" s="192"/>
      <c r="E53" s="194"/>
      <c r="F53" s="194"/>
      <c r="G53" s="194"/>
      <c r="H53" s="188"/>
      <c r="I53" s="8">
        <f t="shared" si="13"/>
        <v>0</v>
      </c>
      <c r="J53" s="1"/>
      <c r="K53" s="196"/>
      <c r="L53" s="199"/>
      <c r="M53" s="153">
        <f t="shared" si="6"/>
        <v>0</v>
      </c>
    </row>
    <row r="54" spans="1:13" ht="16.5" thickBot="1">
      <c r="A54" s="240"/>
      <c r="B54" s="212"/>
      <c r="C54" s="213" t="str">
        <f>"Sous-Total - "&amp;A44</f>
        <v>Sous-Total - 7 - Étude de programmation</v>
      </c>
      <c r="D54" s="225">
        <f>SUBTOTAL(9,D43:D53)</f>
        <v>0</v>
      </c>
      <c r="E54" s="215">
        <f>SUBTOTAL(9,E43:E53)</f>
        <v>0</v>
      </c>
      <c r="F54" s="215">
        <f>SUBTOTAL(9,F43:F53)</f>
        <v>0</v>
      </c>
      <c r="G54" s="215">
        <f>SUBTOTAL(9,G43:G53)</f>
        <v>0</v>
      </c>
      <c r="H54" s="226">
        <f>SUBTOTAL(9,H43:H53)</f>
        <v>0</v>
      </c>
      <c r="I54" s="211">
        <f>SUBTOTAL(9,I43:I53)</f>
        <v>0</v>
      </c>
      <c r="J54" s="1"/>
      <c r="K54" s="228">
        <f>SUBTOTAL(9,K43:K53)</f>
        <v>0</v>
      </c>
      <c r="L54" s="229">
        <f>SUBTOTAL(9,L43:L53)</f>
        <v>0</v>
      </c>
      <c r="M54" s="230">
        <f>SUBTOTAL(9,M43:M53)</f>
        <v>0</v>
      </c>
    </row>
    <row r="55" spans="1:13" ht="16.5" thickTop="1" thickBot="1">
      <c r="A55" s="242"/>
      <c r="B55" s="150"/>
      <c r="C55" s="151"/>
      <c r="D55" s="87"/>
      <c r="E55" s="88"/>
      <c r="F55" s="88"/>
      <c r="G55" s="88"/>
      <c r="H55" s="89"/>
      <c r="I55" s="227">
        <f>SUM(D55:H55)</f>
        <v>0</v>
      </c>
      <c r="J55" s="1"/>
      <c r="K55" s="154"/>
      <c r="L55" s="152"/>
      <c r="M55" s="153">
        <f t="shared" si="6"/>
        <v>0</v>
      </c>
    </row>
    <row r="56" spans="1:13" ht="18.75" thickBot="1">
      <c r="A56" s="243"/>
      <c r="B56" s="34" t="s">
        <v>13</v>
      </c>
      <c r="C56" s="31"/>
      <c r="D56" s="181">
        <f>SUBTOTAL(9,D6:D55)</f>
        <v>0</v>
      </c>
      <c r="E56" s="182">
        <f>SUBTOTAL(9,E6:E55)</f>
        <v>0</v>
      </c>
      <c r="F56" s="182">
        <f>SUBTOTAL(9,F6:F55)</f>
        <v>0</v>
      </c>
      <c r="G56" s="182">
        <f>SUBTOTAL(9,G6:G55)</f>
        <v>0</v>
      </c>
      <c r="H56" s="183">
        <f>SUBTOTAL(9,H6:H55)</f>
        <v>0</v>
      </c>
      <c r="I56" s="77">
        <f>SUBTOTAL(9,I6:I55)</f>
        <v>0</v>
      </c>
      <c r="J56" s="187"/>
      <c r="K56" s="184">
        <f>SUBTOTAL(9,K6:K55)</f>
        <v>0</v>
      </c>
      <c r="L56" s="185">
        <f>SUBTOTAL(9,L6:L55)</f>
        <v>0</v>
      </c>
      <c r="M56" s="186">
        <f>SUBTOTAL(9,M6:M55)</f>
        <v>0</v>
      </c>
    </row>
    <row r="57" spans="1:13" ht="16.5" thickTop="1" thickBot="1">
      <c r="A57" s="244"/>
      <c r="B57" s="32"/>
      <c r="C57" s="33"/>
    </row>
  </sheetData>
  <mergeCells count="1">
    <mergeCell ref="K4:M4"/>
  </mergeCells>
  <phoneticPr fontId="0" type="noConversion"/>
  <conditionalFormatting sqref="J43 I43:I44 I17 J17:J18 I53 I55 D42:H44 D6:J16 D19:J39 D17:H18 D45:J52 D41:J41 J53:J56 D53:H56">
    <cfRule type="cellIs" dxfId="7" priority="31" stopIfTrue="1" operator="equal">
      <formula>0</formula>
    </cfRule>
  </conditionalFormatting>
  <conditionalFormatting sqref="J42">
    <cfRule type="cellIs" dxfId="6" priority="29" stopIfTrue="1" operator="equal">
      <formula>0</formula>
    </cfRule>
  </conditionalFormatting>
  <conditionalFormatting sqref="J44">
    <cfRule type="cellIs" dxfId="5" priority="28" stopIfTrue="1" operator="equal">
      <formula>0</formula>
    </cfRule>
  </conditionalFormatting>
  <conditionalFormatting sqref="I56">
    <cfRule type="cellIs" dxfId="4" priority="26" stopIfTrue="1" operator="equal">
      <formula>0</formula>
    </cfRule>
  </conditionalFormatting>
  <conditionalFormatting sqref="I54">
    <cfRule type="cellIs" dxfId="3" priority="25" stopIfTrue="1" operator="equal">
      <formula>0</formula>
    </cfRule>
  </conditionalFormatting>
  <conditionalFormatting sqref="I42">
    <cfRule type="cellIs" dxfId="2" priority="24" stopIfTrue="1" operator="equal">
      <formula>0</formula>
    </cfRule>
  </conditionalFormatting>
  <conditionalFormatting sqref="I18">
    <cfRule type="cellIs" dxfId="1" priority="23" stopIfTrue="1" operator="equal">
      <formula>0</formula>
    </cfRule>
  </conditionalFormatting>
  <conditionalFormatting sqref="D40:J40">
    <cfRule type="cellIs" dxfId="0" priority="1" stopIfTrue="1" operator="equal">
      <formula>0</formula>
    </cfRule>
  </conditionalFormatting>
  <printOptions horizontalCentered="1"/>
  <pageMargins left="0.19685039370078741" right="0.19685039370078741" top="0.19685039370078741" bottom="0.59055118110236227" header="0.11811023622047245" footer="0.31496062992125984"/>
  <pageSetup paperSize="9" scale="67" firstPageNumber="9" orientation="portrait" r:id="rId1"/>
  <headerFooter alignWithMargins="0"/>
  <rowBreaks count="1" manualBreakCount="1"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Récap. DPGF</vt:lpstr>
      <vt:lpstr>DPGF</vt:lpstr>
      <vt:lpstr>DPGF!Impression_des_titres</vt:lpstr>
      <vt:lpstr>'Récap. DPGF'!Impression_des_titres</vt:lpstr>
      <vt:lpstr>'Page de garde'!OLE_LINK1</vt:lpstr>
      <vt:lpstr>DPGF!Zone_d_impression</vt:lpstr>
      <vt:lpstr>'Récap.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Alexandre PATARCA</cp:lastModifiedBy>
  <cp:lastPrinted>2025-05-06T15:58:01Z</cp:lastPrinted>
  <dcterms:created xsi:type="dcterms:W3CDTF">1996-10-21T11:03:58Z</dcterms:created>
  <dcterms:modified xsi:type="dcterms:W3CDTF">2025-05-27T08:48:39Z</dcterms:modified>
</cp:coreProperties>
</file>