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8891\03_RTM SAVOIE\03_En cours\1_Domanial\3_Arc Supérieur\03BellePlinier+\1StAntoine\1_Travaux\1_Tx_Entrepises\2025_BA24\2_DCE\V def\"/>
    </mc:Choice>
  </mc:AlternateContent>
  <xr:revisionPtr revIDLastSave="0" documentId="13_ncr:1_{058982D0-C3FD-4CCB-AF5D-88F64561FBB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PU RTM" sheetId="8" r:id="rId1"/>
    <sheet name="DE" sheetId="28" r:id="rId2"/>
  </sheets>
  <definedNames>
    <definedName name="_xlnm.Print_Titles" localSheetId="0">'BPU RTM'!$38:$38</definedName>
    <definedName name="_xlnm.Print_Area" localSheetId="0">'BPU RTM'!$A$1:$F$60</definedName>
    <definedName name="_xlnm.Print_Area" localSheetId="1">DE!$A$1:$F$49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6" i="28" l="1"/>
  <c r="E37" i="28"/>
  <c r="F37" i="28" s="1"/>
  <c r="E31" i="28"/>
  <c r="F31" i="28" s="1"/>
  <c r="E40" i="28"/>
  <c r="F40" i="28" s="1"/>
  <c r="E41" i="28"/>
  <c r="F41" i="28" s="1"/>
  <c r="E32" i="28"/>
  <c r="E45" i="28" l="1"/>
  <c r="E43" i="28"/>
  <c r="E39" i="28"/>
  <c r="E38" i="28"/>
  <c r="E30" i="28"/>
  <c r="E33" i="28"/>
  <c r="E34" i="28"/>
  <c r="E35" i="28"/>
  <c r="F38" i="28" l="1"/>
  <c r="F39" i="28"/>
  <c r="F34" i="28" l="1"/>
  <c r="F33" i="28" l="1"/>
  <c r="F46" i="28" l="1"/>
  <c r="F45" i="28"/>
  <c r="F44" i="28"/>
  <c r="F42" i="28"/>
  <c r="F35" i="28"/>
  <c r="F36" i="28"/>
  <c r="F32" i="28"/>
  <c r="F30" i="28"/>
  <c r="F43" i="28" l="1"/>
  <c r="F47" i="28" l="1"/>
  <c r="F48" i="28" s="1"/>
  <c r="F49" i="28" s="1"/>
</calcChain>
</file>

<file path=xl/sharedStrings.xml><?xml version="1.0" encoding="utf-8"?>
<sst xmlns="http://schemas.openxmlformats.org/spreadsheetml/2006/main" count="146" uniqueCount="87">
  <si>
    <t>Nature des travaux</t>
  </si>
  <si>
    <t>Quantités</t>
  </si>
  <si>
    <t>Maître de l'ouvrage :</t>
  </si>
  <si>
    <r>
      <t>m</t>
    </r>
    <r>
      <rPr>
        <vertAlign val="superscript"/>
        <sz val="12"/>
        <rFont val="Times New Roman"/>
        <family val="1"/>
      </rPr>
      <t>3</t>
    </r>
  </si>
  <si>
    <t>Objet du Marché :</t>
  </si>
  <si>
    <t>T.V.A. 20 % :</t>
  </si>
  <si>
    <t>TOTAL H.T. :</t>
  </si>
  <si>
    <t>TOTAL T.T.C. :</t>
  </si>
  <si>
    <t>MARCHE PUBLIC DE TRAVAUX
PROCEDURE ADAPTEE
BORDEREAU DES PRIX UNITAIRES
(BPU)</t>
  </si>
  <si>
    <t>Unité</t>
  </si>
  <si>
    <t>Mode d'évaluation</t>
  </si>
  <si>
    <t>Remarques</t>
  </si>
  <si>
    <t>ft</t>
  </si>
  <si>
    <t>forfait</t>
  </si>
  <si>
    <t>après métré</t>
  </si>
  <si>
    <t>BORDEREAU DES PRIX UNITAIRES</t>
  </si>
  <si>
    <t>Prix
N°</t>
  </si>
  <si>
    <t>Prix unitaire € HT
(en chiffres)</t>
  </si>
  <si>
    <t>Préparation, installation et repli du chantier</t>
  </si>
  <si>
    <t>Payé 50% au début des travaux et 50% après leur réception</t>
  </si>
  <si>
    <r>
      <t>m</t>
    </r>
    <r>
      <rPr>
        <vertAlign val="superscript"/>
        <sz val="11"/>
        <rFont val="Times New Roman"/>
        <family val="1"/>
      </rPr>
      <t>3</t>
    </r>
  </si>
  <si>
    <t>Ouvrages</t>
  </si>
  <si>
    <t>Le volume payé est le volume mis en œuvre qui sera mesuré contradictoirement par l'entreprise et le maitre d'œuvre.</t>
  </si>
  <si>
    <t>Payé après la réalisation par l'entreprise</t>
  </si>
  <si>
    <t>heure</t>
  </si>
  <si>
    <t>L'heure payée sera l'heure travaillée qui sera comptabilisée contradictoirement par l'entreprise et le maitre d'œuvre.</t>
  </si>
  <si>
    <t>Prix N°</t>
  </si>
  <si>
    <t>Prix Unitaire
€ HT</t>
  </si>
  <si>
    <t>Montant
€ HT</t>
  </si>
  <si>
    <t>Prestations annexes</t>
  </si>
  <si>
    <r>
      <t xml:space="preserve">L'heure de </t>
    </r>
    <r>
      <rPr>
        <b/>
        <u/>
        <sz val="11"/>
        <rFont val="Times New Roman"/>
        <family val="1"/>
      </rPr>
      <t xml:space="preserve">régie de pelle hydraulique à chenilles de 30/35T (engin avec chauffeur expérimenté) </t>
    </r>
    <r>
      <rPr>
        <sz val="11"/>
        <rFont val="Times New Roman"/>
        <family val="1"/>
      </rPr>
      <t>y compris le transport jusqu'au site de mise en oeuvre selon les indications du maître d'œuvre, sera payée</t>
    </r>
  </si>
  <si>
    <t>1.1</t>
  </si>
  <si>
    <t>1.2</t>
  </si>
  <si>
    <t>2.1</t>
  </si>
  <si>
    <t>3.1</t>
  </si>
  <si>
    <t>Objet du marché :</t>
  </si>
  <si>
    <t>h</t>
  </si>
  <si>
    <t>ETAT - DDT73</t>
  </si>
  <si>
    <t>3.2</t>
  </si>
  <si>
    <t>3.3</t>
  </si>
  <si>
    <t>Travaux annexes</t>
  </si>
  <si>
    <r>
      <t>L'</t>
    </r>
    <r>
      <rPr>
        <b/>
        <u/>
        <sz val="11"/>
        <rFont val="Times New Roman"/>
        <family val="1"/>
      </rPr>
      <t>arrosage des pistes d'accès</t>
    </r>
    <r>
      <rPr>
        <sz val="11"/>
        <rFont val="Times New Roman"/>
        <family val="1"/>
      </rPr>
      <t xml:space="preserve"> y compris le déplacement sur site selon les indications du maître d'œuvre, sera payée</t>
    </r>
  </si>
  <si>
    <t>Régie d'engin pour mémoire</t>
  </si>
  <si>
    <t>2.2</t>
  </si>
  <si>
    <t>Regie de pelle hydraulique 30/35T</t>
  </si>
  <si>
    <t>Il est rappelé que les éléments descriptifs des différents postes donnés pour mémoire sur ce détail estimatif est informatif. L'entreprise devra se référer systématiquement au CCTP et à ses annexes pour la définition exacte des ouvrages et se doit d'intégrer dans ses coûts tous les moyens quelle juge utiles pour une bonne réalisation des ouvrages.</t>
  </si>
  <si>
    <t>MARCHE PUBLIC DE TRAVAUX
PROCEDURE ADAPTEE
DETAIL QUANTITATIF ESTIMATIF (DQE)</t>
  </si>
  <si>
    <t>Arrosage de la piste au droit du restaurant l'Eterlou</t>
  </si>
  <si>
    <r>
      <rPr>
        <b/>
        <u/>
        <sz val="11"/>
        <rFont val="Times New Roman"/>
        <family val="1"/>
      </rPr>
      <t>Mise à sec de la zone de travail</t>
    </r>
    <r>
      <rPr>
        <sz val="11"/>
        <rFont val="Times New Roman"/>
        <family val="1"/>
      </rPr>
      <t xml:space="preserve"> :
Ce prix rémunère, au forfait et conformément aux dispositions du CCTP, la dérivation des eaux et mise à sec de la zone de travail</t>
    </r>
  </si>
  <si>
    <t>Installation et repli de chantier</t>
  </si>
  <si>
    <t>Mise à sec de la zone de travail</t>
  </si>
  <si>
    <t>Régie d'engin</t>
  </si>
  <si>
    <t>Ouvrage :  confortement des barrages BA 24 et 23</t>
  </si>
  <si>
    <t>Reprise aile BA23</t>
  </si>
  <si>
    <t>Enrochement bétonné pour reprise du BA24</t>
  </si>
  <si>
    <t>Plus-value au PN 3.2 pour utilisation de BRH pour fragmentation des blocs</t>
  </si>
  <si>
    <r>
      <t xml:space="preserve">Plus-value au PN 3.2 pour l'heure de </t>
    </r>
    <r>
      <rPr>
        <b/>
        <u/>
        <sz val="11"/>
        <rFont val="Times New Roman"/>
        <family val="1"/>
      </rPr>
      <t>brise roche hydraulique</t>
    </r>
    <r>
      <rPr>
        <sz val="11"/>
        <rFont val="Times New Roman"/>
        <family val="1"/>
      </rPr>
      <t xml:space="preserve"> monté sur pelle hydraulique à chenilles y compris le transport jusqu'au site de mise en oeuvre selon les indications du maître d'œuvre, sera payée</t>
    </r>
  </si>
  <si>
    <r>
      <rPr>
        <b/>
        <u/>
        <sz val="11"/>
        <rFont val="Times New Roman"/>
        <family val="1"/>
      </rPr>
      <t xml:space="preserve">Enrochements bétonnés (béton XF3) :
</t>
    </r>
    <r>
      <rPr>
        <sz val="11"/>
        <rFont val="Times New Roman"/>
        <family val="1"/>
      </rPr>
      <t>Ce prix rémunère, au mètre cube et conformément aux dispositions du CCTP, le volume d'enrochements bétonnés mis en oeuvre selon les règles de l'art avec barbacanes et béton XF3, y compris fourniture du béton et des blocs</t>
    </r>
  </si>
  <si>
    <t>Rampe d'accès au BA24</t>
  </si>
  <si>
    <t>Traversée de piste</t>
  </si>
  <si>
    <t>1.3</t>
  </si>
  <si>
    <r>
      <rPr>
        <b/>
        <u/>
        <sz val="11"/>
        <rFont val="Times New Roman"/>
        <family val="1"/>
      </rPr>
      <t>Traversée de piste</t>
    </r>
    <r>
      <rPr>
        <sz val="11"/>
        <rFont val="Times New Roman"/>
        <family val="1"/>
      </rPr>
      <t>, y compris la fourniture et la pose d'une buse DN &gt; 200 mm</t>
    </r>
  </si>
  <si>
    <r>
      <rPr>
        <b/>
        <u/>
        <sz val="11"/>
        <rFont val="Times New Roman"/>
        <family val="1"/>
      </rPr>
      <t>Raccordement à un drain en pierres sèches</t>
    </r>
    <r>
      <rPr>
        <sz val="11"/>
        <rFont val="Times New Roman"/>
        <family val="1"/>
      </rPr>
      <t xml:space="preserve"> (talus amont), conformément aux prescriptions du CCTP, y compris tri des matériaux du site, et mise en œuvre pour continuité entre le drain et la cunette ou la buse au droit de la piste</t>
    </r>
  </si>
  <si>
    <t>Foration de barbacanes</t>
  </si>
  <si>
    <t>u</t>
  </si>
  <si>
    <t>2.3</t>
  </si>
  <si>
    <r>
      <rPr>
        <b/>
        <u/>
        <sz val="11"/>
        <rFont val="Times New Roman"/>
        <family val="1"/>
      </rPr>
      <t>Foration de barbacanes</t>
    </r>
    <r>
      <rPr>
        <sz val="11"/>
        <rFont val="Times New Roman"/>
        <family val="1"/>
      </rPr>
      <t xml:space="preserve"> : 
Ce prix rémunère la foration de barbacanes selon implantation définie par le MOE. </t>
    </r>
  </si>
  <si>
    <t>La quantité payée est la quantité mise en œuvre qui sera mesurée contradictoirement par l'entreprise et le maitre d'œuvre.</t>
  </si>
  <si>
    <t>2.4</t>
  </si>
  <si>
    <r>
      <t xml:space="preserve">Enrochements secs pour masque drainant
</t>
    </r>
    <r>
      <rPr>
        <sz val="11"/>
        <rFont val="Times New Roman"/>
        <family val="1"/>
      </rPr>
      <t>Ce prix rémunère, au mètre cube, la mise en œuvre d'enrochements secs pour constituer un masque drainant</t>
    </r>
  </si>
  <si>
    <t>m3</t>
  </si>
  <si>
    <t>Le volume payé est le volume total constitué par le masque drainant, mesuré contradictoirement par l'entreprise et le maitre d'œuvre.</t>
  </si>
  <si>
    <t>Enrochements secs pour masque drainant</t>
  </si>
  <si>
    <t>PPSPS</t>
  </si>
  <si>
    <t>payé après fourniture par l'entreprise</t>
  </si>
  <si>
    <t>1.4.1</t>
  </si>
  <si>
    <t>1.4.2</t>
  </si>
  <si>
    <t>1.5</t>
  </si>
  <si>
    <t>Raccordement à un drain</t>
  </si>
  <si>
    <r>
      <t xml:space="preserve">PPSPS
</t>
    </r>
    <r>
      <rPr>
        <sz val="11"/>
        <rFont val="Times New Roman"/>
        <family val="1"/>
      </rPr>
      <t>Ce prix rémunère au forfait, la rédaction du PPSPS, y compris les éventuelles modifications selon retours du CSPS.</t>
    </r>
  </si>
  <si>
    <r>
      <rPr>
        <b/>
        <u/>
        <sz val="11"/>
        <rFont val="Times New Roman"/>
        <family val="1"/>
      </rPr>
      <t>Rampe d'accès au barrage 24</t>
    </r>
    <r>
      <rPr>
        <sz val="11"/>
        <rFont val="Times New Roman"/>
        <family val="1"/>
      </rPr>
      <t xml:space="preserve"> :
Ce prix rémunère, au forfait et conformément aux dispositions du CCTP :
- le terrassement de la rampe en déblai/remblai,
- le transport éventuel de matériaux du site sur le linéaire de la rampe
- le démontage soigné des enrochements secs des ailes RD du BA21 et 22, et le remontage et épaulement côté amont (si besoin)
- et toutes sujétions.</t>
    </r>
  </si>
  <si>
    <r>
      <rPr>
        <b/>
        <u/>
        <sz val="11"/>
        <rFont val="Times New Roman"/>
        <family val="1"/>
      </rPr>
      <t xml:space="preserve">Installation et repli de chantier :
</t>
    </r>
    <r>
      <rPr>
        <sz val="11"/>
        <rFont val="Times New Roman"/>
        <family val="1"/>
      </rPr>
      <t>Ce prix rémunère, au forfait et conformément aux dispositions du CCTP :
- la mise en place de la base vie 
- la prise en compte de toutes les dispositions pour l’utilisation et la sécurisation des voies publiques (départementale et communale), conformément à la réglementation en vigueur
- la réalisation des DICT
- la reprise des pistes d'accès au chantier
- l'entretien et la remise en état du site de travaux
- la fourniture, le transport et la mise en oeuvre de tout matériel ou matériau nécessaire au chantier
- le piquetage général des travaux
- la tenue régulière du journal de chantier
- le rapatriement des matériels ou matériaux  excédentaires et des déchets de toute nature</t>
    </r>
  </si>
  <si>
    <t>Torrent du Saint-Antoine
Travaux de confortement des barrages BA24, BA23, BA19 et 15</t>
  </si>
  <si>
    <r>
      <t xml:space="preserve">Reprise aile BA23 : 
</t>
    </r>
    <r>
      <rPr>
        <sz val="11"/>
        <rFont val="Times New Roman"/>
        <family val="1"/>
      </rPr>
      <t>Ce prix rémunère, au forfait, le confortement de l'aile rive gauche du BA23, y compris : l'ensemble des sujétions liées aux accès, le terrassement des fouilles pour ancrage, la pose des blocs appareillés, et la remise en état</t>
    </r>
  </si>
  <si>
    <t>2.5</t>
  </si>
  <si>
    <t>Terrassement BA24</t>
  </si>
  <si>
    <r>
      <rPr>
        <b/>
        <u/>
        <sz val="11"/>
        <rFont val="Times New Roman"/>
        <family val="1"/>
      </rPr>
      <t>Terrassement des fouilles pour le confortement du BA2</t>
    </r>
    <r>
      <rPr>
        <b/>
        <sz val="11"/>
        <rFont val="Times New Roman"/>
        <family val="1"/>
      </rPr>
      <t>4</t>
    </r>
    <r>
      <rPr>
        <sz val="11"/>
        <rFont val="Times New Roman"/>
        <family val="1"/>
      </rPr>
      <t>, conformément aux prescriptions du CCTP. Ce prix comprend notamment le nettoyage soigné de la cavité avant pose des blocs, et la réalisation des ancrages en berge.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</si>
</sst>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22" x14ac:knownFonts="1">
    <font>
      <sz val="10"/>
      <name val="Arial"/>
    </font>
    <font>
      <sz val="12"/>
      <name val="Times New Roman"/>
      <family val="1"/>
    </font>
    <font>
      <sz val="18"/>
      <name val="Times New Roman"/>
      <family val="1"/>
    </font>
    <font>
      <sz val="14"/>
      <color indexed="17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vertAlign val="superscript"/>
      <sz val="12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b/>
      <sz val="16"/>
      <name val="Helv"/>
    </font>
    <font>
      <sz val="10"/>
      <color rgb="FFFF000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vertAlign val="superscript"/>
      <sz val="11"/>
      <name val="Times New Roman"/>
      <family val="1"/>
    </font>
    <font>
      <sz val="10"/>
      <name val="Arial"/>
      <family val="2"/>
    </font>
    <font>
      <i/>
      <sz val="12"/>
      <name val="Times New Roman"/>
      <family val="1"/>
    </font>
    <font>
      <sz val="8"/>
      <name val="Arial"/>
      <family val="2"/>
    </font>
    <font>
      <b/>
      <i/>
      <sz val="12"/>
      <name val="Times New Roman"/>
      <family val="1"/>
    </font>
    <font>
      <i/>
      <sz val="10"/>
      <name val="Times New Roman"/>
      <family val="1"/>
    </font>
    <font>
      <i/>
      <sz val="10"/>
      <name val="Helv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17"/>
      </top>
      <bottom/>
      <diagonal/>
    </border>
    <border>
      <left/>
      <right/>
      <top/>
      <bottom style="medium">
        <color indexed="1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17"/>
      </top>
      <bottom style="thin">
        <color indexed="17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5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3" fillId="0" borderId="0" xfId="0" applyFont="1" applyAlignment="1">
      <alignment horizontal="left"/>
    </xf>
    <xf numFmtId="49" fontId="0" fillId="0" borderId="0" xfId="0" applyNumberFormat="1"/>
    <xf numFmtId="0" fontId="4" fillId="0" borderId="0" xfId="0" applyFont="1"/>
    <xf numFmtId="0" fontId="1" fillId="0" borderId="3" xfId="0" applyFont="1" applyBorder="1" applyAlignment="1">
      <alignment horizontal="left" vertical="center" wrapText="1"/>
    </xf>
    <xf numFmtId="44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 wrapText="1"/>
    </xf>
    <xf numFmtId="44" fontId="12" fillId="0" borderId="3" xfId="0" applyNumberFormat="1" applyFont="1" applyBorder="1" applyAlignment="1">
      <alignment horizontal="center" vertical="center"/>
    </xf>
    <xf numFmtId="44" fontId="12" fillId="0" borderId="3" xfId="0" applyNumberFormat="1" applyFont="1" applyBorder="1" applyAlignment="1">
      <alignment horizontal="left" vertical="center" wrapText="1"/>
    </xf>
    <xf numFmtId="44" fontId="12" fillId="0" borderId="3" xfId="0" applyNumberFormat="1" applyFont="1" applyBorder="1" applyAlignment="1">
      <alignment vertical="center" wrapText="1"/>
    </xf>
    <xf numFmtId="0" fontId="11" fillId="2" borderId="5" xfId="0" applyFont="1" applyFill="1" applyBorder="1" applyAlignment="1">
      <alignment vertical="center"/>
    </xf>
    <xf numFmtId="0" fontId="11" fillId="2" borderId="6" xfId="0" applyFont="1" applyFill="1" applyBorder="1" applyAlignment="1">
      <alignment vertical="center"/>
    </xf>
    <xf numFmtId="0" fontId="11" fillId="2" borderId="7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4" fontId="1" fillId="0" borderId="0" xfId="1" applyFont="1"/>
    <xf numFmtId="44" fontId="1" fillId="0" borderId="1" xfId="1" applyFont="1" applyBorder="1"/>
    <xf numFmtId="44" fontId="1" fillId="0" borderId="2" xfId="1" applyFont="1" applyBorder="1"/>
    <xf numFmtId="44" fontId="0" fillId="0" borderId="0" xfId="1" applyFont="1" applyAlignment="1">
      <alignment horizontal="center"/>
    </xf>
    <xf numFmtId="44" fontId="11" fillId="3" borderId="3" xfId="1" applyFont="1" applyFill="1" applyBorder="1" applyAlignment="1">
      <alignment horizontal="center" vertical="center" wrapText="1"/>
    </xf>
    <xf numFmtId="44" fontId="11" fillId="2" borderId="6" xfId="1" applyFont="1" applyFill="1" applyBorder="1" applyAlignment="1">
      <alignment vertical="center"/>
    </xf>
    <xf numFmtId="44" fontId="12" fillId="0" borderId="3" xfId="1" applyFont="1" applyBorder="1" applyAlignment="1">
      <alignment horizontal="center" vertical="center"/>
    </xf>
    <xf numFmtId="44" fontId="12" fillId="0" borderId="3" xfId="1" applyFont="1" applyBorder="1" applyAlignment="1">
      <alignment vertical="center"/>
    </xf>
    <xf numFmtId="0" fontId="16" fillId="0" borderId="0" xfId="0" applyFont="1"/>
    <xf numFmtId="1" fontId="0" fillId="0" borderId="0" xfId="0" applyNumberFormat="1"/>
    <xf numFmtId="1" fontId="0" fillId="0" borderId="0" xfId="0" applyNumberFormat="1" applyAlignment="1">
      <alignment vertical="center"/>
    </xf>
    <xf numFmtId="1" fontId="0" fillId="0" borderId="0" xfId="0" applyNumberFormat="1" applyAlignment="1">
      <alignment vertical="center" wrapText="1"/>
    </xf>
    <xf numFmtId="1" fontId="4" fillId="0" borderId="0" xfId="0" applyNumberFormat="1" applyFont="1" applyAlignment="1">
      <alignment vertical="center"/>
    </xf>
    <xf numFmtId="0" fontId="10" fillId="0" borderId="0" xfId="0" applyFont="1"/>
    <xf numFmtId="0" fontId="10" fillId="0" borderId="0" xfId="0" applyFont="1" applyAlignment="1">
      <alignment vertical="center" wrapText="1"/>
    </xf>
    <xf numFmtId="44" fontId="10" fillId="0" borderId="0" xfId="0" applyNumberFormat="1" applyFont="1" applyAlignment="1">
      <alignment vertical="center"/>
    </xf>
    <xf numFmtId="0" fontId="1" fillId="0" borderId="3" xfId="0" applyFont="1" applyBorder="1" applyAlignment="1">
      <alignment vertical="center"/>
    </xf>
    <xf numFmtId="44" fontId="5" fillId="0" borderId="3" xfId="0" applyNumberFormat="1" applyFont="1" applyBorder="1" applyAlignment="1">
      <alignment horizontal="center" vertical="center"/>
    </xf>
    <xf numFmtId="0" fontId="4" fillId="0" borderId="0" xfId="0" quotePrefix="1" applyFont="1" applyAlignment="1">
      <alignment vertical="center"/>
    </xf>
    <xf numFmtId="6" fontId="10" fillId="0" borderId="0" xfId="0" applyNumberFormat="1" applyFont="1" applyAlignment="1">
      <alignment vertical="center"/>
    </xf>
    <xf numFmtId="0" fontId="5" fillId="2" borderId="3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 wrapText="1"/>
    </xf>
    <xf numFmtId="44" fontId="12" fillId="0" borderId="3" xfId="2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18" fillId="0" borderId="0" xfId="0" applyFont="1"/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44" fontId="10" fillId="0" borderId="0" xfId="0" applyNumberFormat="1" applyFont="1"/>
    <xf numFmtId="44" fontId="12" fillId="0" borderId="0" xfId="0" applyNumberFormat="1" applyFont="1" applyAlignment="1">
      <alignment horizontal="center" vertical="center"/>
    </xf>
    <xf numFmtId="0" fontId="13" fillId="0" borderId="3" xfId="0" applyFont="1" applyBorder="1" applyAlignment="1">
      <alignment horizontal="left" vertical="center" wrapText="1"/>
    </xf>
    <xf numFmtId="8" fontId="12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0" fillId="0" borderId="0" xfId="0" applyFont="1" applyAlignment="1">
      <alignment wrapText="1"/>
    </xf>
    <xf numFmtId="0" fontId="5" fillId="3" borderId="3" xfId="0" applyFont="1" applyFill="1" applyBorder="1" applyAlignment="1">
      <alignment horizontal="center" vertical="center" wrapText="1"/>
    </xf>
  </cellXfs>
  <cellStyles count="3">
    <cellStyle name="Monétaire" xfId="1" builtinId="4"/>
    <cellStyle name="Monétaire 2" xfId="2" xr:uid="{1BE2B015-7DAF-4A17-B22A-1494D8887B7B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2016263</xdr:colOff>
      <xdr:row>1</xdr:row>
      <xdr:rowOff>2241</xdr:rowOff>
    </xdr:from>
    <xdr:to>
      <xdr:col>3</xdr:col>
      <xdr:colOff>647775</xdr:colOff>
      <xdr:row>5</xdr:row>
      <xdr:rowOff>86287</xdr:rowOff>
    </xdr:to>
    <xdr:pic>
      <xdr:nvPicPr>
        <xdr:cNvPr id="2" name="Picture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83038" y="202266"/>
          <a:ext cx="2184337" cy="884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1993607</xdr:colOff>
      <xdr:row>0</xdr:row>
      <xdr:rowOff>157122</xdr:rowOff>
    </xdr:from>
    <xdr:to>
      <xdr:col>4</xdr:col>
      <xdr:colOff>34019</xdr:colOff>
      <xdr:row>4</xdr:row>
      <xdr:rowOff>33296</xdr:rowOff>
    </xdr:to>
    <xdr:pic>
      <xdr:nvPicPr>
        <xdr:cNvPr id="2" name="Picture 7">
          <a:extLst>
            <a:ext uri="{FF2B5EF4-FFF2-40B4-BE49-F238E27FC236}">
              <a16:creationId xmlns:a16="http://schemas.microsoft.com/office/drawing/2014/main" id="{3D0C870A-3B5D-4A8C-B600-95F9C4A6C5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6982" y="157122"/>
          <a:ext cx="1678962" cy="6762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G77"/>
  <sheetViews>
    <sheetView tabSelected="1" topLeftCell="A43" zoomScaleNormal="100" workbookViewId="0">
      <selection activeCell="H40" sqref="H40"/>
    </sheetView>
  </sheetViews>
  <sheetFormatPr baseColWidth="10" defaultRowHeight="15.75" x14ac:dyDescent="0.25"/>
  <cols>
    <col min="1" max="1" width="4.7109375" style="3" customWidth="1"/>
    <col min="2" max="2" width="47.140625" style="2" customWidth="1"/>
    <col min="3" max="3" width="6.140625" style="2" customWidth="1"/>
    <col min="4" max="4" width="17.7109375" style="29" customWidth="1"/>
    <col min="5" max="5" width="12" style="3" customWidth="1"/>
    <col min="6" max="6" width="27.140625" style="3" customWidth="1"/>
    <col min="7" max="7" width="29" style="42" customWidth="1"/>
    <col min="10" max="10" width="63.7109375" customWidth="1"/>
  </cols>
  <sheetData>
    <row r="7" spans="1:6" ht="12.75" x14ac:dyDescent="0.2">
      <c r="A7" s="60" t="s">
        <v>8</v>
      </c>
      <c r="B7" s="61"/>
      <c r="C7" s="61"/>
      <c r="D7" s="61"/>
      <c r="E7" s="61"/>
      <c r="F7" s="61"/>
    </row>
    <row r="8" spans="1:6" ht="12.75" x14ac:dyDescent="0.2">
      <c r="A8" s="61"/>
      <c r="B8" s="61"/>
      <c r="C8" s="61"/>
      <c r="D8" s="61"/>
      <c r="E8" s="61"/>
      <c r="F8" s="61"/>
    </row>
    <row r="9" spans="1:6" ht="12.75" x14ac:dyDescent="0.2">
      <c r="A9" s="61"/>
      <c r="B9" s="61"/>
      <c r="C9" s="61"/>
      <c r="D9" s="61"/>
      <c r="E9" s="61"/>
      <c r="F9" s="61"/>
    </row>
    <row r="10" spans="1:6" ht="12.75" x14ac:dyDescent="0.2">
      <c r="A10" s="61"/>
      <c r="B10" s="61"/>
      <c r="C10" s="61"/>
      <c r="D10" s="61"/>
      <c r="E10" s="61"/>
      <c r="F10" s="61"/>
    </row>
    <row r="11" spans="1:6" ht="12.75" x14ac:dyDescent="0.2">
      <c r="A11" s="61"/>
      <c r="B11" s="61"/>
      <c r="C11" s="61"/>
      <c r="D11" s="61"/>
      <c r="E11" s="61"/>
      <c r="F11" s="61"/>
    </row>
    <row r="12" spans="1:6" ht="12.75" x14ac:dyDescent="0.2">
      <c r="A12" s="61"/>
      <c r="B12" s="61"/>
      <c r="C12" s="61"/>
      <c r="D12" s="61"/>
      <c r="E12" s="61"/>
      <c r="F12" s="61"/>
    </row>
    <row r="13" spans="1:6" ht="12.75" x14ac:dyDescent="0.2">
      <c r="A13" s="61"/>
      <c r="B13" s="61"/>
      <c r="C13" s="61"/>
      <c r="D13" s="61"/>
      <c r="E13" s="61"/>
      <c r="F13" s="61"/>
    </row>
    <row r="14" spans="1:6" ht="12.75" x14ac:dyDescent="0.2">
      <c r="A14" s="61"/>
      <c r="B14" s="61"/>
      <c r="C14" s="61"/>
      <c r="D14" s="61"/>
      <c r="E14" s="61"/>
      <c r="F14" s="61"/>
    </row>
    <row r="15" spans="1:6" ht="12.75" x14ac:dyDescent="0.2">
      <c r="A15" s="61"/>
      <c r="B15" s="61"/>
      <c r="C15" s="61"/>
      <c r="D15" s="61"/>
      <c r="E15" s="61"/>
      <c r="F15" s="61"/>
    </row>
    <row r="16" spans="1:6" ht="12.75" x14ac:dyDescent="0.2">
      <c r="A16" s="61"/>
      <c r="B16" s="61"/>
      <c r="C16" s="61"/>
      <c r="D16" s="61"/>
      <c r="E16" s="61"/>
      <c r="F16" s="61"/>
    </row>
    <row r="17" spans="1:6" ht="12.75" x14ac:dyDescent="0.2">
      <c r="A17" s="61"/>
      <c r="B17" s="61"/>
      <c r="C17" s="61"/>
      <c r="D17" s="61"/>
      <c r="E17" s="61"/>
      <c r="F17" s="61"/>
    </row>
    <row r="18" spans="1:6" ht="12.75" x14ac:dyDescent="0.2">
      <c r="A18" s="61"/>
      <c r="B18" s="61"/>
      <c r="C18" s="61"/>
      <c r="D18" s="61"/>
      <c r="E18" s="61"/>
      <c r="F18" s="61"/>
    </row>
    <row r="19" spans="1:6" ht="12.75" x14ac:dyDescent="0.2">
      <c r="A19" s="61"/>
      <c r="B19" s="61"/>
      <c r="C19" s="61"/>
      <c r="D19" s="61"/>
      <c r="E19" s="61"/>
      <c r="F19" s="61"/>
    </row>
    <row r="20" spans="1:6" ht="12.75" x14ac:dyDescent="0.2">
      <c r="A20" s="61"/>
      <c r="B20" s="61"/>
      <c r="C20" s="61"/>
      <c r="D20" s="61"/>
      <c r="E20" s="61"/>
      <c r="F20" s="61"/>
    </row>
    <row r="23" spans="1:6" ht="18.75" x14ac:dyDescent="0.3">
      <c r="A23" s="8" t="s">
        <v>2</v>
      </c>
    </row>
    <row r="24" spans="1:6" ht="16.5" thickBot="1" x14ac:dyDescent="0.3"/>
    <row r="25" spans="1:6" x14ac:dyDescent="0.25">
      <c r="A25" s="4"/>
      <c r="B25" s="5"/>
      <c r="C25" s="5"/>
      <c r="D25" s="30"/>
      <c r="E25" s="4"/>
      <c r="F25" s="4"/>
    </row>
    <row r="26" spans="1:6" ht="20.100000000000001" customHeight="1" x14ac:dyDescent="0.2">
      <c r="A26" s="62" t="s">
        <v>37</v>
      </c>
      <c r="B26" s="62"/>
      <c r="C26" s="62"/>
      <c r="D26" s="62"/>
      <c r="E26" s="62"/>
      <c r="F26" s="62"/>
    </row>
    <row r="27" spans="1:6" ht="16.5" thickBot="1" x14ac:dyDescent="0.3">
      <c r="A27" s="6"/>
      <c r="B27" s="7"/>
      <c r="C27" s="7"/>
      <c r="D27" s="31"/>
      <c r="E27" s="6"/>
      <c r="F27" s="6"/>
    </row>
    <row r="29" spans="1:6" ht="18.75" x14ac:dyDescent="0.3">
      <c r="A29" s="8" t="s">
        <v>4</v>
      </c>
    </row>
    <row r="30" spans="1:6" ht="16.5" thickBot="1" x14ac:dyDescent="0.3"/>
    <row r="31" spans="1:6" x14ac:dyDescent="0.25">
      <c r="A31" s="4"/>
      <c r="B31" s="5"/>
      <c r="C31" s="5"/>
      <c r="D31" s="30"/>
      <c r="E31" s="4"/>
      <c r="F31" s="4"/>
    </row>
    <row r="32" spans="1:6" ht="20.100000000000001" customHeight="1" x14ac:dyDescent="0.2">
      <c r="A32" s="63" t="s">
        <v>82</v>
      </c>
      <c r="B32" s="62"/>
      <c r="C32" s="62"/>
      <c r="D32" s="62"/>
      <c r="E32" s="62"/>
      <c r="F32" s="62"/>
    </row>
    <row r="33" spans="1:7" ht="51" customHeight="1" x14ac:dyDescent="0.2">
      <c r="A33" s="62"/>
      <c r="B33" s="62"/>
      <c r="C33" s="62"/>
      <c r="D33" s="62"/>
      <c r="E33" s="62"/>
      <c r="F33" s="62"/>
    </row>
    <row r="34" spans="1:7" ht="16.5" thickBot="1" x14ac:dyDescent="0.3">
      <c r="A34" s="6"/>
      <c r="B34" s="7"/>
      <c r="C34" s="7"/>
      <c r="D34" s="31"/>
      <c r="E34" s="6"/>
      <c r="F34" s="6"/>
    </row>
    <row r="36" spans="1:7" ht="25.5" customHeight="1" x14ac:dyDescent="0.2">
      <c r="A36" s="64" t="s">
        <v>15</v>
      </c>
      <c r="B36" s="65"/>
      <c r="C36" s="65"/>
      <c r="D36" s="65"/>
      <c r="E36" s="65"/>
      <c r="F36" s="65"/>
    </row>
    <row r="37" spans="1:7" ht="15" customHeight="1" x14ac:dyDescent="0.2">
      <c r="A37" s="9"/>
      <c r="B37"/>
      <c r="C37"/>
      <c r="D37" s="32"/>
      <c r="E37"/>
      <c r="F37"/>
    </row>
    <row r="38" spans="1:7" ht="41.25" customHeight="1" x14ac:dyDescent="0.2">
      <c r="A38" s="14" t="s">
        <v>16</v>
      </c>
      <c r="B38" s="15" t="s">
        <v>0</v>
      </c>
      <c r="C38" s="15" t="s">
        <v>9</v>
      </c>
      <c r="D38" s="33" t="s">
        <v>17</v>
      </c>
      <c r="E38" s="14" t="s">
        <v>10</v>
      </c>
      <c r="F38" s="14" t="s">
        <v>11</v>
      </c>
      <c r="G38" s="43"/>
    </row>
    <row r="39" spans="1:7" ht="20.100000000000001" customHeight="1" x14ac:dyDescent="0.2">
      <c r="A39" s="21" t="s">
        <v>18</v>
      </c>
      <c r="B39" s="22"/>
      <c r="C39" s="22"/>
      <c r="D39" s="34"/>
      <c r="E39" s="22"/>
      <c r="F39" s="23"/>
      <c r="G39" s="43"/>
    </row>
    <row r="40" spans="1:7" ht="292.5" customHeight="1" x14ac:dyDescent="0.2">
      <c r="A40" s="16" t="s">
        <v>31</v>
      </c>
      <c r="B40" s="17" t="s">
        <v>81</v>
      </c>
      <c r="C40" s="16" t="s">
        <v>12</v>
      </c>
      <c r="D40" s="12"/>
      <c r="E40" s="18" t="s">
        <v>13</v>
      </c>
      <c r="F40" s="19" t="s">
        <v>19</v>
      </c>
      <c r="G40" s="27"/>
    </row>
    <row r="41" spans="1:7" ht="86.25" customHeight="1" x14ac:dyDescent="0.2">
      <c r="A41" s="16" t="s">
        <v>32</v>
      </c>
      <c r="B41" s="58" t="s">
        <v>79</v>
      </c>
      <c r="C41" s="16" t="s">
        <v>12</v>
      </c>
      <c r="D41" s="12"/>
      <c r="E41" s="18" t="s">
        <v>13</v>
      </c>
      <c r="F41" s="19" t="s">
        <v>74</v>
      </c>
      <c r="G41" s="27"/>
    </row>
    <row r="42" spans="1:7" ht="150" x14ac:dyDescent="0.2">
      <c r="A42" s="16" t="s">
        <v>60</v>
      </c>
      <c r="B42" s="17" t="s">
        <v>80</v>
      </c>
      <c r="C42" s="16" t="s">
        <v>12</v>
      </c>
      <c r="D42" s="59"/>
      <c r="E42" s="18" t="s">
        <v>13</v>
      </c>
      <c r="F42" s="20" t="s">
        <v>19</v>
      </c>
      <c r="G42" s="57"/>
    </row>
    <row r="43" spans="1:7" ht="75" x14ac:dyDescent="0.2">
      <c r="A43" s="16" t="s">
        <v>75</v>
      </c>
      <c r="B43" s="17" t="s">
        <v>62</v>
      </c>
      <c r="C43" s="16" t="s">
        <v>12</v>
      </c>
      <c r="D43" s="18"/>
      <c r="E43" s="18" t="s">
        <v>13</v>
      </c>
      <c r="F43" s="19" t="s">
        <v>23</v>
      </c>
      <c r="G43" s="57"/>
    </row>
    <row r="44" spans="1:7" ht="62.25" customHeight="1" x14ac:dyDescent="0.2">
      <c r="A44" s="16" t="s">
        <v>76</v>
      </c>
      <c r="B44" s="17" t="s">
        <v>61</v>
      </c>
      <c r="C44" s="16" t="s">
        <v>12</v>
      </c>
      <c r="D44" s="18"/>
      <c r="E44" s="18" t="s">
        <v>13</v>
      </c>
      <c r="F44" s="19" t="s">
        <v>23</v>
      </c>
      <c r="G44" s="57"/>
    </row>
    <row r="45" spans="1:7" ht="60" x14ac:dyDescent="0.2">
      <c r="A45" s="16" t="s">
        <v>77</v>
      </c>
      <c r="B45" s="17" t="s">
        <v>48</v>
      </c>
      <c r="C45" s="16" t="s">
        <v>12</v>
      </c>
      <c r="D45" s="18"/>
      <c r="E45" s="18" t="s">
        <v>13</v>
      </c>
      <c r="F45" s="20" t="s">
        <v>19</v>
      </c>
      <c r="G45"/>
    </row>
    <row r="46" spans="1:7" ht="20.100000000000001" customHeight="1" x14ac:dyDescent="0.2">
      <c r="A46" s="21" t="s">
        <v>21</v>
      </c>
      <c r="B46" s="22"/>
      <c r="C46" s="22"/>
      <c r="D46" s="34"/>
      <c r="E46" s="22"/>
      <c r="F46" s="23"/>
      <c r="G46" s="27"/>
    </row>
    <row r="47" spans="1:7" ht="77.25" customHeight="1" x14ac:dyDescent="0.2">
      <c r="A47" s="16" t="s">
        <v>33</v>
      </c>
      <c r="B47" s="17" t="s">
        <v>86</v>
      </c>
      <c r="C47" s="16" t="s">
        <v>12</v>
      </c>
      <c r="D47" s="51"/>
      <c r="E47" s="18" t="s">
        <v>13</v>
      </c>
      <c r="F47" s="19" t="s">
        <v>23</v>
      </c>
      <c r="G47" s="27"/>
    </row>
    <row r="48" spans="1:7" s="10" customFormat="1" ht="112.5" customHeight="1" x14ac:dyDescent="0.2">
      <c r="A48" s="16" t="s">
        <v>43</v>
      </c>
      <c r="B48" s="17" t="s">
        <v>57</v>
      </c>
      <c r="C48" s="16" t="s">
        <v>20</v>
      </c>
      <c r="D48" s="51"/>
      <c r="E48" s="18" t="s">
        <v>14</v>
      </c>
      <c r="F48" s="19" t="s">
        <v>22</v>
      </c>
      <c r="G48" s="48"/>
    </row>
    <row r="49" spans="1:7" s="10" customFormat="1" ht="112.5" customHeight="1" x14ac:dyDescent="0.2">
      <c r="A49" s="16" t="s">
        <v>65</v>
      </c>
      <c r="B49" s="58" t="s">
        <v>83</v>
      </c>
      <c r="C49" s="16" t="s">
        <v>12</v>
      </c>
      <c r="D49" s="36"/>
      <c r="E49" s="18" t="s">
        <v>13</v>
      </c>
      <c r="F49" s="19" t="s">
        <v>23</v>
      </c>
      <c r="G49" s="48"/>
    </row>
    <row r="50" spans="1:7" ht="96" customHeight="1" x14ac:dyDescent="0.2">
      <c r="A50" s="16" t="s">
        <v>68</v>
      </c>
      <c r="B50" s="17" t="s">
        <v>66</v>
      </c>
      <c r="C50" s="16" t="s">
        <v>64</v>
      </c>
      <c r="D50" s="51"/>
      <c r="E50" s="18" t="s">
        <v>14</v>
      </c>
      <c r="F50" s="19" t="s">
        <v>67</v>
      </c>
      <c r="G50" s="27"/>
    </row>
    <row r="51" spans="1:7" ht="96" customHeight="1" x14ac:dyDescent="0.2">
      <c r="A51" s="16" t="s">
        <v>84</v>
      </c>
      <c r="B51" s="58" t="s">
        <v>69</v>
      </c>
      <c r="C51" s="16" t="s">
        <v>20</v>
      </c>
      <c r="D51" s="36"/>
      <c r="E51" s="18" t="s">
        <v>14</v>
      </c>
      <c r="F51" s="19" t="s">
        <v>71</v>
      </c>
      <c r="G51" s="27"/>
    </row>
    <row r="52" spans="1:7" ht="20.100000000000001" customHeight="1" x14ac:dyDescent="0.2">
      <c r="A52" s="21" t="s">
        <v>29</v>
      </c>
      <c r="B52" s="22"/>
      <c r="C52" s="22"/>
      <c r="D52" s="34"/>
      <c r="E52" s="22"/>
      <c r="F52" s="23"/>
      <c r="G52" s="27"/>
    </row>
    <row r="53" spans="1:7" s="10" customFormat="1" ht="90" x14ac:dyDescent="0.2">
      <c r="A53" s="16" t="s">
        <v>34</v>
      </c>
      <c r="B53" s="17" t="s">
        <v>41</v>
      </c>
      <c r="C53" s="16" t="s">
        <v>24</v>
      </c>
      <c r="D53" s="35"/>
      <c r="E53" s="18" t="s">
        <v>14</v>
      </c>
      <c r="F53" s="19" t="s">
        <v>25</v>
      </c>
      <c r="G53" s="27"/>
    </row>
    <row r="54" spans="1:7" ht="20.100000000000001" customHeight="1" x14ac:dyDescent="0.2">
      <c r="A54" s="21" t="s">
        <v>51</v>
      </c>
      <c r="B54" s="22"/>
      <c r="C54" s="22"/>
      <c r="D54" s="34"/>
      <c r="E54" s="22"/>
      <c r="F54" s="23"/>
      <c r="G54" s="27"/>
    </row>
    <row r="55" spans="1:7" s="10" customFormat="1" ht="93" customHeight="1" x14ac:dyDescent="0.2">
      <c r="A55" s="16" t="s">
        <v>38</v>
      </c>
      <c r="B55" s="17" t="s">
        <v>30</v>
      </c>
      <c r="C55" s="16" t="s">
        <v>24</v>
      </c>
      <c r="D55" s="35"/>
      <c r="E55" s="18" t="s">
        <v>14</v>
      </c>
      <c r="F55" s="19" t="s">
        <v>25</v>
      </c>
      <c r="G55" s="27"/>
    </row>
    <row r="56" spans="1:7" s="10" customFormat="1" ht="93" customHeight="1" x14ac:dyDescent="0.2">
      <c r="A56" s="16" t="s">
        <v>39</v>
      </c>
      <c r="B56" s="17" t="s">
        <v>56</v>
      </c>
      <c r="C56" s="16" t="s">
        <v>24</v>
      </c>
      <c r="D56" s="35"/>
      <c r="E56" s="18" t="s">
        <v>14</v>
      </c>
      <c r="F56" s="19" t="s">
        <v>25</v>
      </c>
      <c r="G56" s="27"/>
    </row>
    <row r="57" spans="1:7" x14ac:dyDescent="0.25">
      <c r="G57" s="27"/>
    </row>
    <row r="58" spans="1:7" x14ac:dyDescent="0.25">
      <c r="G58" s="27"/>
    </row>
    <row r="59" spans="1:7" ht="20.25" customHeight="1" x14ac:dyDescent="0.25">
      <c r="G59" s="27"/>
    </row>
    <row r="60" spans="1:7" x14ac:dyDescent="0.25">
      <c r="G60" s="27"/>
    </row>
    <row r="61" spans="1:7" x14ac:dyDescent="0.25">
      <c r="G61" s="27"/>
    </row>
    <row r="62" spans="1:7" x14ac:dyDescent="0.25">
      <c r="G62" s="27"/>
    </row>
    <row r="63" spans="1:7" x14ac:dyDescent="0.25">
      <c r="G63" s="27"/>
    </row>
    <row r="64" spans="1:7" x14ac:dyDescent="0.25">
      <c r="G64" s="27"/>
    </row>
    <row r="65" spans="7:7" x14ac:dyDescent="0.25">
      <c r="G65" s="44"/>
    </row>
    <row r="66" spans="7:7" x14ac:dyDescent="0.25">
      <c r="G66" s="27"/>
    </row>
    <row r="67" spans="7:7" x14ac:dyDescent="0.25">
      <c r="G67" s="27"/>
    </row>
    <row r="68" spans="7:7" x14ac:dyDescent="0.25">
      <c r="G68" s="27"/>
    </row>
    <row r="69" spans="7:7" x14ac:dyDescent="0.25">
      <c r="G69" s="27"/>
    </row>
    <row r="70" spans="7:7" x14ac:dyDescent="0.25">
      <c r="G70" s="27"/>
    </row>
    <row r="71" spans="7:7" x14ac:dyDescent="0.25">
      <c r="G71" s="27"/>
    </row>
    <row r="72" spans="7:7" x14ac:dyDescent="0.25">
      <c r="G72" s="27"/>
    </row>
    <row r="73" spans="7:7" x14ac:dyDescent="0.25">
      <c r="G73" s="27"/>
    </row>
    <row r="74" spans="7:7" x14ac:dyDescent="0.25">
      <c r="G74" s="27"/>
    </row>
    <row r="75" spans="7:7" x14ac:dyDescent="0.25">
      <c r="G75" s="27"/>
    </row>
    <row r="76" spans="7:7" x14ac:dyDescent="0.25">
      <c r="G76" s="27"/>
    </row>
    <row r="77" spans="7:7" x14ac:dyDescent="0.25">
      <c r="G77" s="27"/>
    </row>
  </sheetData>
  <mergeCells count="4">
    <mergeCell ref="A7:F20"/>
    <mergeCell ref="A26:F26"/>
    <mergeCell ref="A32:F33"/>
    <mergeCell ref="A36:F36"/>
  </mergeCells>
  <phoneticPr fontId="17" type="noConversion"/>
  <printOptions horizontalCentered="1"/>
  <pageMargins left="0.19685039370078741" right="0.19685039370078741" top="0.78740157480314965" bottom="0.78740157480314965" header="0.31496062992125984" footer="0.27559055118110237"/>
  <pageSetup paperSize="9" scale="83" fitToHeight="0" orientation="portrait" r:id="rId1"/>
  <headerFooter alignWithMargins="0">
    <oddHeader>&amp;RFDRTM de la Belle-Plinier – Torrent du St-Antoine - Reprise des barrages RTM</oddHeader>
    <oddFooter>&amp;LService RTM de Savoie – FD RTM de la Belle-Plinier / DCE /   Bordereau des Prix Unitaires&amp;R&amp;P/&amp;N</oddFooter>
  </headerFooter>
  <rowBreaks count="2" manualBreakCount="2">
    <brk id="34" max="16383" man="1"/>
    <brk id="5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97631-3B0E-4429-8934-6778A7BAFCAC}">
  <dimension ref="A7:P53"/>
  <sheetViews>
    <sheetView topLeftCell="A26" zoomScaleNormal="100" workbookViewId="0">
      <selection activeCell="H34" sqref="H34"/>
    </sheetView>
  </sheetViews>
  <sheetFormatPr baseColWidth="10" defaultRowHeight="15.75" x14ac:dyDescent="0.25"/>
  <cols>
    <col min="1" max="1" width="5" style="3" customWidth="1"/>
    <col min="2" max="2" width="43.42578125" style="2" customWidth="1"/>
    <col min="3" max="3" width="6.5703125" style="2" customWidth="1"/>
    <col min="4" max="4" width="4.5703125" style="2" customWidth="1"/>
    <col min="5" max="5" width="17.140625" style="3" customWidth="1"/>
    <col min="6" max="6" width="18.140625" style="3" customWidth="1"/>
    <col min="7" max="7" width="59.140625" style="42" customWidth="1"/>
    <col min="8" max="8" width="12.85546875" bestFit="1" customWidth="1"/>
    <col min="9" max="9" width="11.85546875" bestFit="1" customWidth="1"/>
    <col min="12" max="12" width="12.85546875" bestFit="1" customWidth="1"/>
    <col min="15" max="15" width="15.140625" customWidth="1"/>
    <col min="16" max="16" width="11.42578125" style="38"/>
  </cols>
  <sheetData>
    <row r="7" spans="1:16" ht="81.75" customHeight="1" x14ac:dyDescent="0.2">
      <c r="A7" s="60" t="s">
        <v>46</v>
      </c>
      <c r="B7" s="60"/>
      <c r="C7" s="60"/>
      <c r="D7" s="60"/>
      <c r="E7" s="60"/>
      <c r="F7" s="60"/>
    </row>
    <row r="8" spans="1:16" ht="12.75" customHeight="1" x14ac:dyDescent="0.2">
      <c r="A8" s="60"/>
      <c r="B8" s="60"/>
      <c r="C8" s="60"/>
      <c r="D8" s="60"/>
      <c r="E8" s="60"/>
      <c r="F8" s="60"/>
    </row>
    <row r="9" spans="1:16" ht="12.75" customHeight="1" x14ac:dyDescent="0.2">
      <c r="A9" s="60"/>
      <c r="B9" s="60"/>
      <c r="C9" s="60"/>
      <c r="D9" s="60"/>
      <c r="E9" s="60"/>
      <c r="F9" s="60"/>
    </row>
    <row r="10" spans="1:16" ht="12.75" customHeight="1" x14ac:dyDescent="0.2">
      <c r="A10" s="60"/>
      <c r="B10" s="60"/>
      <c r="C10" s="60"/>
      <c r="D10" s="60"/>
      <c r="E10" s="60"/>
      <c r="F10" s="60"/>
    </row>
    <row r="11" spans="1:16" ht="12.75" customHeight="1" x14ac:dyDescent="0.2">
      <c r="A11" s="60"/>
      <c r="B11" s="60"/>
      <c r="C11" s="60"/>
      <c r="D11" s="60"/>
      <c r="E11" s="60"/>
      <c r="F11" s="60"/>
    </row>
    <row r="12" spans="1:16" ht="12.75" customHeight="1" x14ac:dyDescent="0.2">
      <c r="A12" s="60"/>
      <c r="B12" s="60"/>
      <c r="C12" s="60"/>
      <c r="D12" s="60"/>
      <c r="E12" s="60"/>
      <c r="F12" s="60"/>
    </row>
    <row r="13" spans="1:16" s="25" customFormat="1" ht="41.25" customHeight="1" x14ac:dyDescent="0.3">
      <c r="A13" s="8" t="s">
        <v>2</v>
      </c>
      <c r="B13" s="2"/>
      <c r="C13" s="2"/>
      <c r="D13" s="2"/>
      <c r="E13" s="3"/>
      <c r="F13" s="3"/>
      <c r="G13" s="43"/>
      <c r="P13" s="40"/>
    </row>
    <row r="14" spans="1:16" s="24" customFormat="1" ht="20.100000000000001" customHeight="1" thickBot="1" x14ac:dyDescent="0.3">
      <c r="A14" s="3"/>
      <c r="B14" s="2"/>
      <c r="C14" s="2"/>
      <c r="D14" s="2"/>
      <c r="E14" s="3"/>
      <c r="F14" s="3"/>
      <c r="G14" s="27"/>
      <c r="P14" s="39"/>
    </row>
    <row r="15" spans="1:16" s="24" customFormat="1" ht="20.100000000000001" customHeight="1" x14ac:dyDescent="0.25">
      <c r="A15" s="4"/>
      <c r="B15" s="5"/>
      <c r="C15" s="5"/>
      <c r="D15" s="5"/>
      <c r="E15" s="4"/>
      <c r="F15" s="4"/>
      <c r="G15" s="27"/>
      <c r="P15" s="39"/>
    </row>
    <row r="16" spans="1:16" s="24" customFormat="1" ht="20.100000000000001" customHeight="1" x14ac:dyDescent="0.2">
      <c r="A16" s="68" t="s">
        <v>37</v>
      </c>
      <c r="B16" s="68"/>
      <c r="C16" s="68"/>
      <c r="D16" s="68"/>
      <c r="E16" s="68"/>
      <c r="F16" s="68"/>
      <c r="G16" s="27"/>
      <c r="P16" s="39"/>
    </row>
    <row r="17" spans="1:16" s="24" customFormat="1" ht="20.100000000000001" customHeight="1" thickBot="1" x14ac:dyDescent="0.3">
      <c r="A17" s="6"/>
      <c r="B17" s="7"/>
      <c r="C17" s="7"/>
      <c r="D17" s="7"/>
      <c r="E17" s="6"/>
      <c r="F17" s="6"/>
      <c r="G17" s="27"/>
      <c r="P17" s="39"/>
    </row>
    <row r="18" spans="1:16" s="24" customFormat="1" ht="20.100000000000001" customHeight="1" x14ac:dyDescent="0.25">
      <c r="A18" s="3"/>
      <c r="B18" s="2"/>
      <c r="C18" s="2"/>
      <c r="D18" s="2"/>
      <c r="E18" s="3"/>
      <c r="F18" s="3"/>
      <c r="G18" s="27"/>
      <c r="P18" s="39"/>
    </row>
    <row r="19" spans="1:16" s="24" customFormat="1" ht="20.100000000000001" customHeight="1" x14ac:dyDescent="0.3">
      <c r="A19" s="8" t="s">
        <v>35</v>
      </c>
      <c r="B19" s="2"/>
      <c r="C19" s="2"/>
      <c r="D19" s="2"/>
      <c r="E19" s="3"/>
      <c r="F19" s="3"/>
      <c r="G19" s="27"/>
      <c r="P19" s="39"/>
    </row>
    <row r="20" spans="1:16" s="24" customFormat="1" ht="22.5" customHeight="1" thickBot="1" x14ac:dyDescent="0.3">
      <c r="A20" s="3"/>
      <c r="B20" s="2"/>
      <c r="C20" s="2"/>
      <c r="D20" s="2"/>
      <c r="E20" s="3"/>
      <c r="F20" s="3"/>
      <c r="G20" s="27"/>
      <c r="P20" s="39"/>
    </row>
    <row r="21" spans="1:16" s="24" customFormat="1" x14ac:dyDescent="0.25">
      <c r="A21" s="4"/>
      <c r="B21" s="5"/>
      <c r="C21" s="5"/>
      <c r="D21" s="5"/>
      <c r="E21" s="4"/>
      <c r="F21" s="4"/>
      <c r="G21" s="27"/>
      <c r="P21" s="39"/>
    </row>
    <row r="22" spans="1:16" s="26" customFormat="1" ht="29.25" customHeight="1" x14ac:dyDescent="0.2">
      <c r="A22" s="69" t="s">
        <v>82</v>
      </c>
      <c r="B22" s="68"/>
      <c r="C22" s="68"/>
      <c r="D22" s="68"/>
      <c r="E22" s="68"/>
      <c r="F22" s="68"/>
      <c r="G22" s="44"/>
      <c r="H22" s="47"/>
      <c r="P22" s="41"/>
    </row>
    <row r="23" spans="1:16" s="24" customFormat="1" ht="30.75" customHeight="1" x14ac:dyDescent="0.2">
      <c r="A23" s="68"/>
      <c r="B23" s="68"/>
      <c r="C23" s="68"/>
      <c r="D23" s="68"/>
      <c r="E23" s="68"/>
      <c r="F23" s="68"/>
      <c r="G23" s="27"/>
      <c r="P23" s="39"/>
    </row>
    <row r="24" spans="1:16" s="24" customFormat="1" ht="16.5" thickBot="1" x14ac:dyDescent="0.3">
      <c r="A24" s="6"/>
      <c r="B24" s="7"/>
      <c r="C24" s="7"/>
      <c r="D24" s="7"/>
      <c r="E24" s="6"/>
      <c r="F24" s="6"/>
      <c r="G24" s="27"/>
      <c r="P24" s="39"/>
    </row>
    <row r="25" spans="1:16" s="24" customFormat="1" x14ac:dyDescent="0.25">
      <c r="A25" s="3"/>
      <c r="B25" s="2"/>
      <c r="C25" s="2"/>
      <c r="D25" s="2"/>
      <c r="E25" s="3"/>
      <c r="F25" s="3"/>
      <c r="G25" s="54"/>
      <c r="P25" s="39"/>
    </row>
    <row r="26" spans="1:16" ht="43.5" customHeight="1" x14ac:dyDescent="0.2">
      <c r="A26" s="70" t="s">
        <v>45</v>
      </c>
      <c r="B26" s="71"/>
      <c r="C26" s="71"/>
      <c r="D26" s="71"/>
      <c r="E26" s="71"/>
      <c r="F26" s="71"/>
      <c r="G26" s="55"/>
    </row>
    <row r="27" spans="1:16" s="26" customFormat="1" ht="10.5" customHeight="1" x14ac:dyDescent="0.2">
      <c r="A27" s="9"/>
      <c r="B27"/>
      <c r="C27"/>
      <c r="D27" s="1"/>
      <c r="E27"/>
      <c r="F27"/>
      <c r="G27" s="54"/>
      <c r="P27" s="41"/>
    </row>
    <row r="28" spans="1:16" s="26" customFormat="1" ht="31.5" x14ac:dyDescent="0.2">
      <c r="A28" s="52" t="s">
        <v>26</v>
      </c>
      <c r="B28" s="52" t="s">
        <v>0</v>
      </c>
      <c r="C28" s="72" t="s">
        <v>1</v>
      </c>
      <c r="D28" s="72"/>
      <c r="E28" s="52" t="s">
        <v>27</v>
      </c>
      <c r="F28" s="52" t="s">
        <v>28</v>
      </c>
      <c r="G28" s="27"/>
      <c r="H28" s="27"/>
      <c r="P28" s="41"/>
    </row>
    <row r="29" spans="1:16" s="24" customFormat="1" ht="20.100000000000001" customHeight="1" x14ac:dyDescent="0.2">
      <c r="A29" s="49" t="s">
        <v>18</v>
      </c>
      <c r="B29" s="50"/>
      <c r="C29" s="49"/>
      <c r="D29" s="49"/>
      <c r="E29" s="49"/>
      <c r="F29" s="49"/>
      <c r="G29" s="27"/>
      <c r="P29" s="39"/>
    </row>
    <row r="30" spans="1:16" s="24" customFormat="1" ht="20.100000000000001" customHeight="1" x14ac:dyDescent="0.2">
      <c r="A30" s="13" t="s">
        <v>31</v>
      </c>
      <c r="B30" s="11" t="s">
        <v>49</v>
      </c>
      <c r="C30" s="45">
        <v>1</v>
      </c>
      <c r="D30" s="45" t="s">
        <v>12</v>
      </c>
      <c r="E30" s="12">
        <f>VLOOKUP(A30,'BPU RTM'!$A$40:$F$56,4,FALSE)</f>
        <v>0</v>
      </c>
      <c r="F30" s="12">
        <f t="shared" ref="F30:F36" si="0">IF(E30="","",C30*E30)</f>
        <v>0</v>
      </c>
      <c r="G30" s="27"/>
      <c r="P30" s="39"/>
    </row>
    <row r="31" spans="1:16" s="24" customFormat="1" ht="20.100000000000001" customHeight="1" x14ac:dyDescent="0.2">
      <c r="A31" s="13" t="s">
        <v>32</v>
      </c>
      <c r="B31" s="11" t="s">
        <v>73</v>
      </c>
      <c r="C31" s="45">
        <v>1</v>
      </c>
      <c r="D31" s="45" t="s">
        <v>12</v>
      </c>
      <c r="E31" s="12">
        <f>VLOOKUP(A31,'BPU RTM'!$A$40:$F$56,4,FALSE)</f>
        <v>0</v>
      </c>
      <c r="F31" s="12">
        <f t="shared" si="0"/>
        <v>0</v>
      </c>
      <c r="G31" s="27"/>
      <c r="P31" s="39"/>
    </row>
    <row r="32" spans="1:16" s="24" customFormat="1" x14ac:dyDescent="0.2">
      <c r="A32" s="13" t="s">
        <v>60</v>
      </c>
      <c r="B32" s="11" t="s">
        <v>58</v>
      </c>
      <c r="C32" s="45">
        <v>1</v>
      </c>
      <c r="D32" s="45" t="s">
        <v>12</v>
      </c>
      <c r="E32" s="12">
        <f>VLOOKUP(A32,'BPU RTM'!$A$42:$F$56,4,FALSE)</f>
        <v>0</v>
      </c>
      <c r="F32" s="12">
        <f t="shared" si="0"/>
        <v>0</v>
      </c>
      <c r="G32" s="27"/>
      <c r="P32" s="39"/>
    </row>
    <row r="33" spans="1:16" s="24" customFormat="1" x14ac:dyDescent="0.2">
      <c r="A33" s="13" t="s">
        <v>75</v>
      </c>
      <c r="B33" s="11" t="s">
        <v>78</v>
      </c>
      <c r="C33" s="45">
        <v>4</v>
      </c>
      <c r="D33" s="45" t="s">
        <v>64</v>
      </c>
      <c r="E33" s="12">
        <f>VLOOKUP(A33,'BPU RTM'!$A$42:$F$56,4,FALSE)</f>
        <v>0</v>
      </c>
      <c r="F33" s="12">
        <f t="shared" ref="F33:F34" si="1">IF(E33="","",C33*E33)</f>
        <v>0</v>
      </c>
      <c r="G33" s="27"/>
      <c r="P33" s="39"/>
    </row>
    <row r="34" spans="1:16" s="24" customFormat="1" x14ac:dyDescent="0.2">
      <c r="A34" s="13" t="s">
        <v>76</v>
      </c>
      <c r="B34" s="11" t="s">
        <v>59</v>
      </c>
      <c r="C34" s="45">
        <v>2</v>
      </c>
      <c r="D34" s="45" t="s">
        <v>12</v>
      </c>
      <c r="E34" s="12">
        <f>VLOOKUP(A34,'BPU RTM'!$A$42:$F$56,4,FALSE)</f>
        <v>0</v>
      </c>
      <c r="F34" s="12">
        <f t="shared" si="1"/>
        <v>0</v>
      </c>
      <c r="G34" s="27"/>
      <c r="P34" s="39"/>
    </row>
    <row r="35" spans="1:16" s="24" customFormat="1" x14ac:dyDescent="0.2">
      <c r="A35" s="13" t="s">
        <v>77</v>
      </c>
      <c r="B35" s="11" t="s">
        <v>50</v>
      </c>
      <c r="C35" s="45">
        <v>1</v>
      </c>
      <c r="D35" s="45" t="s">
        <v>12</v>
      </c>
      <c r="E35" s="12">
        <f>VLOOKUP(A35,'BPU RTM'!$A$42:$F$56,4,FALSE)</f>
        <v>0</v>
      </c>
      <c r="F35" s="12">
        <f>IF(E35="","",C35*E35)</f>
        <v>0</v>
      </c>
      <c r="G35" s="27"/>
      <c r="P35" s="39"/>
    </row>
    <row r="36" spans="1:16" s="26" customFormat="1" x14ac:dyDescent="0.2">
      <c r="A36" s="49" t="s">
        <v>52</v>
      </c>
      <c r="B36" s="50"/>
      <c r="C36" s="49"/>
      <c r="D36" s="49"/>
      <c r="E36" s="49"/>
      <c r="F36" s="49" t="str">
        <f t="shared" si="0"/>
        <v/>
      </c>
      <c r="G36" s="44"/>
      <c r="H36" s="27"/>
      <c r="P36" s="41"/>
    </row>
    <row r="37" spans="1:16" s="26" customFormat="1" x14ac:dyDescent="0.2">
      <c r="A37" s="13" t="s">
        <v>33</v>
      </c>
      <c r="B37" s="11" t="s">
        <v>85</v>
      </c>
      <c r="C37" s="45">
        <v>1</v>
      </c>
      <c r="D37" s="45" t="s">
        <v>12</v>
      </c>
      <c r="E37" s="12">
        <f>VLOOKUP(A37,'BPU RTM'!$A$42:$F$56,4,FALSE)</f>
        <v>0</v>
      </c>
      <c r="F37" s="12">
        <f>IF(E37="","",C37*E37)</f>
        <v>0</v>
      </c>
      <c r="G37" s="44"/>
      <c r="H37" s="27"/>
      <c r="P37" s="41"/>
    </row>
    <row r="38" spans="1:16" s="26" customFormat="1" ht="18.75" x14ac:dyDescent="0.2">
      <c r="A38" s="13" t="s">
        <v>43</v>
      </c>
      <c r="B38" s="11" t="s">
        <v>54</v>
      </c>
      <c r="C38" s="45">
        <v>140</v>
      </c>
      <c r="D38" s="45" t="s">
        <v>3</v>
      </c>
      <c r="E38" s="12">
        <f>VLOOKUP(A38,'BPU RTM'!$A$42:$F$56,4,FALSE)</f>
        <v>0</v>
      </c>
      <c r="F38" s="12">
        <f>IF(E38="","",C38*E38)</f>
        <v>0</v>
      </c>
      <c r="G38" s="27"/>
      <c r="P38" s="41"/>
    </row>
    <row r="39" spans="1:16" s="26" customFormat="1" x14ac:dyDescent="0.2">
      <c r="A39" s="13" t="s">
        <v>65</v>
      </c>
      <c r="B39" s="11" t="s">
        <v>53</v>
      </c>
      <c r="C39" s="45">
        <v>1</v>
      </c>
      <c r="D39" s="45" t="s">
        <v>12</v>
      </c>
      <c r="E39" s="12">
        <f>VLOOKUP(A39,'BPU RTM'!$A$42:$F$56,4,FALSE)</f>
        <v>0</v>
      </c>
      <c r="F39" s="12">
        <f>IF(E39="","",C39*E39)</f>
        <v>0</v>
      </c>
      <c r="G39" s="27"/>
      <c r="P39" s="41"/>
    </row>
    <row r="40" spans="1:16" s="26" customFormat="1" x14ac:dyDescent="0.2">
      <c r="A40" s="13" t="s">
        <v>68</v>
      </c>
      <c r="B40" s="11" t="s">
        <v>63</v>
      </c>
      <c r="C40" s="45">
        <v>6</v>
      </c>
      <c r="D40" s="45" t="s">
        <v>64</v>
      </c>
      <c r="E40" s="12">
        <f>VLOOKUP(A40,'BPU RTM'!$A$42:$F$56,4,FALSE)</f>
        <v>0</v>
      </c>
      <c r="F40" s="12">
        <f t="shared" ref="F40:F41" si="2">IF(E40="","",C40*E40)</f>
        <v>0</v>
      </c>
      <c r="G40" s="27"/>
      <c r="P40" s="41"/>
    </row>
    <row r="41" spans="1:16" s="26" customFormat="1" x14ac:dyDescent="0.2">
      <c r="A41" s="13" t="s">
        <v>84</v>
      </c>
      <c r="B41" s="11" t="s">
        <v>72</v>
      </c>
      <c r="C41" s="45">
        <v>20</v>
      </c>
      <c r="D41" s="45" t="s">
        <v>70</v>
      </c>
      <c r="E41" s="12">
        <f>VLOOKUP(A41,'BPU RTM'!$A$42:$F$56,4,FALSE)</f>
        <v>0</v>
      </c>
      <c r="F41" s="12">
        <f t="shared" si="2"/>
        <v>0</v>
      </c>
      <c r="G41" s="27"/>
      <c r="P41" s="41"/>
    </row>
    <row r="42" spans="1:16" s="26" customFormat="1" x14ac:dyDescent="0.2">
      <c r="A42" s="49" t="s">
        <v>40</v>
      </c>
      <c r="B42" s="50"/>
      <c r="C42" s="49"/>
      <c r="D42" s="49"/>
      <c r="E42" s="49"/>
      <c r="F42" s="49" t="str">
        <f t="shared" ref="F42" si="3">IF(E42="","",C42*E42)</f>
        <v/>
      </c>
      <c r="G42" s="44"/>
      <c r="H42" s="27"/>
      <c r="P42" s="41"/>
    </row>
    <row r="43" spans="1:16" s="26" customFormat="1" ht="33" customHeight="1" x14ac:dyDescent="0.2">
      <c r="A43" s="13" t="s">
        <v>34</v>
      </c>
      <c r="B43" s="11" t="s">
        <v>47</v>
      </c>
      <c r="C43" s="45">
        <v>5</v>
      </c>
      <c r="D43" s="45" t="s">
        <v>36</v>
      </c>
      <c r="E43" s="12">
        <f>VLOOKUP(A43,'BPU RTM'!$A$42:$F$56,4,FALSE)</f>
        <v>0</v>
      </c>
      <c r="F43" s="12">
        <f>IF(E43="","",C43*E43)</f>
        <v>0</v>
      </c>
      <c r="G43" s="27"/>
      <c r="P43" s="41"/>
    </row>
    <row r="44" spans="1:16" s="26" customFormat="1" x14ac:dyDescent="0.2">
      <c r="A44" s="49" t="s">
        <v>42</v>
      </c>
      <c r="B44" s="50"/>
      <c r="C44" s="49"/>
      <c r="D44" s="49"/>
      <c r="E44" s="49"/>
      <c r="F44" s="49" t="str">
        <f t="shared" ref="F44" si="4">IF(E44="","",C44*E44)</f>
        <v/>
      </c>
      <c r="G44" s="44"/>
      <c r="H44" s="27"/>
      <c r="P44" s="41"/>
    </row>
    <row r="45" spans="1:16" x14ac:dyDescent="0.2">
      <c r="A45" s="16" t="s">
        <v>38</v>
      </c>
      <c r="B45" s="11" t="s">
        <v>44</v>
      </c>
      <c r="C45" s="45">
        <v>20</v>
      </c>
      <c r="D45" s="45" t="s">
        <v>36</v>
      </c>
      <c r="E45" s="12">
        <f>VLOOKUP(A45,'BPU RTM'!$A$42:$F$56,4,FALSE)</f>
        <v>0</v>
      </c>
      <c r="F45" s="12">
        <f t="shared" ref="F45:F46" si="5">E45*C45</f>
        <v>0</v>
      </c>
    </row>
    <row r="46" spans="1:16" ht="31.5" x14ac:dyDescent="0.2">
      <c r="A46" s="16" t="s">
        <v>39</v>
      </c>
      <c r="B46" s="11" t="s">
        <v>55</v>
      </c>
      <c r="C46" s="45">
        <v>12</v>
      </c>
      <c r="D46" s="45" t="s">
        <v>36</v>
      </c>
      <c r="E46" s="12">
        <f>VLOOKUP(A46,'BPU RTM'!$A$42:$F$56,4,FALSE)</f>
        <v>0</v>
      </c>
      <c r="F46" s="12">
        <f t="shared" si="5"/>
        <v>0</v>
      </c>
    </row>
    <row r="47" spans="1:16" x14ac:dyDescent="0.25">
      <c r="A47" s="28"/>
      <c r="B47" s="37"/>
      <c r="C47" s="66" t="s">
        <v>6</v>
      </c>
      <c r="D47" s="67"/>
      <c r="E47" s="67"/>
      <c r="F47" s="46">
        <f>SUM(F29:F46)</f>
        <v>0</v>
      </c>
      <c r="G47" s="56"/>
    </row>
    <row r="48" spans="1:16" x14ac:dyDescent="0.25">
      <c r="A48" s="28"/>
      <c r="B48" s="53"/>
      <c r="C48" s="66" t="s">
        <v>5</v>
      </c>
      <c r="D48" s="67"/>
      <c r="E48" s="67"/>
      <c r="F48" s="46">
        <f>F47*20/100</f>
        <v>0</v>
      </c>
    </row>
    <row r="49" spans="1:7" x14ac:dyDescent="0.25">
      <c r="A49" s="28"/>
      <c r="B49" s="53"/>
      <c r="C49" s="66" t="s">
        <v>7</v>
      </c>
      <c r="D49" s="67"/>
      <c r="E49" s="67"/>
      <c r="F49" s="46">
        <f>F48+F47</f>
        <v>0</v>
      </c>
      <c r="G49" s="56"/>
    </row>
    <row r="53" spans="1:7" x14ac:dyDescent="0.25">
      <c r="G53" s="56"/>
    </row>
  </sheetData>
  <mergeCells count="8">
    <mergeCell ref="C48:E48"/>
    <mergeCell ref="C49:E49"/>
    <mergeCell ref="A7:F12"/>
    <mergeCell ref="A16:F16"/>
    <mergeCell ref="A22:F23"/>
    <mergeCell ref="A26:F26"/>
    <mergeCell ref="C28:D28"/>
    <mergeCell ref="C47:E47"/>
  </mergeCells>
  <phoneticPr fontId="21" type="noConversion"/>
  <printOptions horizontalCentered="1"/>
  <pageMargins left="0.39370078740157483" right="0.39370078740157483" top="0.78740157480314965" bottom="0.78740157480314965" header="0.31496062992125984" footer="0.27559055118110237"/>
  <pageSetup paperSize="9" fitToWidth="0" fitToHeight="0" orientation="portrait" r:id="rId1"/>
  <headerFooter alignWithMargins="0">
    <oddHeader xml:space="preserve">&amp;RFDRTM de la Belle-Plinier – Torrent du St-Antoine - Reprise des barrages RTM
</oddHeader>
    <oddFooter>&amp;LService RTM de Savoie / DCE / DQE&amp;R&amp;P/&amp;N</oddFooter>
  </headerFooter>
  <rowBreaks count="1" manualBreakCount="1">
    <brk id="2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BPU RTM</vt:lpstr>
      <vt:lpstr>DE</vt:lpstr>
      <vt:lpstr>'BPU RTM'!Impression_des_titres</vt:lpstr>
      <vt:lpstr>'BPU RTM'!Zone_d_impression</vt:lpstr>
      <vt:lpstr>DE!Zone_d_impression</vt:lpstr>
    </vt:vector>
  </TitlesOfParts>
  <Company>Office National des Forêts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GCharvet</dc:creator>
  <cp:lastModifiedBy>LELEU Guillaume</cp:lastModifiedBy>
  <cp:lastPrinted>2022-09-08T12:38:04Z</cp:lastPrinted>
  <dcterms:created xsi:type="dcterms:W3CDTF">2011-05-16T09:26:05Z</dcterms:created>
  <dcterms:modified xsi:type="dcterms:W3CDTF">2025-05-23T06:47:43Z</dcterms:modified>
</cp:coreProperties>
</file>