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8-Marchés Publics\Marchés 2025\SECURITE INCENDIE\DCE EN PREPARATION\"/>
    </mc:Choice>
  </mc:AlternateContent>
  <xr:revisionPtr revIDLastSave="0" documentId="13_ncr:1_{45F01A93-872B-48EE-9F3D-3D9E8C451612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Mode d'emploi" sheetId="6" r:id="rId1"/>
    <sheet name="BPU moyens mobiles et RIA" sheetId="7" r:id="rId2"/>
    <sheet name="DQE moyens mobiles &amp; RIA" sheetId="1" r:id="rId3"/>
    <sheet name="DQE lot  eclairage sécurité" sheetId="5" r:id="rId4"/>
    <sheet name="BPU désenfumage " sheetId="8" r:id="rId5"/>
    <sheet name="DQE désenfumage" sheetId="9" r:id="rId6"/>
  </sheets>
  <definedNames>
    <definedName name="_xlnm.Print_Titles" localSheetId="1">'BPU moyens mobiles et RIA'!$1:$5</definedName>
    <definedName name="_xlnm.Print_Titles" localSheetId="5">'DQE désenfumage'!$1:$2</definedName>
    <definedName name="_xlnm.Print_Titles" localSheetId="3">'DQE lot  eclairage sécurité'!$1:$2</definedName>
    <definedName name="_xlnm.Print_Titles" localSheetId="2">'DQE moyens mobiles &amp; RIA'!$1:$3</definedName>
    <definedName name="_xlnm.Print_Area" localSheetId="1">'BPU moyens mobiles et RIA'!$A$1:$F$103</definedName>
    <definedName name="_xlnm.Print_Area" localSheetId="5">'DQE désenfumage'!$A$1:$G$72</definedName>
    <definedName name="_xlnm.Print_Area" localSheetId="3">'DQE lot  eclairage sécurité'!$A$1:$I$151</definedName>
    <definedName name="_xlnm.Print_Area" localSheetId="2">'DQE moyens mobiles &amp; RIA'!$A$1:$T$287</definedName>
    <definedName name="_xlnm.Print_Area" localSheetId="0">'Mode d''emploi'!$A$1:$I$12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80" i="1" l="1"/>
  <c r="D280" i="1"/>
  <c r="E280" i="1"/>
  <c r="F280" i="1"/>
  <c r="G280" i="1"/>
  <c r="H280" i="1"/>
  <c r="I280" i="1"/>
  <c r="J280" i="1"/>
  <c r="K280" i="1"/>
  <c r="L280" i="1"/>
  <c r="M280" i="1"/>
  <c r="N280" i="1"/>
  <c r="O280" i="1"/>
  <c r="P280" i="1"/>
  <c r="Q280" i="1"/>
  <c r="R280" i="1"/>
  <c r="S280" i="1"/>
  <c r="B280" i="1"/>
  <c r="B272" i="1"/>
  <c r="C272" i="1"/>
  <c r="C274" i="1" s="1"/>
  <c r="D272" i="1"/>
  <c r="D274" i="1" s="1"/>
  <c r="E272" i="1"/>
  <c r="F272" i="1"/>
  <c r="G272" i="1"/>
  <c r="G274" i="1" s="1"/>
  <c r="H272" i="1"/>
  <c r="H274" i="1" s="1"/>
  <c r="I272" i="1"/>
  <c r="I274" i="1" s="1"/>
  <c r="J272" i="1"/>
  <c r="J274" i="1" s="1"/>
  <c r="K272" i="1"/>
  <c r="L272" i="1"/>
  <c r="L274" i="1" s="1"/>
  <c r="M272" i="1"/>
  <c r="N272" i="1"/>
  <c r="O272" i="1"/>
  <c r="O274" i="1" s="1"/>
  <c r="P272" i="1"/>
  <c r="Q272" i="1"/>
  <c r="Q274" i="1" s="1"/>
  <c r="R272" i="1"/>
  <c r="R274" i="1" s="1"/>
  <c r="S272" i="1"/>
  <c r="S274" i="1" s="1"/>
  <c r="C248" i="1"/>
  <c r="C250" i="1" s="1"/>
  <c r="D248" i="1"/>
  <c r="D250" i="1" s="1"/>
  <c r="E248" i="1"/>
  <c r="F248" i="1"/>
  <c r="G248" i="1"/>
  <c r="G250" i="1" s="1"/>
  <c r="H248" i="1"/>
  <c r="H250" i="1" s="1"/>
  <c r="I248" i="1"/>
  <c r="I250" i="1" s="1"/>
  <c r="J248" i="1"/>
  <c r="J250" i="1" s="1"/>
  <c r="K248" i="1"/>
  <c r="L248" i="1"/>
  <c r="L250" i="1" s="1"/>
  <c r="M248" i="1"/>
  <c r="M250" i="1" s="1"/>
  <c r="N248" i="1"/>
  <c r="N250" i="1" s="1"/>
  <c r="O248" i="1"/>
  <c r="O250" i="1" s="1"/>
  <c r="P248" i="1"/>
  <c r="P250" i="1" s="1"/>
  <c r="Q248" i="1"/>
  <c r="R248" i="1"/>
  <c r="R250" i="1" s="1"/>
  <c r="S248" i="1"/>
  <c r="S250" i="1" s="1"/>
  <c r="B248" i="1"/>
  <c r="B250" i="1" s="1"/>
  <c r="C234" i="1"/>
  <c r="D234" i="1"/>
  <c r="E234" i="1"/>
  <c r="F234" i="1"/>
  <c r="G234" i="1"/>
  <c r="H234" i="1"/>
  <c r="I234" i="1"/>
  <c r="J234" i="1"/>
  <c r="K234" i="1"/>
  <c r="L234" i="1"/>
  <c r="M234" i="1"/>
  <c r="N234" i="1"/>
  <c r="O234" i="1"/>
  <c r="P234" i="1"/>
  <c r="Q234" i="1"/>
  <c r="R234" i="1"/>
  <c r="S234" i="1"/>
  <c r="B234" i="1"/>
  <c r="C215" i="1"/>
  <c r="D215" i="1"/>
  <c r="D217" i="1" s="1"/>
  <c r="E215" i="1"/>
  <c r="F215" i="1"/>
  <c r="G215" i="1"/>
  <c r="H215" i="1"/>
  <c r="I215" i="1"/>
  <c r="I217" i="1" s="1"/>
  <c r="J215" i="1"/>
  <c r="J217" i="1" s="1"/>
  <c r="K215" i="1"/>
  <c r="L215" i="1"/>
  <c r="L217" i="1" s="1"/>
  <c r="M215" i="1"/>
  <c r="N215" i="1"/>
  <c r="N217" i="1" s="1"/>
  <c r="O215" i="1"/>
  <c r="O217" i="1" s="1"/>
  <c r="P215" i="1"/>
  <c r="Q215" i="1"/>
  <c r="Q217" i="1" s="1"/>
  <c r="R215" i="1"/>
  <c r="R217" i="1" s="1"/>
  <c r="S215" i="1"/>
  <c r="S217" i="1" s="1"/>
  <c r="B215" i="1"/>
  <c r="B217" i="1" s="1"/>
  <c r="C199" i="1"/>
  <c r="D199" i="1"/>
  <c r="E199" i="1"/>
  <c r="F199" i="1"/>
  <c r="G199" i="1"/>
  <c r="H199" i="1"/>
  <c r="I199" i="1"/>
  <c r="J199" i="1"/>
  <c r="K199" i="1"/>
  <c r="L199" i="1"/>
  <c r="M199" i="1"/>
  <c r="N199" i="1"/>
  <c r="O199" i="1"/>
  <c r="P199" i="1"/>
  <c r="Q199" i="1"/>
  <c r="R199" i="1"/>
  <c r="S199" i="1"/>
  <c r="B199" i="1"/>
  <c r="C169" i="1"/>
  <c r="D169" i="1"/>
  <c r="E169" i="1"/>
  <c r="F169" i="1"/>
  <c r="G169" i="1"/>
  <c r="H169" i="1"/>
  <c r="I169" i="1"/>
  <c r="J169" i="1"/>
  <c r="K169" i="1"/>
  <c r="L169" i="1"/>
  <c r="M169" i="1"/>
  <c r="N169" i="1"/>
  <c r="O169" i="1"/>
  <c r="P169" i="1"/>
  <c r="Q169" i="1"/>
  <c r="R169" i="1"/>
  <c r="S169" i="1"/>
  <c r="B169" i="1"/>
  <c r="C148" i="1"/>
  <c r="C150" i="1" s="1"/>
  <c r="D148" i="1"/>
  <c r="D150" i="1" s="1"/>
  <c r="E148" i="1"/>
  <c r="E150" i="1" s="1"/>
  <c r="F148" i="1"/>
  <c r="F150" i="1" s="1"/>
  <c r="G148" i="1"/>
  <c r="H148" i="1"/>
  <c r="I148" i="1"/>
  <c r="J148" i="1"/>
  <c r="K148" i="1"/>
  <c r="L148" i="1"/>
  <c r="L150" i="1" s="1"/>
  <c r="M148" i="1"/>
  <c r="M150" i="1" s="1"/>
  <c r="N148" i="1"/>
  <c r="N150" i="1" s="1"/>
  <c r="O148" i="1"/>
  <c r="P148" i="1"/>
  <c r="P150" i="1" s="1"/>
  <c r="Q148" i="1"/>
  <c r="R148" i="1"/>
  <c r="S148" i="1"/>
  <c r="S150" i="1" s="1"/>
  <c r="C138" i="1"/>
  <c r="D138" i="1"/>
  <c r="E138" i="1"/>
  <c r="F138" i="1"/>
  <c r="G138" i="1"/>
  <c r="H138" i="1"/>
  <c r="I138" i="1"/>
  <c r="J138" i="1"/>
  <c r="K138" i="1"/>
  <c r="L138" i="1"/>
  <c r="M138" i="1"/>
  <c r="N138" i="1"/>
  <c r="O138" i="1"/>
  <c r="P138" i="1"/>
  <c r="Q138" i="1"/>
  <c r="R138" i="1"/>
  <c r="S138" i="1"/>
  <c r="C131" i="1"/>
  <c r="D131" i="1"/>
  <c r="E131" i="1"/>
  <c r="F131" i="1"/>
  <c r="G131" i="1"/>
  <c r="H131" i="1"/>
  <c r="I131" i="1"/>
  <c r="J131" i="1"/>
  <c r="K131" i="1"/>
  <c r="L131" i="1"/>
  <c r="M131" i="1"/>
  <c r="N131" i="1"/>
  <c r="O131" i="1"/>
  <c r="P131" i="1"/>
  <c r="Q131" i="1"/>
  <c r="R131" i="1"/>
  <c r="S131" i="1"/>
  <c r="C124" i="1"/>
  <c r="D124" i="1"/>
  <c r="E124" i="1"/>
  <c r="F124" i="1"/>
  <c r="G124" i="1"/>
  <c r="H124" i="1"/>
  <c r="I124" i="1"/>
  <c r="J124" i="1"/>
  <c r="K124" i="1"/>
  <c r="L124" i="1"/>
  <c r="M124" i="1"/>
  <c r="N124" i="1"/>
  <c r="O124" i="1"/>
  <c r="P124" i="1"/>
  <c r="Q124" i="1"/>
  <c r="R124" i="1"/>
  <c r="S124" i="1"/>
  <c r="B124" i="1"/>
  <c r="D112" i="1"/>
  <c r="E112" i="1"/>
  <c r="F112" i="1"/>
  <c r="G112" i="1"/>
  <c r="H112" i="1"/>
  <c r="I112" i="1"/>
  <c r="J112" i="1"/>
  <c r="K112" i="1"/>
  <c r="L112" i="1"/>
  <c r="M112" i="1"/>
  <c r="N112" i="1"/>
  <c r="O112" i="1"/>
  <c r="P112" i="1"/>
  <c r="Q112" i="1"/>
  <c r="R112" i="1"/>
  <c r="S112" i="1"/>
  <c r="B112" i="1"/>
  <c r="C112" i="1"/>
  <c r="D105" i="1"/>
  <c r="E105" i="1"/>
  <c r="F105" i="1"/>
  <c r="G105" i="1"/>
  <c r="H105" i="1"/>
  <c r="I105" i="1"/>
  <c r="J105" i="1"/>
  <c r="K105" i="1"/>
  <c r="L105" i="1"/>
  <c r="M105" i="1"/>
  <c r="N105" i="1"/>
  <c r="O105" i="1"/>
  <c r="P105" i="1"/>
  <c r="Q105" i="1"/>
  <c r="R105" i="1"/>
  <c r="S105" i="1"/>
  <c r="B105" i="1"/>
  <c r="C105" i="1"/>
  <c r="C95" i="1"/>
  <c r="D95" i="1"/>
  <c r="E95" i="1"/>
  <c r="F95" i="1"/>
  <c r="G95" i="1"/>
  <c r="H95" i="1"/>
  <c r="I95" i="1"/>
  <c r="J95" i="1"/>
  <c r="K95" i="1"/>
  <c r="L95" i="1"/>
  <c r="M95" i="1"/>
  <c r="N95" i="1"/>
  <c r="O95" i="1"/>
  <c r="P95" i="1"/>
  <c r="Q95" i="1"/>
  <c r="R95" i="1"/>
  <c r="S95" i="1"/>
  <c r="B95" i="1"/>
  <c r="C62" i="1"/>
  <c r="D62" i="1"/>
  <c r="E62" i="1"/>
  <c r="F62" i="1"/>
  <c r="G62" i="1"/>
  <c r="H62" i="1"/>
  <c r="I62" i="1"/>
  <c r="J62" i="1"/>
  <c r="K62" i="1"/>
  <c r="L62" i="1"/>
  <c r="M62" i="1"/>
  <c r="N62" i="1"/>
  <c r="O62" i="1"/>
  <c r="P62" i="1"/>
  <c r="Q62" i="1"/>
  <c r="R62" i="1"/>
  <c r="S62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B102" i="5"/>
  <c r="D102" i="5"/>
  <c r="F102" i="5"/>
  <c r="H141" i="5"/>
  <c r="B143" i="5"/>
  <c r="D143" i="5"/>
  <c r="F143" i="5"/>
  <c r="H137" i="5"/>
  <c r="H138" i="5"/>
  <c r="H139" i="5"/>
  <c r="H120" i="5"/>
  <c r="F150" i="5"/>
  <c r="D150" i="5"/>
  <c r="B150" i="5"/>
  <c r="H149" i="5"/>
  <c r="H148" i="5"/>
  <c r="H142" i="5"/>
  <c r="H140" i="5"/>
  <c r="F122" i="5"/>
  <c r="D122" i="5"/>
  <c r="B122" i="5"/>
  <c r="H121" i="5"/>
  <c r="H119" i="5"/>
  <c r="F39" i="5"/>
  <c r="D39" i="5"/>
  <c r="B39" i="5"/>
  <c r="H38" i="5"/>
  <c r="H39" i="5" s="1"/>
  <c r="P274" i="1"/>
  <c r="N274" i="1"/>
  <c r="M274" i="1"/>
  <c r="F274" i="1"/>
  <c r="E274" i="1"/>
  <c r="Q250" i="1"/>
  <c r="F250" i="1"/>
  <c r="E250" i="1"/>
  <c r="P217" i="1"/>
  <c r="M217" i="1"/>
  <c r="H217" i="1"/>
  <c r="G217" i="1"/>
  <c r="F217" i="1"/>
  <c r="E217" i="1"/>
  <c r="R150" i="1"/>
  <c r="Q150" i="1"/>
  <c r="O150" i="1"/>
  <c r="J150" i="1"/>
  <c r="I150" i="1"/>
  <c r="H150" i="1"/>
  <c r="G150" i="1"/>
  <c r="B148" i="1"/>
  <c r="B150" i="1" s="1"/>
  <c r="B11" i="9"/>
  <c r="C11" i="9"/>
  <c r="D11" i="9"/>
  <c r="E11" i="9"/>
  <c r="F11" i="9"/>
  <c r="G11" i="9"/>
  <c r="B18" i="9"/>
  <c r="C18" i="9"/>
  <c r="C71" i="9" s="1"/>
  <c r="D18" i="9"/>
  <c r="E18" i="9"/>
  <c r="F18" i="9"/>
  <c r="G18" i="9"/>
  <c r="B32" i="9"/>
  <c r="C32" i="9"/>
  <c r="D32" i="9"/>
  <c r="E32" i="9"/>
  <c r="E71" i="9" s="1"/>
  <c r="F32" i="9"/>
  <c r="G32" i="9"/>
  <c r="B42" i="9"/>
  <c r="C42" i="9"/>
  <c r="D42" i="9"/>
  <c r="E42" i="9"/>
  <c r="F42" i="9"/>
  <c r="F71" i="9" s="1"/>
  <c r="G42" i="9"/>
  <c r="B49" i="9"/>
  <c r="C49" i="9"/>
  <c r="D49" i="9"/>
  <c r="E49" i="9"/>
  <c r="F49" i="9"/>
  <c r="G49" i="9"/>
  <c r="B55" i="9"/>
  <c r="C55" i="9"/>
  <c r="D55" i="9"/>
  <c r="F55" i="9"/>
  <c r="G55" i="9"/>
  <c r="B61" i="9"/>
  <c r="C61" i="9"/>
  <c r="D61" i="9"/>
  <c r="F61" i="9"/>
  <c r="G61" i="9"/>
  <c r="G71" i="9" s="1"/>
  <c r="B67" i="9"/>
  <c r="C67" i="9"/>
  <c r="D67" i="9"/>
  <c r="F67" i="9"/>
  <c r="G67" i="9"/>
  <c r="F6" i="8"/>
  <c r="A7" i="8"/>
  <c r="F7" i="8"/>
  <c r="A8" i="8"/>
  <c r="F8" i="8"/>
  <c r="A9" i="8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31" i="8" s="1"/>
  <c r="A32" i="8" s="1"/>
  <c r="F9" i="8"/>
  <c r="F36" i="8" s="1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D71" i="9" l="1"/>
  <c r="B71" i="9"/>
  <c r="H122" i="5"/>
  <c r="H143" i="5"/>
  <c r="T272" i="1"/>
  <c r="B274" i="1"/>
  <c r="T274" i="1" s="1"/>
  <c r="H150" i="5"/>
  <c r="T215" i="1"/>
  <c r="T250" i="1"/>
  <c r="T248" i="1"/>
  <c r="C217" i="1"/>
  <c r="T217" i="1" s="1"/>
  <c r="T150" i="1"/>
  <c r="T148" i="1"/>
  <c r="F79" i="7"/>
  <c r="A81" i="7"/>
  <c r="A79" i="7"/>
  <c r="H10" i="5"/>
  <c r="F8" i="7"/>
  <c r="A9" i="7"/>
  <c r="A10" i="7" s="1"/>
  <c r="A11" i="7" s="1"/>
  <c r="A12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F9" i="7"/>
  <c r="F10" i="7"/>
  <c r="F11" i="7"/>
  <c r="F12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2" i="7"/>
  <c r="F73" i="7"/>
  <c r="F74" i="7"/>
  <c r="F75" i="7"/>
  <c r="F76" i="7"/>
  <c r="F77" i="7"/>
  <c r="F78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102" i="7" l="1"/>
  <c r="A68" i="7"/>
  <c r="A69" i="7" s="1"/>
  <c r="A70" i="7" s="1"/>
  <c r="A72" i="7" s="1"/>
  <c r="A73" i="7" s="1"/>
  <c r="A74" i="7" s="1"/>
  <c r="A75" i="7" s="1"/>
  <c r="A76" i="7" s="1"/>
  <c r="A77" i="7" s="1"/>
  <c r="A78" i="7" s="1"/>
  <c r="A82" i="7" s="1"/>
  <c r="A83" i="7" s="1"/>
  <c r="A85" i="7" s="1"/>
  <c r="A86" i="7" s="1"/>
  <c r="A87" i="7" s="1"/>
  <c r="A88" i="7" s="1"/>
  <c r="A89" i="7" s="1"/>
  <c r="A90" i="7" s="1"/>
  <c r="A92" i="7" s="1"/>
  <c r="A93" i="7" s="1"/>
  <c r="A94" i="7" s="1"/>
  <c r="A95" i="7" s="1"/>
  <c r="A96" i="7" s="1"/>
  <c r="A97" i="7" s="1"/>
  <c r="A98" i="7" s="1"/>
  <c r="F43" i="1"/>
  <c r="B41" i="1"/>
  <c r="F201" i="1"/>
  <c r="F171" i="1"/>
  <c r="F126" i="1"/>
  <c r="F114" i="1"/>
  <c r="F107" i="1"/>
  <c r="F97" i="1"/>
  <c r="F64" i="1"/>
  <c r="B62" i="1"/>
  <c r="F236" i="1"/>
  <c r="Q236" i="1"/>
  <c r="F32" i="1"/>
  <c r="Q32" i="1"/>
  <c r="B30" i="1"/>
  <c r="H89" i="5"/>
  <c r="H90" i="5" s="1"/>
  <c r="H31" i="5"/>
  <c r="H32" i="5" s="1"/>
  <c r="H24" i="5"/>
  <c r="H25" i="5" s="1"/>
  <c r="H128" i="5"/>
  <c r="H129" i="5"/>
  <c r="H130" i="5"/>
  <c r="H127" i="5"/>
  <c r="H99" i="5"/>
  <c r="H102" i="5" s="1"/>
  <c r="H108" i="5"/>
  <c r="H11" i="5"/>
  <c r="H12" i="5"/>
  <c r="H13" i="5"/>
  <c r="H14" i="5"/>
  <c r="H15" i="5"/>
  <c r="H16" i="5"/>
  <c r="H17" i="5"/>
  <c r="H46" i="5"/>
  <c r="H47" i="5"/>
  <c r="H48" i="5"/>
  <c r="H49" i="5"/>
  <c r="H50" i="5"/>
  <c r="H51" i="5"/>
  <c r="H52" i="5"/>
  <c r="H53" i="5"/>
  <c r="H54" i="5"/>
  <c r="H55" i="5"/>
  <c r="H56" i="5"/>
  <c r="H57" i="5"/>
  <c r="H45" i="5"/>
  <c r="H78" i="5"/>
  <c r="H79" i="5"/>
  <c r="H80" i="5"/>
  <c r="H77" i="5"/>
  <c r="H65" i="5"/>
  <c r="H66" i="5"/>
  <c r="H67" i="5"/>
  <c r="H68" i="5"/>
  <c r="H69" i="5"/>
  <c r="H70" i="5"/>
  <c r="H64" i="5"/>
  <c r="S140" i="1"/>
  <c r="R140" i="1"/>
  <c r="E140" i="1"/>
  <c r="Q140" i="1"/>
  <c r="P140" i="1"/>
  <c r="O140" i="1"/>
  <c r="N140" i="1"/>
  <c r="M140" i="1"/>
  <c r="L140" i="1"/>
  <c r="J140" i="1"/>
  <c r="H140" i="1"/>
  <c r="G140" i="1"/>
  <c r="F140" i="1"/>
  <c r="D140" i="1"/>
  <c r="C140" i="1"/>
  <c r="B138" i="1"/>
  <c r="B140" i="1" s="1"/>
  <c r="F133" i="1"/>
  <c r="F71" i="5"/>
  <c r="H131" i="5" l="1"/>
  <c r="H18" i="5"/>
  <c r="H58" i="5"/>
  <c r="H71" i="5"/>
  <c r="H113" i="5"/>
  <c r="H154" i="5" s="1"/>
  <c r="H81" i="5"/>
  <c r="T234" i="1"/>
  <c r="S282" i="1"/>
  <c r="T112" i="1"/>
  <c r="R282" i="1"/>
  <c r="T30" i="1"/>
  <c r="T62" i="1"/>
  <c r="T124" i="1"/>
  <c r="E282" i="1"/>
  <c r="T105" i="1"/>
  <c r="T95" i="1"/>
  <c r="T169" i="1"/>
  <c r="T199" i="1"/>
  <c r="F282" i="1"/>
  <c r="T41" i="1"/>
  <c r="Q282" i="1"/>
  <c r="Q43" i="1"/>
  <c r="Q201" i="1"/>
  <c r="Q171" i="1"/>
  <c r="Q126" i="1"/>
  <c r="Q114" i="1"/>
  <c r="Q107" i="1"/>
  <c r="Q97" i="1"/>
  <c r="Q64" i="1"/>
  <c r="S133" i="1"/>
  <c r="R133" i="1"/>
  <c r="E133" i="1"/>
  <c r="N133" i="1"/>
  <c r="M133" i="1"/>
  <c r="L133" i="1"/>
  <c r="J133" i="1"/>
  <c r="H133" i="1"/>
  <c r="C133" i="1"/>
  <c r="B131" i="1"/>
  <c r="F90" i="5"/>
  <c r="D90" i="5"/>
  <c r="B90" i="5"/>
  <c r="P114" i="1"/>
  <c r="R114" i="1"/>
  <c r="S114" i="1"/>
  <c r="P236" i="1"/>
  <c r="P64" i="1"/>
  <c r="P97" i="1"/>
  <c r="P107" i="1"/>
  <c r="P126" i="1"/>
  <c r="P171" i="1"/>
  <c r="P43" i="1"/>
  <c r="P201" i="1"/>
  <c r="P32" i="1"/>
  <c r="O32" i="1"/>
  <c r="O236" i="1"/>
  <c r="O64" i="1"/>
  <c r="O97" i="1"/>
  <c r="O114" i="1"/>
  <c r="O107" i="1"/>
  <c r="O126" i="1"/>
  <c r="O171" i="1"/>
  <c r="O43" i="1"/>
  <c r="O201" i="1"/>
  <c r="D81" i="5"/>
  <c r="B81" i="5"/>
  <c r="F58" i="5"/>
  <c r="B58" i="5"/>
  <c r="M126" i="1"/>
  <c r="H236" i="1"/>
  <c r="C236" i="1"/>
  <c r="I97" i="1"/>
  <c r="M97" i="1"/>
  <c r="R97" i="1"/>
  <c r="B97" i="1"/>
  <c r="D97" i="1"/>
  <c r="H97" i="1"/>
  <c r="R43" i="1"/>
  <c r="S43" i="1"/>
  <c r="R201" i="1"/>
  <c r="S201" i="1"/>
  <c r="R126" i="1"/>
  <c r="R64" i="1"/>
  <c r="S64" i="1"/>
  <c r="N236" i="1"/>
  <c r="R236" i="1"/>
  <c r="S236" i="1"/>
  <c r="N107" i="1"/>
  <c r="R107" i="1"/>
  <c r="S107" i="1"/>
  <c r="S126" i="1"/>
  <c r="N171" i="1"/>
  <c r="R171" i="1"/>
  <c r="S171" i="1"/>
  <c r="N32" i="1"/>
  <c r="R32" i="1"/>
  <c r="S32" i="1"/>
  <c r="N201" i="1"/>
  <c r="N43" i="1"/>
  <c r="N64" i="1"/>
  <c r="N97" i="1"/>
  <c r="N126" i="1"/>
  <c r="N114" i="1"/>
  <c r="B18" i="5"/>
  <c r="D18" i="5"/>
  <c r="F18" i="5"/>
  <c r="D58" i="5"/>
  <c r="F81" i="5"/>
  <c r="B71" i="5"/>
  <c r="D71" i="5"/>
  <c r="B113" i="5"/>
  <c r="D113" i="5"/>
  <c r="F113" i="5"/>
  <c r="B131" i="5"/>
  <c r="D131" i="5"/>
  <c r="F131" i="5"/>
  <c r="B25" i="5"/>
  <c r="D25" i="5"/>
  <c r="F25" i="5"/>
  <c r="B32" i="5"/>
  <c r="D32" i="5"/>
  <c r="F32" i="5"/>
  <c r="C32" i="1"/>
  <c r="I32" i="1"/>
  <c r="L32" i="1"/>
  <c r="C43" i="1"/>
  <c r="G43" i="1"/>
  <c r="M43" i="1"/>
  <c r="H43" i="1"/>
  <c r="B43" i="1"/>
  <c r="D43" i="1"/>
  <c r="E43" i="1"/>
  <c r="I201" i="1"/>
  <c r="I43" i="1" s="1"/>
  <c r="J43" i="1"/>
  <c r="L43" i="1"/>
  <c r="D64" i="1"/>
  <c r="G64" i="1"/>
  <c r="H171" i="1"/>
  <c r="L64" i="1"/>
  <c r="M171" i="1"/>
  <c r="B114" i="1"/>
  <c r="D114" i="1"/>
  <c r="E114" i="1"/>
  <c r="G114" i="1"/>
  <c r="H114" i="1"/>
  <c r="I114" i="1"/>
  <c r="J114" i="1"/>
  <c r="L114" i="1"/>
  <c r="M114" i="1"/>
  <c r="B126" i="1"/>
  <c r="J201" i="1"/>
  <c r="E201" i="1"/>
  <c r="D201" i="1"/>
  <c r="I236" i="1"/>
  <c r="I64" i="1"/>
  <c r="I107" i="1"/>
  <c r="I126" i="1"/>
  <c r="I171" i="1"/>
  <c r="C171" i="1"/>
  <c r="G171" i="1"/>
  <c r="L171" i="1"/>
  <c r="J171" i="1"/>
  <c r="E171" i="1"/>
  <c r="D171" i="1"/>
  <c r="L126" i="1"/>
  <c r="J126" i="1"/>
  <c r="H126" i="1"/>
  <c r="G126" i="1"/>
  <c r="E126" i="1"/>
  <c r="D126" i="1"/>
  <c r="C126" i="1"/>
  <c r="M107" i="1"/>
  <c r="L107" i="1"/>
  <c r="J107" i="1"/>
  <c r="H107" i="1"/>
  <c r="E107" i="1"/>
  <c r="B107" i="1"/>
  <c r="L97" i="1"/>
  <c r="J97" i="1"/>
  <c r="J64" i="1"/>
  <c r="E64" i="1"/>
  <c r="M236" i="1"/>
  <c r="J236" i="1"/>
  <c r="G236" i="1"/>
  <c r="E236" i="1"/>
  <c r="D236" i="1"/>
  <c r="E32" i="1"/>
  <c r="H201" i="1"/>
  <c r="C201" i="1"/>
  <c r="L201" i="1"/>
  <c r="B201" i="1"/>
  <c r="G201" i="1"/>
  <c r="M201" i="1"/>
  <c r="C107" i="1"/>
  <c r="G97" i="1"/>
  <c r="C97" i="1"/>
  <c r="M64" i="1"/>
  <c r="H64" i="1"/>
  <c r="C64" i="1"/>
  <c r="B64" i="1"/>
  <c r="G107" i="1"/>
  <c r="E97" i="1"/>
  <c r="H32" i="1"/>
  <c r="B32" i="1"/>
  <c r="D32" i="1"/>
  <c r="J32" i="1"/>
  <c r="G32" i="1"/>
  <c r="B236" i="1"/>
  <c r="L236" i="1"/>
  <c r="T64" i="1" l="1"/>
  <c r="D282" i="1"/>
  <c r="L282" i="1"/>
  <c r="T201" i="1"/>
  <c r="M282" i="1"/>
  <c r="N282" i="1"/>
  <c r="T236" i="1"/>
  <c r="O133" i="1"/>
  <c r="O282" i="1"/>
  <c r="P133" i="1"/>
  <c r="P282" i="1"/>
  <c r="H282" i="1"/>
  <c r="G133" i="1"/>
  <c r="G282" i="1"/>
  <c r="D133" i="1"/>
  <c r="J282" i="1"/>
  <c r="T126" i="1"/>
  <c r="C282" i="1"/>
  <c r="T43" i="1"/>
  <c r="Q133" i="1"/>
  <c r="B133" i="1"/>
  <c r="C114" i="1"/>
  <c r="T114" i="1" s="1"/>
  <c r="S97" i="1"/>
  <c r="T97" i="1" s="1"/>
  <c r="D107" i="1"/>
  <c r="T107" i="1" s="1"/>
  <c r="B171" i="1"/>
  <c r="T171" i="1" s="1"/>
  <c r="M32" i="1"/>
  <c r="T32" i="1" s="1"/>
  <c r="T131" i="1" l="1"/>
  <c r="B282" i="1"/>
  <c r="I133" i="1" l="1"/>
  <c r="T133" i="1" s="1"/>
  <c r="I140" i="1" l="1"/>
  <c r="T140" i="1" s="1"/>
  <c r="T138" i="1"/>
  <c r="I282" i="1" l="1"/>
  <c r="T282" i="1" s="1"/>
  <c r="T280" i="1"/>
</calcChain>
</file>

<file path=xl/sharedStrings.xml><?xml version="1.0" encoding="utf-8"?>
<sst xmlns="http://schemas.openxmlformats.org/spreadsheetml/2006/main" count="1130" uniqueCount="434">
  <si>
    <t>Bâtiment</t>
  </si>
  <si>
    <t>Capitainerie</t>
  </si>
  <si>
    <t>CO2 2kg</t>
  </si>
  <si>
    <t xml:space="preserve"> CO2 5kg</t>
  </si>
  <si>
    <t xml:space="preserve"> Poudre ABC 9Kg</t>
  </si>
  <si>
    <t>Poudre ABC 6Kg</t>
  </si>
  <si>
    <t xml:space="preserve"> Poudre ABC 50Kg</t>
  </si>
  <si>
    <t>Sanitaire Sud</t>
  </si>
  <si>
    <t>Sanitaire Nord</t>
  </si>
  <si>
    <t>Station carburant</t>
  </si>
  <si>
    <t>Total</t>
  </si>
  <si>
    <t>Gare maritime</t>
  </si>
  <si>
    <t>Poudre ABC 2Kg</t>
  </si>
  <si>
    <t>Garage bus</t>
  </si>
  <si>
    <t>Passerelle 1</t>
  </si>
  <si>
    <t>Hall ascenseur</t>
  </si>
  <si>
    <t>Passerelle piétonne</t>
  </si>
  <si>
    <t>Passerelle 2 (local hydro)</t>
  </si>
  <si>
    <t>Fret 2</t>
  </si>
  <si>
    <t>TERMINAL FERRY</t>
  </si>
  <si>
    <t>Aubette d'embarquement</t>
  </si>
  <si>
    <t>Sanitaire embarquement</t>
  </si>
  <si>
    <t>Mini bus</t>
  </si>
  <si>
    <t>Bureau du port</t>
  </si>
  <si>
    <t>Atelier</t>
  </si>
  <si>
    <t>BASSIN D'HEROUVILLE</t>
  </si>
  <si>
    <t>Bureaux administratifs</t>
  </si>
  <si>
    <t>Atelier outillage</t>
  </si>
  <si>
    <t>Atelier remorquage</t>
  </si>
  <si>
    <t>Garage véhicule</t>
  </si>
  <si>
    <t>Poudre 4Kg</t>
  </si>
  <si>
    <t>QUAI DE BLAINVILLE</t>
  </si>
  <si>
    <t>Transfo silo F2</t>
  </si>
  <si>
    <t>Local bascule</t>
  </si>
  <si>
    <t>Transfo F2 bascule</t>
  </si>
  <si>
    <t>Atelier transfo Bascule</t>
  </si>
  <si>
    <t xml:space="preserve">Poste de garde </t>
  </si>
  <si>
    <t>Grue 35 Kranbau</t>
  </si>
  <si>
    <t>Grue 26</t>
  </si>
  <si>
    <t>Grue 25</t>
  </si>
  <si>
    <t>Grue 36</t>
  </si>
  <si>
    <t>Grue 37</t>
  </si>
  <si>
    <t>Grue 24</t>
  </si>
  <si>
    <t>Grue 22</t>
  </si>
  <si>
    <t>Grue 27</t>
  </si>
  <si>
    <t>Transfo D1 Sofrino</t>
  </si>
  <si>
    <t>BASSIN DE CALIX</t>
  </si>
  <si>
    <t>Grue 23</t>
  </si>
  <si>
    <t>RANVILLE</t>
  </si>
  <si>
    <t>Transfo</t>
  </si>
  <si>
    <t>ZONE INDUSTRIALO PORTUAIRE</t>
  </si>
  <si>
    <t>Bâtiment K7</t>
  </si>
  <si>
    <t>Prix unitaire</t>
  </si>
  <si>
    <t>Prix total</t>
  </si>
  <si>
    <t>GRANDCAMP</t>
  </si>
  <si>
    <t>Local pesée</t>
  </si>
  <si>
    <t>Couloir criée</t>
  </si>
  <si>
    <t>Local groupe froid</t>
  </si>
  <si>
    <t>PORT EN BESSIN</t>
  </si>
  <si>
    <t>Local Cuve fioul</t>
  </si>
  <si>
    <t>Hall 2</t>
  </si>
  <si>
    <t>Hall 3</t>
  </si>
  <si>
    <t>Atelier maintenance</t>
  </si>
  <si>
    <t>Bureau usine à glace</t>
  </si>
  <si>
    <t>Usine à glace</t>
  </si>
  <si>
    <t>Local 200 tonnes</t>
  </si>
  <si>
    <t>Local électrique TGBT</t>
  </si>
  <si>
    <t>Bureaux étage</t>
  </si>
  <si>
    <t>Chaufferie</t>
  </si>
  <si>
    <t>Salles des ventes</t>
  </si>
  <si>
    <t>Camion CM-556-AG</t>
  </si>
  <si>
    <t xml:space="preserve">Cabine Elevateur à bateau </t>
  </si>
  <si>
    <t>Local électrique Elevateur à bateau</t>
  </si>
  <si>
    <t>Garage Bât Technique</t>
  </si>
  <si>
    <t>Extérieur Bât Technique</t>
  </si>
  <si>
    <t>Stockage Bât Technique</t>
  </si>
  <si>
    <t>Local technique Bât Technique</t>
  </si>
  <si>
    <t>Circulation Bât technique</t>
  </si>
  <si>
    <t xml:space="preserve"> Poudre BC 10Kg auto</t>
  </si>
  <si>
    <t>Bâtiment C</t>
  </si>
  <si>
    <t>Bâtiment W</t>
  </si>
  <si>
    <t>Eau 6l + additif</t>
  </si>
  <si>
    <t>Eau 9l + additif</t>
  </si>
  <si>
    <t xml:space="preserve">RECAPITULATIF </t>
  </si>
  <si>
    <t xml:space="preserve">poste </t>
  </si>
  <si>
    <t xml:space="preserve">DESCRIPTIF </t>
  </si>
  <si>
    <t>Unité</t>
  </si>
  <si>
    <t>INTERVENTION DE MAINTENANCE (Corrective)</t>
  </si>
  <si>
    <t>PRIX DES RECHARGEMENTS POUR UN EXTINCTEUR PERCUTE</t>
  </si>
  <si>
    <t>RECHARGEMENT EXTINCTEUR  EAU 6-9 LT  PRET A L'EMPLOI</t>
  </si>
  <si>
    <t>RECHARGEMENT EXTINCTEUR  POUDRE 6-9 KG  PRET A L'EMPLOI</t>
  </si>
  <si>
    <t>RECHARGEMENT EXTINCTEUR FEUX METAUX PRET A L'EMPLOI</t>
  </si>
  <si>
    <t>RECHARGEMENT CO2 PRET A L'EMPLOI</t>
  </si>
  <si>
    <t>EXTINCTEURS NEUF</t>
  </si>
  <si>
    <t>EAU DEMINERALISE (LITRE)</t>
  </si>
  <si>
    <t xml:space="preserve">DOUCHE PORTATIVE DE SECURITE 9L AVEC AGENT ANTISEPTIQUE </t>
  </si>
  <si>
    <t>Cartouches neuves toute longueur et diametre - produit neuf</t>
  </si>
  <si>
    <t xml:space="preserve">Cartouche CO2  10 gr </t>
  </si>
  <si>
    <t xml:space="preserve">Cartouche CO2  20 gr </t>
  </si>
  <si>
    <t>Cartouche CO2  30 gr</t>
  </si>
  <si>
    <t xml:space="preserve">Cartouche CO2  40 gr </t>
  </si>
  <si>
    <t xml:space="preserve">Cartouche CO2  60 gr </t>
  </si>
  <si>
    <t xml:space="preserve">Cartouche CO2  80 gr </t>
  </si>
  <si>
    <t xml:space="preserve">Cartouche CO2  100 gr </t>
  </si>
  <si>
    <t xml:space="preserve">Cartouche CO2 150 gr </t>
  </si>
  <si>
    <t>Cartouche CO2  200 gr</t>
  </si>
  <si>
    <t xml:space="preserve">Cartouche CO2 300 gr </t>
  </si>
  <si>
    <t xml:space="preserve">Cartouche CO2  500 gr </t>
  </si>
  <si>
    <t xml:space="preserve">Cartouche CO2  720 gr </t>
  </si>
  <si>
    <t xml:space="preserve">Cartouche CO2  1000 gr </t>
  </si>
  <si>
    <t>Divers</t>
  </si>
  <si>
    <t>Tuyau</t>
  </si>
  <si>
    <t>Lance complète</t>
  </si>
  <si>
    <t>Tube plongeur</t>
  </si>
  <si>
    <t>Tromblon extincteur CO2</t>
  </si>
  <si>
    <t>Souflette</t>
  </si>
  <si>
    <t>Joint plat</t>
  </si>
  <si>
    <t>Joint de lance</t>
  </si>
  <si>
    <t>Ressort de lance</t>
  </si>
  <si>
    <t>Poignée de percussion</t>
  </si>
  <si>
    <t>Embout d'extincteur</t>
  </si>
  <si>
    <t>Pulvérisateur de débit</t>
  </si>
  <si>
    <t>Percuteur</t>
  </si>
  <si>
    <t>Scelle</t>
  </si>
  <si>
    <t>Tête</t>
  </si>
  <si>
    <t>Etiquette de vérification</t>
  </si>
  <si>
    <t>Goupille</t>
  </si>
  <si>
    <t>Plombage extérieur</t>
  </si>
  <si>
    <t>PANNNEAU  PVC CLASSE FEU  100 x100</t>
  </si>
  <si>
    <t>PANNNEAU  PVC CLASSE FEU  125 x190</t>
  </si>
  <si>
    <t>PANNNEAU  PVC CLASSE FEU  200x 300 ( 2mm)</t>
  </si>
  <si>
    <t>PANNEAU DE CONSIGNE MISE EN ŒUVRE EXTINCTEUR</t>
  </si>
  <si>
    <t xml:space="preserve">PANNEAU POINT DE RASSEMBLEMENT PVC </t>
  </si>
  <si>
    <t>PICTOGRAMME PHOTOLUMINESCENT</t>
  </si>
  <si>
    <t>AUTOCOLLANT SERIGRAPHIE</t>
  </si>
  <si>
    <t>PANNEAU FLAMME GAZ</t>
  </si>
  <si>
    <t>ETIQUETTE RISQUE ELECTRIQUE</t>
  </si>
  <si>
    <t>U</t>
  </si>
  <si>
    <t>Litre</t>
  </si>
  <si>
    <t>Transformateur</t>
  </si>
  <si>
    <t>Groupe froid centre de mareyage</t>
  </si>
  <si>
    <t>Aubette contrôle parking</t>
  </si>
  <si>
    <t>Bus DY-305-QQ</t>
  </si>
  <si>
    <t>Atelier maintenance grue bascule Blainville</t>
  </si>
  <si>
    <t>Navette</t>
  </si>
  <si>
    <t>Camion IVECO     DB-724-JA</t>
  </si>
  <si>
    <t>Camion 9922-ZP-14</t>
  </si>
  <si>
    <t>Camion grue Liebherr CR-526-PJ</t>
  </si>
  <si>
    <t>Stockage câble</t>
  </si>
  <si>
    <t>Camion Nacelle Man EJ-917-MX</t>
  </si>
  <si>
    <t xml:space="preserve">Prefa Etage </t>
  </si>
  <si>
    <t>Sous station 1</t>
  </si>
  <si>
    <t xml:space="preserve">Transfo quai blainville </t>
  </si>
  <si>
    <t xml:space="preserve">Local Huile </t>
  </si>
  <si>
    <t xml:space="preserve">Guerite contrôle bateau </t>
  </si>
  <si>
    <t>Salle des ventes</t>
  </si>
  <si>
    <t>Machine à glace</t>
  </si>
  <si>
    <t>Local TGBT</t>
  </si>
  <si>
    <t>Quai de debarque</t>
  </si>
  <si>
    <t xml:space="preserve">Usine a glace </t>
  </si>
  <si>
    <t xml:space="preserve">Bureau etage </t>
  </si>
  <si>
    <t>Hall 1</t>
  </si>
  <si>
    <t>Salles de repos salle des ventes</t>
  </si>
  <si>
    <t>Hall a merée coffret</t>
  </si>
  <si>
    <t>Entrepot</t>
  </si>
  <si>
    <t>Eau 50l + additif</t>
  </si>
  <si>
    <t>Stockage animaux</t>
  </si>
  <si>
    <t>Stockage nourriture animaux</t>
  </si>
  <si>
    <t>Administratif</t>
  </si>
  <si>
    <t xml:space="preserve">Exterieur </t>
  </si>
  <si>
    <t xml:space="preserve">Poste de garde + Preau </t>
  </si>
  <si>
    <t xml:space="preserve">Garage douane </t>
  </si>
  <si>
    <t>Garage Pont 5</t>
  </si>
  <si>
    <t>Bus BK-980HX</t>
  </si>
  <si>
    <t>SIVEP</t>
  </si>
  <si>
    <t>Hangar T8</t>
  </si>
  <si>
    <t>Hangar T9</t>
  </si>
  <si>
    <t>Passerelle 2 (cabine)</t>
  </si>
  <si>
    <t xml:space="preserve">Aubettes </t>
  </si>
  <si>
    <t xml:space="preserve">Aubettes douane </t>
  </si>
  <si>
    <t>Garage Tug -Atelier CCI</t>
  </si>
  <si>
    <t>Partner DR-614-NK</t>
  </si>
  <si>
    <t xml:space="preserve">Pontons </t>
  </si>
  <si>
    <t>Prefa entrée bande tn3</t>
  </si>
  <si>
    <t>Séchoirs</t>
  </si>
  <si>
    <t>Ampoule culot E10, 12 Volts, 0.25 Ampères, 3 Watts</t>
  </si>
  <si>
    <t>Tube à fluorescence pour éclaire de sécurité 4W haute luminosité</t>
  </si>
  <si>
    <t>TELECOMMANDE BAES pour système SATI permettant d'associer les blocs Kaufel / Schneider / Luminox / Legrand / Zemper</t>
  </si>
  <si>
    <t xml:space="preserve">BAES Anti-panique standard 
Flux assigné 475 lumens, Autonomie 1h , IP 42 / IK 07, dim : 295 X 129 X 83 mm, Tenue au feu 850 °, Classe II, Conforme aux normes NF EN 60598.2.22 
Conforme aux normes NF C 71801 Témoin de charge par LEDs </t>
  </si>
  <si>
    <t xml:space="preserve">Grille de protection en acier nickelé 
Diamètre : 4, IK 10 ,Dimension : long 32 cm x haut 17 cm x profondeur 10 cm </t>
  </si>
  <si>
    <t xml:space="preserve">Bloc Autonome d' Eclairage et de Sécurité / Evacuation standard 
Autonomie : 1h ,Flux : 50 lumens , Type NP, IP : 42 , IK : 04 , Dim (L x h x p) : 260 x 114 x 58 mm, Conforme aux normes NF EN 60598.2.22 et NF C 71800 </t>
  </si>
  <si>
    <t>TOTAL</t>
  </si>
  <si>
    <t>NBR TELECOMMANDE</t>
  </si>
  <si>
    <t>NBR DE BLOC PHARE</t>
  </si>
  <si>
    <t>NBR DE BLOC DE SECOURS</t>
  </si>
  <si>
    <t>Hangar D4</t>
  </si>
  <si>
    <t>BATIMENT</t>
  </si>
  <si>
    <t>SITE DU BASSIN DE CALIX</t>
  </si>
  <si>
    <t>SITE DU SIVEP</t>
  </si>
  <si>
    <t>Sanitaires</t>
  </si>
  <si>
    <t xml:space="preserve">Bureau accueil Cabourg </t>
  </si>
  <si>
    <t>Sanitaire sud</t>
  </si>
  <si>
    <t>SITE DE GRANDCAMP MAISY</t>
  </si>
  <si>
    <t>Criée</t>
  </si>
  <si>
    <t>SITE DE PORT EN BESSIN</t>
  </si>
  <si>
    <t xml:space="preserve">Local elec stockage cable </t>
  </si>
  <si>
    <t xml:space="preserve">Prefa transfo entrée site </t>
  </si>
  <si>
    <t>Local elec</t>
  </si>
  <si>
    <t>Garage</t>
  </si>
  <si>
    <t>Atelier Outillage</t>
  </si>
  <si>
    <t>SITE DU BASSIN D'HEROUVILLE</t>
  </si>
  <si>
    <t>Bâtiment K6B CANAL</t>
  </si>
  <si>
    <t>Bâtiment K6C RUE</t>
  </si>
  <si>
    <t>SITE DE LA ZONE INDUSTRIALO PORTUAIRE</t>
  </si>
  <si>
    <t>Transfo Quai de Blainville</t>
  </si>
  <si>
    <t xml:space="preserve">Local EDF quai de Blainville </t>
  </si>
  <si>
    <t>Local EDF 2</t>
  </si>
  <si>
    <t>Local EDF 1 grue 35</t>
  </si>
  <si>
    <t>Grue 35</t>
  </si>
  <si>
    <t>Bâtiment Belem 3</t>
  </si>
  <si>
    <t>Bâtiment Belem 2</t>
  </si>
  <si>
    <t>Bâtiment Belem 1</t>
  </si>
  <si>
    <t>Bâtiment T8</t>
  </si>
  <si>
    <t>Bâtiment T4</t>
  </si>
  <si>
    <t>Bâtiment T3</t>
  </si>
  <si>
    <t>Bâtiment T2</t>
  </si>
  <si>
    <t>Bâtiment T1</t>
  </si>
  <si>
    <t>SITE DU QUAI DE BLAINVILLE</t>
  </si>
  <si>
    <t>Passerelle pieton</t>
  </si>
  <si>
    <t>Garage pont 5 - Transfo T2</t>
  </si>
  <si>
    <t>Poste de garde- Garage bus - Local doaune - Préau</t>
  </si>
  <si>
    <t>Sanitaire VL</t>
  </si>
  <si>
    <t>Hall de pré embraquement</t>
  </si>
  <si>
    <t>Gararge tug - Bureau CCI</t>
  </si>
  <si>
    <t>SITE DU TERMINAL FERRY</t>
  </si>
  <si>
    <t>Prix total annuel</t>
  </si>
  <si>
    <t>Centre de logistique de débarque</t>
  </si>
  <si>
    <t>Local EDF entrée Site</t>
  </si>
  <si>
    <t>eau 50L+ additif</t>
  </si>
  <si>
    <t>RIA surpresseur</t>
  </si>
  <si>
    <t>RIA reseau
ville</t>
  </si>
  <si>
    <t>Belem 1</t>
  </si>
  <si>
    <t>Belem 2</t>
  </si>
  <si>
    <t>Belem 3</t>
  </si>
  <si>
    <t>Hangar T1</t>
  </si>
  <si>
    <t>Hangar T2</t>
  </si>
  <si>
    <t>Hangar T3</t>
  </si>
  <si>
    <t>Hangar T4</t>
  </si>
  <si>
    <t>Hangar T5</t>
  </si>
  <si>
    <t>Hangar T6</t>
  </si>
  <si>
    <t>Bâtiment K6B</t>
  </si>
  <si>
    <t>Bâtiment K6C</t>
  </si>
  <si>
    <t>Prefa TR3</t>
  </si>
  <si>
    <t>eau 45L+ additif</t>
  </si>
  <si>
    <t>Bouteille de chasse</t>
  </si>
  <si>
    <t>ICEP</t>
  </si>
  <si>
    <t>EAP 6Kg</t>
  </si>
  <si>
    <t>Poudre ABC 5Kg</t>
  </si>
  <si>
    <t>Hotel consulaire</t>
  </si>
  <si>
    <t>Poudre ABC 4Kg</t>
  </si>
  <si>
    <t>Vannes 1'' – Femelle / Femelle</t>
  </si>
  <si>
    <t>Vannes 1'' 1/2– Femelle / Femelle</t>
  </si>
  <si>
    <t>DN 19 – Longueur 20 m</t>
  </si>
  <si>
    <t>DN 19 – Longueur 30 m</t>
  </si>
  <si>
    <t>DN 25 – Longueur 20 m</t>
  </si>
  <si>
    <t>DN 25 – Longueur 30 m</t>
  </si>
  <si>
    <t>DN 33 – Longueur 20 m</t>
  </si>
  <si>
    <t>DN 33 – Longueur 30 m</t>
  </si>
  <si>
    <t>Robinet incendie armés</t>
  </si>
  <si>
    <t>Signalétique Panneau «mode d'emploi»</t>
  </si>
  <si>
    <t xml:space="preserve">Remplacement de l'ensemble des joints et colliers d'un dévidoir et le joint de l'about fileté recevant le diffuseur. </t>
  </si>
  <si>
    <t>Prix comprenant pièces, main d'œuvre, moyens d'accès, déplacement et traitement des déchets</t>
  </si>
  <si>
    <t>Prix unitaire 
contrôle Bloc phare</t>
  </si>
  <si>
    <t>Prix unitaire 
contrôle bloc de secours</t>
  </si>
  <si>
    <t>Prix unitaire 
contrôle télécommande</t>
  </si>
  <si>
    <t>Prix unitaire € HT</t>
  </si>
  <si>
    <t>Prix total HT</t>
  </si>
  <si>
    <t>BORDEREAU DES PRIX UNITAIRES / DETAIL QUANTITATIF ESTIMATIF
de remplacement ou de nouveaux matériels</t>
  </si>
  <si>
    <t>Taux horaire de main d'œuvre</t>
  </si>
  <si>
    <t>Heure</t>
  </si>
  <si>
    <t>PM</t>
  </si>
  <si>
    <t>Forfait déplacement</t>
  </si>
  <si>
    <t>FFT</t>
  </si>
  <si>
    <t>Nacelle</t>
  </si>
  <si>
    <t>Journée</t>
  </si>
  <si>
    <t>Bloc phare de sécurité évacuation/ambiance duophare 3000 Sati LED 2200lm KAUFEL 226410</t>
  </si>
  <si>
    <t xml:space="preserve">Etiquette de signalisation pour BAES 
Vinyle adhésif 200 x 100 mm, droit devant, sortie droite ou sortie gauche </t>
  </si>
  <si>
    <t>Remplacement R.I.A complet Tournant pivotant</t>
  </si>
  <si>
    <t>Remplacement R.I.A complet Tournant fixe</t>
  </si>
  <si>
    <t>Remplacement BAES</t>
  </si>
  <si>
    <t xml:space="preserve">Quantité estimée </t>
  </si>
  <si>
    <t>Les quantités estimées sont fixées sur la base de la consommation antérieure. Ces quantitées sont données à titre indicative et ne sont pas contractuelles.</t>
  </si>
  <si>
    <t xml:space="preserve">BORDEREAU DES PRIX UNITAIRES / DETAIL QUANTITATIF ESTIMATIF
de vérification périodique et maintenance </t>
  </si>
  <si>
    <t xml:space="preserve"> Total P1 prix simulé des visites annuelles HT</t>
  </si>
  <si>
    <t>Dans chaque onglet, chaque cellule Prix Unitaire doit être renseignée.</t>
  </si>
  <si>
    <t>Bâtiment K6D</t>
  </si>
  <si>
    <t>Plaque commande de désenfumage</t>
  </si>
  <si>
    <t>Plomb de sécurité</t>
  </si>
  <si>
    <t>500GR</t>
  </si>
  <si>
    <t>i</t>
  </si>
  <si>
    <t>300GR</t>
  </si>
  <si>
    <t>h</t>
  </si>
  <si>
    <t>200GR</t>
  </si>
  <si>
    <t>g</t>
  </si>
  <si>
    <t>150GR</t>
  </si>
  <si>
    <t>f</t>
  </si>
  <si>
    <t>100GR</t>
  </si>
  <si>
    <t>e</t>
  </si>
  <si>
    <t>80GR</t>
  </si>
  <si>
    <t>d</t>
  </si>
  <si>
    <t>60GR</t>
  </si>
  <si>
    <t>c</t>
  </si>
  <si>
    <t>40GR</t>
  </si>
  <si>
    <t>b</t>
  </si>
  <si>
    <t>20GR</t>
  </si>
  <si>
    <t>a</t>
  </si>
  <si>
    <t>Cartouches de CO2</t>
  </si>
  <si>
    <t>Brise vitre</t>
  </si>
  <si>
    <t xml:space="preserve">Vitre de remplacement </t>
  </si>
  <si>
    <t>ml</t>
  </si>
  <si>
    <t>Tube cuivre recuit GRD TC 0625 pour manœuvre ouverture/fermeture mécanique déclenchement pneumatique</t>
  </si>
  <si>
    <t>Té GRD RT 0206 pour manœuvre ouverture/fermeture mécanique déclenchement pneumatique</t>
  </si>
  <si>
    <t>Raccord d’union égale droit GRD RD 0106 pour manœuvre ouverture/fermeture mécanique déclenchement pneumatique</t>
  </si>
  <si>
    <t>Butée arrêt câble</t>
  </si>
  <si>
    <t>Serre câble plat</t>
  </si>
  <si>
    <t>Serre câble étrier</t>
  </si>
  <si>
    <t>Câble acier 2,4mm</t>
  </si>
  <si>
    <t>Poulie sous carter</t>
  </si>
  <si>
    <t>Poulie de renvoi</t>
  </si>
  <si>
    <t>Renvoi d’angle</t>
  </si>
  <si>
    <t>Ens.</t>
  </si>
  <si>
    <t>Coffret  pour cartouche de CO2 &gt;100 g</t>
  </si>
  <si>
    <t>Coffret  pour cartouche de CO2 de 60 à 100 g</t>
  </si>
  <si>
    <t>Treuil mécanique certifié NF + Manivelle</t>
  </si>
  <si>
    <t>Quantité</t>
  </si>
  <si>
    <t>désignation</t>
  </si>
  <si>
    <t>N° prix</t>
  </si>
  <si>
    <t>MAINTENANCE CURATIVE</t>
  </si>
  <si>
    <t>MANUELLE</t>
  </si>
  <si>
    <t>CO2 Ouv</t>
  </si>
  <si>
    <t>CO2 O/F</t>
  </si>
  <si>
    <t>NBR DE FENÊTRE DE DESEMFUMAGE</t>
  </si>
  <si>
    <t>NBR DE LANTERNEAUX</t>
  </si>
  <si>
    <t>COMMANDE</t>
  </si>
  <si>
    <t>HOTEL CONSULAIRE</t>
  </si>
  <si>
    <t>SITE DE L'HOTEL CONSULAIRE</t>
  </si>
  <si>
    <t>SITE DU ICEP</t>
  </si>
  <si>
    <t>CRIEE</t>
  </si>
  <si>
    <t>USINE A GLACE</t>
  </si>
  <si>
    <t>belem 3</t>
  </si>
  <si>
    <t>belem 2</t>
  </si>
  <si>
    <t>belem 1</t>
  </si>
  <si>
    <t>Bâtiment T6</t>
  </si>
  <si>
    <t>Bâtiment T5</t>
  </si>
  <si>
    <t xml:space="preserve">Garage bus </t>
  </si>
  <si>
    <t>Hall de pré embarquement</t>
  </si>
  <si>
    <t>Garage Tug - Bureau CCI</t>
  </si>
  <si>
    <t>Prix Unitaire par bâtiment</t>
  </si>
  <si>
    <t>VISITE DE MAINTENANCE ANNUELLE</t>
  </si>
  <si>
    <t xml:space="preserve">BORDEREAU DES PRIX UNITAIRES / DETAIL QUANTITATIF ESTIMATIF
de Vérification périodique et maintenance </t>
  </si>
  <si>
    <t>CCI</t>
  </si>
  <si>
    <t>Port du calvados</t>
  </si>
  <si>
    <r>
      <rPr>
        <b/>
        <u/>
        <sz val="11"/>
        <color theme="1"/>
        <rFont val="Calibri"/>
        <family val="2"/>
        <scheme val="minor"/>
      </rPr>
      <t>Le présent ficher est décomposé en 6 onglets</t>
    </r>
    <r>
      <rPr>
        <b/>
        <sz val="11"/>
        <color theme="1"/>
        <rFont val="Calibri"/>
        <family val="2"/>
        <scheme val="minor"/>
      </rPr>
      <t xml:space="preserve"> :</t>
    </r>
  </si>
  <si>
    <t>-Mode d'emploi</t>
  </si>
  <si>
    <t>-BPU moyens mobiles et RIA</t>
  </si>
  <si>
    <t>-DQE moyens mobiles et RIA</t>
  </si>
  <si>
    <t>-DQE éclairage de sécurité</t>
  </si>
  <si>
    <t>-BPU désenfumage</t>
  </si>
  <si>
    <t>-DQE désenfumage</t>
  </si>
  <si>
    <t>ISIGNY</t>
  </si>
  <si>
    <t>Courseulles</t>
  </si>
  <si>
    <t>Deauville</t>
  </si>
  <si>
    <t>Honfleur</t>
  </si>
  <si>
    <t>Ranville</t>
  </si>
  <si>
    <t>Poste HT</t>
  </si>
  <si>
    <t>NBR DE BLOC AUTONOME</t>
  </si>
  <si>
    <t>Visite annuelle</t>
  </si>
  <si>
    <t>Ports du Calvados</t>
  </si>
  <si>
    <t>SITE DE Courseulles</t>
  </si>
  <si>
    <t>SITE  DE DIVES CABOURG HOULGATE</t>
  </si>
  <si>
    <t>Sanitaires plaisance</t>
  </si>
  <si>
    <t>Sanitaires plaisanciers</t>
  </si>
  <si>
    <t>Ponton mouillage</t>
  </si>
  <si>
    <t>Station service</t>
  </si>
  <si>
    <t>Tour manœuvre</t>
  </si>
  <si>
    <t>Peugeot Bipper</t>
  </si>
  <si>
    <t>Le pytheas</t>
  </si>
  <si>
    <t>Bureau marina</t>
  </si>
  <si>
    <t>Sanitaires marina</t>
  </si>
  <si>
    <t>Ecluse Morny</t>
  </si>
  <si>
    <t>Sanitaires Morny</t>
  </si>
  <si>
    <t>Atelier Morny "Echelle"</t>
  </si>
  <si>
    <t>Capitainerie Morny</t>
  </si>
  <si>
    <t>Atelier Morny</t>
  </si>
  <si>
    <t>Eau 2l + additif</t>
  </si>
  <si>
    <t>Ecluse atelier Morny</t>
  </si>
  <si>
    <t>Polliade</t>
  </si>
  <si>
    <t>L'estrella</t>
  </si>
  <si>
    <t>Ponton cabourg</t>
  </si>
  <si>
    <t>DIVES CABOURG HOULGATE</t>
  </si>
  <si>
    <t>Atelier zone technique</t>
  </si>
  <si>
    <t>Ponton</t>
  </si>
  <si>
    <t>Flop 2</t>
  </si>
  <si>
    <t>océanide 1 et 2</t>
  </si>
  <si>
    <t>Halle à poissons</t>
  </si>
  <si>
    <t>Ecluse</t>
  </si>
  <si>
    <t>Centre d'exploitation</t>
  </si>
  <si>
    <t>Tour ecluse</t>
  </si>
  <si>
    <t>Pontons</t>
  </si>
  <si>
    <t>Entrée criée</t>
  </si>
  <si>
    <t>Marché aux poissons</t>
  </si>
  <si>
    <t xml:space="preserve">Vérification périodique et maintenance préventive des systèmes de sécurité incendie, de l’éclairage de sécurité et des moyens de secours
Accord-cadre n°2025_FCS_CCI_0010
</t>
  </si>
  <si>
    <t>Vérification périodique et maintenance préventive des systèmes de sécurité incendie, de l’éclairage de sécurité et des moyens de secours
Accord-cadre n°2025_FCS_CCI_0010</t>
  </si>
  <si>
    <t>SAS ecluse</t>
  </si>
  <si>
    <t>Bureau Carnot</t>
  </si>
  <si>
    <t>Ponton Carnot</t>
  </si>
  <si>
    <t>station</t>
  </si>
  <si>
    <t>Pont du vieux bassin</t>
  </si>
  <si>
    <t>Vieux bassin+pontons</t>
  </si>
  <si>
    <t>Compteur EDF lieutenance</t>
  </si>
  <si>
    <t>Ponton visiteurs avant port</t>
  </si>
  <si>
    <t>Maison de contrôle pont de l'est</t>
  </si>
  <si>
    <t xml:space="preserve">local pompe </t>
  </si>
  <si>
    <t xml:space="preserve">Capitainerie </t>
  </si>
  <si>
    <t xml:space="preserve">Ponton eaux sales </t>
  </si>
  <si>
    <t>Déchètterie du port</t>
  </si>
  <si>
    <t>Ponton pont de l'est</t>
  </si>
  <si>
    <t>Centrales</t>
  </si>
  <si>
    <t>Silo</t>
  </si>
  <si>
    <t>Tour de manœuvre</t>
  </si>
  <si>
    <t xml:space="preserve"> Total P2 prix simulé des visites annuelles HT</t>
  </si>
  <si>
    <t>Total  des visites annuelles HT P4</t>
  </si>
  <si>
    <t xml:space="preserve">P3A prix total estimatif </t>
  </si>
  <si>
    <t>Total P3B prix relatif à la maintenance curative simulée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</si>
</sst>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_€"/>
  </numFmts>
  <fonts count="4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  <font>
      <b/>
      <sz val="18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7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indexed="8"/>
      <name val="Verdana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Verdana"/>
      <family val="2"/>
    </font>
    <font>
      <sz val="9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8" xfId="0" applyFont="1" applyBorder="1"/>
    <xf numFmtId="0" fontId="2" fillId="4" borderId="9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 vertical="center"/>
    </xf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3" fillId="0" borderId="12" xfId="0" applyFont="1" applyBorder="1"/>
    <xf numFmtId="0" fontId="2" fillId="4" borderId="7" xfId="0" applyFont="1" applyFill="1" applyBorder="1" applyAlignment="1">
      <alignment horizontal="center"/>
    </xf>
    <xf numFmtId="0" fontId="3" fillId="3" borderId="18" xfId="0" applyFont="1" applyFill="1" applyBorder="1" applyAlignment="1">
      <alignment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4" borderId="9" xfId="0" applyFont="1" applyFill="1" applyBorder="1"/>
    <xf numFmtId="0" fontId="3" fillId="7" borderId="12" xfId="0" applyFont="1" applyFill="1" applyBorder="1"/>
    <xf numFmtId="164" fontId="5" fillId="7" borderId="13" xfId="0" applyNumberFormat="1" applyFont="1" applyFill="1" applyBorder="1" applyAlignment="1">
      <alignment horizontal="center"/>
    </xf>
    <xf numFmtId="164" fontId="5" fillId="7" borderId="14" xfId="0" applyNumberFormat="1" applyFont="1" applyFill="1" applyBorder="1" applyAlignment="1">
      <alignment horizontal="center"/>
    </xf>
    <xf numFmtId="164" fontId="5" fillId="7" borderId="13" xfId="0" applyNumberFormat="1" applyFont="1" applyFill="1" applyBorder="1"/>
    <xf numFmtId="164" fontId="5" fillId="7" borderId="14" xfId="0" applyNumberFormat="1" applyFont="1" applyFill="1" applyBorder="1"/>
    <xf numFmtId="0" fontId="3" fillId="0" borderId="0" xfId="0" applyFont="1"/>
    <xf numFmtId="164" fontId="5" fillId="0" borderId="0" xfId="0" applyNumberFormat="1" applyFont="1" applyAlignment="1">
      <alignment horizontal="center"/>
    </xf>
    <xf numFmtId="0" fontId="4" fillId="0" borderId="0" xfId="0" applyFont="1"/>
    <xf numFmtId="164" fontId="6" fillId="0" borderId="0" xfId="0" applyNumberFormat="1" applyFont="1"/>
    <xf numFmtId="0" fontId="2" fillId="3" borderId="12" xfId="0" applyFont="1" applyFill="1" applyBorder="1"/>
    <xf numFmtId="0" fontId="6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4" xfId="0" applyFont="1" applyBorder="1" applyAlignment="1">
      <alignment horizontal="center"/>
    </xf>
    <xf numFmtId="0" fontId="0" fillId="0" borderId="0" xfId="0" applyAlignment="1">
      <alignment vertical="center"/>
    </xf>
    <xf numFmtId="0" fontId="19" fillId="8" borderId="1" xfId="0" applyFont="1" applyFill="1" applyBorder="1" applyAlignment="1">
      <alignment vertical="center"/>
    </xf>
    <xf numFmtId="0" fontId="16" fillId="10" borderId="1" xfId="0" applyFont="1" applyFill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0" fontId="3" fillId="7" borderId="21" xfId="0" applyFont="1" applyFill="1" applyBorder="1"/>
    <xf numFmtId="164" fontId="5" fillId="7" borderId="22" xfId="0" applyNumberFormat="1" applyFont="1" applyFill="1" applyBorder="1" applyAlignment="1">
      <alignment horizontal="center"/>
    </xf>
    <xf numFmtId="164" fontId="5" fillId="7" borderId="23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1" fillId="0" borderId="1" xfId="0" applyFont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vertical="center"/>
    </xf>
    <xf numFmtId="0" fontId="21" fillId="4" borderId="1" xfId="0" applyFont="1" applyFill="1" applyBorder="1"/>
    <xf numFmtId="0" fontId="21" fillId="4" borderId="1" xfId="0" applyFont="1" applyFill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1" fillId="4" borderId="28" xfId="0" applyFont="1" applyFill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165" fontId="6" fillId="0" borderId="0" xfId="0" applyNumberFormat="1" applyFont="1"/>
    <xf numFmtId="0" fontId="21" fillId="4" borderId="9" xfId="0" applyFont="1" applyFill="1" applyBorder="1" applyAlignment="1">
      <alignment horizontal="center"/>
    </xf>
    <xf numFmtId="0" fontId="22" fillId="4" borderId="1" xfId="0" applyFont="1" applyFill="1" applyBorder="1" applyAlignment="1">
      <alignment horizontal="center"/>
    </xf>
    <xf numFmtId="0" fontId="22" fillId="0" borderId="1" xfId="0" applyFont="1" applyBorder="1" applyAlignment="1">
      <alignment horizontal="center"/>
    </xf>
    <xf numFmtId="0" fontId="22" fillId="4" borderId="9" xfId="0" applyFont="1" applyFill="1" applyBorder="1" applyAlignment="1">
      <alignment horizontal="center"/>
    </xf>
    <xf numFmtId="0" fontId="21" fillId="4" borderId="9" xfId="0" applyFont="1" applyFill="1" applyBorder="1" applyAlignment="1">
      <alignment horizontal="center" vertical="center"/>
    </xf>
    <xf numFmtId="0" fontId="24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1" fillId="5" borderId="1" xfId="0" applyFont="1" applyFill="1" applyBorder="1" applyAlignment="1">
      <alignment horizontal="center"/>
    </xf>
    <xf numFmtId="0" fontId="1" fillId="7" borderId="1" xfId="0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21" fillId="4" borderId="15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 wrapText="1"/>
    </xf>
    <xf numFmtId="0" fontId="23" fillId="4" borderId="15" xfId="0" applyFont="1" applyFill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4" borderId="33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164" fontId="5" fillId="7" borderId="25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/>
    </xf>
    <xf numFmtId="0" fontId="3" fillId="0" borderId="10" xfId="0" applyFont="1" applyBorder="1"/>
    <xf numFmtId="0" fontId="3" fillId="5" borderId="11" xfId="0" applyFont="1" applyFill="1" applyBorder="1" applyAlignment="1">
      <alignment horizontal="center" vertical="center"/>
    </xf>
    <xf numFmtId="0" fontId="3" fillId="7" borderId="25" xfId="0" applyFont="1" applyFill="1" applyBorder="1"/>
    <xf numFmtId="0" fontId="2" fillId="0" borderId="34" xfId="0" applyFont="1" applyBorder="1" applyAlignment="1">
      <alignment horizontal="left" vertical="center" wrapText="1"/>
    </xf>
    <xf numFmtId="0" fontId="2" fillId="4" borderId="28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4" borderId="15" xfId="0" applyFont="1" applyFill="1" applyBorder="1"/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0" borderId="34" xfId="0" applyFont="1" applyBorder="1" applyAlignment="1">
      <alignment wrapText="1"/>
    </xf>
    <xf numFmtId="0" fontId="2" fillId="4" borderId="28" xfId="0" applyFont="1" applyFill="1" applyBorder="1"/>
    <xf numFmtId="0" fontId="2" fillId="4" borderId="35" xfId="0" applyFont="1" applyFill="1" applyBorder="1"/>
    <xf numFmtId="0" fontId="3" fillId="3" borderId="3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5" borderId="34" xfId="0" applyFont="1" applyFill="1" applyBorder="1"/>
    <xf numFmtId="0" fontId="3" fillId="5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3" fillId="4" borderId="6" xfId="0" applyFont="1" applyFill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9" xfId="0" applyFont="1" applyFill="1" applyBorder="1" applyAlignment="1">
      <alignment horizontal="center" vertical="center"/>
    </xf>
    <xf numFmtId="0" fontId="3" fillId="7" borderId="18" xfId="0" applyFont="1" applyFill="1" applyBorder="1"/>
    <xf numFmtId="164" fontId="5" fillId="7" borderId="19" xfId="0" applyNumberFormat="1" applyFont="1" applyFill="1" applyBorder="1" applyAlignment="1">
      <alignment horizontal="center"/>
    </xf>
    <xf numFmtId="164" fontId="5" fillId="7" borderId="36" xfId="0" applyNumberFormat="1" applyFont="1" applyFill="1" applyBorder="1" applyAlignment="1">
      <alignment horizontal="center"/>
    </xf>
    <xf numFmtId="164" fontId="5" fillId="7" borderId="20" xfId="0" applyNumberFormat="1" applyFont="1" applyFill="1" applyBorder="1" applyAlignment="1">
      <alignment horizontal="center"/>
    </xf>
    <xf numFmtId="0" fontId="3" fillId="0" borderId="18" xfId="0" applyFont="1" applyBorder="1"/>
    <xf numFmtId="0" fontId="3" fillId="5" borderId="19" xfId="0" applyFont="1" applyFill="1" applyBorder="1" applyAlignment="1">
      <alignment horizontal="center" vertical="center"/>
    </xf>
    <xf numFmtId="0" fontId="0" fillId="0" borderId="18" xfId="0" applyBorder="1"/>
    <xf numFmtId="0" fontId="2" fillId="4" borderId="17" xfId="0" applyFont="1" applyFill="1" applyBorder="1" applyAlignment="1">
      <alignment horizontal="center" vertical="center"/>
    </xf>
    <xf numFmtId="0" fontId="2" fillId="4" borderId="33" xfId="0" applyFont="1" applyFill="1" applyBorder="1"/>
    <xf numFmtId="0" fontId="2" fillId="0" borderId="5" xfId="0" applyFont="1" applyBorder="1" applyAlignment="1">
      <alignment horizontal="left" vertical="center"/>
    </xf>
    <xf numFmtId="0" fontId="21" fillId="0" borderId="6" xfId="0" applyFont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" fillId="4" borderId="28" xfId="0" applyFont="1" applyFill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34" xfId="0" applyFont="1" applyBorder="1" applyAlignment="1">
      <alignment horizontal="left"/>
    </xf>
    <xf numFmtId="0" fontId="2" fillId="4" borderId="35" xfId="0" applyFont="1" applyFill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2" fillId="3" borderId="1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1" fillId="4" borderId="7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5" borderId="1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2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/>
    </xf>
    <xf numFmtId="0" fontId="13" fillId="9" borderId="1" xfId="0" applyFont="1" applyFill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vertical="center"/>
    </xf>
    <xf numFmtId="0" fontId="14" fillId="10" borderId="1" xfId="0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0" fillId="11" borderId="1" xfId="0" applyFill="1" applyBorder="1"/>
    <xf numFmtId="0" fontId="0" fillId="0" borderId="1" xfId="0" applyBorder="1" applyAlignment="1">
      <alignment horizontal="center" vertical="top" wrapText="1"/>
    </xf>
    <xf numFmtId="0" fontId="28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quotePrefix="1" applyFont="1"/>
    <xf numFmtId="0" fontId="2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0" fillId="0" borderId="25" xfId="0" applyBorder="1" applyAlignment="1">
      <alignment horizontal="center"/>
    </xf>
    <xf numFmtId="0" fontId="0" fillId="0" borderId="25" xfId="0" applyBorder="1"/>
    <xf numFmtId="0" fontId="2" fillId="4" borderId="33" xfId="0" applyFont="1" applyFill="1" applyBorder="1" applyAlignment="1">
      <alignment horizontal="center"/>
    </xf>
    <xf numFmtId="0" fontId="31" fillId="0" borderId="29" xfId="0" applyFont="1" applyBorder="1"/>
    <xf numFmtId="0" fontId="0" fillId="11" borderId="40" xfId="0" applyFill="1" applyBorder="1"/>
    <xf numFmtId="0" fontId="28" fillId="0" borderId="40" xfId="0" applyFont="1" applyBorder="1" applyAlignment="1">
      <alignment vertical="center" wrapText="1"/>
    </xf>
    <xf numFmtId="0" fontId="28" fillId="0" borderId="26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top" wrapText="1"/>
    </xf>
    <xf numFmtId="0" fontId="28" fillId="0" borderId="40" xfId="0" applyFont="1" applyBorder="1" applyAlignment="1">
      <alignment horizontal="left" vertical="center" wrapText="1" indent="1"/>
    </xf>
    <xf numFmtId="0" fontId="27" fillId="0" borderId="26" xfId="0" applyFont="1" applyBorder="1" applyAlignment="1">
      <alignment horizontal="center" vertical="center"/>
    </xf>
    <xf numFmtId="0" fontId="28" fillId="0" borderId="40" xfId="0" applyFont="1" applyBorder="1" applyAlignment="1">
      <alignment horizontal="center" vertical="center" wrapText="1"/>
    </xf>
    <xf numFmtId="0" fontId="0" fillId="0" borderId="40" xfId="0" applyBorder="1"/>
    <xf numFmtId="0" fontId="27" fillId="0" borderId="40" xfId="0" applyFont="1" applyBorder="1" applyAlignment="1">
      <alignment horizontal="center" vertical="center"/>
    </xf>
    <xf numFmtId="0" fontId="28" fillId="0" borderId="40" xfId="0" applyFont="1" applyBorder="1" applyAlignment="1">
      <alignment horizontal="left" vertical="center" wrapText="1" indent="2"/>
    </xf>
    <xf numFmtId="0" fontId="32" fillId="0" borderId="40" xfId="0" applyFont="1" applyBorder="1" applyAlignment="1">
      <alignment horizontal="center" vertical="center" wrapText="1"/>
    </xf>
    <xf numFmtId="0" fontId="28" fillId="0" borderId="40" xfId="0" quotePrefix="1" applyFont="1" applyBorder="1" applyAlignment="1">
      <alignment horizontal="left" vertical="center" wrapText="1" indent="1"/>
    </xf>
    <xf numFmtId="0" fontId="28" fillId="0" borderId="40" xfId="0" applyFont="1" applyBorder="1" applyAlignment="1">
      <alignment horizontal="left" vertical="center" wrapText="1"/>
    </xf>
    <xf numFmtId="0" fontId="20" fillId="9" borderId="4" xfId="0" applyFont="1" applyFill="1" applyBorder="1" applyAlignment="1">
      <alignment horizontal="center" vertical="center" wrapText="1"/>
    </xf>
    <xf numFmtId="0" fontId="33" fillId="9" borderId="40" xfId="0" applyFont="1" applyFill="1" applyBorder="1" applyAlignment="1">
      <alignment vertical="center"/>
    </xf>
    <xf numFmtId="0" fontId="1" fillId="9" borderId="40" xfId="0" applyFont="1" applyFill="1" applyBorder="1" applyAlignment="1">
      <alignment horizontal="center" vertical="center"/>
    </xf>
    <xf numFmtId="0" fontId="34" fillId="0" borderId="0" xfId="0" applyFont="1"/>
    <xf numFmtId="0" fontId="34" fillId="0" borderId="0" xfId="0" applyFont="1" applyAlignment="1">
      <alignment horizontal="right"/>
    </xf>
    <xf numFmtId="0" fontId="34" fillId="0" borderId="0" xfId="0" applyFont="1" applyAlignment="1">
      <alignment horizontal="center"/>
    </xf>
    <xf numFmtId="164" fontId="25" fillId="6" borderId="0" xfId="0" applyNumberFormat="1" applyFont="1" applyFill="1" applyAlignment="1">
      <alignment vertical="center"/>
    </xf>
    <xf numFmtId="0" fontId="25" fillId="6" borderId="0" xfId="0" applyFont="1" applyFill="1" applyAlignment="1">
      <alignment horizontal="center" vertical="center"/>
    </xf>
    <xf numFmtId="0" fontId="25" fillId="6" borderId="0" xfId="0" applyFont="1" applyFill="1" applyAlignment="1">
      <alignment vertical="center"/>
    </xf>
    <xf numFmtId="0" fontId="35" fillId="0" borderId="0" xfId="0" applyFont="1"/>
    <xf numFmtId="0" fontId="26" fillId="6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7" borderId="0" xfId="0" applyFill="1" applyAlignment="1">
      <alignment vertical="center"/>
    </xf>
    <xf numFmtId="0" fontId="1" fillId="7" borderId="0" xfId="0" applyFont="1" applyFill="1" applyAlignment="1">
      <alignment vertical="center"/>
    </xf>
    <xf numFmtId="0" fontId="11" fillId="0" borderId="30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6" fillId="0" borderId="0" xfId="0" applyFont="1" applyAlignment="1">
      <alignment horizontal="center" vertical="center"/>
    </xf>
    <xf numFmtId="0" fontId="3" fillId="0" borderId="2" xfId="0" applyFont="1" applyBorder="1"/>
    <xf numFmtId="164" fontId="5" fillId="0" borderId="3" xfId="0" applyNumberFormat="1" applyFont="1" applyBorder="1" applyAlignment="1">
      <alignment horizontal="center"/>
    </xf>
    <xf numFmtId="0" fontId="3" fillId="0" borderId="24" xfId="0" applyFont="1" applyBorder="1"/>
    <xf numFmtId="164" fontId="5" fillId="0" borderId="26" xfId="0" applyNumberFormat="1" applyFont="1" applyBorder="1" applyAlignment="1">
      <alignment horizontal="center"/>
    </xf>
    <xf numFmtId="0" fontId="3" fillId="0" borderId="30" xfId="0" applyFont="1" applyBorder="1"/>
    <xf numFmtId="164" fontId="5" fillId="0" borderId="31" xfId="0" applyNumberFormat="1" applyFont="1" applyBorder="1" applyAlignment="1">
      <alignment horizontal="center"/>
    </xf>
    <xf numFmtId="49" fontId="1" fillId="0" borderId="0" xfId="0" applyNumberFormat="1" applyFont="1"/>
    <xf numFmtId="0" fontId="0" fillId="0" borderId="42" xfId="0" applyBorder="1" applyAlignment="1">
      <alignment wrapText="1"/>
    </xf>
    <xf numFmtId="0" fontId="1" fillId="5" borderId="28" xfId="0" applyFont="1" applyFill="1" applyBorder="1" applyAlignment="1">
      <alignment horizontal="center"/>
    </xf>
    <xf numFmtId="164" fontId="1" fillId="5" borderId="28" xfId="0" applyNumberFormat="1" applyFont="1" applyFill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5" xfId="0" applyBorder="1"/>
    <xf numFmtId="0" fontId="0" fillId="0" borderId="45" xfId="0" applyBorder="1" applyAlignment="1">
      <alignment horizontal="center"/>
    </xf>
    <xf numFmtId="0" fontId="0" fillId="0" borderId="28" xfId="0" applyBorder="1" applyAlignment="1">
      <alignment horizontal="center"/>
    </xf>
    <xf numFmtId="0" fontId="8" fillId="12" borderId="0" xfId="0" applyFont="1" applyFill="1" applyAlignment="1">
      <alignment horizontal="center" vertical="center" wrapText="1"/>
    </xf>
    <xf numFmtId="0" fontId="8" fillId="12" borderId="0" xfId="0" applyFont="1" applyFill="1" applyAlignment="1">
      <alignment vertical="center" wrapText="1"/>
    </xf>
    <xf numFmtId="0" fontId="0" fillId="12" borderId="0" xfId="0" applyFill="1" applyAlignment="1">
      <alignment vertical="center"/>
    </xf>
    <xf numFmtId="0" fontId="39" fillId="12" borderId="0" xfId="0" applyFont="1" applyFill="1" applyAlignment="1">
      <alignment horizontal="center" vertical="center" wrapText="1"/>
    </xf>
    <xf numFmtId="0" fontId="39" fillId="12" borderId="0" xfId="0" applyFont="1" applyFill="1" applyAlignment="1">
      <alignment vertical="center" wrapText="1"/>
    </xf>
    <xf numFmtId="0" fontId="38" fillId="12" borderId="0" xfId="0" applyFont="1" applyFill="1" applyAlignment="1">
      <alignment vertical="center"/>
    </xf>
    <xf numFmtId="0" fontId="1" fillId="0" borderId="42" xfId="0" applyFont="1" applyBorder="1" applyAlignment="1">
      <alignment wrapText="1"/>
    </xf>
    <xf numFmtId="0" fontId="1" fillId="5" borderId="43" xfId="0" applyFont="1" applyFill="1" applyBorder="1" applyAlignment="1">
      <alignment wrapText="1"/>
    </xf>
    <xf numFmtId="0" fontId="0" fillId="0" borderId="44" xfId="0" applyBorder="1" applyAlignment="1">
      <alignment wrapText="1"/>
    </xf>
    <xf numFmtId="0" fontId="0" fillId="0" borderId="45" xfId="0" applyBorder="1" applyAlignment="1">
      <alignment wrapText="1"/>
    </xf>
    <xf numFmtId="0" fontId="1" fillId="7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5" borderId="28" xfId="0" applyFont="1" applyFill="1" applyBorder="1" applyAlignment="1">
      <alignment wrapText="1"/>
    </xf>
    <xf numFmtId="0" fontId="0" fillId="0" borderId="0" xfId="0" applyAlignment="1">
      <alignment wrapText="1"/>
    </xf>
    <xf numFmtId="0" fontId="1" fillId="7" borderId="42" xfId="0" applyFont="1" applyFill="1" applyBorder="1" applyAlignment="1">
      <alignment vertical="center" wrapText="1"/>
    </xf>
    <xf numFmtId="0" fontId="1" fillId="5" borderId="42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43" xfId="0" applyBorder="1" applyAlignment="1">
      <alignment wrapText="1"/>
    </xf>
    <xf numFmtId="0" fontId="0" fillId="0" borderId="41" xfId="0" applyBorder="1" applyAlignment="1">
      <alignment wrapText="1"/>
    </xf>
    <xf numFmtId="0" fontId="1" fillId="5" borderId="42" xfId="0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36" fillId="0" borderId="4" xfId="0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1" fillId="13" borderId="6" xfId="0" applyFont="1" applyFill="1" applyBorder="1" applyAlignment="1">
      <alignment horizontal="center" vertical="center"/>
    </xf>
    <xf numFmtId="0" fontId="21" fillId="12" borderId="6" xfId="0" applyFont="1" applyFill="1" applyBorder="1" applyAlignment="1">
      <alignment horizontal="center" vertical="center"/>
    </xf>
    <xf numFmtId="0" fontId="21" fillId="12" borderId="1" xfId="0" applyFont="1" applyFill="1" applyBorder="1" applyAlignment="1">
      <alignment horizontal="center" vertical="center"/>
    </xf>
    <xf numFmtId="0" fontId="21" fillId="12" borderId="2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12" borderId="6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/>
    </xf>
    <xf numFmtId="0" fontId="2" fillId="0" borderId="42" xfId="0" applyFont="1" applyBorder="1" applyAlignment="1">
      <alignment wrapText="1"/>
    </xf>
    <xf numFmtId="0" fontId="2" fillId="0" borderId="42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/>
    <xf numFmtId="0" fontId="3" fillId="5" borderId="1" xfId="0" applyFont="1" applyFill="1" applyBorder="1" applyAlignment="1">
      <alignment horizontal="center" vertical="center"/>
    </xf>
    <xf numFmtId="0" fontId="2" fillId="0" borderId="47" xfId="0" applyFont="1" applyBorder="1" applyAlignment="1">
      <alignment wrapText="1"/>
    </xf>
    <xf numFmtId="3" fontId="1" fillId="0" borderId="19" xfId="0" applyNumberFormat="1" applyFont="1" applyBorder="1" applyAlignment="1">
      <alignment horizontal="center" vertical="center"/>
    </xf>
    <xf numFmtId="164" fontId="40" fillId="0" borderId="4" xfId="0" applyNumberFormat="1" applyFont="1" applyBorder="1"/>
    <xf numFmtId="0" fontId="36" fillId="0" borderId="26" xfId="0" applyFont="1" applyBorder="1" applyAlignment="1">
      <alignment vertical="center"/>
    </xf>
    <xf numFmtId="0" fontId="1" fillId="7" borderId="12" xfId="0" applyFont="1" applyFill="1" applyBorder="1" applyAlignment="1">
      <alignment vertical="center" wrapText="1"/>
    </xf>
    <xf numFmtId="0" fontId="1" fillId="7" borderId="13" xfId="0" applyFont="1" applyFill="1" applyBorder="1"/>
    <xf numFmtId="0" fontId="0" fillId="0" borderId="14" xfId="0" applyBorder="1"/>
    <xf numFmtId="164" fontId="37" fillId="0" borderId="0" xfId="0" applyNumberFormat="1" applyFont="1" applyAlignment="1">
      <alignment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26" fillId="8" borderId="3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4" xfId="0" applyFont="1" applyBorder="1" applyAlignment="1">
      <alignment horizontal="center" vertical="center"/>
    </xf>
    <xf numFmtId="0" fontId="1" fillId="2" borderId="30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37" fillId="0" borderId="0" xfId="0" applyFont="1" applyAlignment="1">
      <alignment horizontal="center" vertical="center"/>
    </xf>
    <xf numFmtId="0" fontId="30" fillId="0" borderId="0" xfId="0" applyFont="1" applyAlignment="1">
      <alignment horizontal="right" vertical="center" wrapText="1"/>
    </xf>
    <xf numFmtId="0" fontId="30" fillId="0" borderId="26" xfId="0" applyFont="1" applyBorder="1" applyAlignment="1">
      <alignment horizontal="right" vertical="center" wrapText="1"/>
    </xf>
    <xf numFmtId="0" fontId="24" fillId="0" borderId="0" xfId="0" applyFont="1" applyAlignment="1">
      <alignment horizontal="center"/>
    </xf>
    <xf numFmtId="0" fontId="41" fillId="0" borderId="2" xfId="0" applyFont="1" applyBorder="1" applyAlignment="1">
      <alignment horizontal="center"/>
    </xf>
    <xf numFmtId="0" fontId="41" fillId="0" borderId="3" xfId="0" applyFont="1" applyBorder="1" applyAlignment="1">
      <alignment horizontal="center"/>
    </xf>
    <xf numFmtId="0" fontId="41" fillId="0" borderId="4" xfId="0" applyFont="1" applyBorder="1" applyAlignment="1">
      <alignment horizontal="center"/>
    </xf>
    <xf numFmtId="0" fontId="25" fillId="0" borderId="0" xfId="0" applyFont="1" applyAlignment="1">
      <alignment horizont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36" fillId="0" borderId="26" xfId="0" applyFont="1" applyBorder="1" applyAlignment="1">
      <alignment horizontal="center" vertical="center"/>
    </xf>
    <xf numFmtId="0" fontId="1" fillId="7" borderId="46" xfId="0" applyFont="1" applyFill="1" applyBorder="1" applyAlignment="1">
      <alignment horizontal="center" vertical="center" wrapText="1"/>
    </xf>
    <xf numFmtId="0" fontId="1" fillId="7" borderId="42" xfId="0" applyFont="1" applyFill="1" applyBorder="1" applyAlignment="1">
      <alignment horizontal="center" vertical="center" wrapText="1"/>
    </xf>
    <xf numFmtId="0" fontId="41" fillId="0" borderId="26" xfId="0" applyFont="1" applyBorder="1" applyAlignment="1">
      <alignment horizontal="right" vertical="center" wrapText="1"/>
    </xf>
    <xf numFmtId="0" fontId="41" fillId="0" borderId="39" xfId="0" applyFont="1" applyBorder="1" applyAlignment="1">
      <alignment horizontal="right" vertical="center" wrapText="1"/>
    </xf>
    <xf numFmtId="0" fontId="11" fillId="8" borderId="2" xfId="0" applyFont="1" applyFill="1" applyBorder="1" applyAlignment="1">
      <alignment horizontal="center" vertical="center"/>
    </xf>
    <xf numFmtId="0" fontId="11" fillId="8" borderId="3" xfId="0" applyFont="1" applyFill="1" applyBorder="1" applyAlignment="1">
      <alignment horizontal="center" vertical="center"/>
    </xf>
    <xf numFmtId="0" fontId="11" fillId="8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2" fillId="8" borderId="3" xfId="0" applyFont="1" applyFill="1" applyBorder="1" applyAlignment="1">
      <alignment horizontal="left" vertical="center" wrapText="1"/>
    </xf>
    <xf numFmtId="0" fontId="11" fillId="8" borderId="3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7A7BB-F7C0-4C96-AC96-85A2CC328789}">
  <dimension ref="A1:S12"/>
  <sheetViews>
    <sheetView view="pageBreakPreview" zoomScaleNormal="100" zoomScaleSheetLayoutView="100" workbookViewId="0">
      <selection activeCell="T12" sqref="T12"/>
    </sheetView>
  </sheetViews>
  <sheetFormatPr baseColWidth="10" defaultRowHeight="15" x14ac:dyDescent="0.25"/>
  <cols>
    <col min="9" max="9" width="14.42578125" customWidth="1"/>
  </cols>
  <sheetData>
    <row r="1" spans="1:19" s="48" customFormat="1" ht="173.25" customHeight="1" thickBot="1" x14ac:dyDescent="0.3">
      <c r="A1" s="280" t="s">
        <v>411</v>
      </c>
      <c r="B1" s="281"/>
      <c r="C1" s="281"/>
      <c r="D1" s="281"/>
      <c r="E1" s="281"/>
      <c r="F1" s="281"/>
      <c r="G1" s="281"/>
      <c r="H1" s="281"/>
      <c r="I1" s="282"/>
      <c r="J1" s="152"/>
      <c r="K1" s="152"/>
      <c r="L1" s="152"/>
      <c r="M1" s="152"/>
      <c r="N1" s="152"/>
      <c r="O1" s="152"/>
      <c r="P1" s="152"/>
      <c r="Q1" s="152"/>
      <c r="R1" s="152"/>
      <c r="S1" s="152"/>
    </row>
    <row r="3" spans="1:19" x14ac:dyDescent="0.25">
      <c r="A3" s="170" t="s">
        <v>362</v>
      </c>
      <c r="B3" s="170"/>
      <c r="C3" s="170"/>
      <c r="D3" s="170"/>
      <c r="E3" s="170"/>
      <c r="F3" s="170"/>
      <c r="G3" s="170"/>
      <c r="H3" s="170"/>
      <c r="I3" s="170"/>
    </row>
    <row r="4" spans="1:19" x14ac:dyDescent="0.25">
      <c r="A4" s="226" t="s">
        <v>363</v>
      </c>
      <c r="B4" s="171"/>
      <c r="C4" s="170"/>
      <c r="D4" s="170"/>
      <c r="E4" s="170"/>
      <c r="F4" s="170"/>
      <c r="G4" s="170"/>
      <c r="H4" s="170"/>
      <c r="I4" s="170"/>
    </row>
    <row r="5" spans="1:19" x14ac:dyDescent="0.25">
      <c r="A5" s="226" t="s">
        <v>364</v>
      </c>
      <c r="B5" s="171"/>
      <c r="C5" s="170"/>
      <c r="D5" s="170"/>
      <c r="E5" s="170"/>
      <c r="F5" s="170"/>
      <c r="G5" s="170"/>
      <c r="H5" s="170"/>
      <c r="I5" s="170"/>
    </row>
    <row r="6" spans="1:19" ht="16.5" customHeight="1" x14ac:dyDescent="0.25">
      <c r="A6" s="226" t="s">
        <v>365</v>
      </c>
      <c r="B6" s="171"/>
      <c r="C6" s="171"/>
      <c r="D6" s="171"/>
      <c r="E6" s="171"/>
      <c r="F6" s="171"/>
      <c r="G6" s="171"/>
      <c r="H6" s="171"/>
      <c r="I6" s="171"/>
    </row>
    <row r="7" spans="1:19" x14ac:dyDescent="0.25">
      <c r="A7" s="226" t="s">
        <v>366</v>
      </c>
      <c r="B7" s="171"/>
      <c r="C7" s="170"/>
      <c r="D7" s="170"/>
      <c r="E7" s="170"/>
      <c r="F7" s="170"/>
      <c r="G7" s="170"/>
      <c r="H7" s="170"/>
      <c r="I7" s="170"/>
    </row>
    <row r="8" spans="1:19" x14ac:dyDescent="0.25">
      <c r="A8" s="226" t="s">
        <v>367</v>
      </c>
      <c r="B8" s="171"/>
      <c r="C8" s="170"/>
      <c r="D8" s="170"/>
      <c r="E8" s="170"/>
      <c r="F8" s="170"/>
      <c r="G8" s="170"/>
      <c r="H8" s="170"/>
      <c r="I8" s="170"/>
    </row>
    <row r="9" spans="1:19" x14ac:dyDescent="0.25">
      <c r="A9" s="226" t="s">
        <v>368</v>
      </c>
      <c r="B9" s="170"/>
      <c r="C9" s="170"/>
      <c r="D9" s="170"/>
      <c r="E9" s="170"/>
      <c r="F9" s="170"/>
      <c r="G9" s="170"/>
      <c r="H9" s="170"/>
      <c r="I9" s="170"/>
    </row>
    <row r="10" spans="1:19" x14ac:dyDescent="0.25">
      <c r="A10" s="170"/>
      <c r="B10" s="170"/>
      <c r="C10" s="170"/>
      <c r="D10" s="170"/>
      <c r="E10" s="170"/>
      <c r="F10" s="170"/>
      <c r="G10" s="170"/>
      <c r="H10" s="170"/>
      <c r="I10" s="170"/>
    </row>
    <row r="11" spans="1:19" x14ac:dyDescent="0.25">
      <c r="A11" s="170" t="s">
        <v>294</v>
      </c>
      <c r="B11" s="170"/>
      <c r="C11" s="170"/>
      <c r="D11" s="170"/>
      <c r="E11" s="170"/>
      <c r="F11" s="170"/>
      <c r="G11" s="170"/>
      <c r="H11" s="170"/>
      <c r="I11" s="170"/>
    </row>
    <row r="12" spans="1:19" x14ac:dyDescent="0.25">
      <c r="A12" s="170"/>
      <c r="B12" s="170"/>
      <c r="C12" s="170"/>
      <c r="D12" s="170"/>
      <c r="E12" s="170"/>
      <c r="F12" s="170"/>
      <c r="G12" s="170"/>
      <c r="H12" s="170"/>
      <c r="I12" s="170"/>
    </row>
  </sheetData>
  <mergeCells count="1">
    <mergeCell ref="A1:I1"/>
  </mergeCells>
  <pageMargins left="0.7" right="0.7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4AD6F-A517-4D16-A57B-C0F5E55D8AE5}">
  <sheetPr>
    <pageSetUpPr fitToPage="1"/>
  </sheetPr>
  <dimension ref="A1:M103"/>
  <sheetViews>
    <sheetView topLeftCell="A79" zoomScale="90" zoomScaleNormal="90" zoomScaleSheetLayoutView="90" workbookViewId="0">
      <selection activeCell="E102" sqref="E102"/>
    </sheetView>
  </sheetViews>
  <sheetFormatPr baseColWidth="10" defaultRowHeight="22.35" customHeight="1" x14ac:dyDescent="0.25"/>
  <cols>
    <col min="1" max="1" width="9.7109375" style="27" customWidth="1"/>
    <col min="2" max="2" width="62.85546875" style="48" customWidth="1"/>
    <col min="3" max="3" width="10" style="48" customWidth="1"/>
    <col min="4" max="4" width="11.7109375" style="48" customWidth="1"/>
    <col min="5" max="6" width="18.28515625" style="48" customWidth="1"/>
    <col min="7" max="256" width="11.5703125" style="48"/>
    <col min="257" max="257" width="12.28515625" style="48" customWidth="1"/>
    <col min="258" max="258" width="129.85546875" style="48" customWidth="1"/>
    <col min="259" max="259" width="25.5703125" style="48" customWidth="1"/>
    <col min="260" max="260" width="25.85546875" style="48" customWidth="1"/>
    <col min="261" max="512" width="11.5703125" style="48"/>
    <col min="513" max="513" width="12.28515625" style="48" customWidth="1"/>
    <col min="514" max="514" width="129.85546875" style="48" customWidth="1"/>
    <col min="515" max="515" width="25.5703125" style="48" customWidth="1"/>
    <col min="516" max="516" width="25.85546875" style="48" customWidth="1"/>
    <col min="517" max="768" width="11.5703125" style="48"/>
    <col min="769" max="769" width="12.28515625" style="48" customWidth="1"/>
    <col min="770" max="770" width="129.85546875" style="48" customWidth="1"/>
    <col min="771" max="771" width="25.5703125" style="48" customWidth="1"/>
    <col min="772" max="772" width="25.85546875" style="48" customWidth="1"/>
    <col min="773" max="1024" width="11.5703125" style="48"/>
    <col min="1025" max="1025" width="12.28515625" style="48" customWidth="1"/>
    <col min="1026" max="1026" width="129.85546875" style="48" customWidth="1"/>
    <col min="1027" max="1027" width="25.5703125" style="48" customWidth="1"/>
    <col min="1028" max="1028" width="25.85546875" style="48" customWidth="1"/>
    <col min="1029" max="1280" width="11.5703125" style="48"/>
    <col min="1281" max="1281" width="12.28515625" style="48" customWidth="1"/>
    <col min="1282" max="1282" width="129.85546875" style="48" customWidth="1"/>
    <col min="1283" max="1283" width="25.5703125" style="48" customWidth="1"/>
    <col min="1284" max="1284" width="25.85546875" style="48" customWidth="1"/>
    <col min="1285" max="1536" width="11.5703125" style="48"/>
    <col min="1537" max="1537" width="12.28515625" style="48" customWidth="1"/>
    <col min="1538" max="1538" width="129.85546875" style="48" customWidth="1"/>
    <col min="1539" max="1539" width="25.5703125" style="48" customWidth="1"/>
    <col min="1540" max="1540" width="25.85546875" style="48" customWidth="1"/>
    <col min="1541" max="1792" width="11.5703125" style="48"/>
    <col min="1793" max="1793" width="12.28515625" style="48" customWidth="1"/>
    <col min="1794" max="1794" width="129.85546875" style="48" customWidth="1"/>
    <col min="1795" max="1795" width="25.5703125" style="48" customWidth="1"/>
    <col min="1796" max="1796" width="25.85546875" style="48" customWidth="1"/>
    <col min="1797" max="2048" width="11.5703125" style="48"/>
    <col min="2049" max="2049" width="12.28515625" style="48" customWidth="1"/>
    <col min="2050" max="2050" width="129.85546875" style="48" customWidth="1"/>
    <col min="2051" max="2051" width="25.5703125" style="48" customWidth="1"/>
    <col min="2052" max="2052" width="25.85546875" style="48" customWidth="1"/>
    <col min="2053" max="2304" width="11.5703125" style="48"/>
    <col min="2305" max="2305" width="12.28515625" style="48" customWidth="1"/>
    <col min="2306" max="2306" width="129.85546875" style="48" customWidth="1"/>
    <col min="2307" max="2307" width="25.5703125" style="48" customWidth="1"/>
    <col min="2308" max="2308" width="25.85546875" style="48" customWidth="1"/>
    <col min="2309" max="2560" width="11.5703125" style="48"/>
    <col min="2561" max="2561" width="12.28515625" style="48" customWidth="1"/>
    <col min="2562" max="2562" width="129.85546875" style="48" customWidth="1"/>
    <col min="2563" max="2563" width="25.5703125" style="48" customWidth="1"/>
    <col min="2564" max="2564" width="25.85546875" style="48" customWidth="1"/>
    <col min="2565" max="2816" width="11.5703125" style="48"/>
    <col min="2817" max="2817" width="12.28515625" style="48" customWidth="1"/>
    <col min="2818" max="2818" width="129.85546875" style="48" customWidth="1"/>
    <col min="2819" max="2819" width="25.5703125" style="48" customWidth="1"/>
    <col min="2820" max="2820" width="25.85546875" style="48" customWidth="1"/>
    <col min="2821" max="3072" width="11.5703125" style="48"/>
    <col min="3073" max="3073" width="12.28515625" style="48" customWidth="1"/>
    <col min="3074" max="3074" width="129.85546875" style="48" customWidth="1"/>
    <col min="3075" max="3075" width="25.5703125" style="48" customWidth="1"/>
    <col min="3076" max="3076" width="25.85546875" style="48" customWidth="1"/>
    <col min="3077" max="3328" width="11.5703125" style="48"/>
    <col min="3329" max="3329" width="12.28515625" style="48" customWidth="1"/>
    <col min="3330" max="3330" width="129.85546875" style="48" customWidth="1"/>
    <col min="3331" max="3331" width="25.5703125" style="48" customWidth="1"/>
    <col min="3332" max="3332" width="25.85546875" style="48" customWidth="1"/>
    <col min="3333" max="3584" width="11.5703125" style="48"/>
    <col min="3585" max="3585" width="12.28515625" style="48" customWidth="1"/>
    <col min="3586" max="3586" width="129.85546875" style="48" customWidth="1"/>
    <col min="3587" max="3587" width="25.5703125" style="48" customWidth="1"/>
    <col min="3588" max="3588" width="25.85546875" style="48" customWidth="1"/>
    <col min="3589" max="3840" width="11.5703125" style="48"/>
    <col min="3841" max="3841" width="12.28515625" style="48" customWidth="1"/>
    <col min="3842" max="3842" width="129.85546875" style="48" customWidth="1"/>
    <col min="3843" max="3843" width="25.5703125" style="48" customWidth="1"/>
    <col min="3844" max="3844" width="25.85546875" style="48" customWidth="1"/>
    <col min="3845" max="4096" width="11.5703125" style="48"/>
    <col min="4097" max="4097" width="12.28515625" style="48" customWidth="1"/>
    <col min="4098" max="4098" width="129.85546875" style="48" customWidth="1"/>
    <col min="4099" max="4099" width="25.5703125" style="48" customWidth="1"/>
    <col min="4100" max="4100" width="25.85546875" style="48" customWidth="1"/>
    <col min="4101" max="4352" width="11.5703125" style="48"/>
    <col min="4353" max="4353" width="12.28515625" style="48" customWidth="1"/>
    <col min="4354" max="4354" width="129.85546875" style="48" customWidth="1"/>
    <col min="4355" max="4355" width="25.5703125" style="48" customWidth="1"/>
    <col min="4356" max="4356" width="25.85546875" style="48" customWidth="1"/>
    <col min="4357" max="4608" width="11.5703125" style="48"/>
    <col min="4609" max="4609" width="12.28515625" style="48" customWidth="1"/>
    <col min="4610" max="4610" width="129.85546875" style="48" customWidth="1"/>
    <col min="4611" max="4611" width="25.5703125" style="48" customWidth="1"/>
    <col min="4612" max="4612" width="25.85546875" style="48" customWidth="1"/>
    <col min="4613" max="4864" width="11.5703125" style="48"/>
    <col min="4865" max="4865" width="12.28515625" style="48" customWidth="1"/>
    <col min="4866" max="4866" width="129.85546875" style="48" customWidth="1"/>
    <col min="4867" max="4867" width="25.5703125" style="48" customWidth="1"/>
    <col min="4868" max="4868" width="25.85546875" style="48" customWidth="1"/>
    <col min="4869" max="5120" width="11.5703125" style="48"/>
    <col min="5121" max="5121" width="12.28515625" style="48" customWidth="1"/>
    <col min="5122" max="5122" width="129.85546875" style="48" customWidth="1"/>
    <col min="5123" max="5123" width="25.5703125" style="48" customWidth="1"/>
    <col min="5124" max="5124" width="25.85546875" style="48" customWidth="1"/>
    <col min="5125" max="5376" width="11.5703125" style="48"/>
    <col min="5377" max="5377" width="12.28515625" style="48" customWidth="1"/>
    <col min="5378" max="5378" width="129.85546875" style="48" customWidth="1"/>
    <col min="5379" max="5379" width="25.5703125" style="48" customWidth="1"/>
    <col min="5380" max="5380" width="25.85546875" style="48" customWidth="1"/>
    <col min="5381" max="5632" width="11.5703125" style="48"/>
    <col min="5633" max="5633" width="12.28515625" style="48" customWidth="1"/>
    <col min="5634" max="5634" width="129.85546875" style="48" customWidth="1"/>
    <col min="5635" max="5635" width="25.5703125" style="48" customWidth="1"/>
    <col min="5636" max="5636" width="25.85546875" style="48" customWidth="1"/>
    <col min="5637" max="5888" width="11.5703125" style="48"/>
    <col min="5889" max="5889" width="12.28515625" style="48" customWidth="1"/>
    <col min="5890" max="5890" width="129.85546875" style="48" customWidth="1"/>
    <col min="5891" max="5891" width="25.5703125" style="48" customWidth="1"/>
    <col min="5892" max="5892" width="25.85546875" style="48" customWidth="1"/>
    <col min="5893" max="6144" width="11.5703125" style="48"/>
    <col min="6145" max="6145" width="12.28515625" style="48" customWidth="1"/>
    <col min="6146" max="6146" width="129.85546875" style="48" customWidth="1"/>
    <col min="6147" max="6147" width="25.5703125" style="48" customWidth="1"/>
    <col min="6148" max="6148" width="25.85546875" style="48" customWidth="1"/>
    <col min="6149" max="6400" width="11.5703125" style="48"/>
    <col min="6401" max="6401" width="12.28515625" style="48" customWidth="1"/>
    <col min="6402" max="6402" width="129.85546875" style="48" customWidth="1"/>
    <col min="6403" max="6403" width="25.5703125" style="48" customWidth="1"/>
    <col min="6404" max="6404" width="25.85546875" style="48" customWidth="1"/>
    <col min="6405" max="6656" width="11.5703125" style="48"/>
    <col min="6657" max="6657" width="12.28515625" style="48" customWidth="1"/>
    <col min="6658" max="6658" width="129.85546875" style="48" customWidth="1"/>
    <col min="6659" max="6659" width="25.5703125" style="48" customWidth="1"/>
    <col min="6660" max="6660" width="25.85546875" style="48" customWidth="1"/>
    <col min="6661" max="6912" width="11.5703125" style="48"/>
    <col min="6913" max="6913" width="12.28515625" style="48" customWidth="1"/>
    <col min="6914" max="6914" width="129.85546875" style="48" customWidth="1"/>
    <col min="6915" max="6915" width="25.5703125" style="48" customWidth="1"/>
    <col min="6916" max="6916" width="25.85546875" style="48" customWidth="1"/>
    <col min="6917" max="7168" width="11.5703125" style="48"/>
    <col min="7169" max="7169" width="12.28515625" style="48" customWidth="1"/>
    <col min="7170" max="7170" width="129.85546875" style="48" customWidth="1"/>
    <col min="7171" max="7171" width="25.5703125" style="48" customWidth="1"/>
    <col min="7172" max="7172" width="25.85546875" style="48" customWidth="1"/>
    <col min="7173" max="7424" width="11.5703125" style="48"/>
    <col min="7425" max="7425" width="12.28515625" style="48" customWidth="1"/>
    <col min="7426" max="7426" width="129.85546875" style="48" customWidth="1"/>
    <col min="7427" max="7427" width="25.5703125" style="48" customWidth="1"/>
    <col min="7428" max="7428" width="25.85546875" style="48" customWidth="1"/>
    <col min="7429" max="7680" width="11.5703125" style="48"/>
    <col min="7681" max="7681" width="12.28515625" style="48" customWidth="1"/>
    <col min="7682" max="7682" width="129.85546875" style="48" customWidth="1"/>
    <col min="7683" max="7683" width="25.5703125" style="48" customWidth="1"/>
    <col min="7684" max="7684" width="25.85546875" style="48" customWidth="1"/>
    <col min="7685" max="7936" width="11.5703125" style="48"/>
    <col min="7937" max="7937" width="12.28515625" style="48" customWidth="1"/>
    <col min="7938" max="7938" width="129.85546875" style="48" customWidth="1"/>
    <col min="7939" max="7939" width="25.5703125" style="48" customWidth="1"/>
    <col min="7940" max="7940" width="25.85546875" style="48" customWidth="1"/>
    <col min="7941" max="8192" width="11.5703125" style="48"/>
    <col min="8193" max="8193" width="12.28515625" style="48" customWidth="1"/>
    <col min="8194" max="8194" width="129.85546875" style="48" customWidth="1"/>
    <col min="8195" max="8195" width="25.5703125" style="48" customWidth="1"/>
    <col min="8196" max="8196" width="25.85546875" style="48" customWidth="1"/>
    <col min="8197" max="8448" width="11.5703125" style="48"/>
    <col min="8449" max="8449" width="12.28515625" style="48" customWidth="1"/>
    <col min="8450" max="8450" width="129.85546875" style="48" customWidth="1"/>
    <col min="8451" max="8451" width="25.5703125" style="48" customWidth="1"/>
    <col min="8452" max="8452" width="25.85546875" style="48" customWidth="1"/>
    <col min="8453" max="8704" width="11.5703125" style="48"/>
    <col min="8705" max="8705" width="12.28515625" style="48" customWidth="1"/>
    <col min="8706" max="8706" width="129.85546875" style="48" customWidth="1"/>
    <col min="8707" max="8707" width="25.5703125" style="48" customWidth="1"/>
    <col min="8708" max="8708" width="25.85546875" style="48" customWidth="1"/>
    <col min="8709" max="8960" width="11.5703125" style="48"/>
    <col min="8961" max="8961" width="12.28515625" style="48" customWidth="1"/>
    <col min="8962" max="8962" width="129.85546875" style="48" customWidth="1"/>
    <col min="8963" max="8963" width="25.5703125" style="48" customWidth="1"/>
    <col min="8964" max="8964" width="25.85546875" style="48" customWidth="1"/>
    <col min="8965" max="9216" width="11.5703125" style="48"/>
    <col min="9217" max="9217" width="12.28515625" style="48" customWidth="1"/>
    <col min="9218" max="9218" width="129.85546875" style="48" customWidth="1"/>
    <col min="9219" max="9219" width="25.5703125" style="48" customWidth="1"/>
    <col min="9220" max="9220" width="25.85546875" style="48" customWidth="1"/>
    <col min="9221" max="9472" width="11.5703125" style="48"/>
    <col min="9473" max="9473" width="12.28515625" style="48" customWidth="1"/>
    <col min="9474" max="9474" width="129.85546875" style="48" customWidth="1"/>
    <col min="9475" max="9475" width="25.5703125" style="48" customWidth="1"/>
    <col min="9476" max="9476" width="25.85546875" style="48" customWidth="1"/>
    <col min="9477" max="9728" width="11.5703125" style="48"/>
    <col min="9729" max="9729" width="12.28515625" style="48" customWidth="1"/>
    <col min="9730" max="9730" width="129.85546875" style="48" customWidth="1"/>
    <col min="9731" max="9731" width="25.5703125" style="48" customWidth="1"/>
    <col min="9732" max="9732" width="25.85546875" style="48" customWidth="1"/>
    <col min="9733" max="9984" width="11.5703125" style="48"/>
    <col min="9985" max="9985" width="12.28515625" style="48" customWidth="1"/>
    <col min="9986" max="9986" width="129.85546875" style="48" customWidth="1"/>
    <col min="9987" max="9987" width="25.5703125" style="48" customWidth="1"/>
    <col min="9988" max="9988" width="25.85546875" style="48" customWidth="1"/>
    <col min="9989" max="10240" width="11.5703125" style="48"/>
    <col min="10241" max="10241" width="12.28515625" style="48" customWidth="1"/>
    <col min="10242" max="10242" width="129.85546875" style="48" customWidth="1"/>
    <col min="10243" max="10243" width="25.5703125" style="48" customWidth="1"/>
    <col min="10244" max="10244" width="25.85546875" style="48" customWidth="1"/>
    <col min="10245" max="10496" width="11.5703125" style="48"/>
    <col min="10497" max="10497" width="12.28515625" style="48" customWidth="1"/>
    <col min="10498" max="10498" width="129.85546875" style="48" customWidth="1"/>
    <col min="10499" max="10499" width="25.5703125" style="48" customWidth="1"/>
    <col min="10500" max="10500" width="25.85546875" style="48" customWidth="1"/>
    <col min="10501" max="10752" width="11.5703125" style="48"/>
    <col min="10753" max="10753" width="12.28515625" style="48" customWidth="1"/>
    <col min="10754" max="10754" width="129.85546875" style="48" customWidth="1"/>
    <col min="10755" max="10755" width="25.5703125" style="48" customWidth="1"/>
    <col min="10756" max="10756" width="25.85546875" style="48" customWidth="1"/>
    <col min="10757" max="11008" width="11.5703125" style="48"/>
    <col min="11009" max="11009" width="12.28515625" style="48" customWidth="1"/>
    <col min="11010" max="11010" width="129.85546875" style="48" customWidth="1"/>
    <col min="11011" max="11011" width="25.5703125" style="48" customWidth="1"/>
    <col min="11012" max="11012" width="25.85546875" style="48" customWidth="1"/>
    <col min="11013" max="11264" width="11.5703125" style="48"/>
    <col min="11265" max="11265" width="12.28515625" style="48" customWidth="1"/>
    <col min="11266" max="11266" width="129.85546875" style="48" customWidth="1"/>
    <col min="11267" max="11267" width="25.5703125" style="48" customWidth="1"/>
    <col min="11268" max="11268" width="25.85546875" style="48" customWidth="1"/>
    <col min="11269" max="11520" width="11.5703125" style="48"/>
    <col min="11521" max="11521" width="12.28515625" style="48" customWidth="1"/>
    <col min="11522" max="11522" width="129.85546875" style="48" customWidth="1"/>
    <col min="11523" max="11523" width="25.5703125" style="48" customWidth="1"/>
    <col min="11524" max="11524" width="25.85546875" style="48" customWidth="1"/>
    <col min="11525" max="11776" width="11.5703125" style="48"/>
    <col min="11777" max="11777" width="12.28515625" style="48" customWidth="1"/>
    <col min="11778" max="11778" width="129.85546875" style="48" customWidth="1"/>
    <col min="11779" max="11779" width="25.5703125" style="48" customWidth="1"/>
    <col min="11780" max="11780" width="25.85546875" style="48" customWidth="1"/>
    <col min="11781" max="12032" width="11.5703125" style="48"/>
    <col min="12033" max="12033" width="12.28515625" style="48" customWidth="1"/>
    <col min="12034" max="12034" width="129.85546875" style="48" customWidth="1"/>
    <col min="12035" max="12035" width="25.5703125" style="48" customWidth="1"/>
    <col min="12036" max="12036" width="25.85546875" style="48" customWidth="1"/>
    <col min="12037" max="12288" width="11.5703125" style="48"/>
    <col min="12289" max="12289" width="12.28515625" style="48" customWidth="1"/>
    <col min="12290" max="12290" width="129.85546875" style="48" customWidth="1"/>
    <col min="12291" max="12291" width="25.5703125" style="48" customWidth="1"/>
    <col min="12292" max="12292" width="25.85546875" style="48" customWidth="1"/>
    <col min="12293" max="12544" width="11.5703125" style="48"/>
    <col min="12545" max="12545" width="12.28515625" style="48" customWidth="1"/>
    <col min="12546" max="12546" width="129.85546875" style="48" customWidth="1"/>
    <col min="12547" max="12547" width="25.5703125" style="48" customWidth="1"/>
    <col min="12548" max="12548" width="25.85546875" style="48" customWidth="1"/>
    <col min="12549" max="12800" width="11.5703125" style="48"/>
    <col min="12801" max="12801" width="12.28515625" style="48" customWidth="1"/>
    <col min="12802" max="12802" width="129.85546875" style="48" customWidth="1"/>
    <col min="12803" max="12803" width="25.5703125" style="48" customWidth="1"/>
    <col min="12804" max="12804" width="25.85546875" style="48" customWidth="1"/>
    <col min="12805" max="13056" width="11.5703125" style="48"/>
    <col min="13057" max="13057" width="12.28515625" style="48" customWidth="1"/>
    <col min="13058" max="13058" width="129.85546875" style="48" customWidth="1"/>
    <col min="13059" max="13059" width="25.5703125" style="48" customWidth="1"/>
    <col min="13060" max="13060" width="25.85546875" style="48" customWidth="1"/>
    <col min="13061" max="13312" width="11.5703125" style="48"/>
    <col min="13313" max="13313" width="12.28515625" style="48" customWidth="1"/>
    <col min="13314" max="13314" width="129.85546875" style="48" customWidth="1"/>
    <col min="13315" max="13315" width="25.5703125" style="48" customWidth="1"/>
    <col min="13316" max="13316" width="25.85546875" style="48" customWidth="1"/>
    <col min="13317" max="13568" width="11.5703125" style="48"/>
    <col min="13569" max="13569" width="12.28515625" style="48" customWidth="1"/>
    <col min="13570" max="13570" width="129.85546875" style="48" customWidth="1"/>
    <col min="13571" max="13571" width="25.5703125" style="48" customWidth="1"/>
    <col min="13572" max="13572" width="25.85546875" style="48" customWidth="1"/>
    <col min="13573" max="13824" width="11.5703125" style="48"/>
    <col min="13825" max="13825" width="12.28515625" style="48" customWidth="1"/>
    <col min="13826" max="13826" width="129.85546875" style="48" customWidth="1"/>
    <col min="13827" max="13827" width="25.5703125" style="48" customWidth="1"/>
    <col min="13828" max="13828" width="25.85546875" style="48" customWidth="1"/>
    <col min="13829" max="14080" width="11.5703125" style="48"/>
    <col min="14081" max="14081" width="12.28515625" style="48" customWidth="1"/>
    <col min="14082" max="14082" width="129.85546875" style="48" customWidth="1"/>
    <col min="14083" max="14083" width="25.5703125" style="48" customWidth="1"/>
    <col min="14084" max="14084" width="25.85546875" style="48" customWidth="1"/>
    <col min="14085" max="14336" width="11.5703125" style="48"/>
    <col min="14337" max="14337" width="12.28515625" style="48" customWidth="1"/>
    <col min="14338" max="14338" width="129.85546875" style="48" customWidth="1"/>
    <col min="14339" max="14339" width="25.5703125" style="48" customWidth="1"/>
    <col min="14340" max="14340" width="25.85546875" style="48" customWidth="1"/>
    <col min="14341" max="14592" width="11.5703125" style="48"/>
    <col min="14593" max="14593" width="12.28515625" style="48" customWidth="1"/>
    <col min="14594" max="14594" width="129.85546875" style="48" customWidth="1"/>
    <col min="14595" max="14595" width="25.5703125" style="48" customWidth="1"/>
    <col min="14596" max="14596" width="25.85546875" style="48" customWidth="1"/>
    <col min="14597" max="14848" width="11.5703125" style="48"/>
    <col min="14849" max="14849" width="12.28515625" style="48" customWidth="1"/>
    <col min="14850" max="14850" width="129.85546875" style="48" customWidth="1"/>
    <col min="14851" max="14851" width="25.5703125" style="48" customWidth="1"/>
    <col min="14852" max="14852" width="25.85546875" style="48" customWidth="1"/>
    <col min="14853" max="15104" width="11.5703125" style="48"/>
    <col min="15105" max="15105" width="12.28515625" style="48" customWidth="1"/>
    <col min="15106" max="15106" width="129.85546875" style="48" customWidth="1"/>
    <col min="15107" max="15107" width="25.5703125" style="48" customWidth="1"/>
    <col min="15108" max="15108" width="25.85546875" style="48" customWidth="1"/>
    <col min="15109" max="15360" width="11.5703125" style="48"/>
    <col min="15361" max="15361" width="12.28515625" style="48" customWidth="1"/>
    <col min="15362" max="15362" width="129.85546875" style="48" customWidth="1"/>
    <col min="15363" max="15363" width="25.5703125" style="48" customWidth="1"/>
    <col min="15364" max="15364" width="25.85546875" style="48" customWidth="1"/>
    <col min="15365" max="15616" width="11.5703125" style="48"/>
    <col min="15617" max="15617" width="12.28515625" style="48" customWidth="1"/>
    <col min="15618" max="15618" width="129.85546875" style="48" customWidth="1"/>
    <col min="15619" max="15619" width="25.5703125" style="48" customWidth="1"/>
    <col min="15620" max="15620" width="25.85546875" style="48" customWidth="1"/>
    <col min="15621" max="15872" width="11.5703125" style="48"/>
    <col min="15873" max="15873" width="12.28515625" style="48" customWidth="1"/>
    <col min="15874" max="15874" width="129.85546875" style="48" customWidth="1"/>
    <col min="15875" max="15875" width="25.5703125" style="48" customWidth="1"/>
    <col min="15876" max="15876" width="25.85546875" style="48" customWidth="1"/>
    <col min="15877" max="16128" width="11.5703125" style="48"/>
    <col min="16129" max="16129" width="12.28515625" style="48" customWidth="1"/>
    <col min="16130" max="16130" width="129.85546875" style="48" customWidth="1"/>
    <col min="16131" max="16131" width="25.5703125" style="48" customWidth="1"/>
    <col min="16132" max="16132" width="25.85546875" style="48" customWidth="1"/>
    <col min="16133" max="16383" width="11.5703125" style="48"/>
    <col min="16384" max="16384" width="10.7109375" style="48" customWidth="1"/>
  </cols>
  <sheetData>
    <row r="1" spans="1:12" ht="57" customHeight="1" thickBot="1" x14ac:dyDescent="0.3">
      <c r="A1" s="283" t="s">
        <v>277</v>
      </c>
      <c r="B1" s="284"/>
      <c r="C1" s="284"/>
      <c r="D1" s="284"/>
      <c r="E1" s="284"/>
      <c r="F1" s="285"/>
      <c r="G1" s="52"/>
      <c r="H1" s="52"/>
      <c r="I1" s="52"/>
      <c r="J1" s="52"/>
      <c r="K1" s="52"/>
      <c r="L1" s="52"/>
    </row>
    <row r="2" spans="1:12" ht="96.75" customHeight="1" thickBot="1" x14ac:dyDescent="0.3">
      <c r="A2" s="280" t="s">
        <v>411</v>
      </c>
      <c r="B2" s="281"/>
      <c r="C2" s="281"/>
      <c r="D2" s="281"/>
      <c r="E2" s="281"/>
      <c r="F2" s="282"/>
      <c r="G2" s="53"/>
      <c r="H2" s="53"/>
      <c r="I2" s="53"/>
      <c r="J2" s="53"/>
      <c r="K2" s="53"/>
      <c r="L2" s="53"/>
    </row>
    <row r="3" spans="1:12" customFormat="1" ht="34.15" customHeight="1" thickBot="1" x14ac:dyDescent="0.3">
      <c r="A3" s="286" t="s">
        <v>271</v>
      </c>
      <c r="B3" s="286"/>
      <c r="C3" s="286"/>
      <c r="D3" s="286"/>
      <c r="E3" s="286"/>
      <c r="F3" s="286"/>
    </row>
    <row r="4" spans="1:12" ht="22.35" customHeight="1" x14ac:dyDescent="0.25">
      <c r="A4" s="287"/>
      <c r="B4" s="288"/>
      <c r="C4" s="288"/>
      <c r="D4" s="288"/>
      <c r="E4" s="288"/>
    </row>
    <row r="5" spans="1:12" ht="50.45" customHeight="1" x14ac:dyDescent="0.25">
      <c r="A5" s="153" t="s">
        <v>84</v>
      </c>
      <c r="B5" s="154" t="s">
        <v>85</v>
      </c>
      <c r="C5" s="155" t="s">
        <v>86</v>
      </c>
      <c r="D5" s="156" t="s">
        <v>290</v>
      </c>
      <c r="E5" s="156" t="s">
        <v>275</v>
      </c>
      <c r="F5" s="156" t="s">
        <v>276</v>
      </c>
    </row>
    <row r="6" spans="1:12" ht="22.35" customHeight="1" x14ac:dyDescent="0.25">
      <c r="A6" s="157"/>
      <c r="B6" s="158" t="s">
        <v>87</v>
      </c>
      <c r="C6" s="49"/>
      <c r="D6" s="49"/>
      <c r="E6" s="49"/>
      <c r="F6" s="49"/>
    </row>
    <row r="7" spans="1:12" ht="22.35" customHeight="1" x14ac:dyDescent="0.25">
      <c r="A7" s="159"/>
      <c r="B7" s="160" t="s">
        <v>88</v>
      </c>
      <c r="C7" s="50"/>
      <c r="D7" s="50"/>
      <c r="E7" s="50"/>
      <c r="F7" s="50"/>
    </row>
    <row r="8" spans="1:12" ht="22.35" customHeight="1" x14ac:dyDescent="0.25">
      <c r="A8" s="161">
        <v>1</v>
      </c>
      <c r="B8" s="162" t="s">
        <v>89</v>
      </c>
      <c r="C8" s="54" t="s">
        <v>137</v>
      </c>
      <c r="D8" s="51">
        <v>5</v>
      </c>
      <c r="E8" s="51"/>
      <c r="F8" s="51">
        <f>E8*D8</f>
        <v>0</v>
      </c>
    </row>
    <row r="9" spans="1:12" ht="22.35" customHeight="1" x14ac:dyDescent="0.25">
      <c r="A9" s="161">
        <f>A8+1</f>
        <v>2</v>
      </c>
      <c r="B9" s="162" t="s">
        <v>90</v>
      </c>
      <c r="C9" s="54" t="s">
        <v>137</v>
      </c>
      <c r="D9" s="51">
        <v>5</v>
      </c>
      <c r="E9" s="51"/>
      <c r="F9" s="51">
        <f>E9*D9</f>
        <v>0</v>
      </c>
    </row>
    <row r="10" spans="1:12" ht="22.35" customHeight="1" x14ac:dyDescent="0.25">
      <c r="A10" s="161">
        <f>A9+1</f>
        <v>3</v>
      </c>
      <c r="B10" s="162" t="s">
        <v>91</v>
      </c>
      <c r="C10" s="54" t="s">
        <v>137</v>
      </c>
      <c r="D10" s="51">
        <v>5</v>
      </c>
      <c r="E10" s="51"/>
      <c r="F10" s="51">
        <f>E10*D10</f>
        <v>0</v>
      </c>
    </row>
    <row r="11" spans="1:12" ht="22.35" customHeight="1" x14ac:dyDescent="0.25">
      <c r="A11" s="161">
        <f>A10+1</f>
        <v>4</v>
      </c>
      <c r="B11" s="162" t="s">
        <v>92</v>
      </c>
      <c r="C11" s="54" t="s">
        <v>137</v>
      </c>
      <c r="D11" s="51">
        <v>5</v>
      </c>
      <c r="E11" s="51"/>
      <c r="F11" s="51">
        <f>E11*D11</f>
        <v>0</v>
      </c>
    </row>
    <row r="12" spans="1:12" ht="22.35" customHeight="1" x14ac:dyDescent="0.25">
      <c r="A12" s="161">
        <f>A11+1</f>
        <v>5</v>
      </c>
      <c r="B12" s="162" t="s">
        <v>94</v>
      </c>
      <c r="C12" s="54" t="s">
        <v>138</v>
      </c>
      <c r="D12" s="51">
        <v>10</v>
      </c>
      <c r="E12" s="51"/>
      <c r="F12" s="51">
        <f t="shared" ref="F12:F29" si="0">E12*D12</f>
        <v>0</v>
      </c>
    </row>
    <row r="13" spans="1:12" ht="22.35" customHeight="1" x14ac:dyDescent="0.25">
      <c r="A13" s="159"/>
      <c r="B13" s="160" t="s">
        <v>93</v>
      </c>
      <c r="C13" s="50"/>
      <c r="D13" s="50"/>
      <c r="E13" s="50"/>
      <c r="F13" s="50"/>
    </row>
    <row r="14" spans="1:12" ht="22.35" customHeight="1" x14ac:dyDescent="0.25">
      <c r="A14" s="161">
        <f>A12+1</f>
        <v>6</v>
      </c>
      <c r="B14" s="162" t="s">
        <v>2</v>
      </c>
      <c r="C14" s="54" t="s">
        <v>137</v>
      </c>
      <c r="D14" s="51">
        <v>5</v>
      </c>
      <c r="E14" s="51"/>
      <c r="F14" s="51">
        <f t="shared" si="0"/>
        <v>0</v>
      </c>
    </row>
    <row r="15" spans="1:12" ht="22.35" customHeight="1" x14ac:dyDescent="0.25">
      <c r="A15" s="161">
        <f t="shared" ref="A15:A29" si="1">A14+1</f>
        <v>7</v>
      </c>
      <c r="B15" s="162" t="s">
        <v>3</v>
      </c>
      <c r="C15" s="54" t="s">
        <v>137</v>
      </c>
      <c r="D15" s="51">
        <v>5</v>
      </c>
      <c r="E15" s="51"/>
      <c r="F15" s="51">
        <f t="shared" si="0"/>
        <v>0</v>
      </c>
    </row>
    <row r="16" spans="1:12" ht="22.35" customHeight="1" x14ac:dyDescent="0.25">
      <c r="A16" s="161">
        <f t="shared" si="1"/>
        <v>8</v>
      </c>
      <c r="B16" s="162" t="s">
        <v>12</v>
      </c>
      <c r="C16" s="54" t="s">
        <v>137</v>
      </c>
      <c r="D16" s="51">
        <v>5</v>
      </c>
      <c r="E16" s="51"/>
      <c r="F16" s="51">
        <f t="shared" si="0"/>
        <v>0</v>
      </c>
    </row>
    <row r="17" spans="1:13" ht="22.35" customHeight="1" x14ac:dyDescent="0.25">
      <c r="A17" s="161">
        <f t="shared" si="1"/>
        <v>9</v>
      </c>
      <c r="B17" s="162" t="s">
        <v>259</v>
      </c>
      <c r="C17" s="54" t="s">
        <v>137</v>
      </c>
      <c r="D17" s="51">
        <v>5</v>
      </c>
      <c r="E17" s="51"/>
      <c r="F17" s="51">
        <f t="shared" si="0"/>
        <v>0</v>
      </c>
    </row>
    <row r="18" spans="1:13" ht="22.35" customHeight="1" x14ac:dyDescent="0.25">
      <c r="A18" s="161">
        <f t="shared" si="1"/>
        <v>10</v>
      </c>
      <c r="B18" s="162" t="s">
        <v>257</v>
      </c>
      <c r="C18" s="54" t="s">
        <v>137</v>
      </c>
      <c r="D18" s="51">
        <v>5</v>
      </c>
      <c r="E18" s="51"/>
      <c r="F18" s="51">
        <f t="shared" si="0"/>
        <v>0</v>
      </c>
    </row>
    <row r="19" spans="1:13" ht="22.35" customHeight="1" x14ac:dyDescent="0.25">
      <c r="A19" s="161">
        <f t="shared" si="1"/>
        <v>11</v>
      </c>
      <c r="B19" s="162" t="s">
        <v>5</v>
      </c>
      <c r="C19" s="54" t="s">
        <v>137</v>
      </c>
      <c r="D19" s="51">
        <v>5</v>
      </c>
      <c r="E19" s="51"/>
      <c r="F19" s="51">
        <f t="shared" si="0"/>
        <v>0</v>
      </c>
    </row>
    <row r="20" spans="1:13" ht="22.35" customHeight="1" x14ac:dyDescent="0.25">
      <c r="A20" s="161">
        <f t="shared" si="1"/>
        <v>12</v>
      </c>
      <c r="B20" s="162" t="s">
        <v>4</v>
      </c>
      <c r="C20" s="54" t="s">
        <v>137</v>
      </c>
      <c r="D20" s="51">
        <v>1</v>
      </c>
      <c r="E20" s="51"/>
      <c r="F20" s="51">
        <f t="shared" si="0"/>
        <v>0</v>
      </c>
    </row>
    <row r="21" spans="1:13" ht="22.35" customHeight="1" x14ac:dyDescent="0.25">
      <c r="A21" s="161">
        <f t="shared" si="1"/>
        <v>13</v>
      </c>
      <c r="B21" s="162" t="s">
        <v>78</v>
      </c>
      <c r="C21" s="54" t="s">
        <v>137</v>
      </c>
      <c r="D21" s="51">
        <v>1</v>
      </c>
      <c r="E21" s="51"/>
      <c r="F21" s="51">
        <f t="shared" si="0"/>
        <v>0</v>
      </c>
    </row>
    <row r="22" spans="1:13" ht="22.35" customHeight="1" x14ac:dyDescent="0.25">
      <c r="A22" s="161">
        <f t="shared" si="1"/>
        <v>14</v>
      </c>
      <c r="B22" s="162" t="s">
        <v>6</v>
      </c>
      <c r="C22" s="54" t="s">
        <v>137</v>
      </c>
      <c r="D22" s="51">
        <v>1</v>
      </c>
      <c r="E22" s="51"/>
      <c r="F22" s="51">
        <f t="shared" si="0"/>
        <v>0</v>
      </c>
    </row>
    <row r="23" spans="1:13" ht="22.35" customHeight="1" x14ac:dyDescent="0.25">
      <c r="A23" s="161">
        <f t="shared" si="1"/>
        <v>15</v>
      </c>
      <c r="B23" s="162" t="s">
        <v>81</v>
      </c>
      <c r="C23" s="54" t="s">
        <v>137</v>
      </c>
      <c r="D23" s="51">
        <v>5</v>
      </c>
      <c r="E23" s="51"/>
      <c r="F23" s="51">
        <f t="shared" si="0"/>
        <v>0</v>
      </c>
    </row>
    <row r="24" spans="1:13" ht="22.35" customHeight="1" x14ac:dyDescent="0.25">
      <c r="A24" s="161">
        <f t="shared" si="1"/>
        <v>16</v>
      </c>
      <c r="B24" s="162" t="s">
        <v>82</v>
      </c>
      <c r="C24" s="54" t="s">
        <v>137</v>
      </c>
      <c r="D24" s="51">
        <v>5</v>
      </c>
      <c r="E24" s="51"/>
      <c r="F24" s="51">
        <f t="shared" si="0"/>
        <v>0</v>
      </c>
      <c r="L24" s="48" t="s">
        <v>239</v>
      </c>
      <c r="M24" s="48" t="s">
        <v>240</v>
      </c>
    </row>
    <row r="25" spans="1:13" ht="22.35" customHeight="1" x14ac:dyDescent="0.25">
      <c r="A25" s="161">
        <f t="shared" si="1"/>
        <v>17</v>
      </c>
      <c r="B25" s="162" t="s">
        <v>238</v>
      </c>
      <c r="C25" s="54" t="s">
        <v>137</v>
      </c>
      <c r="D25" s="51">
        <v>1</v>
      </c>
      <c r="E25" s="51"/>
      <c r="F25" s="51">
        <f t="shared" si="0"/>
        <v>0</v>
      </c>
    </row>
    <row r="26" spans="1:13" ht="22.35" customHeight="1" x14ac:dyDescent="0.25">
      <c r="A26" s="161">
        <f t="shared" si="1"/>
        <v>18</v>
      </c>
      <c r="B26" s="162" t="s">
        <v>253</v>
      </c>
      <c r="C26" s="54" t="s">
        <v>137</v>
      </c>
      <c r="D26" s="51">
        <v>1</v>
      </c>
      <c r="E26" s="51"/>
      <c r="F26" s="51">
        <f t="shared" si="0"/>
        <v>0</v>
      </c>
    </row>
    <row r="27" spans="1:13" ht="22.35" customHeight="1" x14ac:dyDescent="0.25">
      <c r="A27" s="161">
        <f t="shared" si="1"/>
        <v>19</v>
      </c>
      <c r="B27" s="162" t="s">
        <v>254</v>
      </c>
      <c r="C27" s="54" t="s">
        <v>137</v>
      </c>
      <c r="D27" s="51">
        <v>5</v>
      </c>
      <c r="E27" s="51"/>
      <c r="F27" s="51">
        <f t="shared" si="0"/>
        <v>0</v>
      </c>
    </row>
    <row r="28" spans="1:13" ht="22.35" customHeight="1" x14ac:dyDescent="0.25">
      <c r="A28" s="161">
        <f t="shared" si="1"/>
        <v>20</v>
      </c>
      <c r="B28" s="162" t="s">
        <v>256</v>
      </c>
      <c r="C28" s="54" t="s">
        <v>137</v>
      </c>
      <c r="D28" s="51">
        <v>1</v>
      </c>
      <c r="E28" s="51"/>
      <c r="F28" s="51">
        <f t="shared" si="0"/>
        <v>0</v>
      </c>
    </row>
    <row r="29" spans="1:13" ht="22.35" customHeight="1" x14ac:dyDescent="0.25">
      <c r="A29" s="161">
        <f t="shared" si="1"/>
        <v>21</v>
      </c>
      <c r="B29" s="162" t="s">
        <v>95</v>
      </c>
      <c r="C29" s="54" t="s">
        <v>137</v>
      </c>
      <c r="D29" s="51">
        <v>1</v>
      </c>
      <c r="E29" s="51"/>
      <c r="F29" s="51">
        <f t="shared" si="0"/>
        <v>0</v>
      </c>
    </row>
    <row r="30" spans="1:13" ht="22.35" customHeight="1" x14ac:dyDescent="0.25">
      <c r="A30" s="159"/>
      <c r="B30" s="160" t="s">
        <v>96</v>
      </c>
      <c r="C30" s="50"/>
      <c r="D30" s="50"/>
      <c r="E30" s="50"/>
      <c r="F30" s="50"/>
    </row>
    <row r="31" spans="1:13" ht="22.35" customHeight="1" x14ac:dyDescent="0.25">
      <c r="A31" s="161">
        <f>A29+1</f>
        <v>22</v>
      </c>
      <c r="B31" s="162" t="s">
        <v>97</v>
      </c>
      <c r="C31" s="54" t="s">
        <v>137</v>
      </c>
      <c r="D31" s="51">
        <v>2</v>
      </c>
      <c r="E31" s="51"/>
      <c r="F31" s="51">
        <f t="shared" ref="F31:F43" si="2">E31*D31</f>
        <v>0</v>
      </c>
    </row>
    <row r="32" spans="1:13" ht="22.35" customHeight="1" x14ac:dyDescent="0.25">
      <c r="A32" s="161">
        <f t="shared" ref="A32:A43" si="3">A31+1</f>
        <v>23</v>
      </c>
      <c r="B32" s="162" t="s">
        <v>98</v>
      </c>
      <c r="C32" s="54" t="s">
        <v>137</v>
      </c>
      <c r="D32" s="51">
        <v>2</v>
      </c>
      <c r="E32" s="51"/>
      <c r="F32" s="51">
        <f t="shared" si="2"/>
        <v>0</v>
      </c>
    </row>
    <row r="33" spans="1:6" ht="22.35" customHeight="1" x14ac:dyDescent="0.25">
      <c r="A33" s="161">
        <f t="shared" si="3"/>
        <v>24</v>
      </c>
      <c r="B33" s="162" t="s">
        <v>99</v>
      </c>
      <c r="C33" s="54" t="s">
        <v>137</v>
      </c>
      <c r="D33" s="51">
        <v>2</v>
      </c>
      <c r="E33" s="51"/>
      <c r="F33" s="51">
        <f t="shared" si="2"/>
        <v>0</v>
      </c>
    </row>
    <row r="34" spans="1:6" ht="22.35" customHeight="1" x14ac:dyDescent="0.25">
      <c r="A34" s="161">
        <f t="shared" si="3"/>
        <v>25</v>
      </c>
      <c r="B34" s="162" t="s">
        <v>100</v>
      </c>
      <c r="C34" s="54" t="s">
        <v>137</v>
      </c>
      <c r="D34" s="51">
        <v>2</v>
      </c>
      <c r="E34" s="51"/>
      <c r="F34" s="51">
        <f t="shared" si="2"/>
        <v>0</v>
      </c>
    </row>
    <row r="35" spans="1:6" ht="22.35" customHeight="1" x14ac:dyDescent="0.25">
      <c r="A35" s="161">
        <f t="shared" si="3"/>
        <v>26</v>
      </c>
      <c r="B35" s="162" t="s">
        <v>101</v>
      </c>
      <c r="C35" s="54" t="s">
        <v>137</v>
      </c>
      <c r="D35" s="51">
        <v>2</v>
      </c>
      <c r="E35" s="51"/>
      <c r="F35" s="51">
        <f t="shared" si="2"/>
        <v>0</v>
      </c>
    </row>
    <row r="36" spans="1:6" ht="22.35" customHeight="1" x14ac:dyDescent="0.25">
      <c r="A36" s="161">
        <f t="shared" si="3"/>
        <v>27</v>
      </c>
      <c r="B36" s="162" t="s">
        <v>102</v>
      </c>
      <c r="C36" s="54" t="s">
        <v>137</v>
      </c>
      <c r="D36" s="51">
        <v>2</v>
      </c>
      <c r="E36" s="51"/>
      <c r="F36" s="51">
        <f t="shared" si="2"/>
        <v>0</v>
      </c>
    </row>
    <row r="37" spans="1:6" ht="22.35" customHeight="1" x14ac:dyDescent="0.25">
      <c r="A37" s="161">
        <f t="shared" si="3"/>
        <v>28</v>
      </c>
      <c r="B37" s="162" t="s">
        <v>103</v>
      </c>
      <c r="C37" s="54" t="s">
        <v>137</v>
      </c>
      <c r="D37" s="51">
        <v>2</v>
      </c>
      <c r="E37" s="51"/>
      <c r="F37" s="51">
        <f t="shared" si="2"/>
        <v>0</v>
      </c>
    </row>
    <row r="38" spans="1:6" ht="22.35" customHeight="1" x14ac:dyDescent="0.25">
      <c r="A38" s="161">
        <f t="shared" si="3"/>
        <v>29</v>
      </c>
      <c r="B38" s="162" t="s">
        <v>104</v>
      </c>
      <c r="C38" s="54" t="s">
        <v>137</v>
      </c>
      <c r="D38" s="51">
        <v>2</v>
      </c>
      <c r="E38" s="51"/>
      <c r="F38" s="51">
        <f t="shared" si="2"/>
        <v>0</v>
      </c>
    </row>
    <row r="39" spans="1:6" ht="22.35" customHeight="1" x14ac:dyDescent="0.25">
      <c r="A39" s="161">
        <f t="shared" si="3"/>
        <v>30</v>
      </c>
      <c r="B39" s="162" t="s">
        <v>105</v>
      </c>
      <c r="C39" s="54" t="s">
        <v>137</v>
      </c>
      <c r="D39" s="51">
        <v>1</v>
      </c>
      <c r="E39" s="51"/>
      <c r="F39" s="51">
        <f t="shared" si="2"/>
        <v>0</v>
      </c>
    </row>
    <row r="40" spans="1:6" ht="22.35" customHeight="1" x14ac:dyDescent="0.25">
      <c r="A40" s="161">
        <f t="shared" si="3"/>
        <v>31</v>
      </c>
      <c r="B40" s="162" t="s">
        <v>106</v>
      </c>
      <c r="C40" s="54" t="s">
        <v>137</v>
      </c>
      <c r="D40" s="51">
        <v>1</v>
      </c>
      <c r="E40" s="51"/>
      <c r="F40" s="51">
        <f t="shared" si="2"/>
        <v>0</v>
      </c>
    </row>
    <row r="41" spans="1:6" ht="22.35" customHeight="1" x14ac:dyDescent="0.25">
      <c r="A41" s="161">
        <f t="shared" si="3"/>
        <v>32</v>
      </c>
      <c r="B41" s="162" t="s">
        <v>107</v>
      </c>
      <c r="C41" s="54" t="s">
        <v>137</v>
      </c>
      <c r="D41" s="51">
        <v>1</v>
      </c>
      <c r="E41" s="51"/>
      <c r="F41" s="51">
        <f t="shared" si="2"/>
        <v>0</v>
      </c>
    </row>
    <row r="42" spans="1:6" ht="22.35" customHeight="1" x14ac:dyDescent="0.25">
      <c r="A42" s="161">
        <f t="shared" si="3"/>
        <v>33</v>
      </c>
      <c r="B42" s="162" t="s">
        <v>108</v>
      </c>
      <c r="C42" s="54" t="s">
        <v>137</v>
      </c>
      <c r="D42" s="51">
        <v>1</v>
      </c>
      <c r="E42" s="51"/>
      <c r="F42" s="51">
        <f t="shared" si="2"/>
        <v>0</v>
      </c>
    </row>
    <row r="43" spans="1:6" ht="22.35" customHeight="1" x14ac:dyDescent="0.25">
      <c r="A43" s="161">
        <f t="shared" si="3"/>
        <v>34</v>
      </c>
      <c r="B43" s="162" t="s">
        <v>109</v>
      </c>
      <c r="C43" s="54" t="s">
        <v>137</v>
      </c>
      <c r="D43" s="51">
        <v>1</v>
      </c>
      <c r="E43" s="51"/>
      <c r="F43" s="51">
        <f t="shared" si="2"/>
        <v>0</v>
      </c>
    </row>
    <row r="44" spans="1:6" ht="22.35" customHeight="1" x14ac:dyDescent="0.25">
      <c r="A44" s="159"/>
      <c r="B44" s="160" t="s">
        <v>110</v>
      </c>
      <c r="C44" s="50"/>
      <c r="D44" s="50"/>
      <c r="E44" s="50"/>
      <c r="F44" s="50"/>
    </row>
    <row r="45" spans="1:6" ht="22.35" customHeight="1" x14ac:dyDescent="0.25">
      <c r="A45" s="161">
        <f>A43+1</f>
        <v>35</v>
      </c>
      <c r="B45" s="162" t="s">
        <v>111</v>
      </c>
      <c r="C45" s="54" t="s">
        <v>137</v>
      </c>
      <c r="D45" s="51">
        <v>1</v>
      </c>
      <c r="E45" s="51"/>
      <c r="F45" s="51">
        <f t="shared" ref="F45:F70" si="4">E45*D45</f>
        <v>0</v>
      </c>
    </row>
    <row r="46" spans="1:6" ht="22.35" customHeight="1" x14ac:dyDescent="0.25">
      <c r="A46" s="161">
        <f t="shared" ref="A46:A67" si="5">A45+1</f>
        <v>36</v>
      </c>
      <c r="B46" s="162" t="s">
        <v>112</v>
      </c>
      <c r="C46" s="54" t="s">
        <v>137</v>
      </c>
      <c r="D46" s="51">
        <v>1</v>
      </c>
      <c r="E46" s="51"/>
      <c r="F46" s="51">
        <f t="shared" si="4"/>
        <v>0</v>
      </c>
    </row>
    <row r="47" spans="1:6" ht="22.35" customHeight="1" x14ac:dyDescent="0.25">
      <c r="A47" s="161">
        <f t="shared" si="5"/>
        <v>37</v>
      </c>
      <c r="B47" s="162" t="s">
        <v>113</v>
      </c>
      <c r="C47" s="54" t="s">
        <v>137</v>
      </c>
      <c r="D47" s="51">
        <v>1</v>
      </c>
      <c r="E47" s="51"/>
      <c r="F47" s="51">
        <f t="shared" si="4"/>
        <v>0</v>
      </c>
    </row>
    <row r="48" spans="1:6" ht="22.35" customHeight="1" x14ac:dyDescent="0.25">
      <c r="A48" s="161">
        <f t="shared" si="5"/>
        <v>38</v>
      </c>
      <c r="B48" s="162" t="s">
        <v>114</v>
      </c>
      <c r="C48" s="54" t="s">
        <v>137</v>
      </c>
      <c r="D48" s="51">
        <v>1</v>
      </c>
      <c r="E48" s="51"/>
      <c r="F48" s="51">
        <f t="shared" si="4"/>
        <v>0</v>
      </c>
    </row>
    <row r="49" spans="1:6" ht="22.35" customHeight="1" x14ac:dyDescent="0.25">
      <c r="A49" s="161">
        <f t="shared" si="5"/>
        <v>39</v>
      </c>
      <c r="B49" s="162" t="s">
        <v>115</v>
      </c>
      <c r="C49" s="54" t="s">
        <v>137</v>
      </c>
      <c r="D49" s="51">
        <v>1</v>
      </c>
      <c r="E49" s="51"/>
      <c r="F49" s="51">
        <f t="shared" si="4"/>
        <v>0</v>
      </c>
    </row>
    <row r="50" spans="1:6" ht="22.35" customHeight="1" x14ac:dyDescent="0.25">
      <c r="A50" s="161">
        <f t="shared" si="5"/>
        <v>40</v>
      </c>
      <c r="B50" s="162" t="s">
        <v>116</v>
      </c>
      <c r="C50" s="54" t="s">
        <v>137</v>
      </c>
      <c r="D50" s="51">
        <v>1</v>
      </c>
      <c r="E50" s="51"/>
      <c r="F50" s="51">
        <f t="shared" si="4"/>
        <v>0</v>
      </c>
    </row>
    <row r="51" spans="1:6" ht="22.35" customHeight="1" x14ac:dyDescent="0.25">
      <c r="A51" s="161">
        <f t="shared" si="5"/>
        <v>41</v>
      </c>
      <c r="B51" s="162" t="s">
        <v>117</v>
      </c>
      <c r="C51" s="54" t="s">
        <v>137</v>
      </c>
      <c r="D51" s="51">
        <v>1</v>
      </c>
      <c r="E51" s="51"/>
      <c r="F51" s="51">
        <f t="shared" si="4"/>
        <v>0</v>
      </c>
    </row>
    <row r="52" spans="1:6" ht="22.35" customHeight="1" x14ac:dyDescent="0.25">
      <c r="A52" s="161">
        <f t="shared" si="5"/>
        <v>42</v>
      </c>
      <c r="B52" s="162" t="s">
        <v>118</v>
      </c>
      <c r="C52" s="54" t="s">
        <v>137</v>
      </c>
      <c r="D52" s="51">
        <v>1</v>
      </c>
      <c r="E52" s="51"/>
      <c r="F52" s="51">
        <f t="shared" si="4"/>
        <v>0</v>
      </c>
    </row>
    <row r="53" spans="1:6" ht="22.35" customHeight="1" x14ac:dyDescent="0.25">
      <c r="A53" s="161">
        <f t="shared" si="5"/>
        <v>43</v>
      </c>
      <c r="B53" s="162" t="s">
        <v>119</v>
      </c>
      <c r="C53" s="54" t="s">
        <v>137</v>
      </c>
      <c r="D53" s="51">
        <v>1</v>
      </c>
      <c r="E53" s="51"/>
      <c r="F53" s="51">
        <f t="shared" si="4"/>
        <v>0</v>
      </c>
    </row>
    <row r="54" spans="1:6" ht="22.35" customHeight="1" x14ac:dyDescent="0.25">
      <c r="A54" s="161">
        <f t="shared" si="5"/>
        <v>44</v>
      </c>
      <c r="B54" s="162" t="s">
        <v>120</v>
      </c>
      <c r="C54" s="54" t="s">
        <v>137</v>
      </c>
      <c r="D54" s="51">
        <v>1</v>
      </c>
      <c r="E54" s="51"/>
      <c r="F54" s="51">
        <f t="shared" si="4"/>
        <v>0</v>
      </c>
    </row>
    <row r="55" spans="1:6" ht="22.35" customHeight="1" x14ac:dyDescent="0.25">
      <c r="A55" s="161">
        <f t="shared" si="5"/>
        <v>45</v>
      </c>
      <c r="B55" s="162" t="s">
        <v>121</v>
      </c>
      <c r="C55" s="54" t="s">
        <v>137</v>
      </c>
      <c r="D55" s="51">
        <v>1</v>
      </c>
      <c r="E55" s="51"/>
      <c r="F55" s="51">
        <f t="shared" si="4"/>
        <v>0</v>
      </c>
    </row>
    <row r="56" spans="1:6" ht="22.35" customHeight="1" x14ac:dyDescent="0.25">
      <c r="A56" s="161">
        <f t="shared" si="5"/>
        <v>46</v>
      </c>
      <c r="B56" s="162" t="s">
        <v>122</v>
      </c>
      <c r="C56" s="54" t="s">
        <v>137</v>
      </c>
      <c r="D56" s="51">
        <v>1</v>
      </c>
      <c r="E56" s="51"/>
      <c r="F56" s="51">
        <f t="shared" si="4"/>
        <v>0</v>
      </c>
    </row>
    <row r="57" spans="1:6" ht="22.35" customHeight="1" x14ac:dyDescent="0.25">
      <c r="A57" s="161">
        <f t="shared" si="5"/>
        <v>47</v>
      </c>
      <c r="B57" s="162" t="s">
        <v>123</v>
      </c>
      <c r="C57" s="54" t="s">
        <v>137</v>
      </c>
      <c r="D57" s="51">
        <v>1</v>
      </c>
      <c r="E57" s="51"/>
      <c r="F57" s="51">
        <f t="shared" si="4"/>
        <v>0</v>
      </c>
    </row>
    <row r="58" spans="1:6" ht="22.35" customHeight="1" x14ac:dyDescent="0.25">
      <c r="A58" s="161">
        <f t="shared" si="5"/>
        <v>48</v>
      </c>
      <c r="B58" s="162" t="s">
        <v>124</v>
      </c>
      <c r="C58" s="54" t="s">
        <v>137</v>
      </c>
      <c r="D58" s="51">
        <v>1</v>
      </c>
      <c r="E58" s="51"/>
      <c r="F58" s="51">
        <f t="shared" si="4"/>
        <v>0</v>
      </c>
    </row>
    <row r="59" spans="1:6" ht="22.35" customHeight="1" x14ac:dyDescent="0.25">
      <c r="A59" s="161">
        <f t="shared" si="5"/>
        <v>49</v>
      </c>
      <c r="B59" s="162" t="s">
        <v>125</v>
      </c>
      <c r="C59" s="54" t="s">
        <v>137</v>
      </c>
      <c r="D59" s="51">
        <v>1</v>
      </c>
      <c r="E59" s="51"/>
      <c r="F59" s="51">
        <f t="shared" si="4"/>
        <v>0</v>
      </c>
    </row>
    <row r="60" spans="1:6" ht="22.35" customHeight="1" x14ac:dyDescent="0.25">
      <c r="A60" s="161">
        <f t="shared" si="5"/>
        <v>50</v>
      </c>
      <c r="B60" s="162" t="s">
        <v>126</v>
      </c>
      <c r="C60" s="54" t="s">
        <v>137</v>
      </c>
      <c r="D60" s="51">
        <v>1</v>
      </c>
      <c r="E60" s="51"/>
      <c r="F60" s="51">
        <f t="shared" si="4"/>
        <v>0</v>
      </c>
    </row>
    <row r="61" spans="1:6" ht="22.35" customHeight="1" x14ac:dyDescent="0.25">
      <c r="A61" s="161">
        <f t="shared" si="5"/>
        <v>51</v>
      </c>
      <c r="B61" s="162" t="s">
        <v>127</v>
      </c>
      <c r="C61" s="54" t="s">
        <v>137</v>
      </c>
      <c r="D61" s="51">
        <v>1</v>
      </c>
      <c r="E61" s="51"/>
      <c r="F61" s="51">
        <f t="shared" si="4"/>
        <v>0</v>
      </c>
    </row>
    <row r="62" spans="1:6" ht="22.35" customHeight="1" x14ac:dyDescent="0.25">
      <c r="A62" s="161">
        <f t="shared" si="5"/>
        <v>52</v>
      </c>
      <c r="B62" s="162" t="s">
        <v>128</v>
      </c>
      <c r="C62" s="54" t="s">
        <v>137</v>
      </c>
      <c r="D62" s="51">
        <v>1</v>
      </c>
      <c r="E62" s="51"/>
      <c r="F62" s="51">
        <f t="shared" si="4"/>
        <v>0</v>
      </c>
    </row>
    <row r="63" spans="1:6" ht="22.35" customHeight="1" x14ac:dyDescent="0.25">
      <c r="A63" s="161">
        <f t="shared" si="5"/>
        <v>53</v>
      </c>
      <c r="B63" s="162" t="s">
        <v>129</v>
      </c>
      <c r="C63" s="54" t="s">
        <v>137</v>
      </c>
      <c r="D63" s="51">
        <v>1</v>
      </c>
      <c r="E63" s="51"/>
      <c r="F63" s="51">
        <f t="shared" si="4"/>
        <v>0</v>
      </c>
    </row>
    <row r="64" spans="1:6" ht="22.35" customHeight="1" x14ac:dyDescent="0.25">
      <c r="A64" s="161">
        <f t="shared" si="5"/>
        <v>54</v>
      </c>
      <c r="B64" s="162" t="s">
        <v>130</v>
      </c>
      <c r="C64" s="54" t="s">
        <v>137</v>
      </c>
      <c r="D64" s="51">
        <v>1</v>
      </c>
      <c r="E64" s="51"/>
      <c r="F64" s="51">
        <f t="shared" si="4"/>
        <v>0</v>
      </c>
    </row>
    <row r="65" spans="1:6" ht="22.35" customHeight="1" x14ac:dyDescent="0.25">
      <c r="A65" s="161">
        <f t="shared" si="5"/>
        <v>55</v>
      </c>
      <c r="B65" s="162" t="s">
        <v>131</v>
      </c>
      <c r="C65" s="54" t="s">
        <v>137</v>
      </c>
      <c r="D65" s="51">
        <v>1</v>
      </c>
      <c r="E65" s="51"/>
      <c r="F65" s="51">
        <f t="shared" si="4"/>
        <v>0</v>
      </c>
    </row>
    <row r="66" spans="1:6" ht="22.35" customHeight="1" x14ac:dyDescent="0.25">
      <c r="A66" s="161">
        <f t="shared" si="5"/>
        <v>56</v>
      </c>
      <c r="B66" s="162" t="s">
        <v>132</v>
      </c>
      <c r="C66" s="54" t="s">
        <v>137</v>
      </c>
      <c r="D66" s="51">
        <v>1</v>
      </c>
      <c r="E66" s="51"/>
      <c r="F66" s="51">
        <f t="shared" si="4"/>
        <v>0</v>
      </c>
    </row>
    <row r="67" spans="1:6" ht="22.35" customHeight="1" x14ac:dyDescent="0.25">
      <c r="A67" s="161">
        <f t="shared" si="5"/>
        <v>57</v>
      </c>
      <c r="B67" s="162" t="s">
        <v>133</v>
      </c>
      <c r="C67" s="54" t="s">
        <v>137</v>
      </c>
      <c r="D67" s="51">
        <v>1</v>
      </c>
      <c r="E67" s="51"/>
      <c r="F67" s="51">
        <f t="shared" si="4"/>
        <v>0</v>
      </c>
    </row>
    <row r="68" spans="1:6" ht="22.35" customHeight="1" x14ac:dyDescent="0.25">
      <c r="A68" s="161">
        <f t="shared" ref="A68:A70" si="6">A67+1</f>
        <v>58</v>
      </c>
      <c r="B68" s="162" t="s">
        <v>134</v>
      </c>
      <c r="C68" s="54" t="s">
        <v>137</v>
      </c>
      <c r="D68" s="51">
        <v>1</v>
      </c>
      <c r="E68" s="51"/>
      <c r="F68" s="51">
        <f t="shared" si="4"/>
        <v>0</v>
      </c>
    </row>
    <row r="69" spans="1:6" ht="22.35" customHeight="1" x14ac:dyDescent="0.25">
      <c r="A69" s="161">
        <f t="shared" si="6"/>
        <v>59</v>
      </c>
      <c r="B69" s="162" t="s">
        <v>135</v>
      </c>
      <c r="C69" s="54" t="s">
        <v>137</v>
      </c>
      <c r="D69" s="51">
        <v>1</v>
      </c>
      <c r="E69" s="51"/>
      <c r="F69" s="51">
        <f t="shared" si="4"/>
        <v>0</v>
      </c>
    </row>
    <row r="70" spans="1:6" ht="22.35" customHeight="1" x14ac:dyDescent="0.25">
      <c r="A70" s="161">
        <f t="shared" si="6"/>
        <v>60</v>
      </c>
      <c r="B70" s="162" t="s">
        <v>136</v>
      </c>
      <c r="C70" s="54" t="s">
        <v>137</v>
      </c>
      <c r="D70" s="51">
        <v>1</v>
      </c>
      <c r="E70" s="51"/>
      <c r="F70" s="51">
        <f t="shared" si="4"/>
        <v>0</v>
      </c>
    </row>
    <row r="71" spans="1:6" ht="22.35" customHeight="1" x14ac:dyDescent="0.25">
      <c r="A71" s="159"/>
      <c r="B71" s="160" t="s">
        <v>289</v>
      </c>
      <c r="C71" s="50"/>
      <c r="D71" s="50"/>
      <c r="E71" s="50"/>
      <c r="F71" s="50"/>
    </row>
    <row r="72" spans="1:6" ht="51" x14ac:dyDescent="0.25">
      <c r="A72" s="161">
        <f>A70+1</f>
        <v>61</v>
      </c>
      <c r="B72" s="163" t="s">
        <v>190</v>
      </c>
      <c r="C72" s="54" t="s">
        <v>137</v>
      </c>
      <c r="D72" s="51">
        <v>5</v>
      </c>
      <c r="E72" s="51"/>
      <c r="F72" s="51">
        <f t="shared" ref="F72:F78" si="7">E72*D72</f>
        <v>0</v>
      </c>
    </row>
    <row r="73" spans="1:6" ht="38.25" x14ac:dyDescent="0.25">
      <c r="A73" s="161">
        <f t="shared" ref="A73:A79" si="8">+A72+1</f>
        <v>62</v>
      </c>
      <c r="B73" s="163" t="s">
        <v>189</v>
      </c>
      <c r="C73" s="54" t="s">
        <v>137</v>
      </c>
      <c r="D73" s="51">
        <v>1</v>
      </c>
      <c r="E73" s="51"/>
      <c r="F73" s="51">
        <f t="shared" si="7"/>
        <v>0</v>
      </c>
    </row>
    <row r="74" spans="1:6" ht="42.6" customHeight="1" x14ac:dyDescent="0.25">
      <c r="A74" s="161">
        <f t="shared" si="8"/>
        <v>63</v>
      </c>
      <c r="B74" s="163" t="s">
        <v>286</v>
      </c>
      <c r="C74" s="54" t="s">
        <v>137</v>
      </c>
      <c r="D74" s="51">
        <v>1</v>
      </c>
      <c r="E74" s="51"/>
      <c r="F74" s="51">
        <f t="shared" si="7"/>
        <v>0</v>
      </c>
    </row>
    <row r="75" spans="1:6" ht="63.75" x14ac:dyDescent="0.25">
      <c r="A75" s="161">
        <f t="shared" si="8"/>
        <v>64</v>
      </c>
      <c r="B75" s="163" t="s">
        <v>188</v>
      </c>
      <c r="C75" s="54" t="s">
        <v>137</v>
      </c>
      <c r="D75" s="51">
        <v>1</v>
      </c>
      <c r="E75" s="51"/>
      <c r="F75" s="51">
        <f t="shared" si="7"/>
        <v>0</v>
      </c>
    </row>
    <row r="76" spans="1:6" ht="25.5" x14ac:dyDescent="0.25">
      <c r="A76" s="161">
        <f t="shared" si="8"/>
        <v>65</v>
      </c>
      <c r="B76" s="163" t="s">
        <v>187</v>
      </c>
      <c r="C76" s="54" t="s">
        <v>137</v>
      </c>
      <c r="D76" s="51">
        <v>5</v>
      </c>
      <c r="E76" s="51"/>
      <c r="F76" s="51">
        <f t="shared" si="7"/>
        <v>0</v>
      </c>
    </row>
    <row r="77" spans="1:6" ht="15" x14ac:dyDescent="0.25">
      <c r="A77" s="161">
        <f t="shared" si="8"/>
        <v>66</v>
      </c>
      <c r="B77" s="163" t="s">
        <v>186</v>
      </c>
      <c r="C77" s="54" t="s">
        <v>137</v>
      </c>
      <c r="D77" s="51">
        <v>1</v>
      </c>
      <c r="E77" s="51"/>
      <c r="F77" s="51">
        <f t="shared" si="7"/>
        <v>0</v>
      </c>
    </row>
    <row r="78" spans="1:6" ht="15" x14ac:dyDescent="0.25">
      <c r="A78" s="161">
        <f t="shared" si="8"/>
        <v>67</v>
      </c>
      <c r="B78" s="163" t="s">
        <v>185</v>
      </c>
      <c r="C78" s="54" t="s">
        <v>137</v>
      </c>
      <c r="D78" s="51">
        <v>1</v>
      </c>
      <c r="E78" s="51"/>
      <c r="F78" s="51">
        <f t="shared" si="7"/>
        <v>0</v>
      </c>
    </row>
    <row r="79" spans="1:6" ht="25.5" x14ac:dyDescent="0.25">
      <c r="A79" s="161">
        <f t="shared" si="8"/>
        <v>68</v>
      </c>
      <c r="B79" s="163" t="s">
        <v>285</v>
      </c>
      <c r="C79" s="54" t="s">
        <v>137</v>
      </c>
      <c r="D79" s="51">
        <v>5</v>
      </c>
      <c r="E79" s="51"/>
      <c r="F79" s="51">
        <f>E79*D79</f>
        <v>0</v>
      </c>
    </row>
    <row r="80" spans="1:6" ht="22.35" customHeight="1" x14ac:dyDescent="0.25">
      <c r="A80" s="159"/>
      <c r="B80" s="160" t="s">
        <v>268</v>
      </c>
      <c r="C80" s="50"/>
      <c r="D80" s="50"/>
      <c r="E80" s="50"/>
      <c r="F80" s="50"/>
    </row>
    <row r="81" spans="1:6" ht="15" x14ac:dyDescent="0.25">
      <c r="A81" s="161">
        <f>A79+1</f>
        <v>69</v>
      </c>
      <c r="B81" s="163" t="s">
        <v>260</v>
      </c>
      <c r="C81" s="54" t="s">
        <v>137</v>
      </c>
      <c r="D81" s="51">
        <v>4</v>
      </c>
      <c r="E81" s="51"/>
      <c r="F81" s="51">
        <f t="shared" ref="F81:F98" si="9">E81*D81</f>
        <v>0</v>
      </c>
    </row>
    <row r="82" spans="1:6" ht="15" x14ac:dyDescent="0.25">
      <c r="A82" s="161">
        <f>+A81+1</f>
        <v>70</v>
      </c>
      <c r="B82" s="163" t="s">
        <v>261</v>
      </c>
      <c r="C82" s="54" t="s">
        <v>137</v>
      </c>
      <c r="D82" s="51">
        <v>4</v>
      </c>
      <c r="E82" s="51"/>
      <c r="F82" s="51">
        <f t="shared" si="9"/>
        <v>0</v>
      </c>
    </row>
    <row r="83" spans="1:6" ht="15" x14ac:dyDescent="0.25">
      <c r="A83" s="161">
        <f>+A82+1</f>
        <v>71</v>
      </c>
      <c r="B83" s="163" t="s">
        <v>269</v>
      </c>
      <c r="C83" s="54" t="s">
        <v>137</v>
      </c>
      <c r="D83" s="51">
        <v>4</v>
      </c>
      <c r="E83" s="51"/>
      <c r="F83" s="51">
        <f t="shared" si="9"/>
        <v>0</v>
      </c>
    </row>
    <row r="84" spans="1:6" ht="15" x14ac:dyDescent="0.25">
      <c r="A84" s="161"/>
      <c r="B84" s="163" t="s">
        <v>287</v>
      </c>
      <c r="C84" s="54" t="s">
        <v>137</v>
      </c>
      <c r="D84" s="51">
        <v>3</v>
      </c>
      <c r="E84" s="51"/>
      <c r="F84" s="51">
        <f t="shared" si="9"/>
        <v>0</v>
      </c>
    </row>
    <row r="85" spans="1:6" ht="15" x14ac:dyDescent="0.25">
      <c r="A85" s="161">
        <f>+A83+1</f>
        <v>72</v>
      </c>
      <c r="B85" s="163" t="s">
        <v>262</v>
      </c>
      <c r="C85" s="54" t="s">
        <v>137</v>
      </c>
      <c r="D85" s="51">
        <v>1</v>
      </c>
      <c r="E85" s="51"/>
      <c r="F85" s="51">
        <f t="shared" si="9"/>
        <v>0</v>
      </c>
    </row>
    <row r="86" spans="1:6" ht="15" x14ac:dyDescent="0.25">
      <c r="A86" s="161">
        <f>+A85+1</f>
        <v>73</v>
      </c>
      <c r="B86" s="163" t="s">
        <v>263</v>
      </c>
      <c r="C86" s="54" t="s">
        <v>137</v>
      </c>
      <c r="D86" s="51">
        <v>1</v>
      </c>
      <c r="E86" s="51"/>
      <c r="F86" s="51">
        <f t="shared" si="9"/>
        <v>0</v>
      </c>
    </row>
    <row r="87" spans="1:6" ht="15" x14ac:dyDescent="0.25">
      <c r="A87" s="161">
        <f>+A86+1</f>
        <v>74</v>
      </c>
      <c r="B87" s="163" t="s">
        <v>264</v>
      </c>
      <c r="C87" s="54" t="s">
        <v>137</v>
      </c>
      <c r="D87" s="51">
        <v>1</v>
      </c>
      <c r="E87" s="51"/>
      <c r="F87" s="51">
        <f t="shared" si="9"/>
        <v>0</v>
      </c>
    </row>
    <row r="88" spans="1:6" ht="15" x14ac:dyDescent="0.25">
      <c r="A88" s="161">
        <f>+A87+1</f>
        <v>75</v>
      </c>
      <c r="B88" s="163" t="s">
        <v>265</v>
      </c>
      <c r="C88" s="54" t="s">
        <v>137</v>
      </c>
      <c r="D88" s="51">
        <v>1</v>
      </c>
      <c r="E88" s="51"/>
      <c r="F88" s="51">
        <f t="shared" si="9"/>
        <v>0</v>
      </c>
    </row>
    <row r="89" spans="1:6" ht="15" x14ac:dyDescent="0.25">
      <c r="A89" s="161">
        <f>+A88+1</f>
        <v>76</v>
      </c>
      <c r="B89" s="163" t="s">
        <v>266</v>
      </c>
      <c r="C89" s="54" t="s">
        <v>137</v>
      </c>
      <c r="D89" s="51">
        <v>1</v>
      </c>
      <c r="E89" s="51"/>
      <c r="F89" s="51">
        <f t="shared" si="9"/>
        <v>0</v>
      </c>
    </row>
    <row r="90" spans="1:6" ht="15" x14ac:dyDescent="0.25">
      <c r="A90" s="161">
        <f>+A89+1</f>
        <v>77</v>
      </c>
      <c r="B90" s="163" t="s">
        <v>267</v>
      </c>
      <c r="C90" s="54" t="s">
        <v>137</v>
      </c>
      <c r="D90" s="51">
        <v>1</v>
      </c>
      <c r="E90" s="51"/>
      <c r="F90" s="51">
        <f t="shared" si="9"/>
        <v>0</v>
      </c>
    </row>
    <row r="91" spans="1:6" ht="15" x14ac:dyDescent="0.25">
      <c r="A91" s="161"/>
      <c r="B91" s="163" t="s">
        <v>288</v>
      </c>
      <c r="C91" s="54" t="s">
        <v>137</v>
      </c>
      <c r="D91" s="51">
        <v>1</v>
      </c>
      <c r="E91" s="51"/>
      <c r="F91" s="51">
        <f t="shared" si="9"/>
        <v>0</v>
      </c>
    </row>
    <row r="92" spans="1:6" ht="15" x14ac:dyDescent="0.25">
      <c r="A92" s="161">
        <f>+A90+1</f>
        <v>78</v>
      </c>
      <c r="B92" s="163" t="s">
        <v>262</v>
      </c>
      <c r="C92" s="54" t="s">
        <v>137</v>
      </c>
      <c r="D92" s="51">
        <v>3</v>
      </c>
      <c r="E92" s="51"/>
      <c r="F92" s="51">
        <f t="shared" si="9"/>
        <v>0</v>
      </c>
    </row>
    <row r="93" spans="1:6" ht="15" x14ac:dyDescent="0.25">
      <c r="A93" s="161">
        <f t="shared" ref="A93:A98" si="10">+A92+1</f>
        <v>79</v>
      </c>
      <c r="B93" s="163" t="s">
        <v>263</v>
      </c>
      <c r="C93" s="54" t="s">
        <v>137</v>
      </c>
      <c r="D93" s="51">
        <v>1</v>
      </c>
      <c r="E93" s="51"/>
      <c r="F93" s="51">
        <f t="shared" si="9"/>
        <v>0</v>
      </c>
    </row>
    <row r="94" spans="1:6" ht="15" x14ac:dyDescent="0.25">
      <c r="A94" s="161">
        <f t="shared" si="10"/>
        <v>80</v>
      </c>
      <c r="B94" s="163" t="s">
        <v>264</v>
      </c>
      <c r="C94" s="54" t="s">
        <v>137</v>
      </c>
      <c r="D94" s="51">
        <v>1</v>
      </c>
      <c r="E94" s="51"/>
      <c r="F94" s="51">
        <f t="shared" si="9"/>
        <v>0</v>
      </c>
    </row>
    <row r="95" spans="1:6" ht="15" x14ac:dyDescent="0.25">
      <c r="A95" s="161">
        <f t="shared" si="10"/>
        <v>81</v>
      </c>
      <c r="B95" s="163" t="s">
        <v>265</v>
      </c>
      <c r="C95" s="54" t="s">
        <v>137</v>
      </c>
      <c r="D95" s="51">
        <v>1</v>
      </c>
      <c r="E95" s="51"/>
      <c r="F95" s="51">
        <f t="shared" si="9"/>
        <v>0</v>
      </c>
    </row>
    <row r="96" spans="1:6" ht="15" x14ac:dyDescent="0.25">
      <c r="A96" s="161">
        <f t="shared" si="10"/>
        <v>82</v>
      </c>
      <c r="B96" s="163" t="s">
        <v>266</v>
      </c>
      <c r="C96" s="54" t="s">
        <v>137</v>
      </c>
      <c r="D96" s="51">
        <v>1</v>
      </c>
      <c r="E96" s="51"/>
      <c r="F96" s="51">
        <f t="shared" si="9"/>
        <v>0</v>
      </c>
    </row>
    <row r="97" spans="1:6" ht="15" x14ac:dyDescent="0.25">
      <c r="A97" s="161">
        <f t="shared" si="10"/>
        <v>83</v>
      </c>
      <c r="B97" s="163" t="s">
        <v>267</v>
      </c>
      <c r="C97" s="54" t="s">
        <v>137</v>
      </c>
      <c r="D97" s="51">
        <v>1</v>
      </c>
      <c r="E97" s="51"/>
      <c r="F97" s="51">
        <f t="shared" si="9"/>
        <v>0</v>
      </c>
    </row>
    <row r="98" spans="1:6" ht="25.5" x14ac:dyDescent="0.25">
      <c r="A98" s="161">
        <f t="shared" si="10"/>
        <v>84</v>
      </c>
      <c r="B98" s="163" t="s">
        <v>270</v>
      </c>
      <c r="C98" s="54" t="s">
        <v>137</v>
      </c>
      <c r="D98" s="51">
        <v>1</v>
      </c>
      <c r="E98" s="51"/>
      <c r="F98" s="51">
        <f t="shared" si="9"/>
        <v>0</v>
      </c>
    </row>
    <row r="99" spans="1:6" customFormat="1" ht="15.75" x14ac:dyDescent="0.25">
      <c r="A99" s="164">
        <v>19</v>
      </c>
      <c r="B99" s="169" t="s">
        <v>278</v>
      </c>
      <c r="C99" s="165" t="s">
        <v>279</v>
      </c>
      <c r="D99" s="165" t="s">
        <v>280</v>
      </c>
      <c r="E99" s="166"/>
      <c r="F99" s="167"/>
    </row>
    <row r="100" spans="1:6" customFormat="1" ht="15.75" x14ac:dyDescent="0.25">
      <c r="A100" s="164">
        <v>20</v>
      </c>
      <c r="B100" s="169" t="s">
        <v>281</v>
      </c>
      <c r="C100" s="165" t="s">
        <v>282</v>
      </c>
      <c r="D100" s="165" t="s">
        <v>280</v>
      </c>
      <c r="E100" s="166"/>
      <c r="F100" s="167"/>
    </row>
    <row r="101" spans="1:6" customFormat="1" ht="15.75" x14ac:dyDescent="0.25">
      <c r="A101" s="164">
        <v>21</v>
      </c>
      <c r="B101" s="169" t="s">
        <v>283</v>
      </c>
      <c r="C101" s="168" t="s">
        <v>284</v>
      </c>
      <c r="D101" s="165" t="s">
        <v>280</v>
      </c>
      <c r="E101" s="166"/>
      <c r="F101" s="167"/>
    </row>
    <row r="102" spans="1:6" ht="22.35" customHeight="1" x14ac:dyDescent="0.25">
      <c r="B102" s="172"/>
      <c r="C102" s="173"/>
      <c r="D102" s="173"/>
      <c r="E102" s="174" t="s">
        <v>432</v>
      </c>
      <c r="F102" s="48">
        <f>SUM(F8:F98)</f>
        <v>0</v>
      </c>
    </row>
    <row r="103" spans="1:6" ht="45" customHeight="1" x14ac:dyDescent="0.25">
      <c r="A103" s="289" t="s">
        <v>291</v>
      </c>
      <c r="B103" s="289"/>
      <c r="C103" s="289"/>
      <c r="D103" s="289"/>
      <c r="E103" s="289"/>
      <c r="F103" s="289"/>
    </row>
  </sheetData>
  <mergeCells count="5">
    <mergeCell ref="A1:F1"/>
    <mergeCell ref="A2:F2"/>
    <mergeCell ref="A3:F3"/>
    <mergeCell ref="A4:E4"/>
    <mergeCell ref="A103:F103"/>
  </mergeCells>
  <pageMargins left="0.51181102362204722" right="0.51181102362204722" top="0.55118110236220474" bottom="0.55118110236220474" header="0.31496062992125984" footer="0.31496062992125984"/>
  <pageSetup paperSize="9" scale="70" fitToHeight="0" orientation="portrait" r:id="rId1"/>
  <headerFooter>
    <oddFooter>&amp;RPage &amp;P / &amp;N</oddFooter>
  </headerFooter>
  <rowBreaks count="1" manualBreakCount="1">
    <brk id="4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93"/>
  <sheetViews>
    <sheetView topLeftCell="A241" zoomScaleNormal="100" zoomScaleSheetLayoutView="85" workbookViewId="0">
      <selection activeCell="A283" sqref="A283:T283"/>
    </sheetView>
  </sheetViews>
  <sheetFormatPr baseColWidth="10" defaultRowHeight="15" x14ac:dyDescent="0.25"/>
  <cols>
    <col min="1" max="1" width="12.28515625" customWidth="1"/>
    <col min="2" max="2" width="9.5703125" customWidth="1"/>
    <col min="3" max="3" width="5.85546875" customWidth="1"/>
    <col min="4" max="4" width="9.28515625" bestFit="1" customWidth="1"/>
    <col min="5" max="5" width="7.42578125" customWidth="1"/>
    <col min="6" max="6" width="9.28515625" bestFit="1" customWidth="1"/>
    <col min="7" max="7" width="7.85546875" customWidth="1"/>
    <col min="8" max="8" width="7.7109375" customWidth="1"/>
    <col min="9" max="9" width="11.42578125" bestFit="1" customWidth="1"/>
    <col min="10" max="10" width="10.28515625" bestFit="1" customWidth="1"/>
    <col min="11" max="11" width="10.28515625" customWidth="1"/>
    <col min="12" max="13" width="8" bestFit="1" customWidth="1"/>
    <col min="14" max="15" width="8.85546875" bestFit="1" customWidth="1"/>
    <col min="16" max="16" width="10" bestFit="1" customWidth="1"/>
    <col min="17" max="17" width="6.28515625" customWidth="1"/>
    <col min="18" max="18" width="11.5703125" bestFit="1" customWidth="1"/>
    <col min="19" max="19" width="10.85546875" bestFit="1" customWidth="1"/>
    <col min="20" max="20" width="19.85546875" bestFit="1" customWidth="1"/>
  </cols>
  <sheetData>
    <row r="1" spans="1:20" s="48" customFormat="1" ht="69" customHeight="1" thickBot="1" x14ac:dyDescent="0.3">
      <c r="A1" s="283" t="s">
        <v>292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5"/>
    </row>
    <row r="2" spans="1:20" s="48" customFormat="1" ht="93.75" customHeight="1" x14ac:dyDescent="0.25">
      <c r="A2" s="290" t="s">
        <v>412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  <c r="R2" s="291"/>
      <c r="S2" s="291"/>
      <c r="T2" s="292"/>
    </row>
    <row r="3" spans="1:20" s="48" customFormat="1" ht="22.35" customHeight="1" x14ac:dyDescent="0.25">
      <c r="A3" s="218"/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</row>
    <row r="4" spans="1:20" s="48" customFormat="1" ht="22.35" customHeight="1" thickBot="1" x14ac:dyDescent="0.3">
      <c r="A4" s="219"/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</row>
    <row r="5" spans="1:20" s="48" customFormat="1" ht="22.35" customHeight="1" thickBot="1" x14ac:dyDescent="0.3">
      <c r="A5" s="299" t="s">
        <v>360</v>
      </c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0"/>
      <c r="O5" s="300"/>
      <c r="P5" s="300"/>
      <c r="Q5" s="300"/>
      <c r="R5" s="300"/>
      <c r="S5" s="300"/>
      <c r="T5" s="301"/>
    </row>
    <row r="6" spans="1:20" s="48" customFormat="1" ht="22.35" customHeight="1" thickBot="1" x14ac:dyDescent="0.3">
      <c r="A6" s="215"/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7"/>
    </row>
    <row r="7" spans="1:20" ht="15.75" thickBot="1" x14ac:dyDescent="0.3">
      <c r="A7" s="296" t="s">
        <v>19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8"/>
    </row>
    <row r="8" spans="1:20" ht="43.9" customHeight="1" x14ac:dyDescent="0.25">
      <c r="A8" s="117" t="s">
        <v>0</v>
      </c>
      <c r="B8" s="111" t="s">
        <v>2</v>
      </c>
      <c r="C8" s="111" t="s">
        <v>3</v>
      </c>
      <c r="D8" s="111" t="s">
        <v>12</v>
      </c>
      <c r="E8" s="111" t="s">
        <v>30</v>
      </c>
      <c r="F8" s="94" t="s">
        <v>257</v>
      </c>
      <c r="G8" s="111" t="s">
        <v>5</v>
      </c>
      <c r="H8" s="111" t="s">
        <v>4</v>
      </c>
      <c r="I8" s="111" t="s">
        <v>78</v>
      </c>
      <c r="J8" s="111" t="s">
        <v>6</v>
      </c>
      <c r="K8" s="111" t="s">
        <v>394</v>
      </c>
      <c r="L8" s="111" t="s">
        <v>81</v>
      </c>
      <c r="M8" s="111" t="s">
        <v>82</v>
      </c>
      <c r="N8" s="111" t="s">
        <v>238</v>
      </c>
      <c r="O8" s="116" t="s">
        <v>253</v>
      </c>
      <c r="P8" s="147" t="s">
        <v>254</v>
      </c>
      <c r="Q8" s="147" t="s">
        <v>256</v>
      </c>
      <c r="R8" s="111" t="s">
        <v>239</v>
      </c>
      <c r="S8" s="112" t="s">
        <v>240</v>
      </c>
    </row>
    <row r="9" spans="1:20" x14ac:dyDescent="0.25">
      <c r="A9" s="5" t="s">
        <v>11</v>
      </c>
      <c r="B9" s="67">
        <v>6</v>
      </c>
      <c r="C9" s="67">
        <v>1</v>
      </c>
      <c r="D9" s="66"/>
      <c r="E9" s="66"/>
      <c r="F9" s="66"/>
      <c r="G9" s="67">
        <v>1</v>
      </c>
      <c r="H9" s="67">
        <v>1</v>
      </c>
      <c r="I9" s="66"/>
      <c r="J9" s="66"/>
      <c r="K9" s="66"/>
      <c r="L9" s="67">
        <v>16</v>
      </c>
      <c r="M9" s="67">
        <v>1</v>
      </c>
      <c r="N9" s="66"/>
      <c r="O9" s="66"/>
      <c r="P9" s="66"/>
      <c r="Q9" s="66"/>
      <c r="R9" s="66"/>
      <c r="S9" s="77"/>
    </row>
    <row r="10" spans="1:20" ht="23.25" x14ac:dyDescent="0.25">
      <c r="A10" s="17" t="s">
        <v>170</v>
      </c>
      <c r="B10" s="67">
        <v>4</v>
      </c>
      <c r="C10" s="67">
        <v>4</v>
      </c>
      <c r="D10" s="66"/>
      <c r="E10" s="66"/>
      <c r="F10" s="66"/>
      <c r="G10" s="66"/>
      <c r="H10" s="67">
        <v>7</v>
      </c>
      <c r="I10" s="66"/>
      <c r="J10" s="67">
        <v>1</v>
      </c>
      <c r="K10" s="67"/>
      <c r="L10" s="67">
        <v>4</v>
      </c>
      <c r="M10" s="66"/>
      <c r="N10" s="66"/>
      <c r="O10" s="66"/>
      <c r="P10" s="66"/>
      <c r="Q10" s="66"/>
      <c r="R10" s="66"/>
      <c r="S10" s="77"/>
    </row>
    <row r="11" spans="1:20" x14ac:dyDescent="0.25">
      <c r="A11" s="5" t="s">
        <v>13</v>
      </c>
      <c r="B11" s="66"/>
      <c r="C11" s="66"/>
      <c r="D11" s="66"/>
      <c r="E11" s="66"/>
      <c r="F11" s="66"/>
      <c r="G11" s="66"/>
      <c r="H11" s="67">
        <v>1</v>
      </c>
      <c r="I11" s="66"/>
      <c r="J11" s="67">
        <v>1</v>
      </c>
      <c r="K11" s="67"/>
      <c r="L11" s="66"/>
      <c r="M11" s="67">
        <v>2</v>
      </c>
      <c r="N11" s="66"/>
      <c r="O11" s="66"/>
      <c r="P11" s="66"/>
      <c r="Q11" s="66"/>
      <c r="R11" s="66"/>
      <c r="S11" s="77"/>
    </row>
    <row r="12" spans="1:20" x14ac:dyDescent="0.25">
      <c r="A12" s="5" t="s">
        <v>171</v>
      </c>
      <c r="B12" s="66"/>
      <c r="C12" s="66"/>
      <c r="D12" s="66"/>
      <c r="E12" s="66"/>
      <c r="F12" s="66"/>
      <c r="G12" s="66"/>
      <c r="H12" s="67">
        <v>3</v>
      </c>
      <c r="I12" s="66"/>
      <c r="J12" s="66"/>
      <c r="K12" s="66"/>
      <c r="L12" s="66"/>
      <c r="M12" s="67">
        <v>1</v>
      </c>
      <c r="N12" s="66"/>
      <c r="O12" s="66"/>
      <c r="P12" s="66"/>
      <c r="Q12" s="66"/>
      <c r="R12" s="66"/>
      <c r="S12" s="77"/>
    </row>
    <row r="13" spans="1:20" x14ac:dyDescent="0.25">
      <c r="A13" s="5" t="s">
        <v>178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9">
        <v>4</v>
      </c>
      <c r="M13" s="78"/>
      <c r="N13" s="78"/>
      <c r="O13" s="78"/>
      <c r="P13" s="78"/>
      <c r="Q13" s="78"/>
      <c r="R13" s="78"/>
      <c r="S13" s="80"/>
    </row>
    <row r="14" spans="1:20" x14ac:dyDescent="0.25">
      <c r="A14" s="5" t="s">
        <v>179</v>
      </c>
      <c r="B14" s="78"/>
      <c r="C14" s="78"/>
      <c r="D14" s="78"/>
      <c r="E14" s="78"/>
      <c r="F14" s="78"/>
      <c r="G14" s="78"/>
      <c r="H14" s="78"/>
      <c r="I14" s="78"/>
      <c r="J14" s="78"/>
      <c r="K14" s="78"/>
      <c r="L14" s="79">
        <v>7</v>
      </c>
      <c r="M14" s="78"/>
      <c r="N14" s="78"/>
      <c r="O14" s="78"/>
      <c r="P14" s="78"/>
      <c r="Q14" s="78"/>
      <c r="R14" s="78"/>
      <c r="S14" s="80"/>
    </row>
    <row r="15" spans="1:20" x14ac:dyDescent="0.25">
      <c r="A15" s="5" t="s">
        <v>14</v>
      </c>
      <c r="B15" s="62">
        <v>1</v>
      </c>
      <c r="C15" s="62">
        <v>1</v>
      </c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81"/>
    </row>
    <row r="16" spans="1:20" x14ac:dyDescent="0.25">
      <c r="A16" s="17" t="s">
        <v>15</v>
      </c>
      <c r="B16" s="63"/>
      <c r="C16" s="63"/>
      <c r="D16" s="63"/>
      <c r="E16" s="63"/>
      <c r="F16" s="63"/>
      <c r="G16" s="63"/>
      <c r="H16" s="63"/>
      <c r="I16" s="63"/>
      <c r="J16" s="62">
        <v>1</v>
      </c>
      <c r="K16" s="62"/>
      <c r="L16" s="62">
        <v>4</v>
      </c>
      <c r="M16" s="62"/>
      <c r="N16" s="63"/>
      <c r="O16" s="63"/>
      <c r="P16" s="63"/>
      <c r="Q16" s="63"/>
      <c r="R16" s="63"/>
      <c r="S16" s="81"/>
    </row>
    <row r="17" spans="1:21" ht="23.25" x14ac:dyDescent="0.25">
      <c r="A17" s="17" t="s">
        <v>16</v>
      </c>
      <c r="B17" s="63"/>
      <c r="C17" s="62">
        <v>1</v>
      </c>
      <c r="D17" s="63"/>
      <c r="E17" s="63"/>
      <c r="F17" s="63"/>
      <c r="G17" s="63"/>
      <c r="H17" s="62">
        <v>1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81"/>
    </row>
    <row r="18" spans="1:21" ht="23.25" x14ac:dyDescent="0.25">
      <c r="A18" s="17" t="s">
        <v>17</v>
      </c>
      <c r="B18" s="62">
        <v>1</v>
      </c>
      <c r="C18" s="62">
        <v>1</v>
      </c>
      <c r="D18" s="63"/>
      <c r="E18" s="63"/>
      <c r="F18" s="63"/>
      <c r="G18" s="62">
        <v>1</v>
      </c>
      <c r="H18" s="62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81"/>
    </row>
    <row r="19" spans="1:21" x14ac:dyDescent="0.25">
      <c r="A19" s="5" t="s">
        <v>18</v>
      </c>
      <c r="B19" s="62">
        <v>1</v>
      </c>
      <c r="C19" s="62">
        <v>1</v>
      </c>
      <c r="D19" s="63"/>
      <c r="E19" s="63"/>
      <c r="F19" s="63"/>
      <c r="G19" s="62">
        <v>1</v>
      </c>
      <c r="H19" s="63"/>
      <c r="I19" s="63"/>
      <c r="J19" s="63"/>
      <c r="K19" s="63"/>
      <c r="L19" s="62">
        <v>6</v>
      </c>
      <c r="M19" s="63"/>
      <c r="N19" s="63"/>
      <c r="O19" s="63"/>
      <c r="P19" s="63"/>
      <c r="Q19" s="63"/>
      <c r="R19" s="63"/>
      <c r="S19" s="81"/>
    </row>
    <row r="20" spans="1:21" ht="23.25" x14ac:dyDescent="0.25">
      <c r="A20" s="17" t="s">
        <v>180</v>
      </c>
      <c r="B20" s="62">
        <v>1</v>
      </c>
      <c r="C20" s="62"/>
      <c r="D20" s="63"/>
      <c r="E20" s="63"/>
      <c r="F20" s="63"/>
      <c r="G20" s="63"/>
      <c r="H20" s="62">
        <v>3</v>
      </c>
      <c r="I20" s="63"/>
      <c r="J20" s="62">
        <v>1</v>
      </c>
      <c r="K20" s="62"/>
      <c r="L20" s="62">
        <v>1</v>
      </c>
      <c r="M20" s="63"/>
      <c r="N20" s="63"/>
      <c r="O20" s="63"/>
      <c r="P20" s="63"/>
      <c r="Q20" s="63"/>
      <c r="R20" s="63"/>
      <c r="S20" s="81"/>
      <c r="U20" s="82"/>
    </row>
    <row r="21" spans="1:21" ht="23.25" x14ac:dyDescent="0.25">
      <c r="A21" s="17" t="s">
        <v>177</v>
      </c>
      <c r="B21" s="62">
        <v>1</v>
      </c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81"/>
    </row>
    <row r="22" spans="1:21" ht="33.75" x14ac:dyDescent="0.25">
      <c r="A22" s="18" t="s">
        <v>20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2">
        <v>1</v>
      </c>
      <c r="M22" s="63"/>
      <c r="N22" s="63"/>
      <c r="O22" s="63"/>
      <c r="P22" s="63"/>
      <c r="Q22" s="63"/>
      <c r="R22" s="63"/>
      <c r="S22" s="81"/>
    </row>
    <row r="23" spans="1:21" x14ac:dyDescent="0.25">
      <c r="A23" s="19" t="s">
        <v>172</v>
      </c>
      <c r="B23" s="62">
        <v>2</v>
      </c>
      <c r="C23" s="62">
        <v>1</v>
      </c>
      <c r="D23" s="63"/>
      <c r="E23" s="63"/>
      <c r="F23" s="63"/>
      <c r="G23" s="63"/>
      <c r="H23" s="62">
        <v>3</v>
      </c>
      <c r="I23" s="63"/>
      <c r="J23" s="62">
        <v>1</v>
      </c>
      <c r="K23" s="62"/>
      <c r="L23" s="63"/>
      <c r="M23" s="62">
        <v>1</v>
      </c>
      <c r="N23" s="63"/>
      <c r="O23" s="63"/>
      <c r="P23" s="63"/>
      <c r="Q23" s="63"/>
      <c r="R23" s="63"/>
      <c r="S23" s="81"/>
    </row>
    <row r="24" spans="1:21" ht="22.5" x14ac:dyDescent="0.25">
      <c r="A24" s="20" t="s">
        <v>21</v>
      </c>
      <c r="B24" s="63"/>
      <c r="C24" s="62">
        <v>1</v>
      </c>
      <c r="D24" s="63"/>
      <c r="E24" s="63"/>
      <c r="F24" s="63"/>
      <c r="G24" s="63"/>
      <c r="H24" s="63"/>
      <c r="I24" s="63"/>
      <c r="J24" s="63"/>
      <c r="K24" s="63"/>
      <c r="L24" s="62">
        <v>1</v>
      </c>
      <c r="M24" s="63"/>
      <c r="N24" s="63"/>
      <c r="O24" s="63"/>
      <c r="P24" s="63"/>
      <c r="Q24" s="63"/>
      <c r="R24" s="63"/>
      <c r="S24" s="81"/>
    </row>
    <row r="25" spans="1:21" x14ac:dyDescent="0.25">
      <c r="A25" s="5" t="s">
        <v>142</v>
      </c>
      <c r="B25" s="63"/>
      <c r="C25" s="63"/>
      <c r="D25" s="63"/>
      <c r="E25" s="63"/>
      <c r="F25" s="63"/>
      <c r="G25" s="62">
        <v>1</v>
      </c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81"/>
    </row>
    <row r="26" spans="1:21" x14ac:dyDescent="0.25">
      <c r="A26" s="5" t="s">
        <v>22</v>
      </c>
      <c r="B26" s="63"/>
      <c r="C26" s="63"/>
      <c r="D26" s="62">
        <v>1</v>
      </c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81"/>
    </row>
    <row r="27" spans="1:21" ht="23.25" x14ac:dyDescent="0.25">
      <c r="A27" s="17" t="s">
        <v>141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2">
        <v>1</v>
      </c>
      <c r="M27" s="63"/>
      <c r="N27" s="63"/>
      <c r="O27" s="63"/>
      <c r="P27" s="63"/>
      <c r="Q27" s="63"/>
      <c r="R27" s="63"/>
      <c r="S27" s="81"/>
    </row>
    <row r="28" spans="1:21" x14ac:dyDescent="0.25">
      <c r="A28" s="17" t="s">
        <v>173</v>
      </c>
      <c r="B28" s="63"/>
      <c r="C28" s="63"/>
      <c r="D28" s="63"/>
      <c r="E28" s="63"/>
      <c r="F28" s="63"/>
      <c r="G28" s="62">
        <v>1</v>
      </c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81"/>
    </row>
    <row r="29" spans="1:21" ht="23.25" x14ac:dyDescent="0.25">
      <c r="A29" s="17" t="s">
        <v>181</v>
      </c>
      <c r="B29" s="63"/>
      <c r="C29" s="63"/>
      <c r="D29" s="63"/>
      <c r="E29" s="63"/>
      <c r="F29" s="63"/>
      <c r="G29" s="62">
        <v>1</v>
      </c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81"/>
    </row>
    <row r="30" spans="1:21" ht="15.75" thickBot="1" x14ac:dyDescent="0.3">
      <c r="A30" s="118" t="s">
        <v>10</v>
      </c>
      <c r="B30" s="119">
        <f>SUM(B9:B29)</f>
        <v>17</v>
      </c>
      <c r="C30" s="119">
        <f t="shared" ref="C30:S30" si="0">SUM(C9:C29)</f>
        <v>11</v>
      </c>
      <c r="D30" s="119">
        <f t="shared" si="0"/>
        <v>1</v>
      </c>
      <c r="E30" s="119">
        <f t="shared" si="0"/>
        <v>0</v>
      </c>
      <c r="F30" s="119">
        <f t="shared" si="0"/>
        <v>0</v>
      </c>
      <c r="G30" s="119">
        <f t="shared" si="0"/>
        <v>6</v>
      </c>
      <c r="H30" s="119">
        <f t="shared" si="0"/>
        <v>19</v>
      </c>
      <c r="I30" s="119">
        <f t="shared" si="0"/>
        <v>0</v>
      </c>
      <c r="J30" s="119">
        <f t="shared" si="0"/>
        <v>5</v>
      </c>
      <c r="K30" s="119">
        <f t="shared" si="0"/>
        <v>0</v>
      </c>
      <c r="L30" s="119">
        <f t="shared" si="0"/>
        <v>45</v>
      </c>
      <c r="M30" s="119">
        <f t="shared" si="0"/>
        <v>5</v>
      </c>
      <c r="N30" s="119">
        <f t="shared" si="0"/>
        <v>0</v>
      </c>
      <c r="O30" s="119">
        <f t="shared" si="0"/>
        <v>0</v>
      </c>
      <c r="P30" s="119">
        <f t="shared" si="0"/>
        <v>0</v>
      </c>
      <c r="Q30" s="119">
        <f t="shared" si="0"/>
        <v>0</v>
      </c>
      <c r="R30" s="119">
        <f t="shared" si="0"/>
        <v>0</v>
      </c>
      <c r="S30" s="119">
        <f t="shared" si="0"/>
        <v>0</v>
      </c>
      <c r="T30" s="55">
        <f>SUM(B30:S30)</f>
        <v>109</v>
      </c>
    </row>
    <row r="31" spans="1:21" ht="15.75" thickBot="1" x14ac:dyDescent="0.3">
      <c r="A31" s="33" t="s">
        <v>52</v>
      </c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5"/>
      <c r="T31" s="40" t="s">
        <v>10</v>
      </c>
    </row>
    <row r="32" spans="1:21" ht="15.75" thickBot="1" x14ac:dyDescent="0.3">
      <c r="A32" s="33" t="s">
        <v>53</v>
      </c>
      <c r="B32" s="34">
        <f t="shared" ref="B32:S32" si="1">B31*B30</f>
        <v>0</v>
      </c>
      <c r="C32" s="34">
        <f t="shared" si="1"/>
        <v>0</v>
      </c>
      <c r="D32" s="34">
        <f t="shared" si="1"/>
        <v>0</v>
      </c>
      <c r="E32" s="34">
        <f t="shared" si="1"/>
        <v>0</v>
      </c>
      <c r="F32" s="34">
        <f t="shared" si="1"/>
        <v>0</v>
      </c>
      <c r="G32" s="34">
        <f t="shared" si="1"/>
        <v>0</v>
      </c>
      <c r="H32" s="34">
        <f t="shared" si="1"/>
        <v>0</v>
      </c>
      <c r="I32" s="34">
        <f t="shared" si="1"/>
        <v>0</v>
      </c>
      <c r="J32" s="34">
        <f t="shared" si="1"/>
        <v>0</v>
      </c>
      <c r="K32" s="34"/>
      <c r="L32" s="34">
        <f t="shared" si="1"/>
        <v>0</v>
      </c>
      <c r="M32" s="34">
        <f t="shared" si="1"/>
        <v>0</v>
      </c>
      <c r="N32" s="34">
        <f t="shared" si="1"/>
        <v>0</v>
      </c>
      <c r="O32" s="34">
        <f t="shared" si="1"/>
        <v>0</v>
      </c>
      <c r="P32" s="34">
        <f t="shared" si="1"/>
        <v>0</v>
      </c>
      <c r="Q32" s="34">
        <f t="shared" si="1"/>
        <v>0</v>
      </c>
      <c r="R32" s="34">
        <f t="shared" si="1"/>
        <v>0</v>
      </c>
      <c r="S32" s="35">
        <f t="shared" si="1"/>
        <v>0</v>
      </c>
      <c r="T32" s="274">
        <f>SUM(B32:S32)</f>
        <v>0</v>
      </c>
    </row>
    <row r="33" spans="1:20" ht="15.75" thickBot="1" x14ac:dyDescent="0.3"/>
    <row r="34" spans="1:20" ht="15.75" thickBot="1" x14ac:dyDescent="0.3">
      <c r="A34" s="293" t="s">
        <v>174</v>
      </c>
      <c r="B34" s="294"/>
      <c r="C34" s="294"/>
      <c r="D34" s="294"/>
      <c r="E34" s="294"/>
      <c r="F34" s="294"/>
      <c r="G34" s="294"/>
      <c r="H34" s="294"/>
      <c r="I34" s="294"/>
      <c r="J34" s="294"/>
      <c r="K34" s="294"/>
      <c r="L34" s="294"/>
      <c r="M34" s="294"/>
      <c r="N34" s="294"/>
      <c r="O34" s="294"/>
      <c r="P34" s="294"/>
      <c r="Q34" s="294"/>
      <c r="R34" s="294"/>
      <c r="S34" s="295"/>
      <c r="T34" s="41"/>
    </row>
    <row r="35" spans="1:20" ht="39.6" customHeight="1" thickBot="1" x14ac:dyDescent="0.3">
      <c r="A35" s="120" t="s">
        <v>0</v>
      </c>
      <c r="B35" s="94" t="s">
        <v>2</v>
      </c>
      <c r="C35" s="94" t="s">
        <v>3</v>
      </c>
      <c r="D35" s="94" t="s">
        <v>12</v>
      </c>
      <c r="E35" s="94" t="s">
        <v>30</v>
      </c>
      <c r="F35" s="94" t="s">
        <v>257</v>
      </c>
      <c r="G35" s="94" t="s">
        <v>5</v>
      </c>
      <c r="H35" s="94" t="s">
        <v>4</v>
      </c>
      <c r="I35" s="94" t="s">
        <v>78</v>
      </c>
      <c r="J35" s="94" t="s">
        <v>6</v>
      </c>
      <c r="K35" s="94" t="s">
        <v>394</v>
      </c>
      <c r="L35" s="94" t="s">
        <v>81</v>
      </c>
      <c r="M35" s="94" t="s">
        <v>82</v>
      </c>
      <c r="N35" s="116" t="s">
        <v>238</v>
      </c>
      <c r="O35" s="116" t="s">
        <v>253</v>
      </c>
      <c r="P35" s="147" t="s">
        <v>254</v>
      </c>
      <c r="Q35" s="147" t="s">
        <v>256</v>
      </c>
      <c r="R35" s="24" t="s">
        <v>239</v>
      </c>
      <c r="S35" s="25" t="s">
        <v>240</v>
      </c>
    </row>
    <row r="36" spans="1:20" x14ac:dyDescent="0.25">
      <c r="A36" s="121" t="s">
        <v>164</v>
      </c>
      <c r="B36" s="122"/>
      <c r="C36" s="123">
        <v>1</v>
      </c>
      <c r="D36" s="122"/>
      <c r="E36" s="122"/>
      <c r="F36" s="122"/>
      <c r="G36" s="122"/>
      <c r="H36" s="123">
        <v>10</v>
      </c>
      <c r="I36" s="122"/>
      <c r="J36" s="122"/>
      <c r="K36" s="122"/>
      <c r="L36" s="122"/>
      <c r="M36" s="123">
        <v>6</v>
      </c>
      <c r="N36" s="123">
        <v>1</v>
      </c>
      <c r="O36" s="122"/>
      <c r="P36" s="122"/>
      <c r="Q36" s="122"/>
      <c r="R36" s="122"/>
      <c r="S36" s="124"/>
      <c r="T36" s="76"/>
    </row>
    <row r="37" spans="1:20" ht="22.5" x14ac:dyDescent="0.25">
      <c r="A37" s="18" t="s">
        <v>166</v>
      </c>
      <c r="B37" s="68">
        <v>1</v>
      </c>
      <c r="C37" s="69"/>
      <c r="D37" s="69"/>
      <c r="E37" s="69"/>
      <c r="F37" s="69"/>
      <c r="G37" s="69"/>
      <c r="H37" s="68">
        <v>1</v>
      </c>
      <c r="I37" s="69"/>
      <c r="J37" s="69"/>
      <c r="K37" s="69"/>
      <c r="L37" s="69"/>
      <c r="M37" s="68">
        <v>4</v>
      </c>
      <c r="N37" s="69"/>
      <c r="O37" s="69"/>
      <c r="P37" s="69"/>
      <c r="Q37" s="69"/>
      <c r="R37" s="69"/>
      <c r="S37" s="125"/>
      <c r="T37" s="41"/>
    </row>
    <row r="38" spans="1:20" ht="33.75" x14ac:dyDescent="0.25">
      <c r="A38" s="18" t="s">
        <v>167</v>
      </c>
      <c r="B38" s="69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8">
        <v>1</v>
      </c>
      <c r="N38" s="69"/>
      <c r="O38" s="69"/>
      <c r="P38" s="69"/>
      <c r="Q38" s="69"/>
      <c r="R38" s="69"/>
      <c r="S38" s="125"/>
      <c r="T38" s="41"/>
    </row>
    <row r="39" spans="1:20" x14ac:dyDescent="0.25">
      <c r="A39" s="18" t="s">
        <v>168</v>
      </c>
      <c r="B39" s="68">
        <v>2</v>
      </c>
      <c r="C39" s="69"/>
      <c r="D39" s="69"/>
      <c r="E39" s="69"/>
      <c r="F39" s="69"/>
      <c r="G39" s="69"/>
      <c r="H39" s="69"/>
      <c r="I39" s="69"/>
      <c r="J39" s="69"/>
      <c r="K39" s="69"/>
      <c r="L39" s="68">
        <v>4</v>
      </c>
      <c r="M39" s="69"/>
      <c r="N39" s="69"/>
      <c r="O39" s="69"/>
      <c r="P39" s="69"/>
      <c r="Q39" s="69"/>
      <c r="R39" s="69"/>
      <c r="S39" s="125"/>
      <c r="T39" s="41"/>
    </row>
    <row r="40" spans="1:20" x14ac:dyDescent="0.25">
      <c r="A40" s="18" t="s">
        <v>169</v>
      </c>
      <c r="B40" s="69"/>
      <c r="C40" s="69"/>
      <c r="D40" s="69"/>
      <c r="E40" s="69"/>
      <c r="F40" s="69"/>
      <c r="G40" s="69"/>
      <c r="H40" s="68">
        <v>2</v>
      </c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125"/>
      <c r="T40" s="41"/>
    </row>
    <row r="41" spans="1:20" ht="15.75" thickBot="1" x14ac:dyDescent="0.3">
      <c r="A41" s="101" t="s">
        <v>10</v>
      </c>
      <c r="B41" s="102">
        <f>SUM(B36:B40)</f>
        <v>3</v>
      </c>
      <c r="C41" s="102">
        <f t="shared" ref="C41:S41" si="2">SUM(C36:C40)</f>
        <v>1</v>
      </c>
      <c r="D41" s="102">
        <f t="shared" si="2"/>
        <v>0</v>
      </c>
      <c r="E41" s="102">
        <f t="shared" si="2"/>
        <v>0</v>
      </c>
      <c r="F41" s="102">
        <f t="shared" si="2"/>
        <v>0</v>
      </c>
      <c r="G41" s="102">
        <f t="shared" si="2"/>
        <v>0</v>
      </c>
      <c r="H41" s="102">
        <f t="shared" si="2"/>
        <v>13</v>
      </c>
      <c r="I41" s="102">
        <f t="shared" si="2"/>
        <v>0</v>
      </c>
      <c r="J41" s="102">
        <f t="shared" si="2"/>
        <v>0</v>
      </c>
      <c r="K41" s="102">
        <f t="shared" si="2"/>
        <v>0</v>
      </c>
      <c r="L41" s="102">
        <f t="shared" si="2"/>
        <v>4</v>
      </c>
      <c r="M41" s="102">
        <f t="shared" si="2"/>
        <v>11</v>
      </c>
      <c r="N41" s="102">
        <f t="shared" si="2"/>
        <v>1</v>
      </c>
      <c r="O41" s="102">
        <f t="shared" si="2"/>
        <v>0</v>
      </c>
      <c r="P41" s="102">
        <f t="shared" si="2"/>
        <v>0</v>
      </c>
      <c r="Q41" s="102">
        <f t="shared" si="2"/>
        <v>0</v>
      </c>
      <c r="R41" s="102">
        <f t="shared" si="2"/>
        <v>0</v>
      </c>
      <c r="S41" s="102">
        <f t="shared" si="2"/>
        <v>0</v>
      </c>
      <c r="T41" s="55">
        <f>SUM(B41:S41)</f>
        <v>33</v>
      </c>
    </row>
    <row r="42" spans="1:20" ht="15.75" thickBot="1" x14ac:dyDescent="0.3">
      <c r="A42" s="33" t="s">
        <v>52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5"/>
      <c r="T42" s="40" t="s">
        <v>10</v>
      </c>
    </row>
    <row r="43" spans="1:20" ht="15.75" thickBot="1" x14ac:dyDescent="0.3">
      <c r="A43" s="33" t="s">
        <v>53</v>
      </c>
      <c r="B43" s="34">
        <f t="shared" ref="B43:S43" si="3">B42*B41</f>
        <v>0</v>
      </c>
      <c r="C43" s="34">
        <f t="shared" si="3"/>
        <v>0</v>
      </c>
      <c r="D43" s="34">
        <f t="shared" si="3"/>
        <v>0</v>
      </c>
      <c r="E43" s="34">
        <f t="shared" si="3"/>
        <v>0</v>
      </c>
      <c r="F43" s="34">
        <f t="shared" si="3"/>
        <v>0</v>
      </c>
      <c r="G43" s="34">
        <f t="shared" si="3"/>
        <v>0</v>
      </c>
      <c r="H43" s="34">
        <f t="shared" si="3"/>
        <v>0</v>
      </c>
      <c r="I43" s="34">
        <f t="shared" si="3"/>
        <v>0</v>
      </c>
      <c r="J43" s="34">
        <f t="shared" si="3"/>
        <v>0</v>
      </c>
      <c r="K43" s="34"/>
      <c r="L43" s="34">
        <f t="shared" si="3"/>
        <v>0</v>
      </c>
      <c r="M43" s="34">
        <f t="shared" si="3"/>
        <v>0</v>
      </c>
      <c r="N43" s="34">
        <f t="shared" si="3"/>
        <v>0</v>
      </c>
      <c r="O43" s="34">
        <f t="shared" si="3"/>
        <v>0</v>
      </c>
      <c r="P43" s="34">
        <f t="shared" si="3"/>
        <v>0</v>
      </c>
      <c r="Q43" s="34">
        <f t="shared" si="3"/>
        <v>0</v>
      </c>
      <c r="R43" s="34">
        <f t="shared" si="3"/>
        <v>0</v>
      </c>
      <c r="S43" s="34">
        <f t="shared" si="3"/>
        <v>0</v>
      </c>
      <c r="T43" s="274">
        <f>SUM(B43:S43)</f>
        <v>0</v>
      </c>
    </row>
    <row r="44" spans="1:20" x14ac:dyDescent="0.25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</row>
    <row r="45" spans="1:20" x14ac:dyDescent="0.25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20" ht="15.75" thickBot="1" x14ac:dyDescent="0.3">
      <c r="A46" s="302" t="s">
        <v>25</v>
      </c>
      <c r="B46" s="303"/>
      <c r="C46" s="303"/>
      <c r="D46" s="303"/>
      <c r="E46" s="303"/>
      <c r="F46" s="303"/>
      <c r="G46" s="303"/>
      <c r="H46" s="303"/>
      <c r="I46" s="303"/>
      <c r="J46" s="303"/>
      <c r="K46" s="303"/>
      <c r="L46" s="303"/>
      <c r="M46" s="303"/>
      <c r="N46" s="303"/>
      <c r="O46" s="303"/>
      <c r="P46" s="303"/>
      <c r="Q46" s="303"/>
      <c r="R46" s="303"/>
      <c r="S46" s="303"/>
    </row>
    <row r="47" spans="1:20" ht="39.6" customHeight="1" thickBot="1" x14ac:dyDescent="0.3">
      <c r="A47" s="23" t="s">
        <v>0</v>
      </c>
      <c r="B47" s="24" t="s">
        <v>2</v>
      </c>
      <c r="C47" s="24" t="s">
        <v>3</v>
      </c>
      <c r="D47" s="24" t="s">
        <v>12</v>
      </c>
      <c r="E47" s="24" t="s">
        <v>30</v>
      </c>
      <c r="F47" s="94" t="s">
        <v>257</v>
      </c>
      <c r="G47" s="24" t="s">
        <v>5</v>
      </c>
      <c r="H47" s="24" t="s">
        <v>4</v>
      </c>
      <c r="I47" s="24" t="s">
        <v>78</v>
      </c>
      <c r="J47" s="24" t="s">
        <v>6</v>
      </c>
      <c r="K47" s="24" t="s">
        <v>394</v>
      </c>
      <c r="L47" s="24" t="s">
        <v>81</v>
      </c>
      <c r="M47" s="25" t="s">
        <v>82</v>
      </c>
      <c r="N47" s="25" t="s">
        <v>238</v>
      </c>
      <c r="O47" s="116" t="s">
        <v>253</v>
      </c>
      <c r="P47" s="147" t="s">
        <v>254</v>
      </c>
      <c r="Q47" s="147" t="s">
        <v>256</v>
      </c>
      <c r="R47" s="24" t="s">
        <v>239</v>
      </c>
      <c r="S47" s="25" t="s">
        <v>240</v>
      </c>
    </row>
    <row r="48" spans="1:20" ht="22.5" x14ac:dyDescent="0.25">
      <c r="A48" s="28" t="s">
        <v>26</v>
      </c>
      <c r="B48" s="29">
        <v>2</v>
      </c>
      <c r="C48" s="30"/>
      <c r="D48" s="30"/>
      <c r="E48" s="30"/>
      <c r="F48" s="30"/>
      <c r="G48" s="30"/>
      <c r="H48" s="30"/>
      <c r="I48" s="30"/>
      <c r="J48" s="30"/>
      <c r="K48" s="30"/>
      <c r="L48" s="29">
        <v>5</v>
      </c>
      <c r="M48" s="108">
        <v>1</v>
      </c>
      <c r="N48" s="133"/>
      <c r="O48" s="133"/>
      <c r="P48" s="133"/>
      <c r="Q48" s="133"/>
      <c r="R48" s="30"/>
      <c r="S48" s="100"/>
    </row>
    <row r="49" spans="1:21" x14ac:dyDescent="0.25">
      <c r="A49" s="31" t="s">
        <v>27</v>
      </c>
      <c r="B49" s="10">
        <v>1</v>
      </c>
      <c r="C49" s="10">
        <v>3</v>
      </c>
      <c r="D49" s="11"/>
      <c r="E49" s="11"/>
      <c r="F49" s="11"/>
      <c r="G49" s="11"/>
      <c r="H49" s="11"/>
      <c r="I49" s="11"/>
      <c r="J49" s="11"/>
      <c r="K49" s="11"/>
      <c r="L49" s="11"/>
      <c r="M49" s="109">
        <v>2</v>
      </c>
      <c r="N49" s="98"/>
      <c r="O49" s="98"/>
      <c r="P49" s="98"/>
      <c r="Q49" s="98"/>
      <c r="R49" s="11"/>
      <c r="S49" s="16"/>
    </row>
    <row r="50" spans="1:21" ht="22.5" x14ac:dyDescent="0.25">
      <c r="A50" s="20" t="s">
        <v>28</v>
      </c>
      <c r="B50" s="11"/>
      <c r="C50" s="11"/>
      <c r="D50" s="11"/>
      <c r="E50" s="11"/>
      <c r="F50" s="11"/>
      <c r="G50" s="11"/>
      <c r="H50" s="10">
        <v>4</v>
      </c>
      <c r="I50" s="11"/>
      <c r="J50" s="11"/>
      <c r="K50" s="11"/>
      <c r="L50" s="11"/>
      <c r="M50" s="109">
        <v>1</v>
      </c>
      <c r="N50" s="98"/>
      <c r="O50" s="98"/>
      <c r="P50" s="98"/>
      <c r="Q50" s="98"/>
      <c r="R50" s="11"/>
      <c r="S50" s="16"/>
    </row>
    <row r="51" spans="1:21" x14ac:dyDescent="0.25">
      <c r="A51" s="31" t="s">
        <v>29</v>
      </c>
      <c r="B51" s="11"/>
      <c r="C51" s="11"/>
      <c r="D51" s="11"/>
      <c r="E51" s="11"/>
      <c r="F51" s="11"/>
      <c r="G51" s="11"/>
      <c r="H51" s="10">
        <v>3</v>
      </c>
      <c r="I51" s="11"/>
      <c r="J51" s="11"/>
      <c r="K51" s="11"/>
      <c r="L51" s="11"/>
      <c r="M51" s="109">
        <v>1</v>
      </c>
      <c r="N51" s="98"/>
      <c r="O51" s="98"/>
      <c r="P51" s="98"/>
      <c r="Q51" s="98"/>
      <c r="R51" s="11"/>
      <c r="S51" s="16"/>
    </row>
    <row r="52" spans="1:21" x14ac:dyDescent="0.25">
      <c r="A52" s="20" t="s">
        <v>148</v>
      </c>
      <c r="B52" s="11"/>
      <c r="C52" s="10">
        <v>1</v>
      </c>
      <c r="D52" s="11"/>
      <c r="E52" s="11"/>
      <c r="F52" s="11"/>
      <c r="G52" s="11"/>
      <c r="H52" s="11"/>
      <c r="I52" s="11"/>
      <c r="J52" s="11"/>
      <c r="K52" s="11"/>
      <c r="L52" s="11"/>
      <c r="M52" s="98"/>
      <c r="N52" s="98"/>
      <c r="O52" s="98"/>
      <c r="P52" s="98"/>
      <c r="Q52" s="98"/>
      <c r="R52" s="11"/>
      <c r="S52" s="16"/>
    </row>
    <row r="53" spans="1:21" x14ac:dyDescent="0.25">
      <c r="A53" s="20" t="s">
        <v>150</v>
      </c>
      <c r="B53" s="10">
        <v>1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98"/>
      <c r="N53" s="98"/>
      <c r="O53" s="98"/>
      <c r="P53" s="98"/>
      <c r="Q53" s="98"/>
      <c r="R53" s="11"/>
      <c r="S53" s="16"/>
    </row>
    <row r="54" spans="1:21" x14ac:dyDescent="0.25">
      <c r="A54" s="20" t="s">
        <v>151</v>
      </c>
      <c r="B54" s="11"/>
      <c r="C54" s="10">
        <v>1</v>
      </c>
      <c r="D54" s="11"/>
      <c r="E54" s="11"/>
      <c r="F54" s="11"/>
      <c r="G54" s="11"/>
      <c r="H54" s="11"/>
      <c r="I54" s="11"/>
      <c r="J54" s="11"/>
      <c r="K54" s="11"/>
      <c r="L54" s="11"/>
      <c r="M54" s="98"/>
      <c r="N54" s="98"/>
      <c r="O54" s="98"/>
      <c r="P54" s="98"/>
      <c r="Q54" s="98"/>
      <c r="R54" s="11"/>
      <c r="S54" s="16"/>
    </row>
    <row r="55" spans="1:21" x14ac:dyDescent="0.25">
      <c r="A55" s="31" t="s">
        <v>44</v>
      </c>
      <c r="B55" s="11"/>
      <c r="C55" s="11"/>
      <c r="D55" s="11"/>
      <c r="E55" s="11"/>
      <c r="F55" s="11"/>
      <c r="G55" s="10">
        <v>2</v>
      </c>
      <c r="H55" s="11"/>
      <c r="I55" s="11"/>
      <c r="J55" s="11"/>
      <c r="K55" s="11"/>
      <c r="L55" s="11"/>
      <c r="M55" s="98"/>
      <c r="N55" s="98"/>
      <c r="O55" s="98"/>
      <c r="P55" s="98"/>
      <c r="Q55" s="98"/>
      <c r="R55" s="11"/>
      <c r="S55" s="16"/>
    </row>
    <row r="56" spans="1:21" ht="23.25" x14ac:dyDescent="0.25">
      <c r="A56" s="17" t="s">
        <v>145</v>
      </c>
      <c r="B56" s="26"/>
      <c r="C56" s="26"/>
      <c r="D56" s="11"/>
      <c r="E56" s="11"/>
      <c r="F56" s="11"/>
      <c r="G56" s="10">
        <v>1</v>
      </c>
      <c r="H56" s="26"/>
      <c r="I56" s="26"/>
      <c r="J56" s="26"/>
      <c r="K56" s="26"/>
      <c r="L56" s="26"/>
      <c r="M56" s="110"/>
      <c r="N56" s="110"/>
      <c r="O56" s="110"/>
      <c r="P56" s="110"/>
      <c r="Q56" s="110"/>
      <c r="R56" s="26"/>
      <c r="S56" s="32"/>
    </row>
    <row r="57" spans="1:21" ht="34.5" x14ac:dyDescent="0.25">
      <c r="A57" s="17" t="s">
        <v>147</v>
      </c>
      <c r="B57" s="26"/>
      <c r="C57" s="26"/>
      <c r="D57" s="11"/>
      <c r="E57" s="11"/>
      <c r="F57" s="11"/>
      <c r="G57" s="10">
        <v>1</v>
      </c>
      <c r="H57" s="26"/>
      <c r="I57" s="26"/>
      <c r="J57" s="26"/>
      <c r="K57" s="26"/>
      <c r="L57" s="26"/>
      <c r="M57" s="110"/>
      <c r="N57" s="110"/>
      <c r="O57" s="110"/>
      <c r="P57" s="110"/>
      <c r="Q57" s="110"/>
      <c r="R57" s="26"/>
      <c r="S57" s="32"/>
    </row>
    <row r="58" spans="1:21" ht="23.25" x14ac:dyDescent="0.25">
      <c r="A58" s="17" t="s">
        <v>149</v>
      </c>
      <c r="B58" s="26"/>
      <c r="C58" s="26"/>
      <c r="D58" s="11"/>
      <c r="E58" s="11"/>
      <c r="F58" s="11"/>
      <c r="G58" s="11"/>
      <c r="H58" s="26"/>
      <c r="I58" s="26"/>
      <c r="J58" s="26"/>
      <c r="K58" s="26"/>
      <c r="L58" s="10">
        <v>1</v>
      </c>
      <c r="M58" s="110"/>
      <c r="N58" s="110"/>
      <c r="O58" s="110"/>
      <c r="P58" s="110"/>
      <c r="Q58" s="110"/>
      <c r="R58" s="26"/>
      <c r="S58" s="32"/>
      <c r="U58" s="82"/>
    </row>
    <row r="59" spans="1:21" ht="23.25" x14ac:dyDescent="0.25">
      <c r="A59" s="17" t="s">
        <v>146</v>
      </c>
      <c r="B59" s="26"/>
      <c r="C59" s="26"/>
      <c r="D59" s="11"/>
      <c r="E59" s="11"/>
      <c r="F59" s="11"/>
      <c r="G59" s="10">
        <v>2</v>
      </c>
      <c r="H59" s="26"/>
      <c r="I59" s="26"/>
      <c r="J59" s="26"/>
      <c r="K59" s="26"/>
      <c r="L59" s="26"/>
      <c r="M59" s="110"/>
      <c r="N59" s="110"/>
      <c r="O59" s="110"/>
      <c r="P59" s="110"/>
      <c r="Q59" s="110"/>
      <c r="R59" s="26"/>
      <c r="S59" s="32"/>
    </row>
    <row r="60" spans="1:21" ht="23.25" x14ac:dyDescent="0.25">
      <c r="A60" s="17" t="s">
        <v>183</v>
      </c>
      <c r="B60" s="26"/>
      <c r="C60" s="3">
        <v>1</v>
      </c>
      <c r="D60" s="11"/>
      <c r="E60" s="11"/>
      <c r="F60" s="11"/>
      <c r="G60" s="11"/>
      <c r="H60" s="26"/>
      <c r="I60" s="26"/>
      <c r="J60" s="26"/>
      <c r="K60" s="26"/>
      <c r="L60" s="26"/>
      <c r="M60" s="110"/>
      <c r="N60" s="110"/>
      <c r="O60" s="110"/>
      <c r="P60" s="110"/>
      <c r="Q60" s="110"/>
      <c r="R60" s="26"/>
      <c r="S60" s="32"/>
    </row>
    <row r="61" spans="1:21" ht="23.25" x14ac:dyDescent="0.25">
      <c r="A61" s="113" t="s">
        <v>237</v>
      </c>
      <c r="B61" s="138"/>
      <c r="C61" s="106">
        <v>1</v>
      </c>
      <c r="D61" s="105"/>
      <c r="E61" s="105"/>
      <c r="F61" s="105"/>
      <c r="G61" s="75">
        <v>1</v>
      </c>
      <c r="H61" s="105"/>
      <c r="I61" s="114"/>
      <c r="J61" s="114"/>
      <c r="K61" s="114"/>
      <c r="L61" s="114"/>
      <c r="M61" s="134"/>
      <c r="N61" s="134"/>
      <c r="O61" s="134"/>
      <c r="P61" s="134"/>
      <c r="Q61" s="134"/>
      <c r="R61" s="114"/>
      <c r="S61" s="115"/>
    </row>
    <row r="62" spans="1:21" ht="15.75" thickBot="1" x14ac:dyDescent="0.3">
      <c r="A62" s="101" t="s">
        <v>10</v>
      </c>
      <c r="B62" s="107">
        <f t="shared" ref="B62:S62" si="4">SUM(B48:B61)</f>
        <v>4</v>
      </c>
      <c r="C62" s="107">
        <f t="shared" si="4"/>
        <v>7</v>
      </c>
      <c r="D62" s="107">
        <f t="shared" si="4"/>
        <v>0</v>
      </c>
      <c r="E62" s="107">
        <f t="shared" si="4"/>
        <v>0</v>
      </c>
      <c r="F62" s="107">
        <f t="shared" si="4"/>
        <v>0</v>
      </c>
      <c r="G62" s="107">
        <f t="shared" si="4"/>
        <v>7</v>
      </c>
      <c r="H62" s="107">
        <f t="shared" si="4"/>
        <v>7</v>
      </c>
      <c r="I62" s="107">
        <f t="shared" si="4"/>
        <v>0</v>
      </c>
      <c r="J62" s="107">
        <f t="shared" si="4"/>
        <v>0</v>
      </c>
      <c r="K62" s="107">
        <f t="shared" si="4"/>
        <v>0</v>
      </c>
      <c r="L62" s="107">
        <f t="shared" si="4"/>
        <v>6</v>
      </c>
      <c r="M62" s="107">
        <f t="shared" si="4"/>
        <v>5</v>
      </c>
      <c r="N62" s="107">
        <f t="shared" si="4"/>
        <v>0</v>
      </c>
      <c r="O62" s="107">
        <f t="shared" si="4"/>
        <v>0</v>
      </c>
      <c r="P62" s="107">
        <f t="shared" si="4"/>
        <v>0</v>
      </c>
      <c r="Q62" s="107">
        <f t="shared" si="4"/>
        <v>0</v>
      </c>
      <c r="R62" s="107">
        <f t="shared" si="4"/>
        <v>0</v>
      </c>
      <c r="S62" s="107">
        <f t="shared" si="4"/>
        <v>0</v>
      </c>
      <c r="T62" s="55">
        <f>SUM(B62:S62)</f>
        <v>36</v>
      </c>
    </row>
    <row r="63" spans="1:21" ht="15.75" thickBot="1" x14ac:dyDescent="0.3">
      <c r="A63" s="33" t="s">
        <v>52</v>
      </c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5"/>
      <c r="T63" s="40" t="s">
        <v>10</v>
      </c>
    </row>
    <row r="64" spans="1:21" ht="15.75" thickBot="1" x14ac:dyDescent="0.3">
      <c r="A64" s="33" t="s">
        <v>53</v>
      </c>
      <c r="B64" s="34">
        <f t="shared" ref="B64:S64" si="5">B63*B62</f>
        <v>0</v>
      </c>
      <c r="C64" s="34">
        <f t="shared" si="5"/>
        <v>0</v>
      </c>
      <c r="D64" s="34">
        <f t="shared" si="5"/>
        <v>0</v>
      </c>
      <c r="E64" s="34">
        <f t="shared" si="5"/>
        <v>0</v>
      </c>
      <c r="F64" s="34">
        <f t="shared" si="5"/>
        <v>0</v>
      </c>
      <c r="G64" s="34">
        <f t="shared" si="5"/>
        <v>0</v>
      </c>
      <c r="H64" s="34">
        <f t="shared" si="5"/>
        <v>0</v>
      </c>
      <c r="I64" s="34">
        <f t="shared" si="5"/>
        <v>0</v>
      </c>
      <c r="J64" s="34">
        <f t="shared" si="5"/>
        <v>0</v>
      </c>
      <c r="K64" s="34"/>
      <c r="L64" s="34">
        <f t="shared" si="5"/>
        <v>0</v>
      </c>
      <c r="M64" s="34">
        <f t="shared" si="5"/>
        <v>0</v>
      </c>
      <c r="N64" s="34">
        <f t="shared" si="5"/>
        <v>0</v>
      </c>
      <c r="O64" s="34">
        <f t="shared" si="5"/>
        <v>0</v>
      </c>
      <c r="P64" s="34">
        <f t="shared" si="5"/>
        <v>0</v>
      </c>
      <c r="Q64" s="34">
        <f t="shared" si="5"/>
        <v>0</v>
      </c>
      <c r="R64" s="34">
        <f t="shared" si="5"/>
        <v>0</v>
      </c>
      <c r="S64" s="34">
        <f t="shared" si="5"/>
        <v>0</v>
      </c>
      <c r="T64" s="274">
        <f>SUM(B64:S64)</f>
        <v>0</v>
      </c>
    </row>
    <row r="65" spans="1:19" ht="15.75" thickBo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5.75" thickBot="1" x14ac:dyDescent="0.3">
      <c r="A66" s="293" t="s">
        <v>31</v>
      </c>
      <c r="B66" s="294"/>
      <c r="C66" s="294"/>
      <c r="D66" s="294"/>
      <c r="E66" s="294"/>
      <c r="F66" s="294"/>
      <c r="G66" s="294"/>
      <c r="H66" s="294"/>
      <c r="I66" s="294"/>
      <c r="J66" s="294"/>
      <c r="K66" s="294"/>
      <c r="L66" s="294"/>
      <c r="M66" s="294"/>
      <c r="N66" s="294"/>
      <c r="O66" s="294"/>
      <c r="P66" s="294"/>
      <c r="Q66" s="294"/>
      <c r="R66" s="294"/>
      <c r="S66" s="295"/>
    </row>
    <row r="67" spans="1:19" ht="23.25" thickBot="1" x14ac:dyDescent="0.3">
      <c r="A67" s="23" t="s">
        <v>0</v>
      </c>
      <c r="B67" s="24" t="s">
        <v>2</v>
      </c>
      <c r="C67" s="24" t="s">
        <v>3</v>
      </c>
      <c r="D67" s="24" t="s">
        <v>12</v>
      </c>
      <c r="E67" s="24" t="s">
        <v>30</v>
      </c>
      <c r="F67" s="94" t="s">
        <v>257</v>
      </c>
      <c r="G67" s="24" t="s">
        <v>5</v>
      </c>
      <c r="H67" s="24" t="s">
        <v>4</v>
      </c>
      <c r="I67" s="24" t="s">
        <v>78</v>
      </c>
      <c r="J67" s="24" t="s">
        <v>6</v>
      </c>
      <c r="K67" s="24" t="s">
        <v>394</v>
      </c>
      <c r="L67" s="24" t="s">
        <v>81</v>
      </c>
      <c r="M67" s="24" t="s">
        <v>82</v>
      </c>
      <c r="N67" s="25" t="s">
        <v>238</v>
      </c>
      <c r="O67" s="116" t="s">
        <v>253</v>
      </c>
      <c r="P67" s="147" t="s">
        <v>254</v>
      </c>
      <c r="Q67" s="147" t="s">
        <v>256</v>
      </c>
      <c r="R67" s="24" t="s">
        <v>239</v>
      </c>
      <c r="S67" s="25" t="s">
        <v>240</v>
      </c>
    </row>
    <row r="68" spans="1:19" x14ac:dyDescent="0.25">
      <c r="A68" s="135" t="s">
        <v>32</v>
      </c>
      <c r="B68" s="136">
        <v>1</v>
      </c>
      <c r="C68" s="136">
        <v>2</v>
      </c>
      <c r="D68" s="137"/>
      <c r="E68" s="137"/>
      <c r="F68" s="137"/>
      <c r="G68" s="137"/>
      <c r="H68" s="137"/>
      <c r="I68" s="137"/>
      <c r="J68" s="30"/>
      <c r="K68" s="30"/>
      <c r="L68" s="30"/>
      <c r="M68" s="30"/>
      <c r="N68" s="30"/>
      <c r="O68" s="30"/>
      <c r="P68" s="30"/>
      <c r="Q68" s="30"/>
      <c r="R68" s="30"/>
      <c r="S68" s="100"/>
    </row>
    <row r="69" spans="1:19" x14ac:dyDescent="0.25">
      <c r="A69" s="20" t="s">
        <v>175</v>
      </c>
      <c r="B69" s="62">
        <v>1</v>
      </c>
      <c r="C69" s="63"/>
      <c r="D69" s="63"/>
      <c r="E69" s="63"/>
      <c r="F69" s="63"/>
      <c r="G69" s="63"/>
      <c r="H69" s="62">
        <v>4</v>
      </c>
      <c r="I69" s="63"/>
      <c r="J69" s="11"/>
      <c r="K69" s="11"/>
      <c r="L69" s="11"/>
      <c r="M69" s="11"/>
      <c r="N69" s="11"/>
      <c r="O69" s="11"/>
      <c r="P69" s="11"/>
      <c r="Q69" s="11"/>
      <c r="R69" s="11"/>
      <c r="S69" s="16"/>
    </row>
    <row r="70" spans="1:19" x14ac:dyDescent="0.25">
      <c r="A70" s="20" t="s">
        <v>176</v>
      </c>
      <c r="B70" s="63"/>
      <c r="C70" s="63"/>
      <c r="D70" s="63"/>
      <c r="E70" s="63"/>
      <c r="F70" s="63"/>
      <c r="G70" s="63"/>
      <c r="H70" s="62">
        <v>8</v>
      </c>
      <c r="I70" s="63"/>
      <c r="J70" s="10">
        <v>2</v>
      </c>
      <c r="K70" s="10"/>
      <c r="L70" s="11"/>
      <c r="M70" s="11"/>
      <c r="N70" s="11"/>
      <c r="O70" s="11"/>
      <c r="P70" s="11"/>
      <c r="Q70" s="11"/>
      <c r="R70" s="11"/>
      <c r="S70" s="16"/>
    </row>
    <row r="71" spans="1:19" x14ac:dyDescent="0.25">
      <c r="A71" s="20" t="s">
        <v>184</v>
      </c>
      <c r="B71" s="63"/>
      <c r="C71" s="62">
        <v>4</v>
      </c>
      <c r="D71" s="62">
        <v>1</v>
      </c>
      <c r="E71" s="63"/>
      <c r="F71" s="63"/>
      <c r="G71" s="62">
        <v>9</v>
      </c>
      <c r="H71" s="62">
        <v>1</v>
      </c>
      <c r="I71" s="63"/>
      <c r="J71" s="11"/>
      <c r="K71" s="11"/>
      <c r="L71" s="10">
        <v>1</v>
      </c>
      <c r="M71" s="11"/>
      <c r="N71" s="11"/>
      <c r="O71" s="11"/>
      <c r="P71" s="11"/>
      <c r="Q71" s="11"/>
      <c r="R71" s="11"/>
      <c r="S71" s="16"/>
    </row>
    <row r="72" spans="1:19" ht="22.5" x14ac:dyDescent="0.25">
      <c r="A72" s="20" t="s">
        <v>152</v>
      </c>
      <c r="B72" s="62">
        <v>1</v>
      </c>
      <c r="C72" s="63"/>
      <c r="D72" s="63"/>
      <c r="E72" s="63"/>
      <c r="F72" s="63"/>
      <c r="G72" s="63"/>
      <c r="H72" s="63"/>
      <c r="I72" s="63"/>
      <c r="J72" s="11"/>
      <c r="K72" s="11"/>
      <c r="L72" s="11"/>
      <c r="M72" s="11"/>
      <c r="N72" s="11"/>
      <c r="O72" s="11"/>
      <c r="P72" s="11"/>
      <c r="Q72" s="11"/>
      <c r="R72" s="11"/>
      <c r="S72" s="16"/>
    </row>
    <row r="73" spans="1:19" x14ac:dyDescent="0.25">
      <c r="A73" s="31" t="s">
        <v>33</v>
      </c>
      <c r="B73" s="62">
        <v>1</v>
      </c>
      <c r="C73" s="63"/>
      <c r="D73" s="63"/>
      <c r="E73" s="63"/>
      <c r="F73" s="63"/>
      <c r="G73" s="63"/>
      <c r="H73" s="63"/>
      <c r="I73" s="63"/>
      <c r="J73" s="11"/>
      <c r="K73" s="11"/>
      <c r="L73" s="11"/>
      <c r="M73" s="11"/>
      <c r="N73" s="11"/>
      <c r="O73" s="11"/>
      <c r="P73" s="11"/>
      <c r="Q73" s="11"/>
      <c r="R73" s="11"/>
      <c r="S73" s="16"/>
    </row>
    <row r="74" spans="1:19" x14ac:dyDescent="0.25">
      <c r="A74" s="31" t="s">
        <v>153</v>
      </c>
      <c r="B74" s="63"/>
      <c r="C74" s="63"/>
      <c r="D74" s="63"/>
      <c r="E74" s="63"/>
      <c r="F74" s="63"/>
      <c r="G74" s="63"/>
      <c r="H74" s="62">
        <v>1</v>
      </c>
      <c r="I74" s="63"/>
      <c r="J74" s="11"/>
      <c r="K74" s="11"/>
      <c r="L74" s="11"/>
      <c r="M74" s="11"/>
      <c r="N74" s="11"/>
      <c r="O74" s="11"/>
      <c r="P74" s="11"/>
      <c r="Q74" s="11"/>
      <c r="R74" s="11"/>
      <c r="S74" s="16"/>
    </row>
    <row r="75" spans="1:19" ht="22.5" x14ac:dyDescent="0.25">
      <c r="A75" s="20" t="s">
        <v>34</v>
      </c>
      <c r="B75" s="62">
        <v>1</v>
      </c>
      <c r="C75" s="63"/>
      <c r="D75" s="63"/>
      <c r="E75" s="63"/>
      <c r="F75" s="63"/>
      <c r="G75" s="63"/>
      <c r="H75" s="62">
        <v>1</v>
      </c>
      <c r="I75" s="63"/>
      <c r="J75" s="11"/>
      <c r="K75" s="11"/>
      <c r="L75" s="11"/>
      <c r="M75" s="11"/>
      <c r="N75" s="11"/>
      <c r="O75" s="11"/>
      <c r="P75" s="11"/>
      <c r="Q75" s="11"/>
      <c r="R75" s="11"/>
      <c r="S75" s="16"/>
    </row>
    <row r="76" spans="1:19" ht="22.5" x14ac:dyDescent="0.25">
      <c r="A76" s="20" t="s">
        <v>35</v>
      </c>
      <c r="B76" s="63"/>
      <c r="C76" s="63"/>
      <c r="D76" s="63"/>
      <c r="E76" s="63"/>
      <c r="F76" s="63"/>
      <c r="G76" s="63"/>
      <c r="H76" s="62">
        <v>1</v>
      </c>
      <c r="I76" s="63"/>
      <c r="J76" s="11"/>
      <c r="K76" s="11"/>
      <c r="L76" s="11"/>
      <c r="M76" s="11"/>
      <c r="N76" s="11"/>
      <c r="O76" s="11"/>
      <c r="P76" s="11"/>
      <c r="Q76" s="11"/>
      <c r="R76" s="11"/>
      <c r="S76" s="16"/>
    </row>
    <row r="77" spans="1:19" x14ac:dyDescent="0.25">
      <c r="A77" s="31" t="s">
        <v>36</v>
      </c>
      <c r="B77" s="63"/>
      <c r="C77" s="63"/>
      <c r="D77" s="63"/>
      <c r="E77" s="63"/>
      <c r="F77" s="63"/>
      <c r="G77" s="62">
        <v>1</v>
      </c>
      <c r="H77" s="63"/>
      <c r="I77" s="63"/>
      <c r="J77" s="11"/>
      <c r="K77" s="11"/>
      <c r="L77" s="11"/>
      <c r="M77" s="11"/>
      <c r="N77" s="11"/>
      <c r="O77" s="11"/>
      <c r="P77" s="11"/>
      <c r="Q77" s="11"/>
      <c r="R77" s="11"/>
      <c r="S77" s="16"/>
    </row>
    <row r="78" spans="1:19" x14ac:dyDescent="0.25">
      <c r="A78" s="20" t="s">
        <v>37</v>
      </c>
      <c r="B78" s="62">
        <v>3</v>
      </c>
      <c r="C78" s="62">
        <v>1</v>
      </c>
      <c r="D78" s="63"/>
      <c r="E78" s="63"/>
      <c r="F78" s="63"/>
      <c r="G78" s="63"/>
      <c r="H78" s="63"/>
      <c r="I78" s="63"/>
      <c r="J78" s="11"/>
      <c r="K78" s="11"/>
      <c r="L78" s="11"/>
      <c r="M78" s="11"/>
      <c r="N78" s="11"/>
      <c r="O78" s="11"/>
      <c r="P78" s="11"/>
      <c r="Q78" s="11"/>
      <c r="R78" s="11"/>
      <c r="S78" s="16"/>
    </row>
    <row r="79" spans="1:19" x14ac:dyDescent="0.25">
      <c r="A79" s="31" t="s">
        <v>38</v>
      </c>
      <c r="B79" s="63"/>
      <c r="C79" s="63"/>
      <c r="D79" s="63"/>
      <c r="E79" s="63"/>
      <c r="F79" s="63"/>
      <c r="G79" s="62">
        <v>2</v>
      </c>
      <c r="H79" s="63"/>
      <c r="I79" s="63"/>
      <c r="J79" s="11"/>
      <c r="K79" s="11"/>
      <c r="L79" s="11"/>
      <c r="M79" s="11"/>
      <c r="N79" s="11"/>
      <c r="O79" s="11"/>
      <c r="P79" s="11"/>
      <c r="Q79" s="11"/>
      <c r="R79" s="11"/>
      <c r="S79" s="16"/>
    </row>
    <row r="80" spans="1:19" x14ac:dyDescent="0.25">
      <c r="A80" s="31" t="s">
        <v>39</v>
      </c>
      <c r="B80" s="63"/>
      <c r="C80" s="63"/>
      <c r="D80" s="63"/>
      <c r="E80" s="63"/>
      <c r="F80" s="63"/>
      <c r="G80" s="62">
        <v>2</v>
      </c>
      <c r="H80" s="64"/>
      <c r="I80" s="64"/>
      <c r="J80" s="11"/>
      <c r="K80" s="11"/>
      <c r="L80" s="11"/>
      <c r="M80" s="11"/>
      <c r="N80" s="11"/>
      <c r="O80" s="11"/>
      <c r="P80" s="11"/>
      <c r="Q80" s="11"/>
      <c r="R80" s="11"/>
      <c r="S80" s="16"/>
    </row>
    <row r="81" spans="1:21" x14ac:dyDescent="0.25">
      <c r="A81" s="31" t="s">
        <v>40</v>
      </c>
      <c r="B81" s="62">
        <v>1</v>
      </c>
      <c r="C81" s="63"/>
      <c r="D81" s="62">
        <v>1</v>
      </c>
      <c r="E81" s="63"/>
      <c r="F81" s="63"/>
      <c r="G81" s="62">
        <v>1</v>
      </c>
      <c r="H81" s="63"/>
      <c r="I81" s="63"/>
      <c r="J81" s="11"/>
      <c r="K81" s="11"/>
      <c r="L81" s="11"/>
      <c r="M81" s="11"/>
      <c r="N81" s="11"/>
      <c r="O81" s="11"/>
      <c r="P81" s="11"/>
      <c r="Q81" s="11"/>
      <c r="R81" s="11"/>
      <c r="S81" s="16"/>
      <c r="U81" s="82"/>
    </row>
    <row r="82" spans="1:21" x14ac:dyDescent="0.25">
      <c r="A82" s="31" t="s">
        <v>41</v>
      </c>
      <c r="B82" s="62">
        <v>1</v>
      </c>
      <c r="C82" s="63"/>
      <c r="D82" s="63"/>
      <c r="E82" s="63"/>
      <c r="F82" s="63"/>
      <c r="G82" s="62">
        <v>2</v>
      </c>
      <c r="H82" s="63"/>
      <c r="I82" s="63"/>
      <c r="J82" s="11"/>
      <c r="K82" s="11"/>
      <c r="L82" s="11"/>
      <c r="M82" s="11"/>
      <c r="N82" s="11"/>
      <c r="O82" s="11"/>
      <c r="P82" s="11"/>
      <c r="Q82" s="11"/>
      <c r="R82" s="11"/>
      <c r="S82" s="16"/>
    </row>
    <row r="83" spans="1:21" x14ac:dyDescent="0.25">
      <c r="A83" s="31" t="s">
        <v>42</v>
      </c>
      <c r="B83" s="63"/>
      <c r="C83" s="63"/>
      <c r="D83" s="63"/>
      <c r="E83" s="63"/>
      <c r="F83" s="63"/>
      <c r="G83" s="62">
        <v>2</v>
      </c>
      <c r="H83" s="63"/>
      <c r="I83" s="63"/>
      <c r="J83" s="11"/>
      <c r="K83" s="11"/>
      <c r="L83" s="11"/>
      <c r="M83" s="11"/>
      <c r="N83" s="11"/>
      <c r="O83" s="11"/>
      <c r="P83" s="11"/>
      <c r="Q83" s="11"/>
      <c r="R83" s="11"/>
      <c r="S83" s="16"/>
    </row>
    <row r="84" spans="1:21" x14ac:dyDescent="0.25">
      <c r="A84" s="5" t="s">
        <v>43</v>
      </c>
      <c r="B84" s="65"/>
      <c r="C84" s="65"/>
      <c r="D84" s="66"/>
      <c r="E84" s="66"/>
      <c r="F84" s="66"/>
      <c r="G84" s="67">
        <v>2</v>
      </c>
      <c r="H84" s="65"/>
      <c r="I84" s="65"/>
      <c r="J84" s="26"/>
      <c r="K84" s="26"/>
      <c r="L84" s="26"/>
      <c r="M84" s="26"/>
      <c r="N84" s="26"/>
      <c r="O84" s="26"/>
      <c r="P84" s="26"/>
      <c r="Q84" s="26"/>
      <c r="R84" s="26"/>
      <c r="S84" s="32"/>
    </row>
    <row r="85" spans="1:21" ht="45.75" x14ac:dyDescent="0.25">
      <c r="A85" s="17" t="s">
        <v>143</v>
      </c>
      <c r="B85" s="65"/>
      <c r="C85" s="65"/>
      <c r="D85" s="63"/>
      <c r="E85" s="63"/>
      <c r="F85" s="63"/>
      <c r="G85" s="63"/>
      <c r="H85" s="62">
        <v>1</v>
      </c>
      <c r="I85" s="65"/>
      <c r="J85" s="26"/>
      <c r="K85" s="26"/>
      <c r="L85" s="26"/>
      <c r="M85" s="26"/>
      <c r="N85" s="26"/>
      <c r="O85" s="26"/>
      <c r="P85" s="26"/>
      <c r="Q85" s="26"/>
      <c r="R85" s="26"/>
      <c r="S85" s="32"/>
    </row>
    <row r="86" spans="1:21" x14ac:dyDescent="0.25">
      <c r="A86" s="17" t="s">
        <v>241</v>
      </c>
      <c r="B86" s="63"/>
      <c r="C86" s="65"/>
      <c r="D86" s="63"/>
      <c r="E86" s="63"/>
      <c r="F86" s="63"/>
      <c r="G86" s="63"/>
      <c r="H86" s="63"/>
      <c r="I86" s="65"/>
      <c r="J86" s="26"/>
      <c r="K86" s="26"/>
      <c r="L86" s="26"/>
      <c r="M86" s="26"/>
      <c r="N86" s="26"/>
      <c r="O86" s="26"/>
      <c r="P86" s="26"/>
      <c r="Q86" s="26"/>
      <c r="R86" s="26"/>
      <c r="S86" s="139">
        <v>7</v>
      </c>
    </row>
    <row r="87" spans="1:21" x14ac:dyDescent="0.25">
      <c r="A87" s="17" t="s">
        <v>242</v>
      </c>
      <c r="B87" s="63"/>
      <c r="C87" s="65"/>
      <c r="D87" s="63"/>
      <c r="E87" s="63"/>
      <c r="F87" s="63"/>
      <c r="G87" s="63"/>
      <c r="H87" s="63"/>
      <c r="I87" s="65"/>
      <c r="J87" s="26"/>
      <c r="K87" s="26"/>
      <c r="L87" s="26"/>
      <c r="M87" s="26"/>
      <c r="N87" s="26"/>
      <c r="O87" s="26"/>
      <c r="P87" s="26"/>
      <c r="Q87" s="26"/>
      <c r="R87" s="26"/>
      <c r="S87" s="139">
        <v>8</v>
      </c>
    </row>
    <row r="88" spans="1:21" x14ac:dyDescent="0.25">
      <c r="A88" s="17" t="s">
        <v>243</v>
      </c>
      <c r="B88" s="63"/>
      <c r="C88" s="65"/>
      <c r="D88" s="63"/>
      <c r="E88" s="63"/>
      <c r="F88" s="63"/>
      <c r="G88" s="63"/>
      <c r="H88" s="63"/>
      <c r="I88" s="65"/>
      <c r="J88" s="26"/>
      <c r="K88" s="26"/>
      <c r="L88" s="26"/>
      <c r="M88" s="26"/>
      <c r="N88" s="26"/>
      <c r="O88" s="26"/>
      <c r="P88" s="26"/>
      <c r="Q88" s="26"/>
      <c r="R88" s="26"/>
      <c r="S88" s="139">
        <v>7</v>
      </c>
    </row>
    <row r="89" spans="1:21" x14ac:dyDescent="0.25">
      <c r="A89" s="17" t="s">
        <v>244</v>
      </c>
      <c r="B89" s="67">
        <v>4</v>
      </c>
      <c r="C89" s="67">
        <v>2</v>
      </c>
      <c r="D89" s="63"/>
      <c r="E89" s="63"/>
      <c r="F89" s="63"/>
      <c r="G89" s="63"/>
      <c r="H89" s="62">
        <v>17</v>
      </c>
      <c r="I89" s="65"/>
      <c r="J89" s="26"/>
      <c r="K89" s="26"/>
      <c r="L89" s="26"/>
      <c r="M89" s="26"/>
      <c r="N89" s="26"/>
      <c r="O89" s="26"/>
      <c r="P89" s="26"/>
      <c r="Q89" s="26"/>
      <c r="R89" s="26"/>
      <c r="S89" s="139">
        <v>6</v>
      </c>
    </row>
    <row r="90" spans="1:21" x14ac:dyDescent="0.25">
      <c r="A90" s="17" t="s">
        <v>245</v>
      </c>
      <c r="B90" s="63"/>
      <c r="C90" s="62">
        <v>1</v>
      </c>
      <c r="D90" s="63"/>
      <c r="E90" s="63"/>
      <c r="F90" s="63"/>
      <c r="G90" s="63"/>
      <c r="H90" s="63"/>
      <c r="I90" s="65"/>
      <c r="J90" s="26"/>
      <c r="K90" s="26"/>
      <c r="L90" s="26"/>
      <c r="M90" s="10">
        <v>11</v>
      </c>
      <c r="N90" s="10">
        <v>1</v>
      </c>
      <c r="O90" s="11"/>
      <c r="P90" s="11"/>
      <c r="Q90" s="11"/>
      <c r="R90" s="26"/>
      <c r="S90" s="139">
        <v>6</v>
      </c>
    </row>
    <row r="91" spans="1:21" x14ac:dyDescent="0.25">
      <c r="A91" s="17" t="s">
        <v>246</v>
      </c>
      <c r="B91" s="63"/>
      <c r="C91" s="67">
        <v>2</v>
      </c>
      <c r="D91" s="63"/>
      <c r="E91" s="63"/>
      <c r="F91" s="63"/>
      <c r="G91" s="63"/>
      <c r="H91" s="63"/>
      <c r="I91" s="65"/>
      <c r="J91" s="26"/>
      <c r="K91" s="26"/>
      <c r="L91" s="26"/>
      <c r="M91" s="3">
        <v>9</v>
      </c>
      <c r="N91" s="3">
        <v>1</v>
      </c>
      <c r="O91" s="4"/>
      <c r="P91" s="4"/>
      <c r="Q91" s="4"/>
      <c r="R91" s="26"/>
      <c r="S91" s="139">
        <v>6</v>
      </c>
    </row>
    <row r="92" spans="1:21" x14ac:dyDescent="0.25">
      <c r="A92" s="17" t="s">
        <v>247</v>
      </c>
      <c r="B92" s="63"/>
      <c r="C92" s="65"/>
      <c r="D92" s="63"/>
      <c r="E92" s="63"/>
      <c r="F92" s="63"/>
      <c r="G92" s="63"/>
      <c r="H92" s="63"/>
      <c r="I92" s="65"/>
      <c r="J92" s="26"/>
      <c r="K92" s="26"/>
      <c r="L92" s="26"/>
      <c r="M92" s="26"/>
      <c r="N92" s="26"/>
      <c r="O92" s="26"/>
      <c r="P92" s="26"/>
      <c r="Q92" s="26"/>
      <c r="R92" s="26"/>
      <c r="S92" s="139">
        <v>6</v>
      </c>
    </row>
    <row r="93" spans="1:21" x14ac:dyDescent="0.25">
      <c r="A93" s="17" t="s">
        <v>248</v>
      </c>
      <c r="B93" s="63"/>
      <c r="C93" s="65"/>
      <c r="D93" s="63"/>
      <c r="E93" s="63"/>
      <c r="F93" s="63"/>
      <c r="G93" s="63"/>
      <c r="H93" s="63"/>
      <c r="I93" s="65"/>
      <c r="J93" s="26"/>
      <c r="K93" s="26"/>
      <c r="L93" s="26"/>
      <c r="M93" s="26"/>
      <c r="N93" s="26"/>
      <c r="O93" s="26"/>
      <c r="P93" s="26"/>
      <c r="Q93" s="26"/>
      <c r="R93" s="26"/>
      <c r="S93" s="139">
        <v>2</v>
      </c>
    </row>
    <row r="94" spans="1:21" x14ac:dyDescent="0.25">
      <c r="A94" s="17" t="s">
        <v>249</v>
      </c>
      <c r="B94" s="63"/>
      <c r="C94" s="65"/>
      <c r="D94" s="63"/>
      <c r="E94" s="63"/>
      <c r="F94" s="63"/>
      <c r="G94" s="63"/>
      <c r="H94" s="63"/>
      <c r="I94" s="65"/>
      <c r="J94" s="26"/>
      <c r="K94" s="26"/>
      <c r="L94" s="26"/>
      <c r="M94" s="26"/>
      <c r="N94" s="26"/>
      <c r="O94" s="26"/>
      <c r="P94" s="26"/>
      <c r="Q94" s="26"/>
      <c r="R94" s="26"/>
      <c r="S94" s="139">
        <v>2</v>
      </c>
    </row>
    <row r="95" spans="1:21" ht="15.75" thickBot="1" x14ac:dyDescent="0.3">
      <c r="A95" s="101" t="s">
        <v>10</v>
      </c>
      <c r="B95" s="107">
        <f>SUM(B68:B94)</f>
        <v>14</v>
      </c>
      <c r="C95" s="107">
        <f t="shared" ref="C95:S95" si="6">SUM(C68:C94)</f>
        <v>12</v>
      </c>
      <c r="D95" s="107">
        <f t="shared" si="6"/>
        <v>2</v>
      </c>
      <c r="E95" s="107">
        <f t="shared" si="6"/>
        <v>0</v>
      </c>
      <c r="F95" s="107">
        <f t="shared" si="6"/>
        <v>0</v>
      </c>
      <c r="G95" s="107">
        <f t="shared" si="6"/>
        <v>21</v>
      </c>
      <c r="H95" s="107">
        <f t="shared" si="6"/>
        <v>34</v>
      </c>
      <c r="I95" s="107">
        <f t="shared" si="6"/>
        <v>0</v>
      </c>
      <c r="J95" s="107">
        <f t="shared" si="6"/>
        <v>2</v>
      </c>
      <c r="K95" s="107">
        <f t="shared" si="6"/>
        <v>0</v>
      </c>
      <c r="L95" s="107">
        <f t="shared" si="6"/>
        <v>1</v>
      </c>
      <c r="M95" s="107">
        <f t="shared" si="6"/>
        <v>20</v>
      </c>
      <c r="N95" s="107">
        <f t="shared" si="6"/>
        <v>2</v>
      </c>
      <c r="O95" s="107">
        <f t="shared" si="6"/>
        <v>0</v>
      </c>
      <c r="P95" s="107">
        <f t="shared" si="6"/>
        <v>0</v>
      </c>
      <c r="Q95" s="107">
        <f t="shared" si="6"/>
        <v>0</v>
      </c>
      <c r="R95" s="107">
        <f t="shared" si="6"/>
        <v>0</v>
      </c>
      <c r="S95" s="107">
        <f t="shared" si="6"/>
        <v>50</v>
      </c>
      <c r="T95" s="55">
        <f>SUM(B95:S95)</f>
        <v>158</v>
      </c>
    </row>
    <row r="96" spans="1:21" ht="15.75" thickBot="1" x14ac:dyDescent="0.3">
      <c r="A96" s="57" t="s">
        <v>52</v>
      </c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9"/>
      <c r="T96" s="40" t="s">
        <v>10</v>
      </c>
    </row>
    <row r="97" spans="1:21" ht="15.75" thickBot="1" x14ac:dyDescent="0.3">
      <c r="A97" s="57" t="s">
        <v>53</v>
      </c>
      <c r="B97" s="58">
        <f t="shared" ref="B97:S97" si="7">B96*B95</f>
        <v>0</v>
      </c>
      <c r="C97" s="58">
        <f t="shared" si="7"/>
        <v>0</v>
      </c>
      <c r="D97" s="58">
        <f t="shared" si="7"/>
        <v>0</v>
      </c>
      <c r="E97" s="58">
        <f t="shared" si="7"/>
        <v>0</v>
      </c>
      <c r="F97" s="58">
        <f t="shared" si="7"/>
        <v>0</v>
      </c>
      <c r="G97" s="58">
        <f t="shared" si="7"/>
        <v>0</v>
      </c>
      <c r="H97" s="58">
        <f t="shared" si="7"/>
        <v>0</v>
      </c>
      <c r="I97" s="58">
        <f t="shared" si="7"/>
        <v>0</v>
      </c>
      <c r="J97" s="58">
        <f t="shared" si="7"/>
        <v>0</v>
      </c>
      <c r="K97" s="58"/>
      <c r="L97" s="58">
        <f t="shared" si="7"/>
        <v>0</v>
      </c>
      <c r="M97" s="58">
        <f t="shared" si="7"/>
        <v>0</v>
      </c>
      <c r="N97" s="58">
        <f t="shared" si="7"/>
        <v>0</v>
      </c>
      <c r="O97" s="58">
        <f t="shared" si="7"/>
        <v>0</v>
      </c>
      <c r="P97" s="58">
        <f t="shared" si="7"/>
        <v>0</v>
      </c>
      <c r="Q97" s="58">
        <f t="shared" si="7"/>
        <v>0</v>
      </c>
      <c r="R97" s="58">
        <f t="shared" si="7"/>
        <v>0</v>
      </c>
      <c r="S97" s="58">
        <f t="shared" si="7"/>
        <v>0</v>
      </c>
      <c r="T97" s="274">
        <f>SUM(B97:S97)</f>
        <v>0</v>
      </c>
    </row>
    <row r="98" spans="1:21" ht="15.75" thickBo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21" ht="15.75" thickBot="1" x14ac:dyDescent="0.3">
      <c r="A99" s="293" t="s">
        <v>46</v>
      </c>
      <c r="B99" s="294"/>
      <c r="C99" s="294"/>
      <c r="D99" s="294"/>
      <c r="E99" s="294"/>
      <c r="F99" s="294"/>
      <c r="G99" s="294"/>
      <c r="H99" s="294"/>
      <c r="I99" s="294"/>
      <c r="J99" s="294"/>
      <c r="K99" s="294"/>
      <c r="L99" s="294"/>
      <c r="M99" s="294"/>
      <c r="N99" s="294"/>
      <c r="O99" s="294"/>
      <c r="P99" s="294"/>
      <c r="Q99" s="294"/>
      <c r="R99" s="294"/>
      <c r="S99" s="295"/>
    </row>
    <row r="100" spans="1:21" ht="23.25" thickBot="1" x14ac:dyDescent="0.3">
      <c r="A100" s="23" t="s">
        <v>0</v>
      </c>
      <c r="B100" s="24" t="s">
        <v>2</v>
      </c>
      <c r="C100" s="24" t="s">
        <v>3</v>
      </c>
      <c r="D100" s="24" t="s">
        <v>12</v>
      </c>
      <c r="E100" s="24" t="s">
        <v>30</v>
      </c>
      <c r="F100" s="94" t="s">
        <v>257</v>
      </c>
      <c r="G100" s="24" t="s">
        <v>5</v>
      </c>
      <c r="H100" s="24" t="s">
        <v>4</v>
      </c>
      <c r="I100" s="24" t="s">
        <v>78</v>
      </c>
      <c r="J100" s="24" t="s">
        <v>6</v>
      </c>
      <c r="K100" s="24" t="s">
        <v>394</v>
      </c>
      <c r="L100" s="24" t="s">
        <v>81</v>
      </c>
      <c r="M100" s="25" t="s">
        <v>82</v>
      </c>
      <c r="N100" s="25" t="s">
        <v>238</v>
      </c>
      <c r="O100" s="116" t="s">
        <v>253</v>
      </c>
      <c r="P100" s="147" t="s">
        <v>254</v>
      </c>
      <c r="Q100" s="147" t="s">
        <v>256</v>
      </c>
      <c r="R100" s="24" t="s">
        <v>239</v>
      </c>
      <c r="S100" s="25" t="s">
        <v>240</v>
      </c>
    </row>
    <row r="101" spans="1:21" x14ac:dyDescent="0.25">
      <c r="A101" s="13" t="s">
        <v>47</v>
      </c>
      <c r="B101" s="30"/>
      <c r="C101" s="30"/>
      <c r="D101" s="29">
        <v>1</v>
      </c>
      <c r="E101" s="30"/>
      <c r="F101" s="30"/>
      <c r="G101" s="29">
        <v>1</v>
      </c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100"/>
    </row>
    <row r="102" spans="1:21" ht="22.5" x14ac:dyDescent="0.25">
      <c r="A102" s="20" t="s">
        <v>45</v>
      </c>
      <c r="B102" s="11"/>
      <c r="C102" s="10">
        <v>1</v>
      </c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6"/>
      <c r="U102" s="82"/>
    </row>
    <row r="103" spans="1:21" ht="22.5" x14ac:dyDescent="0.25">
      <c r="A103" s="20" t="s">
        <v>154</v>
      </c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0">
        <v>1</v>
      </c>
      <c r="M103" s="11"/>
      <c r="N103" s="11"/>
      <c r="O103" s="11"/>
      <c r="P103" s="11"/>
      <c r="Q103" s="11"/>
      <c r="R103" s="11"/>
      <c r="S103" s="16"/>
    </row>
    <row r="104" spans="1:21" x14ac:dyDescent="0.25">
      <c r="A104" s="104" t="s">
        <v>195</v>
      </c>
      <c r="B104" s="105"/>
      <c r="C104" s="105"/>
      <c r="D104" s="105"/>
      <c r="E104" s="105"/>
      <c r="F104" s="105"/>
      <c r="G104" s="105"/>
      <c r="H104" s="105"/>
      <c r="I104" s="105"/>
      <c r="J104" s="105"/>
      <c r="K104" s="105"/>
      <c r="L104" s="105"/>
      <c r="M104" s="105"/>
      <c r="N104" s="105"/>
      <c r="O104" s="105"/>
      <c r="P104" s="105"/>
      <c r="Q104" s="105"/>
      <c r="R104" s="105"/>
      <c r="S104" s="140">
        <v>1</v>
      </c>
    </row>
    <row r="105" spans="1:21" ht="15.75" thickBot="1" x14ac:dyDescent="0.3">
      <c r="A105" s="101" t="s">
        <v>10</v>
      </c>
      <c r="B105" s="151">
        <f t="shared" ref="B105:S105" si="8">SUM(B101:B104)</f>
        <v>0</v>
      </c>
      <c r="C105" s="151">
        <f t="shared" si="8"/>
        <v>1</v>
      </c>
      <c r="D105" s="151">
        <f t="shared" si="8"/>
        <v>1</v>
      </c>
      <c r="E105" s="151">
        <f t="shared" si="8"/>
        <v>0</v>
      </c>
      <c r="F105" s="151">
        <f t="shared" si="8"/>
        <v>0</v>
      </c>
      <c r="G105" s="151">
        <f t="shared" si="8"/>
        <v>1</v>
      </c>
      <c r="H105" s="151">
        <f t="shared" si="8"/>
        <v>0</v>
      </c>
      <c r="I105" s="151">
        <f t="shared" si="8"/>
        <v>0</v>
      </c>
      <c r="J105" s="151">
        <f t="shared" si="8"/>
        <v>0</v>
      </c>
      <c r="K105" s="151">
        <f t="shared" si="8"/>
        <v>0</v>
      </c>
      <c r="L105" s="151">
        <f t="shared" si="8"/>
        <v>1</v>
      </c>
      <c r="M105" s="151">
        <f t="shared" si="8"/>
        <v>0</v>
      </c>
      <c r="N105" s="151">
        <f t="shared" si="8"/>
        <v>0</v>
      </c>
      <c r="O105" s="151">
        <f t="shared" si="8"/>
        <v>0</v>
      </c>
      <c r="P105" s="151">
        <f t="shared" si="8"/>
        <v>0</v>
      </c>
      <c r="Q105" s="151">
        <f t="shared" si="8"/>
        <v>0</v>
      </c>
      <c r="R105" s="151">
        <f t="shared" si="8"/>
        <v>0</v>
      </c>
      <c r="S105" s="151">
        <f t="shared" si="8"/>
        <v>1</v>
      </c>
      <c r="T105" s="55">
        <f>SUM(B105:S105)</f>
        <v>5</v>
      </c>
    </row>
    <row r="106" spans="1:21" ht="15.75" thickBot="1" x14ac:dyDescent="0.3">
      <c r="A106" s="33" t="s">
        <v>52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5"/>
      <c r="T106" s="40" t="s">
        <v>10</v>
      </c>
    </row>
    <row r="107" spans="1:21" ht="15.75" thickBot="1" x14ac:dyDescent="0.3">
      <c r="A107" s="33" t="s">
        <v>53</v>
      </c>
      <c r="B107" s="34">
        <f t="shared" ref="B107:S107" si="9">B106*B105</f>
        <v>0</v>
      </c>
      <c r="C107" s="34">
        <f t="shared" si="9"/>
        <v>0</v>
      </c>
      <c r="D107" s="34">
        <f t="shared" si="9"/>
        <v>0</v>
      </c>
      <c r="E107" s="34">
        <f t="shared" si="9"/>
        <v>0</v>
      </c>
      <c r="F107" s="34">
        <f t="shared" si="9"/>
        <v>0</v>
      </c>
      <c r="G107" s="34">
        <f t="shared" si="9"/>
        <v>0</v>
      </c>
      <c r="H107" s="34">
        <f t="shared" si="9"/>
        <v>0</v>
      </c>
      <c r="I107" s="34">
        <f t="shared" si="9"/>
        <v>0</v>
      </c>
      <c r="J107" s="34">
        <f t="shared" si="9"/>
        <v>0</v>
      </c>
      <c r="K107" s="34"/>
      <c r="L107" s="34">
        <f t="shared" si="9"/>
        <v>0</v>
      </c>
      <c r="M107" s="34">
        <f t="shared" si="9"/>
        <v>0</v>
      </c>
      <c r="N107" s="34">
        <f t="shared" si="9"/>
        <v>0</v>
      </c>
      <c r="O107" s="34">
        <f t="shared" si="9"/>
        <v>0</v>
      </c>
      <c r="P107" s="34">
        <f t="shared" si="9"/>
        <v>0</v>
      </c>
      <c r="Q107" s="34">
        <f t="shared" si="9"/>
        <v>0</v>
      </c>
      <c r="R107" s="34">
        <f t="shared" si="9"/>
        <v>0</v>
      </c>
      <c r="S107" s="34">
        <f t="shared" si="9"/>
        <v>0</v>
      </c>
      <c r="T107" s="274">
        <f>SUM(B107:S107)</f>
        <v>0</v>
      </c>
    </row>
    <row r="108" spans="1:21" ht="15.75" thickBot="1" x14ac:dyDescent="0.3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</row>
    <row r="109" spans="1:21" ht="15.75" thickBot="1" x14ac:dyDescent="0.3">
      <c r="A109" s="293" t="s">
        <v>48</v>
      </c>
      <c r="B109" s="294"/>
      <c r="C109" s="294"/>
      <c r="D109" s="294"/>
      <c r="E109" s="294"/>
      <c r="F109" s="294"/>
      <c r="G109" s="294"/>
      <c r="H109" s="294"/>
      <c r="I109" s="294"/>
      <c r="J109" s="294"/>
      <c r="K109" s="294"/>
      <c r="L109" s="294"/>
      <c r="M109" s="294"/>
      <c r="N109" s="294"/>
      <c r="O109" s="294"/>
      <c r="P109" s="294"/>
      <c r="Q109" s="294"/>
      <c r="R109" s="294"/>
      <c r="S109" s="295"/>
    </row>
    <row r="110" spans="1:21" ht="23.25" thickBot="1" x14ac:dyDescent="0.3">
      <c r="A110" s="23" t="s">
        <v>0</v>
      </c>
      <c r="B110" s="24" t="s">
        <v>2</v>
      </c>
      <c r="C110" s="24" t="s">
        <v>3</v>
      </c>
      <c r="D110" s="24" t="s">
        <v>12</v>
      </c>
      <c r="E110" s="24" t="s">
        <v>30</v>
      </c>
      <c r="F110" s="94" t="s">
        <v>257</v>
      </c>
      <c r="G110" s="24" t="s">
        <v>5</v>
      </c>
      <c r="H110" s="24" t="s">
        <v>4</v>
      </c>
      <c r="I110" s="24" t="s">
        <v>78</v>
      </c>
      <c r="J110" s="24" t="s">
        <v>6</v>
      </c>
      <c r="K110" s="24"/>
      <c r="L110" s="24" t="s">
        <v>81</v>
      </c>
      <c r="M110" s="25" t="s">
        <v>82</v>
      </c>
      <c r="N110" s="25" t="s">
        <v>238</v>
      </c>
      <c r="O110" s="116" t="s">
        <v>253</v>
      </c>
      <c r="P110" s="147" t="s">
        <v>254</v>
      </c>
      <c r="Q110" s="147" t="s">
        <v>256</v>
      </c>
      <c r="R110" s="24" t="s">
        <v>239</v>
      </c>
      <c r="S110" s="25" t="s">
        <v>240</v>
      </c>
    </row>
    <row r="111" spans="1:21" x14ac:dyDescent="0.25">
      <c r="A111" s="13" t="s">
        <v>49</v>
      </c>
      <c r="B111" s="30"/>
      <c r="C111" s="29">
        <v>1</v>
      </c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100"/>
    </row>
    <row r="112" spans="1:21" ht="15.75" thickBot="1" x14ac:dyDescent="0.3">
      <c r="A112" s="101" t="s">
        <v>10</v>
      </c>
      <c r="B112" s="151">
        <f>SUM(B111)</f>
        <v>0</v>
      </c>
      <c r="C112" s="151">
        <f>SUM(C111)</f>
        <v>1</v>
      </c>
      <c r="D112" s="151">
        <f t="shared" ref="D112:S112" si="10">SUM(D111)</f>
        <v>0</v>
      </c>
      <c r="E112" s="151">
        <f t="shared" si="10"/>
        <v>0</v>
      </c>
      <c r="F112" s="151">
        <f t="shared" si="10"/>
        <v>0</v>
      </c>
      <c r="G112" s="151">
        <f t="shared" si="10"/>
        <v>0</v>
      </c>
      <c r="H112" s="151">
        <f t="shared" si="10"/>
        <v>0</v>
      </c>
      <c r="I112" s="151">
        <f t="shared" si="10"/>
        <v>0</v>
      </c>
      <c r="J112" s="151">
        <f t="shared" si="10"/>
        <v>0</v>
      </c>
      <c r="K112" s="151">
        <f t="shared" si="10"/>
        <v>0</v>
      </c>
      <c r="L112" s="151">
        <f t="shared" si="10"/>
        <v>0</v>
      </c>
      <c r="M112" s="151">
        <f t="shared" si="10"/>
        <v>0</v>
      </c>
      <c r="N112" s="151">
        <f t="shared" si="10"/>
        <v>0</v>
      </c>
      <c r="O112" s="151">
        <f t="shared" si="10"/>
        <v>0</v>
      </c>
      <c r="P112" s="151">
        <f t="shared" si="10"/>
        <v>0</v>
      </c>
      <c r="Q112" s="151">
        <f t="shared" si="10"/>
        <v>0</v>
      </c>
      <c r="R112" s="151">
        <f t="shared" si="10"/>
        <v>0</v>
      </c>
      <c r="S112" s="151">
        <f t="shared" si="10"/>
        <v>0</v>
      </c>
      <c r="T112" s="55">
        <f>SUM(B112:S112)</f>
        <v>1</v>
      </c>
    </row>
    <row r="113" spans="1:20" ht="15.75" thickBot="1" x14ac:dyDescent="0.3">
      <c r="A113" s="57" t="s">
        <v>52</v>
      </c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9"/>
      <c r="T113" s="40" t="s">
        <v>10</v>
      </c>
    </row>
    <row r="114" spans="1:20" ht="15.75" thickBot="1" x14ac:dyDescent="0.3">
      <c r="A114" s="57" t="s">
        <v>53</v>
      </c>
      <c r="B114" s="58">
        <f t="shared" ref="B114:S114" si="11">B113*B112</f>
        <v>0</v>
      </c>
      <c r="C114" s="58">
        <f t="shared" si="11"/>
        <v>0</v>
      </c>
      <c r="D114" s="58">
        <f t="shared" si="11"/>
        <v>0</v>
      </c>
      <c r="E114" s="58">
        <f t="shared" si="11"/>
        <v>0</v>
      </c>
      <c r="F114" s="58">
        <f t="shared" si="11"/>
        <v>0</v>
      </c>
      <c r="G114" s="58">
        <f t="shared" si="11"/>
        <v>0</v>
      </c>
      <c r="H114" s="58">
        <f t="shared" si="11"/>
        <v>0</v>
      </c>
      <c r="I114" s="58">
        <f t="shared" si="11"/>
        <v>0</v>
      </c>
      <c r="J114" s="58">
        <f t="shared" si="11"/>
        <v>0</v>
      </c>
      <c r="K114" s="58"/>
      <c r="L114" s="58">
        <f t="shared" si="11"/>
        <v>0</v>
      </c>
      <c r="M114" s="58">
        <f t="shared" si="11"/>
        <v>0</v>
      </c>
      <c r="N114" s="58">
        <f t="shared" si="11"/>
        <v>0</v>
      </c>
      <c r="O114" s="58">
        <f t="shared" si="11"/>
        <v>0</v>
      </c>
      <c r="P114" s="58">
        <f t="shared" si="11"/>
        <v>0</v>
      </c>
      <c r="Q114" s="58">
        <f t="shared" si="11"/>
        <v>0</v>
      </c>
      <c r="R114" s="58">
        <f t="shared" si="11"/>
        <v>0</v>
      </c>
      <c r="S114" s="58">
        <f t="shared" si="11"/>
        <v>0</v>
      </c>
      <c r="T114" s="274">
        <f>SUM(B114:S114)</f>
        <v>0</v>
      </c>
    </row>
    <row r="115" spans="1:20" ht="15.75" thickBo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20" ht="15.75" thickBot="1" x14ac:dyDescent="0.3">
      <c r="A116" s="293" t="s">
        <v>50</v>
      </c>
      <c r="B116" s="294"/>
      <c r="C116" s="294"/>
      <c r="D116" s="294"/>
      <c r="E116" s="294"/>
      <c r="F116" s="294"/>
      <c r="G116" s="294"/>
      <c r="H116" s="294"/>
      <c r="I116" s="294"/>
      <c r="J116" s="294"/>
      <c r="K116" s="294"/>
      <c r="L116" s="294"/>
      <c r="M116" s="294"/>
      <c r="N116" s="294"/>
      <c r="O116" s="294"/>
      <c r="P116" s="294"/>
      <c r="Q116" s="294"/>
      <c r="R116" s="294"/>
      <c r="S116" s="295"/>
    </row>
    <row r="117" spans="1:20" ht="23.25" thickBot="1" x14ac:dyDescent="0.3">
      <c r="A117" s="23" t="s">
        <v>0</v>
      </c>
      <c r="B117" s="24" t="s">
        <v>2</v>
      </c>
      <c r="C117" s="24" t="s">
        <v>3</v>
      </c>
      <c r="D117" s="24" t="s">
        <v>12</v>
      </c>
      <c r="E117" s="24" t="s">
        <v>30</v>
      </c>
      <c r="F117" s="94" t="s">
        <v>257</v>
      </c>
      <c r="G117" s="24" t="s">
        <v>5</v>
      </c>
      <c r="H117" s="24" t="s">
        <v>4</v>
      </c>
      <c r="I117" s="24" t="s">
        <v>78</v>
      </c>
      <c r="J117" s="24" t="s">
        <v>6</v>
      </c>
      <c r="K117" s="24" t="s">
        <v>394</v>
      </c>
      <c r="L117" s="24" t="s">
        <v>81</v>
      </c>
      <c r="M117" s="25" t="s">
        <v>82</v>
      </c>
      <c r="N117" s="25" t="s">
        <v>238</v>
      </c>
      <c r="O117" s="116" t="s">
        <v>253</v>
      </c>
      <c r="P117" s="147" t="s">
        <v>254</v>
      </c>
      <c r="Q117" s="147" t="s">
        <v>256</v>
      </c>
      <c r="R117" s="24" t="s">
        <v>239</v>
      </c>
      <c r="S117" s="25" t="s">
        <v>240</v>
      </c>
    </row>
    <row r="118" spans="1:20" x14ac:dyDescent="0.25">
      <c r="A118" s="60" t="s">
        <v>79</v>
      </c>
      <c r="B118" s="14">
        <v>2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4">
        <v>14</v>
      </c>
      <c r="N118" s="15"/>
      <c r="O118" s="15"/>
      <c r="P118" s="15"/>
      <c r="Q118" s="15"/>
      <c r="R118" s="15"/>
      <c r="S118" s="22"/>
    </row>
    <row r="119" spans="1:20" x14ac:dyDescent="0.25">
      <c r="A119" s="61" t="s">
        <v>80</v>
      </c>
      <c r="B119" s="3">
        <v>2</v>
      </c>
      <c r="C119" s="4"/>
      <c r="D119" s="4"/>
      <c r="E119" s="4"/>
      <c r="F119" s="4"/>
      <c r="G119" s="3">
        <v>2</v>
      </c>
      <c r="H119" s="3">
        <v>3</v>
      </c>
      <c r="I119" s="4"/>
      <c r="J119" s="3">
        <v>1</v>
      </c>
      <c r="K119" s="3"/>
      <c r="L119" s="3">
        <v>1</v>
      </c>
      <c r="M119" s="3">
        <v>35</v>
      </c>
      <c r="N119" s="4"/>
      <c r="O119" s="4"/>
      <c r="P119" s="4"/>
      <c r="Q119" s="4"/>
      <c r="R119" s="4"/>
      <c r="S119" s="6"/>
    </row>
    <row r="120" spans="1:20" x14ac:dyDescent="0.25">
      <c r="A120" s="61" t="s">
        <v>51</v>
      </c>
      <c r="B120" s="3">
        <v>2</v>
      </c>
      <c r="C120" s="4"/>
      <c r="D120" s="4"/>
      <c r="E120" s="4"/>
      <c r="F120" s="4"/>
      <c r="G120" s="4"/>
      <c r="H120" s="4"/>
      <c r="I120" s="4"/>
      <c r="J120" s="4"/>
      <c r="K120" s="4"/>
      <c r="L120" s="3">
        <v>2</v>
      </c>
      <c r="M120" s="3">
        <v>8</v>
      </c>
      <c r="N120" s="4"/>
      <c r="O120" s="4"/>
      <c r="P120" s="4"/>
      <c r="Q120" s="4"/>
      <c r="R120" s="4"/>
      <c r="S120" s="6"/>
    </row>
    <row r="121" spans="1:20" x14ac:dyDescent="0.25">
      <c r="A121" s="141" t="s">
        <v>250</v>
      </c>
      <c r="B121" s="138"/>
      <c r="C121" s="138"/>
      <c r="D121" s="138"/>
      <c r="E121" s="138"/>
      <c r="F121" s="138"/>
      <c r="G121" s="138"/>
      <c r="H121" s="138"/>
      <c r="I121" s="138"/>
      <c r="J121" s="138"/>
      <c r="K121" s="138"/>
      <c r="L121" s="138"/>
      <c r="M121" s="138"/>
      <c r="N121" s="138"/>
      <c r="O121" s="138"/>
      <c r="P121" s="138"/>
      <c r="Q121" s="138"/>
      <c r="R121" s="143">
        <v>9</v>
      </c>
      <c r="S121" s="142"/>
    </row>
    <row r="122" spans="1:20" x14ac:dyDescent="0.25">
      <c r="A122" s="141" t="s">
        <v>251</v>
      </c>
      <c r="B122" s="143">
        <v>14</v>
      </c>
      <c r="C122" s="143"/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43">
        <v>5</v>
      </c>
      <c r="S122" s="142"/>
    </row>
    <row r="123" spans="1:20" x14ac:dyDescent="0.25">
      <c r="A123" s="141" t="s">
        <v>295</v>
      </c>
      <c r="B123" s="138"/>
      <c r="C123" s="138"/>
      <c r="D123" s="138"/>
      <c r="E123" s="138"/>
      <c r="F123" s="138"/>
      <c r="G123" s="138"/>
      <c r="H123" s="138"/>
      <c r="I123" s="138"/>
      <c r="J123" s="138"/>
      <c r="K123" s="138"/>
      <c r="L123" s="138"/>
      <c r="M123" s="138"/>
      <c r="N123" s="138"/>
      <c r="O123" s="138"/>
      <c r="P123" s="138"/>
      <c r="Q123" s="138"/>
      <c r="R123" s="143">
        <v>19</v>
      </c>
      <c r="S123" s="177"/>
    </row>
    <row r="124" spans="1:20" ht="15.75" thickBot="1" x14ac:dyDescent="0.3">
      <c r="A124" s="101" t="s">
        <v>10</v>
      </c>
      <c r="B124" s="102">
        <f>SUM(B118:B123)</f>
        <v>20</v>
      </c>
      <c r="C124" s="102">
        <f t="shared" ref="C124:S124" si="12">SUM(C118:C123)</f>
        <v>0</v>
      </c>
      <c r="D124" s="102">
        <f t="shared" si="12"/>
        <v>0</v>
      </c>
      <c r="E124" s="102">
        <f t="shared" si="12"/>
        <v>0</v>
      </c>
      <c r="F124" s="102">
        <f t="shared" si="12"/>
        <v>0</v>
      </c>
      <c r="G124" s="102">
        <f t="shared" si="12"/>
        <v>2</v>
      </c>
      <c r="H124" s="102">
        <f t="shared" si="12"/>
        <v>3</v>
      </c>
      <c r="I124" s="102">
        <f t="shared" si="12"/>
        <v>0</v>
      </c>
      <c r="J124" s="102">
        <f t="shared" si="12"/>
        <v>1</v>
      </c>
      <c r="K124" s="102">
        <f t="shared" si="12"/>
        <v>0</v>
      </c>
      <c r="L124" s="102">
        <f t="shared" si="12"/>
        <v>3</v>
      </c>
      <c r="M124" s="102">
        <f t="shared" si="12"/>
        <v>57</v>
      </c>
      <c r="N124" s="102">
        <f t="shared" si="12"/>
        <v>0</v>
      </c>
      <c r="O124" s="102">
        <f t="shared" si="12"/>
        <v>0</v>
      </c>
      <c r="P124" s="102">
        <f t="shared" si="12"/>
        <v>0</v>
      </c>
      <c r="Q124" s="102">
        <f t="shared" si="12"/>
        <v>0</v>
      </c>
      <c r="R124" s="102">
        <f t="shared" si="12"/>
        <v>33</v>
      </c>
      <c r="S124" s="102">
        <f t="shared" si="12"/>
        <v>0</v>
      </c>
      <c r="T124" s="55">
        <f>SUM(B124:S124)</f>
        <v>119</v>
      </c>
    </row>
    <row r="125" spans="1:20" ht="15.75" thickBot="1" x14ac:dyDescent="0.3">
      <c r="A125" s="126" t="s">
        <v>52</v>
      </c>
      <c r="B125" s="127"/>
      <c r="C125" s="127"/>
      <c r="D125" s="127"/>
      <c r="E125" s="127"/>
      <c r="F125" s="127"/>
      <c r="G125" s="127"/>
      <c r="H125" s="127"/>
      <c r="I125" s="127"/>
      <c r="J125" s="127"/>
      <c r="K125" s="127"/>
      <c r="L125" s="127"/>
      <c r="M125" s="128"/>
      <c r="N125" s="127"/>
      <c r="O125" s="127"/>
      <c r="P125" s="127"/>
      <c r="Q125" s="127"/>
      <c r="R125" s="127"/>
      <c r="S125" s="129"/>
      <c r="T125" s="40" t="s">
        <v>10</v>
      </c>
    </row>
    <row r="126" spans="1:20" ht="15.75" thickBot="1" x14ac:dyDescent="0.3">
      <c r="A126" s="33" t="s">
        <v>53</v>
      </c>
      <c r="B126" s="34">
        <f>B125*B124</f>
        <v>0</v>
      </c>
      <c r="C126" s="34">
        <f t="shared" ref="C126:L126" si="13">C125*C124</f>
        <v>0</v>
      </c>
      <c r="D126" s="34">
        <f t="shared" si="13"/>
        <v>0</v>
      </c>
      <c r="E126" s="34">
        <f t="shared" si="13"/>
        <v>0</v>
      </c>
      <c r="F126" s="34">
        <f t="shared" si="13"/>
        <v>0</v>
      </c>
      <c r="G126" s="34">
        <f t="shared" si="13"/>
        <v>0</v>
      </c>
      <c r="H126" s="34">
        <f t="shared" si="13"/>
        <v>0</v>
      </c>
      <c r="I126" s="34">
        <f t="shared" si="13"/>
        <v>0</v>
      </c>
      <c r="J126" s="34">
        <f t="shared" si="13"/>
        <v>0</v>
      </c>
      <c r="K126" s="34"/>
      <c r="L126" s="34">
        <f t="shared" si="13"/>
        <v>0</v>
      </c>
      <c r="M126" s="34">
        <f>M125*M124</f>
        <v>0</v>
      </c>
      <c r="N126" s="34">
        <f>N125*N124</f>
        <v>0</v>
      </c>
      <c r="O126" s="34">
        <f>O125*O124</f>
        <v>0</v>
      </c>
      <c r="P126" s="34">
        <f>P125*P124</f>
        <v>0</v>
      </c>
      <c r="Q126" s="34">
        <f>Q125*Q124</f>
        <v>0</v>
      </c>
      <c r="R126" s="34">
        <f t="shared" ref="R126:S126" si="14">R125*R124</f>
        <v>0</v>
      </c>
      <c r="S126" s="34">
        <f t="shared" si="14"/>
        <v>0</v>
      </c>
      <c r="T126" s="274">
        <f>SUM(B126:S126)</f>
        <v>0</v>
      </c>
    </row>
    <row r="127" spans="1:20" ht="15.75" thickBo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20" ht="15.75" thickBot="1" x14ac:dyDescent="0.3">
      <c r="A128" s="293" t="s">
        <v>255</v>
      </c>
      <c r="B128" s="294"/>
      <c r="C128" s="294"/>
      <c r="D128" s="294"/>
      <c r="E128" s="294"/>
      <c r="F128" s="294"/>
      <c r="G128" s="294"/>
      <c r="H128" s="294"/>
      <c r="I128" s="294"/>
      <c r="J128" s="294"/>
      <c r="K128" s="294"/>
      <c r="L128" s="294"/>
      <c r="M128" s="294"/>
      <c r="N128" s="294"/>
      <c r="O128" s="294"/>
      <c r="P128" s="294"/>
      <c r="Q128" s="294"/>
      <c r="R128" s="294"/>
      <c r="S128" s="295"/>
      <c r="T128" s="41"/>
    </row>
    <row r="129" spans="1:20" ht="39.6" customHeight="1" thickBot="1" x14ac:dyDescent="0.3">
      <c r="A129" s="120" t="s">
        <v>0</v>
      </c>
      <c r="B129" s="94" t="s">
        <v>2</v>
      </c>
      <c r="C129" s="94" t="s">
        <v>3</v>
      </c>
      <c r="D129" s="94" t="s">
        <v>12</v>
      </c>
      <c r="E129" s="94" t="s">
        <v>30</v>
      </c>
      <c r="F129" s="94" t="s">
        <v>257</v>
      </c>
      <c r="G129" s="94" t="s">
        <v>5</v>
      </c>
      <c r="H129" s="94" t="s">
        <v>4</v>
      </c>
      <c r="I129" s="94" t="s">
        <v>78</v>
      </c>
      <c r="J129" s="94" t="s">
        <v>6</v>
      </c>
      <c r="K129" s="94" t="s">
        <v>394</v>
      </c>
      <c r="L129" s="94" t="s">
        <v>81</v>
      </c>
      <c r="M129" s="94" t="s">
        <v>82</v>
      </c>
      <c r="N129" s="116" t="s">
        <v>238</v>
      </c>
      <c r="O129" s="116" t="s">
        <v>253</v>
      </c>
      <c r="P129" s="147" t="s">
        <v>254</v>
      </c>
      <c r="Q129" s="147" t="s">
        <v>256</v>
      </c>
      <c r="R129" s="24" t="s">
        <v>239</v>
      </c>
      <c r="S129" s="25" t="s">
        <v>240</v>
      </c>
    </row>
    <row r="130" spans="1:20" x14ac:dyDescent="0.25">
      <c r="A130" s="121" t="s">
        <v>255</v>
      </c>
      <c r="B130" s="123">
        <v>21</v>
      </c>
      <c r="C130" s="123">
        <v>4</v>
      </c>
      <c r="D130" s="122"/>
      <c r="E130" s="122"/>
      <c r="F130" s="123">
        <v>1</v>
      </c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3">
        <v>34</v>
      </c>
      <c r="R130" s="122"/>
      <c r="S130" s="124"/>
      <c r="T130" s="76"/>
    </row>
    <row r="131" spans="1:20" ht="15.75" thickBot="1" x14ac:dyDescent="0.3">
      <c r="A131" s="101" t="s">
        <v>10</v>
      </c>
      <c r="B131" s="102">
        <f>SUM(B130:B130)</f>
        <v>21</v>
      </c>
      <c r="C131" s="102">
        <f t="shared" ref="C131:S131" si="15">SUM(C130:C130)</f>
        <v>4</v>
      </c>
      <c r="D131" s="102">
        <f t="shared" si="15"/>
        <v>0</v>
      </c>
      <c r="E131" s="102">
        <f t="shared" si="15"/>
        <v>0</v>
      </c>
      <c r="F131" s="102">
        <f t="shared" si="15"/>
        <v>1</v>
      </c>
      <c r="G131" s="102">
        <f t="shared" si="15"/>
        <v>0</v>
      </c>
      <c r="H131" s="102">
        <f t="shared" si="15"/>
        <v>0</v>
      </c>
      <c r="I131" s="102">
        <f t="shared" si="15"/>
        <v>0</v>
      </c>
      <c r="J131" s="102">
        <f t="shared" si="15"/>
        <v>0</v>
      </c>
      <c r="K131" s="102">
        <f t="shared" si="15"/>
        <v>0</v>
      </c>
      <c r="L131" s="102">
        <f t="shared" si="15"/>
        <v>0</v>
      </c>
      <c r="M131" s="102">
        <f t="shared" si="15"/>
        <v>0</v>
      </c>
      <c r="N131" s="102">
        <f t="shared" si="15"/>
        <v>0</v>
      </c>
      <c r="O131" s="102">
        <f t="shared" si="15"/>
        <v>0</v>
      </c>
      <c r="P131" s="102">
        <f t="shared" si="15"/>
        <v>0</v>
      </c>
      <c r="Q131" s="102">
        <f t="shared" si="15"/>
        <v>34</v>
      </c>
      <c r="R131" s="102">
        <f t="shared" si="15"/>
        <v>0</v>
      </c>
      <c r="S131" s="102">
        <f t="shared" si="15"/>
        <v>0</v>
      </c>
      <c r="T131" s="55">
        <f>SUM(B131:S131)</f>
        <v>60</v>
      </c>
    </row>
    <row r="132" spans="1:20" ht="15.75" thickBot="1" x14ac:dyDescent="0.3">
      <c r="A132" s="33" t="s">
        <v>52</v>
      </c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5"/>
      <c r="T132" s="40" t="s">
        <v>10</v>
      </c>
    </row>
    <row r="133" spans="1:20" ht="15.75" thickBot="1" x14ac:dyDescent="0.3">
      <c r="A133" s="33" t="s">
        <v>53</v>
      </c>
      <c r="B133" s="34">
        <f t="shared" ref="B133:S133" si="16">B132*B131</f>
        <v>0</v>
      </c>
      <c r="C133" s="34">
        <f t="shared" si="16"/>
        <v>0</v>
      </c>
      <c r="D133" s="34">
        <f t="shared" si="16"/>
        <v>0</v>
      </c>
      <c r="E133" s="34">
        <f t="shared" si="16"/>
        <v>0</v>
      </c>
      <c r="F133" s="34">
        <f t="shared" si="16"/>
        <v>0</v>
      </c>
      <c r="G133" s="34">
        <f t="shared" si="16"/>
        <v>0</v>
      </c>
      <c r="H133" s="34">
        <f t="shared" si="16"/>
        <v>0</v>
      </c>
      <c r="I133" s="34">
        <f t="shared" si="16"/>
        <v>0</v>
      </c>
      <c r="J133" s="34">
        <f t="shared" si="16"/>
        <v>0</v>
      </c>
      <c r="K133" s="34"/>
      <c r="L133" s="34">
        <f t="shared" si="16"/>
        <v>0</v>
      </c>
      <c r="M133" s="34">
        <f t="shared" si="16"/>
        <v>0</v>
      </c>
      <c r="N133" s="34">
        <f t="shared" si="16"/>
        <v>0</v>
      </c>
      <c r="O133" s="34">
        <f t="shared" si="16"/>
        <v>0</v>
      </c>
      <c r="P133" s="34">
        <f t="shared" si="16"/>
        <v>0</v>
      </c>
      <c r="Q133" s="34">
        <f t="shared" si="16"/>
        <v>0</v>
      </c>
      <c r="R133" s="34">
        <f t="shared" si="16"/>
        <v>0</v>
      </c>
      <c r="S133" s="34">
        <f t="shared" si="16"/>
        <v>0</v>
      </c>
      <c r="T133" s="274">
        <f>SUM(B133:S133)</f>
        <v>0</v>
      </c>
    </row>
    <row r="134" spans="1:20" ht="15.75" thickBot="1" x14ac:dyDescent="0.3">
      <c r="A134" s="38"/>
      <c r="B134" s="39"/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39"/>
      <c r="R134" s="39"/>
      <c r="S134" s="39"/>
      <c r="T134" s="41"/>
    </row>
    <row r="135" spans="1:20" ht="15.75" thickBot="1" x14ac:dyDescent="0.3">
      <c r="A135" s="293" t="s">
        <v>258</v>
      </c>
      <c r="B135" s="294"/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  <c r="N135" s="294"/>
      <c r="O135" s="294"/>
      <c r="P135" s="294"/>
      <c r="Q135" s="294"/>
      <c r="R135" s="294"/>
      <c r="S135" s="295"/>
      <c r="T135" s="41"/>
    </row>
    <row r="136" spans="1:20" ht="23.25" thickBot="1" x14ac:dyDescent="0.3">
      <c r="A136" s="120" t="s">
        <v>0</v>
      </c>
      <c r="B136" s="94" t="s">
        <v>2</v>
      </c>
      <c r="C136" s="94" t="s">
        <v>3</v>
      </c>
      <c r="D136" s="94" t="s">
        <v>12</v>
      </c>
      <c r="E136" s="94" t="s">
        <v>30</v>
      </c>
      <c r="F136" s="94" t="s">
        <v>257</v>
      </c>
      <c r="G136" s="94" t="s">
        <v>5</v>
      </c>
      <c r="H136" s="94" t="s">
        <v>4</v>
      </c>
      <c r="I136" s="94" t="s">
        <v>78</v>
      </c>
      <c r="J136" s="94" t="s">
        <v>6</v>
      </c>
      <c r="K136" s="94" t="s">
        <v>394</v>
      </c>
      <c r="L136" s="94" t="s">
        <v>81</v>
      </c>
      <c r="M136" s="94" t="s">
        <v>82</v>
      </c>
      <c r="N136" s="116" t="s">
        <v>238</v>
      </c>
      <c r="O136" s="116" t="s">
        <v>253</v>
      </c>
      <c r="P136" s="147" t="s">
        <v>254</v>
      </c>
      <c r="Q136" s="147" t="s">
        <v>256</v>
      </c>
      <c r="R136" s="24" t="s">
        <v>239</v>
      </c>
      <c r="S136" s="25" t="s">
        <v>240</v>
      </c>
    </row>
    <row r="137" spans="1:20" x14ac:dyDescent="0.25">
      <c r="A137" s="121" t="s">
        <v>258</v>
      </c>
      <c r="B137" s="123">
        <v>21</v>
      </c>
      <c r="C137" s="123">
        <v>4</v>
      </c>
      <c r="D137" s="122"/>
      <c r="E137" s="122"/>
      <c r="F137" s="122"/>
      <c r="G137" s="123">
        <v>2</v>
      </c>
      <c r="H137" s="122"/>
      <c r="I137" s="122"/>
      <c r="J137" s="122"/>
      <c r="K137" s="122"/>
      <c r="L137" s="123">
        <v>22</v>
      </c>
      <c r="M137" s="123">
        <v>1</v>
      </c>
      <c r="N137" s="122"/>
      <c r="O137" s="122"/>
      <c r="P137" s="122"/>
      <c r="Q137" s="122"/>
      <c r="R137" s="122"/>
      <c r="S137" s="124"/>
      <c r="T137" s="76"/>
    </row>
    <row r="138" spans="1:20" ht="15.75" thickBot="1" x14ac:dyDescent="0.3">
      <c r="A138" s="101" t="s">
        <v>10</v>
      </c>
      <c r="B138" s="102">
        <f>SUM(B137:B137)</f>
        <v>21</v>
      </c>
      <c r="C138" s="102">
        <f t="shared" ref="C138:S138" si="17">SUM(C137:C137)</f>
        <v>4</v>
      </c>
      <c r="D138" s="102">
        <f t="shared" si="17"/>
        <v>0</v>
      </c>
      <c r="E138" s="102">
        <f t="shared" si="17"/>
        <v>0</v>
      </c>
      <c r="F138" s="102">
        <f t="shared" si="17"/>
        <v>0</v>
      </c>
      <c r="G138" s="102">
        <f t="shared" si="17"/>
        <v>2</v>
      </c>
      <c r="H138" s="102">
        <f t="shared" si="17"/>
        <v>0</v>
      </c>
      <c r="I138" s="102">
        <f t="shared" si="17"/>
        <v>0</v>
      </c>
      <c r="J138" s="102">
        <f t="shared" si="17"/>
        <v>0</v>
      </c>
      <c r="K138" s="102">
        <f t="shared" si="17"/>
        <v>0</v>
      </c>
      <c r="L138" s="102">
        <f t="shared" si="17"/>
        <v>22</v>
      </c>
      <c r="M138" s="102">
        <f t="shared" si="17"/>
        <v>1</v>
      </c>
      <c r="N138" s="102">
        <f t="shared" si="17"/>
        <v>0</v>
      </c>
      <c r="O138" s="102">
        <f t="shared" si="17"/>
        <v>0</v>
      </c>
      <c r="P138" s="102">
        <f t="shared" si="17"/>
        <v>0</v>
      </c>
      <c r="Q138" s="102">
        <f t="shared" si="17"/>
        <v>0</v>
      </c>
      <c r="R138" s="102">
        <f t="shared" si="17"/>
        <v>0</v>
      </c>
      <c r="S138" s="102">
        <f t="shared" si="17"/>
        <v>0</v>
      </c>
      <c r="T138" s="55">
        <f>SUM(B138:S138)</f>
        <v>50</v>
      </c>
    </row>
    <row r="139" spans="1:20" ht="15.75" thickBot="1" x14ac:dyDescent="0.3">
      <c r="A139" s="33" t="s">
        <v>52</v>
      </c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5"/>
      <c r="T139" s="40" t="s">
        <v>10</v>
      </c>
    </row>
    <row r="140" spans="1:20" ht="15.75" thickBot="1" x14ac:dyDescent="0.3">
      <c r="A140" s="33" t="s">
        <v>53</v>
      </c>
      <c r="B140" s="34">
        <f t="shared" ref="B140:S140" si="18">B139*B138</f>
        <v>0</v>
      </c>
      <c r="C140" s="34">
        <f t="shared" si="18"/>
        <v>0</v>
      </c>
      <c r="D140" s="34">
        <f t="shared" si="18"/>
        <v>0</v>
      </c>
      <c r="E140" s="34">
        <f t="shared" si="18"/>
        <v>0</v>
      </c>
      <c r="F140" s="34">
        <f t="shared" si="18"/>
        <v>0</v>
      </c>
      <c r="G140" s="34">
        <f t="shared" si="18"/>
        <v>0</v>
      </c>
      <c r="H140" s="34">
        <f t="shared" si="18"/>
        <v>0</v>
      </c>
      <c r="I140" s="34">
        <f t="shared" si="18"/>
        <v>0</v>
      </c>
      <c r="J140" s="34">
        <f t="shared" si="18"/>
        <v>0</v>
      </c>
      <c r="K140" s="34"/>
      <c r="L140" s="34">
        <f t="shared" si="18"/>
        <v>0</v>
      </c>
      <c r="M140" s="34">
        <f t="shared" si="18"/>
        <v>0</v>
      </c>
      <c r="N140" s="34">
        <f t="shared" si="18"/>
        <v>0</v>
      </c>
      <c r="O140" s="34">
        <f t="shared" si="18"/>
        <v>0</v>
      </c>
      <c r="P140" s="34">
        <f t="shared" si="18"/>
        <v>0</v>
      </c>
      <c r="Q140" s="34">
        <f t="shared" si="18"/>
        <v>0</v>
      </c>
      <c r="R140" s="34">
        <f t="shared" si="18"/>
        <v>0</v>
      </c>
      <c r="S140" s="34">
        <f t="shared" si="18"/>
        <v>0</v>
      </c>
      <c r="T140" s="274">
        <f>SUM(B140:S140)</f>
        <v>0</v>
      </c>
    </row>
    <row r="141" spans="1:20" x14ac:dyDescent="0.25">
      <c r="A141" s="222"/>
      <c r="B141" s="223"/>
      <c r="C141" s="223"/>
      <c r="D141" s="223"/>
      <c r="E141" s="223"/>
      <c r="F141" s="223"/>
      <c r="G141" s="223"/>
      <c r="H141" s="223"/>
      <c r="I141" s="223"/>
      <c r="J141" s="223"/>
      <c r="K141" s="223"/>
      <c r="L141" s="223"/>
      <c r="M141" s="223"/>
      <c r="N141" s="223"/>
      <c r="O141" s="223"/>
      <c r="P141" s="223"/>
      <c r="Q141" s="223"/>
      <c r="R141" s="223"/>
      <c r="S141" s="223"/>
      <c r="T141" s="41"/>
    </row>
    <row r="142" spans="1:20" x14ac:dyDescent="0.25">
      <c r="A142" s="38"/>
      <c r="B142" s="39"/>
      <c r="C142" s="39"/>
      <c r="D142" s="39"/>
      <c r="E142" s="39"/>
      <c r="F142" s="39"/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41"/>
    </row>
    <row r="143" spans="1:20" ht="18.75" x14ac:dyDescent="0.25">
      <c r="A143" s="304" t="s">
        <v>361</v>
      </c>
      <c r="B143" s="304"/>
      <c r="C143" s="304"/>
      <c r="D143" s="304"/>
      <c r="E143" s="304"/>
      <c r="F143" s="304"/>
      <c r="G143" s="304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304"/>
      <c r="T143" s="304"/>
    </row>
    <row r="144" spans="1:20" ht="15.75" thickBot="1" x14ac:dyDescent="0.3">
      <c r="A144" s="38"/>
      <c r="B144" s="39"/>
      <c r="C144" s="39"/>
      <c r="D144" s="39"/>
      <c r="E144" s="39"/>
      <c r="F144" s="39"/>
      <c r="G144" s="39"/>
      <c r="H144" s="39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41"/>
    </row>
    <row r="145" spans="1:20" ht="15.75" thickBot="1" x14ac:dyDescent="0.3">
      <c r="A145" s="293" t="s">
        <v>369</v>
      </c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  <c r="L145" s="294"/>
      <c r="M145" s="294"/>
      <c r="N145" s="294"/>
      <c r="O145" s="294"/>
      <c r="P145" s="294"/>
      <c r="Q145" s="294"/>
      <c r="R145" s="294"/>
      <c r="S145" s="295"/>
    </row>
    <row r="146" spans="1:20" ht="23.25" thickBot="1" x14ac:dyDescent="0.3">
      <c r="A146" s="23" t="s">
        <v>0</v>
      </c>
      <c r="B146" s="24" t="s">
        <v>2</v>
      </c>
      <c r="C146" s="24" t="s">
        <v>3</v>
      </c>
      <c r="D146" s="24" t="s">
        <v>12</v>
      </c>
      <c r="E146" s="24" t="s">
        <v>30</v>
      </c>
      <c r="F146" s="94" t="s">
        <v>257</v>
      </c>
      <c r="G146" s="24" t="s">
        <v>5</v>
      </c>
      <c r="H146" s="144" t="s">
        <v>4</v>
      </c>
      <c r="I146" s="24" t="s">
        <v>78</v>
      </c>
      <c r="J146" s="24" t="s">
        <v>6</v>
      </c>
      <c r="K146" s="24" t="s">
        <v>394</v>
      </c>
      <c r="L146" s="24" t="s">
        <v>81</v>
      </c>
      <c r="M146" s="25" t="s">
        <v>82</v>
      </c>
      <c r="N146" s="25" t="s">
        <v>238</v>
      </c>
      <c r="O146" s="116" t="s">
        <v>253</v>
      </c>
      <c r="P146" s="147" t="s">
        <v>254</v>
      </c>
      <c r="Q146" s="147" t="s">
        <v>256</v>
      </c>
      <c r="R146" s="24" t="s">
        <v>239</v>
      </c>
      <c r="S146" s="25" t="s">
        <v>240</v>
      </c>
    </row>
    <row r="147" spans="1:20" ht="15.75" thickBot="1" x14ac:dyDescent="0.3">
      <c r="A147" s="145" t="s">
        <v>155</v>
      </c>
      <c r="B147" s="137"/>
      <c r="C147" s="137"/>
      <c r="D147" s="137"/>
      <c r="E147" s="137"/>
      <c r="F147" s="137"/>
      <c r="G147" s="261">
        <v>2</v>
      </c>
      <c r="H147" s="137"/>
      <c r="I147" s="137"/>
      <c r="J147" s="137"/>
      <c r="K147" s="137"/>
      <c r="L147" s="137"/>
      <c r="M147" s="137"/>
      <c r="N147" s="137"/>
      <c r="O147" s="137"/>
      <c r="P147" s="137"/>
      <c r="Q147" s="137"/>
      <c r="R147" s="137"/>
      <c r="S147" s="146"/>
    </row>
    <row r="148" spans="1:20" ht="15.75" thickBot="1" x14ac:dyDescent="0.3">
      <c r="A148" s="21" t="s">
        <v>10</v>
      </c>
      <c r="B148" s="12">
        <f t="shared" ref="B148:S148" si="19">SUM(B147:B147)</f>
        <v>0</v>
      </c>
      <c r="C148" s="12">
        <f t="shared" si="19"/>
        <v>0</v>
      </c>
      <c r="D148" s="12">
        <f t="shared" si="19"/>
        <v>0</v>
      </c>
      <c r="E148" s="12">
        <f t="shared" si="19"/>
        <v>0</v>
      </c>
      <c r="F148" s="12">
        <f t="shared" si="19"/>
        <v>0</v>
      </c>
      <c r="G148" s="12">
        <f t="shared" si="19"/>
        <v>2</v>
      </c>
      <c r="H148" s="12">
        <f t="shared" si="19"/>
        <v>0</v>
      </c>
      <c r="I148" s="12">
        <f t="shared" si="19"/>
        <v>0</v>
      </c>
      <c r="J148" s="12">
        <f t="shared" si="19"/>
        <v>0</v>
      </c>
      <c r="K148" s="12">
        <f t="shared" si="19"/>
        <v>0</v>
      </c>
      <c r="L148" s="12">
        <f t="shared" si="19"/>
        <v>0</v>
      </c>
      <c r="M148" s="12">
        <f t="shared" si="19"/>
        <v>0</v>
      </c>
      <c r="N148" s="12">
        <f t="shared" si="19"/>
        <v>0</v>
      </c>
      <c r="O148" s="12">
        <f t="shared" si="19"/>
        <v>0</v>
      </c>
      <c r="P148" s="12">
        <f t="shared" si="19"/>
        <v>0</v>
      </c>
      <c r="Q148" s="12">
        <f t="shared" si="19"/>
        <v>0</v>
      </c>
      <c r="R148" s="12">
        <f t="shared" si="19"/>
        <v>0</v>
      </c>
      <c r="S148" s="12">
        <f t="shared" si="19"/>
        <v>0</v>
      </c>
      <c r="T148" s="55">
        <f>SUM(B148:S148)</f>
        <v>2</v>
      </c>
    </row>
    <row r="149" spans="1:20" ht="15.75" thickBot="1" x14ac:dyDescent="0.3">
      <c r="A149" s="33" t="s">
        <v>52</v>
      </c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5"/>
      <c r="T149" s="40" t="s">
        <v>10</v>
      </c>
    </row>
    <row r="150" spans="1:20" ht="15.75" thickBot="1" x14ac:dyDescent="0.3">
      <c r="A150" s="57" t="s">
        <v>53</v>
      </c>
      <c r="B150" s="58">
        <f t="shared" ref="B150:S150" si="20">B149*B148</f>
        <v>0</v>
      </c>
      <c r="C150" s="58">
        <f t="shared" si="20"/>
        <v>0</v>
      </c>
      <c r="D150" s="58">
        <f t="shared" si="20"/>
        <v>0</v>
      </c>
      <c r="E150" s="58">
        <f t="shared" si="20"/>
        <v>0</v>
      </c>
      <c r="F150" s="58">
        <f t="shared" si="20"/>
        <v>0</v>
      </c>
      <c r="G150" s="58">
        <f t="shared" si="20"/>
        <v>0</v>
      </c>
      <c r="H150" s="58">
        <f t="shared" si="20"/>
        <v>0</v>
      </c>
      <c r="I150" s="58">
        <f t="shared" si="20"/>
        <v>0</v>
      </c>
      <c r="J150" s="58">
        <f t="shared" si="20"/>
        <v>0</v>
      </c>
      <c r="K150" s="58"/>
      <c r="L150" s="58">
        <f t="shared" si="20"/>
        <v>0</v>
      </c>
      <c r="M150" s="58">
        <f t="shared" si="20"/>
        <v>0</v>
      </c>
      <c r="N150" s="58">
        <f t="shared" si="20"/>
        <v>0</v>
      </c>
      <c r="O150" s="58">
        <f t="shared" si="20"/>
        <v>0</v>
      </c>
      <c r="P150" s="58">
        <f t="shared" si="20"/>
        <v>0</v>
      </c>
      <c r="Q150" s="58">
        <f t="shared" si="20"/>
        <v>0</v>
      </c>
      <c r="R150" s="58">
        <f t="shared" si="20"/>
        <v>0</v>
      </c>
      <c r="S150" s="58">
        <f t="shared" si="20"/>
        <v>0</v>
      </c>
      <c r="T150" s="274">
        <f>SUM(B150:S150)</f>
        <v>0</v>
      </c>
    </row>
    <row r="151" spans="1:20" ht="15.75" thickBot="1" x14ac:dyDescent="0.3">
      <c r="A151" s="224"/>
      <c r="B151" s="225"/>
      <c r="C151" s="225"/>
      <c r="D151" s="225"/>
      <c r="E151" s="225"/>
      <c r="F151" s="225"/>
      <c r="G151" s="225"/>
      <c r="H151" s="225"/>
      <c r="I151" s="225"/>
      <c r="J151" s="225"/>
      <c r="K151" s="225"/>
      <c r="L151" s="225"/>
      <c r="M151" s="225"/>
      <c r="N151" s="225"/>
      <c r="O151" s="225"/>
      <c r="P151" s="225"/>
      <c r="Q151" s="225"/>
      <c r="R151" s="225"/>
      <c r="S151" s="225"/>
      <c r="T151" s="41"/>
    </row>
    <row r="152" spans="1:20" ht="15.75" thickBot="1" x14ac:dyDescent="0.3">
      <c r="A152" s="293" t="s">
        <v>54</v>
      </c>
      <c r="B152" s="294"/>
      <c r="C152" s="294"/>
      <c r="D152" s="294"/>
      <c r="E152" s="294"/>
      <c r="F152" s="294"/>
      <c r="G152" s="294"/>
      <c r="H152" s="294"/>
      <c r="I152" s="294"/>
      <c r="J152" s="294"/>
      <c r="K152" s="294"/>
      <c r="L152" s="294"/>
      <c r="M152" s="294"/>
      <c r="N152" s="294"/>
      <c r="O152" s="294"/>
      <c r="P152" s="294"/>
      <c r="Q152" s="294"/>
      <c r="R152" s="294"/>
      <c r="S152" s="295"/>
    </row>
    <row r="153" spans="1:20" ht="22.5" x14ac:dyDescent="0.25">
      <c r="A153" s="23" t="s">
        <v>0</v>
      </c>
      <c r="B153" s="24" t="s">
        <v>2</v>
      </c>
      <c r="C153" s="24" t="s">
        <v>3</v>
      </c>
      <c r="D153" s="24" t="s">
        <v>12</v>
      </c>
      <c r="E153" s="24" t="s">
        <v>30</v>
      </c>
      <c r="F153" s="94" t="s">
        <v>257</v>
      </c>
      <c r="G153" s="24" t="s">
        <v>5</v>
      </c>
      <c r="H153" s="144" t="s">
        <v>4</v>
      </c>
      <c r="I153" s="24" t="s">
        <v>78</v>
      </c>
      <c r="J153" s="24" t="s">
        <v>6</v>
      </c>
      <c r="K153" s="24" t="s">
        <v>394</v>
      </c>
      <c r="L153" s="24" t="s">
        <v>81</v>
      </c>
      <c r="M153" s="25" t="s">
        <v>82</v>
      </c>
      <c r="N153" s="25" t="s">
        <v>238</v>
      </c>
      <c r="O153" s="116" t="s">
        <v>253</v>
      </c>
      <c r="P153" s="147" t="s">
        <v>254</v>
      </c>
      <c r="Q153" s="147" t="s">
        <v>256</v>
      </c>
      <c r="R153" s="24" t="s">
        <v>239</v>
      </c>
      <c r="S153" s="25" t="s">
        <v>240</v>
      </c>
    </row>
    <row r="154" spans="1:20" x14ac:dyDescent="0.25">
      <c r="A154" s="269" t="s">
        <v>155</v>
      </c>
      <c r="B154" s="62">
        <v>2</v>
      </c>
      <c r="C154" s="63"/>
      <c r="D154" s="63"/>
      <c r="E154" s="63"/>
      <c r="F154" s="63"/>
      <c r="G154" s="63"/>
      <c r="H154" s="63"/>
      <c r="I154" s="63"/>
      <c r="J154" s="63"/>
      <c r="K154" s="63"/>
      <c r="L154" s="262">
        <v>1</v>
      </c>
      <c r="M154" s="62">
        <v>1</v>
      </c>
      <c r="N154" s="63"/>
      <c r="O154" s="63"/>
      <c r="P154" s="63"/>
      <c r="Q154" s="63"/>
      <c r="R154" s="63"/>
      <c r="S154" s="63"/>
    </row>
    <row r="155" spans="1:20" x14ac:dyDescent="0.25">
      <c r="A155" s="269" t="s">
        <v>409</v>
      </c>
      <c r="B155" s="63"/>
      <c r="C155" s="62">
        <v>2</v>
      </c>
      <c r="D155" s="63"/>
      <c r="E155" s="63"/>
      <c r="F155" s="63"/>
      <c r="G155" s="63"/>
      <c r="H155" s="262">
        <v>2</v>
      </c>
      <c r="I155" s="63"/>
      <c r="J155" s="63"/>
      <c r="K155" s="63"/>
      <c r="L155" s="63"/>
      <c r="M155" s="262">
        <v>2</v>
      </c>
      <c r="N155" s="63"/>
      <c r="O155" s="63"/>
      <c r="P155" s="63"/>
      <c r="Q155" s="63"/>
      <c r="R155" s="63"/>
      <c r="S155" s="63"/>
    </row>
    <row r="156" spans="1:20" ht="23.25" x14ac:dyDescent="0.25">
      <c r="A156" s="269" t="s">
        <v>158</v>
      </c>
      <c r="B156" s="63"/>
      <c r="C156" s="63"/>
      <c r="D156" s="63"/>
      <c r="E156" s="63"/>
      <c r="F156" s="63"/>
      <c r="G156" s="63"/>
      <c r="H156" s="62">
        <v>3</v>
      </c>
      <c r="I156" s="63"/>
      <c r="J156" s="63"/>
      <c r="K156" s="63"/>
      <c r="L156" s="63"/>
      <c r="M156" s="262">
        <v>1</v>
      </c>
      <c r="N156" s="63"/>
      <c r="O156" s="63"/>
      <c r="P156" s="63"/>
      <c r="Q156" s="63"/>
      <c r="R156" s="63"/>
      <c r="S156" s="63"/>
    </row>
    <row r="157" spans="1:20" x14ac:dyDescent="0.25">
      <c r="A157" s="269" t="s">
        <v>55</v>
      </c>
      <c r="B157" s="62">
        <v>1</v>
      </c>
      <c r="C157" s="63"/>
      <c r="D157" s="63"/>
      <c r="E157" s="63"/>
      <c r="F157" s="63"/>
      <c r="G157" s="63"/>
      <c r="H157" s="63"/>
      <c r="I157" s="63"/>
      <c r="J157" s="63"/>
      <c r="K157" s="63"/>
      <c r="L157" s="63"/>
      <c r="M157" s="63"/>
      <c r="N157" s="63"/>
      <c r="O157" s="63"/>
      <c r="P157" s="63"/>
      <c r="Q157" s="63"/>
      <c r="R157" s="63"/>
      <c r="S157" s="63"/>
    </row>
    <row r="158" spans="1:20" x14ac:dyDescent="0.25">
      <c r="A158" s="269" t="s">
        <v>56</v>
      </c>
      <c r="B158" s="63"/>
      <c r="C158" s="62">
        <v>2</v>
      </c>
      <c r="D158" s="63"/>
      <c r="E158" s="63"/>
      <c r="F158" s="63"/>
      <c r="G158" s="63"/>
      <c r="H158" s="62">
        <v>4</v>
      </c>
      <c r="I158" s="63"/>
      <c r="J158" s="63"/>
      <c r="K158" s="63"/>
      <c r="L158" s="63"/>
      <c r="M158" s="62">
        <v>3</v>
      </c>
      <c r="N158" s="63"/>
      <c r="O158" s="63"/>
      <c r="P158" s="63"/>
      <c r="Q158" s="63"/>
      <c r="R158" s="63"/>
      <c r="S158" s="63"/>
    </row>
    <row r="159" spans="1:20" ht="23.25" x14ac:dyDescent="0.25">
      <c r="A159" s="269" t="s">
        <v>57</v>
      </c>
      <c r="B159" s="63"/>
      <c r="C159" s="63"/>
      <c r="D159" s="63"/>
      <c r="E159" s="63"/>
      <c r="F159" s="63"/>
      <c r="G159" s="63"/>
      <c r="H159" s="62">
        <v>1</v>
      </c>
      <c r="I159" s="63"/>
      <c r="J159" s="63"/>
      <c r="K159" s="63"/>
      <c r="L159" s="63"/>
      <c r="M159" s="63"/>
      <c r="N159" s="63"/>
      <c r="O159" s="63"/>
      <c r="P159" s="63"/>
      <c r="Q159" s="63"/>
      <c r="R159" s="63"/>
      <c r="S159" s="63"/>
    </row>
    <row r="160" spans="1:20" x14ac:dyDescent="0.25">
      <c r="A160" s="269" t="s">
        <v>160</v>
      </c>
      <c r="B160" s="63"/>
      <c r="C160" s="63"/>
      <c r="D160" s="63"/>
      <c r="E160" s="63"/>
      <c r="F160" s="63"/>
      <c r="G160" s="63"/>
      <c r="H160" s="63"/>
      <c r="I160" s="63"/>
      <c r="J160" s="63"/>
      <c r="K160" s="63"/>
      <c r="L160" s="62">
        <v>1</v>
      </c>
      <c r="M160" s="63"/>
      <c r="N160" s="63"/>
      <c r="O160" s="63"/>
      <c r="P160" s="63"/>
      <c r="Q160" s="63"/>
      <c r="R160" s="63"/>
      <c r="S160" s="63"/>
    </row>
    <row r="161" spans="1:20" x14ac:dyDescent="0.25">
      <c r="A161" s="269" t="s">
        <v>157</v>
      </c>
      <c r="B161" s="63"/>
      <c r="C161" s="62">
        <v>1</v>
      </c>
      <c r="D161" s="63"/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3"/>
      <c r="Q161" s="63"/>
      <c r="R161" s="63"/>
      <c r="S161" s="63"/>
    </row>
    <row r="162" spans="1:20" x14ac:dyDescent="0.25">
      <c r="A162" s="269" t="s">
        <v>156</v>
      </c>
      <c r="B162" s="63"/>
      <c r="C162" s="63"/>
      <c r="D162" s="63"/>
      <c r="E162" s="63"/>
      <c r="F162" s="63"/>
      <c r="G162" s="63"/>
      <c r="H162" s="62">
        <v>1</v>
      </c>
      <c r="I162" s="63"/>
      <c r="J162" s="63"/>
      <c r="K162" s="63"/>
      <c r="L162" s="63"/>
      <c r="M162" s="62">
        <v>1</v>
      </c>
      <c r="N162" s="63"/>
      <c r="O162" s="63"/>
      <c r="P162" s="63"/>
      <c r="Q162" s="63"/>
      <c r="R162" s="63"/>
      <c r="S162" s="63"/>
    </row>
    <row r="163" spans="1:20" x14ac:dyDescent="0.25">
      <c r="A163" s="269" t="s">
        <v>159</v>
      </c>
      <c r="B163" s="63"/>
      <c r="C163" s="62">
        <v>1</v>
      </c>
      <c r="D163" s="63"/>
      <c r="E163" s="63"/>
      <c r="F163" s="63"/>
      <c r="G163" s="62">
        <v>1</v>
      </c>
      <c r="H163" s="63"/>
      <c r="I163" s="63"/>
      <c r="J163" s="63"/>
      <c r="K163" s="63"/>
      <c r="L163" s="63"/>
      <c r="M163" s="63"/>
      <c r="N163" s="63"/>
      <c r="O163" s="63"/>
      <c r="P163" s="63"/>
      <c r="Q163" s="63"/>
      <c r="R163" s="63"/>
      <c r="S163" s="63"/>
    </row>
    <row r="164" spans="1:20" ht="23.25" x14ac:dyDescent="0.25">
      <c r="A164" s="269" t="s">
        <v>406</v>
      </c>
      <c r="B164" s="262">
        <v>3</v>
      </c>
      <c r="C164" s="63"/>
      <c r="D164" s="63"/>
      <c r="E164" s="63"/>
      <c r="F164" s="63"/>
      <c r="G164" s="62">
        <v>3</v>
      </c>
      <c r="H164" s="262">
        <v>3</v>
      </c>
      <c r="I164" s="63"/>
      <c r="J164" s="63"/>
      <c r="K164" s="63"/>
      <c r="L164" s="262">
        <v>3</v>
      </c>
      <c r="M164" s="63"/>
      <c r="N164" s="63"/>
      <c r="O164" s="63"/>
      <c r="P164" s="63"/>
      <c r="Q164" s="63"/>
      <c r="R164" s="63"/>
      <c r="S164" s="63"/>
    </row>
    <row r="165" spans="1:20" x14ac:dyDescent="0.25">
      <c r="A165" s="269" t="s">
        <v>407</v>
      </c>
      <c r="B165" s="262">
        <v>1</v>
      </c>
      <c r="C165" s="63"/>
      <c r="D165" s="63"/>
      <c r="E165" s="63"/>
      <c r="F165" s="63"/>
      <c r="G165" s="63"/>
      <c r="H165" s="262">
        <v>1</v>
      </c>
      <c r="I165" s="63"/>
      <c r="J165" s="63"/>
      <c r="K165" s="63"/>
      <c r="L165" s="63"/>
      <c r="M165" s="63"/>
      <c r="N165" s="63"/>
      <c r="O165" s="63"/>
      <c r="P165" s="63"/>
      <c r="Q165" s="63"/>
      <c r="R165" s="63"/>
      <c r="S165" s="63"/>
    </row>
    <row r="166" spans="1:20" x14ac:dyDescent="0.25">
      <c r="A166" s="269" t="s">
        <v>408</v>
      </c>
      <c r="B166" s="63"/>
      <c r="C166" s="63"/>
      <c r="D166" s="63"/>
      <c r="E166" s="63"/>
      <c r="F166" s="63"/>
      <c r="G166" s="262">
        <v>3</v>
      </c>
      <c r="H166" s="63"/>
      <c r="I166" s="63"/>
      <c r="J166" s="63"/>
      <c r="K166" s="63"/>
      <c r="L166" s="63"/>
      <c r="M166" s="63"/>
      <c r="N166" s="63"/>
      <c r="O166" s="63"/>
      <c r="P166" s="63"/>
      <c r="Q166" s="63"/>
      <c r="R166" s="63"/>
      <c r="S166" s="63"/>
    </row>
    <row r="167" spans="1:20" x14ac:dyDescent="0.25">
      <c r="A167" s="269" t="s">
        <v>23</v>
      </c>
      <c r="B167" s="262">
        <v>1</v>
      </c>
      <c r="C167" s="63"/>
      <c r="D167" s="63"/>
      <c r="E167" s="63"/>
      <c r="F167" s="63"/>
      <c r="G167" s="63"/>
      <c r="H167" s="63"/>
      <c r="I167" s="63"/>
      <c r="J167" s="63"/>
      <c r="K167" s="63"/>
      <c r="L167" s="262">
        <v>1</v>
      </c>
      <c r="M167" s="63"/>
      <c r="N167" s="63"/>
      <c r="O167" s="63"/>
      <c r="P167" s="63"/>
      <c r="Q167" s="63"/>
      <c r="R167" s="63"/>
      <c r="S167" s="63"/>
    </row>
    <row r="168" spans="1:20" ht="23.25" x14ac:dyDescent="0.25">
      <c r="A168" s="269" t="s">
        <v>410</v>
      </c>
      <c r="B168" s="262">
        <v>1</v>
      </c>
      <c r="C168" s="63"/>
      <c r="D168" s="63"/>
      <c r="E168" s="63"/>
      <c r="F168" s="63"/>
      <c r="G168" s="63"/>
      <c r="H168" s="262">
        <v>1</v>
      </c>
      <c r="I168" s="63"/>
      <c r="J168" s="63"/>
      <c r="K168" s="63"/>
      <c r="L168" s="63"/>
      <c r="M168" s="63"/>
      <c r="N168" s="63"/>
      <c r="O168" s="63"/>
      <c r="P168" s="63"/>
      <c r="Q168" s="63"/>
      <c r="R168" s="63"/>
      <c r="S168" s="63"/>
    </row>
    <row r="169" spans="1:20" x14ac:dyDescent="0.25">
      <c r="A169" s="270" t="s">
        <v>10</v>
      </c>
      <c r="B169" s="271">
        <f>SUM(B154:B168)</f>
        <v>9</v>
      </c>
      <c r="C169" s="271">
        <f t="shared" ref="C169:S169" si="21">SUM(C154:C168)</f>
        <v>6</v>
      </c>
      <c r="D169" s="271">
        <f t="shared" si="21"/>
        <v>0</v>
      </c>
      <c r="E169" s="271">
        <f t="shared" si="21"/>
        <v>0</v>
      </c>
      <c r="F169" s="271">
        <f t="shared" si="21"/>
        <v>0</v>
      </c>
      <c r="G169" s="271">
        <f t="shared" si="21"/>
        <v>7</v>
      </c>
      <c r="H169" s="271">
        <f t="shared" si="21"/>
        <v>16</v>
      </c>
      <c r="I169" s="271">
        <f t="shared" si="21"/>
        <v>0</v>
      </c>
      <c r="J169" s="271">
        <f t="shared" si="21"/>
        <v>0</v>
      </c>
      <c r="K169" s="271">
        <f t="shared" si="21"/>
        <v>0</v>
      </c>
      <c r="L169" s="271">
        <f t="shared" si="21"/>
        <v>6</v>
      </c>
      <c r="M169" s="271">
        <f t="shared" si="21"/>
        <v>8</v>
      </c>
      <c r="N169" s="271">
        <f t="shared" si="21"/>
        <v>0</v>
      </c>
      <c r="O169" s="271">
        <f t="shared" si="21"/>
        <v>0</v>
      </c>
      <c r="P169" s="271">
        <f t="shared" si="21"/>
        <v>0</v>
      </c>
      <c r="Q169" s="271">
        <f t="shared" si="21"/>
        <v>0</v>
      </c>
      <c r="R169" s="271">
        <f t="shared" si="21"/>
        <v>0</v>
      </c>
      <c r="S169" s="271">
        <f t="shared" si="21"/>
        <v>0</v>
      </c>
      <c r="T169" s="55">
        <f>SUM(B169:S169)</f>
        <v>52</v>
      </c>
    </row>
    <row r="170" spans="1:20" ht="15.75" thickBot="1" x14ac:dyDescent="0.3">
      <c r="A170" s="57" t="s">
        <v>52</v>
      </c>
      <c r="B170" s="58"/>
      <c r="C170" s="58"/>
      <c r="D170" s="58"/>
      <c r="E170" s="58"/>
      <c r="F170" s="58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9"/>
      <c r="T170" s="40" t="s">
        <v>10</v>
      </c>
    </row>
    <row r="171" spans="1:20" ht="15.75" thickBot="1" x14ac:dyDescent="0.3">
      <c r="A171" s="57" t="s">
        <v>53</v>
      </c>
      <c r="B171" s="58">
        <f t="shared" ref="B171:S171" si="22">B170*B169</f>
        <v>0</v>
      </c>
      <c r="C171" s="58">
        <f t="shared" si="22"/>
        <v>0</v>
      </c>
      <c r="D171" s="58">
        <f t="shared" si="22"/>
        <v>0</v>
      </c>
      <c r="E171" s="58">
        <f t="shared" si="22"/>
        <v>0</v>
      </c>
      <c r="F171" s="58">
        <f t="shared" si="22"/>
        <v>0</v>
      </c>
      <c r="G171" s="58">
        <f t="shared" si="22"/>
        <v>0</v>
      </c>
      <c r="H171" s="58">
        <f t="shared" si="22"/>
        <v>0</v>
      </c>
      <c r="I171" s="58">
        <f t="shared" si="22"/>
        <v>0</v>
      </c>
      <c r="J171" s="58">
        <f t="shared" si="22"/>
        <v>0</v>
      </c>
      <c r="K171" s="58"/>
      <c r="L171" s="58">
        <f t="shared" si="22"/>
        <v>0</v>
      </c>
      <c r="M171" s="58">
        <f t="shared" si="22"/>
        <v>0</v>
      </c>
      <c r="N171" s="58">
        <f t="shared" si="22"/>
        <v>0</v>
      </c>
      <c r="O171" s="58">
        <f t="shared" si="22"/>
        <v>0</v>
      </c>
      <c r="P171" s="58">
        <f t="shared" si="22"/>
        <v>0</v>
      </c>
      <c r="Q171" s="58">
        <f t="shared" si="22"/>
        <v>0</v>
      </c>
      <c r="R171" s="58">
        <f t="shared" si="22"/>
        <v>0</v>
      </c>
      <c r="S171" s="58">
        <f t="shared" si="22"/>
        <v>0</v>
      </c>
      <c r="T171" s="274">
        <f>SUM(B171:S171)</f>
        <v>0</v>
      </c>
    </row>
    <row r="172" spans="1:20" ht="15.75" thickBot="1" x14ac:dyDescent="0.3">
      <c r="A172" s="38"/>
      <c r="B172" s="39"/>
      <c r="C172" s="39"/>
      <c r="D172" s="39"/>
      <c r="E172" s="39"/>
      <c r="F172" s="39"/>
      <c r="G172" s="39"/>
      <c r="H172" s="39"/>
      <c r="I172" s="39"/>
      <c r="J172" s="39"/>
      <c r="K172" s="39"/>
      <c r="L172" s="39"/>
      <c r="M172" s="39"/>
      <c r="N172" s="39"/>
      <c r="O172" s="39"/>
      <c r="P172" s="39"/>
      <c r="Q172" s="39"/>
      <c r="R172" s="39"/>
      <c r="S172" s="39"/>
      <c r="T172" s="41"/>
    </row>
    <row r="173" spans="1:20" ht="15.75" thickBot="1" x14ac:dyDescent="0.3">
      <c r="A173" s="293" t="s">
        <v>58</v>
      </c>
      <c r="B173" s="294"/>
      <c r="C173" s="294"/>
      <c r="D173" s="294"/>
      <c r="E173" s="294"/>
      <c r="F173" s="294"/>
      <c r="G173" s="294"/>
      <c r="H173" s="294"/>
      <c r="I173" s="294"/>
      <c r="J173" s="294"/>
      <c r="K173" s="294"/>
      <c r="L173" s="294"/>
      <c r="M173" s="294"/>
      <c r="N173" s="294"/>
      <c r="O173" s="294"/>
      <c r="P173" s="294"/>
      <c r="Q173" s="294"/>
      <c r="R173" s="294"/>
      <c r="S173" s="295"/>
      <c r="T173" s="41"/>
    </row>
    <row r="174" spans="1:20" ht="22.5" x14ac:dyDescent="0.25">
      <c r="A174" s="23" t="s">
        <v>0</v>
      </c>
      <c r="B174" s="24" t="s">
        <v>2</v>
      </c>
      <c r="C174" s="24" t="s">
        <v>3</v>
      </c>
      <c r="D174" s="24" t="s">
        <v>12</v>
      </c>
      <c r="E174" s="24" t="s">
        <v>30</v>
      </c>
      <c r="F174" s="94" t="s">
        <v>257</v>
      </c>
      <c r="G174" s="24" t="s">
        <v>5</v>
      </c>
      <c r="H174" s="24" t="s">
        <v>4</v>
      </c>
      <c r="I174" s="24" t="s">
        <v>78</v>
      </c>
      <c r="J174" s="24" t="s">
        <v>6</v>
      </c>
      <c r="K174" s="24" t="s">
        <v>394</v>
      </c>
      <c r="L174" s="24" t="s">
        <v>81</v>
      </c>
      <c r="M174" s="25" t="s">
        <v>82</v>
      </c>
      <c r="N174" s="25" t="s">
        <v>238</v>
      </c>
      <c r="O174" s="116" t="s">
        <v>253</v>
      </c>
      <c r="P174" s="147" t="s">
        <v>254</v>
      </c>
      <c r="Q174" s="147" t="s">
        <v>256</v>
      </c>
      <c r="R174" s="111" t="s">
        <v>239</v>
      </c>
      <c r="S174" s="112" t="s">
        <v>240</v>
      </c>
      <c r="T174" s="41"/>
    </row>
    <row r="175" spans="1:20" x14ac:dyDescent="0.25">
      <c r="A175" s="46" t="s">
        <v>59</v>
      </c>
      <c r="B175" s="69"/>
      <c r="C175" s="69"/>
      <c r="D175" s="69"/>
      <c r="E175" s="69"/>
      <c r="F175" s="69"/>
      <c r="G175" s="68">
        <v>1</v>
      </c>
      <c r="H175" s="68">
        <v>2</v>
      </c>
      <c r="I175" s="69"/>
      <c r="J175" s="69"/>
      <c r="K175" s="69"/>
      <c r="L175" s="69"/>
      <c r="M175" s="95"/>
      <c r="N175" s="69"/>
      <c r="O175" s="69"/>
      <c r="P175" s="69"/>
      <c r="Q175" s="69"/>
      <c r="R175" s="69"/>
      <c r="S175" s="69"/>
      <c r="T175" s="43"/>
    </row>
    <row r="176" spans="1:20" x14ac:dyDescent="0.25">
      <c r="A176" s="46" t="s">
        <v>60</v>
      </c>
      <c r="B176" s="69"/>
      <c r="C176" s="69"/>
      <c r="D176" s="69"/>
      <c r="E176" s="69"/>
      <c r="F176" s="69"/>
      <c r="G176" s="69"/>
      <c r="H176" s="69"/>
      <c r="I176" s="69"/>
      <c r="J176" s="69"/>
      <c r="K176" s="69"/>
      <c r="L176" s="69"/>
      <c r="M176" s="96">
        <v>5</v>
      </c>
      <c r="N176" s="69"/>
      <c r="O176" s="69"/>
      <c r="P176" s="69"/>
      <c r="Q176" s="69"/>
      <c r="R176" s="69"/>
      <c r="S176" s="69"/>
      <c r="T176" s="43"/>
    </row>
    <row r="177" spans="1:20" x14ac:dyDescent="0.25">
      <c r="A177" s="46" t="s">
        <v>61</v>
      </c>
      <c r="B177" s="69"/>
      <c r="C177" s="69"/>
      <c r="D177" s="69"/>
      <c r="E177" s="69"/>
      <c r="F177" s="69"/>
      <c r="G177" s="69"/>
      <c r="H177" s="69"/>
      <c r="I177" s="69"/>
      <c r="J177" s="69"/>
      <c r="K177" s="69"/>
      <c r="L177" s="69"/>
      <c r="M177" s="96">
        <v>2</v>
      </c>
      <c r="N177" s="69"/>
      <c r="O177" s="69"/>
      <c r="P177" s="69"/>
      <c r="Q177" s="69"/>
      <c r="R177" s="69"/>
      <c r="S177" s="69"/>
      <c r="T177" s="43"/>
    </row>
    <row r="178" spans="1:20" x14ac:dyDescent="0.25">
      <c r="A178" s="46" t="s">
        <v>161</v>
      </c>
      <c r="B178" s="69"/>
      <c r="C178" s="69"/>
      <c r="D178" s="69"/>
      <c r="E178" s="69"/>
      <c r="F178" s="69"/>
      <c r="G178" s="69"/>
      <c r="H178" s="69"/>
      <c r="I178" s="69"/>
      <c r="J178" s="69"/>
      <c r="K178" s="69"/>
      <c r="L178" s="69"/>
      <c r="M178" s="96">
        <v>7</v>
      </c>
      <c r="N178" s="69"/>
      <c r="O178" s="69"/>
      <c r="P178" s="69"/>
      <c r="Q178" s="69"/>
      <c r="R178" s="69"/>
      <c r="S178" s="69"/>
      <c r="T178" s="43"/>
    </row>
    <row r="179" spans="1:20" ht="22.5" x14ac:dyDescent="0.25">
      <c r="A179" s="46" t="s">
        <v>163</v>
      </c>
      <c r="B179" s="69"/>
      <c r="C179" s="69"/>
      <c r="D179" s="69"/>
      <c r="E179" s="69"/>
      <c r="F179" s="69"/>
      <c r="G179" s="69"/>
      <c r="H179" s="68">
        <v>1</v>
      </c>
      <c r="I179" s="69"/>
      <c r="J179" s="69"/>
      <c r="K179" s="69"/>
      <c r="L179" s="69"/>
      <c r="M179" s="95"/>
      <c r="N179" s="69"/>
      <c r="O179" s="69"/>
      <c r="P179" s="69"/>
      <c r="Q179" s="69"/>
      <c r="R179" s="69"/>
      <c r="S179" s="69"/>
      <c r="T179" s="43"/>
    </row>
    <row r="180" spans="1:20" ht="22.5" x14ac:dyDescent="0.25">
      <c r="A180" s="46" t="s">
        <v>62</v>
      </c>
      <c r="B180" s="69"/>
      <c r="C180" s="69"/>
      <c r="D180" s="69"/>
      <c r="E180" s="69"/>
      <c r="F180" s="69"/>
      <c r="G180" s="68">
        <v>1</v>
      </c>
      <c r="H180" s="69"/>
      <c r="I180" s="69"/>
      <c r="J180" s="69"/>
      <c r="K180" s="69"/>
      <c r="L180" s="69"/>
      <c r="M180" s="95"/>
      <c r="N180" s="69"/>
      <c r="O180" s="69"/>
      <c r="P180" s="69"/>
      <c r="Q180" s="69"/>
      <c r="R180" s="69"/>
      <c r="S180" s="69"/>
      <c r="T180" s="43"/>
    </row>
    <row r="181" spans="1:20" ht="22.5" x14ac:dyDescent="0.25">
      <c r="A181" s="46" t="s">
        <v>63</v>
      </c>
      <c r="B181" s="68">
        <v>1</v>
      </c>
      <c r="C181" s="69"/>
      <c r="D181" s="69"/>
      <c r="E181" s="69"/>
      <c r="F181" s="69"/>
      <c r="G181" s="69"/>
      <c r="H181" s="68">
        <v>1</v>
      </c>
      <c r="I181" s="69"/>
      <c r="J181" s="69"/>
      <c r="K181" s="69"/>
      <c r="L181" s="69"/>
      <c r="M181" s="95"/>
      <c r="N181" s="69"/>
      <c r="O181" s="69"/>
      <c r="P181" s="69"/>
      <c r="Q181" s="69"/>
      <c r="R181" s="69"/>
      <c r="S181" s="69"/>
      <c r="T181" s="43"/>
    </row>
    <row r="182" spans="1:20" x14ac:dyDescent="0.25">
      <c r="A182" s="46" t="s">
        <v>64</v>
      </c>
      <c r="B182" s="69"/>
      <c r="C182" s="68">
        <v>1</v>
      </c>
      <c r="D182" s="69"/>
      <c r="E182" s="69"/>
      <c r="F182" s="69"/>
      <c r="G182" s="69"/>
      <c r="H182" s="69"/>
      <c r="I182" s="69"/>
      <c r="J182" s="69"/>
      <c r="K182" s="69"/>
      <c r="L182" s="69"/>
      <c r="M182" s="95"/>
      <c r="N182" s="69"/>
      <c r="O182" s="69"/>
      <c r="P182" s="69"/>
      <c r="Q182" s="69"/>
      <c r="R182" s="69"/>
      <c r="S182" s="69"/>
      <c r="T182" s="43"/>
    </row>
    <row r="183" spans="1:20" ht="19.149999999999999" customHeight="1" x14ac:dyDescent="0.25">
      <c r="A183" s="46" t="s">
        <v>139</v>
      </c>
      <c r="B183" s="68">
        <v>1</v>
      </c>
      <c r="C183" s="69"/>
      <c r="D183" s="69"/>
      <c r="E183" s="69"/>
      <c r="F183" s="69"/>
      <c r="G183" s="69"/>
      <c r="H183" s="69"/>
      <c r="I183" s="69"/>
      <c r="J183" s="69"/>
      <c r="K183" s="69"/>
      <c r="L183" s="69"/>
      <c r="M183" s="95"/>
      <c r="N183" s="69"/>
      <c r="O183" s="69"/>
      <c r="P183" s="69"/>
      <c r="Q183" s="69"/>
      <c r="R183" s="69"/>
      <c r="S183" s="69"/>
      <c r="T183" s="43"/>
    </row>
    <row r="184" spans="1:20" ht="22.5" x14ac:dyDescent="0.25">
      <c r="A184" s="46" t="s">
        <v>65</v>
      </c>
      <c r="B184" s="68">
        <v>1</v>
      </c>
      <c r="C184" s="69"/>
      <c r="D184" s="69"/>
      <c r="E184" s="69"/>
      <c r="F184" s="69"/>
      <c r="G184" s="69"/>
      <c r="H184" s="68">
        <v>1</v>
      </c>
      <c r="I184" s="69"/>
      <c r="J184" s="69"/>
      <c r="K184" s="69"/>
      <c r="L184" s="69"/>
      <c r="M184" s="95"/>
      <c r="N184" s="69"/>
      <c r="O184" s="69"/>
      <c r="P184" s="69"/>
      <c r="Q184" s="69"/>
      <c r="R184" s="69"/>
      <c r="S184" s="69"/>
      <c r="T184" s="43"/>
    </row>
    <row r="185" spans="1:20" ht="30" customHeight="1" x14ac:dyDescent="0.25">
      <c r="A185" s="46" t="s">
        <v>66</v>
      </c>
      <c r="B185" s="68">
        <v>1</v>
      </c>
      <c r="C185" s="69"/>
      <c r="D185" s="69"/>
      <c r="E185" s="69"/>
      <c r="F185" s="69"/>
      <c r="G185" s="69"/>
      <c r="H185" s="69"/>
      <c r="I185" s="69"/>
      <c r="J185" s="69"/>
      <c r="K185" s="69"/>
      <c r="L185" s="69"/>
      <c r="M185" s="95"/>
      <c r="N185" s="69"/>
      <c r="O185" s="69"/>
      <c r="P185" s="69"/>
      <c r="Q185" s="69"/>
      <c r="R185" s="69"/>
      <c r="S185" s="69"/>
      <c r="T185" s="43"/>
    </row>
    <row r="186" spans="1:20" x14ac:dyDescent="0.25">
      <c r="A186" s="46" t="s">
        <v>67</v>
      </c>
      <c r="B186" s="68">
        <v>2</v>
      </c>
      <c r="C186" s="69"/>
      <c r="D186" s="69"/>
      <c r="E186" s="69"/>
      <c r="F186" s="69"/>
      <c r="G186" s="69"/>
      <c r="H186" s="69"/>
      <c r="I186" s="69"/>
      <c r="J186" s="69"/>
      <c r="K186" s="69"/>
      <c r="L186" s="68">
        <v>1</v>
      </c>
      <c r="M186" s="95"/>
      <c r="N186" s="69"/>
      <c r="O186" s="69"/>
      <c r="P186" s="69"/>
      <c r="Q186" s="69"/>
      <c r="R186" s="69"/>
      <c r="S186" s="69"/>
      <c r="T186" s="43"/>
    </row>
    <row r="187" spans="1:20" x14ac:dyDescent="0.25">
      <c r="A187" s="46" t="s">
        <v>68</v>
      </c>
      <c r="B187" s="69"/>
      <c r="C187" s="69"/>
      <c r="D187" s="69"/>
      <c r="E187" s="69"/>
      <c r="F187" s="69"/>
      <c r="G187" s="69"/>
      <c r="H187" s="70">
        <v>2</v>
      </c>
      <c r="I187" s="71"/>
      <c r="J187" s="69"/>
      <c r="K187" s="69"/>
      <c r="L187" s="69"/>
      <c r="M187" s="95"/>
      <c r="N187" s="69"/>
      <c r="O187" s="69"/>
      <c r="P187" s="69"/>
      <c r="Q187" s="69"/>
      <c r="R187" s="69"/>
      <c r="S187" s="69"/>
      <c r="T187" s="43"/>
    </row>
    <row r="188" spans="1:20" ht="22.5" x14ac:dyDescent="0.25">
      <c r="A188" s="46" t="s">
        <v>69</v>
      </c>
      <c r="B188" s="68">
        <v>1</v>
      </c>
      <c r="C188" s="69"/>
      <c r="D188" s="69"/>
      <c r="E188" s="69"/>
      <c r="F188" s="69"/>
      <c r="G188" s="69"/>
      <c r="H188" s="69"/>
      <c r="I188" s="69"/>
      <c r="J188" s="69"/>
      <c r="K188" s="69"/>
      <c r="L188" s="68">
        <v>1</v>
      </c>
      <c r="M188" s="95"/>
      <c r="N188" s="69"/>
      <c r="O188" s="69"/>
      <c r="P188" s="69"/>
      <c r="Q188" s="69"/>
      <c r="R188" s="69"/>
      <c r="S188" s="69"/>
      <c r="T188" s="43"/>
    </row>
    <row r="189" spans="1:20" ht="28.15" customHeight="1" x14ac:dyDescent="0.25">
      <c r="A189" s="46" t="s">
        <v>162</v>
      </c>
      <c r="B189" s="68">
        <v>1</v>
      </c>
      <c r="C189" s="69"/>
      <c r="D189" s="69"/>
      <c r="E189" s="69"/>
      <c r="F189" s="69"/>
      <c r="G189" s="69"/>
      <c r="H189" s="69"/>
      <c r="I189" s="69"/>
      <c r="J189" s="69"/>
      <c r="K189" s="69"/>
      <c r="L189" s="69"/>
      <c r="M189" s="95"/>
      <c r="N189" s="69"/>
      <c r="O189" s="69"/>
      <c r="P189" s="69"/>
      <c r="Q189" s="69"/>
      <c r="R189" s="69"/>
      <c r="S189" s="69"/>
      <c r="T189" s="43"/>
    </row>
    <row r="190" spans="1:20" ht="27.6" customHeight="1" x14ac:dyDescent="0.25">
      <c r="A190" s="46" t="s">
        <v>70</v>
      </c>
      <c r="B190" s="69"/>
      <c r="C190" s="69"/>
      <c r="D190" s="69"/>
      <c r="E190" s="69"/>
      <c r="F190" s="69"/>
      <c r="G190" s="68">
        <v>1</v>
      </c>
      <c r="H190" s="69"/>
      <c r="I190" s="69"/>
      <c r="J190" s="69"/>
      <c r="K190" s="69"/>
      <c r="L190" s="69"/>
      <c r="M190" s="95"/>
      <c r="N190" s="69"/>
      <c r="O190" s="69"/>
      <c r="P190" s="69"/>
      <c r="Q190" s="69"/>
      <c r="R190" s="69"/>
      <c r="S190" s="69"/>
      <c r="T190" s="43"/>
    </row>
    <row r="191" spans="1:20" ht="33.6" customHeight="1" x14ac:dyDescent="0.25">
      <c r="A191" s="46" t="s">
        <v>71</v>
      </c>
      <c r="B191" s="69"/>
      <c r="C191" s="69"/>
      <c r="D191" s="69"/>
      <c r="E191" s="69"/>
      <c r="F191" s="69"/>
      <c r="G191" s="68">
        <v>1</v>
      </c>
      <c r="H191" s="69"/>
      <c r="I191" s="69"/>
      <c r="J191" s="69"/>
      <c r="K191" s="69"/>
      <c r="L191" s="69"/>
      <c r="M191" s="95"/>
      <c r="N191" s="69"/>
      <c r="O191" s="69"/>
      <c r="P191" s="69"/>
      <c r="Q191" s="69"/>
      <c r="R191" s="69"/>
      <c r="S191" s="69"/>
      <c r="T191" s="43"/>
    </row>
    <row r="192" spans="1:20" ht="42.6" customHeight="1" x14ac:dyDescent="0.25">
      <c r="A192" s="46" t="s">
        <v>72</v>
      </c>
      <c r="B192" s="69"/>
      <c r="C192" s="69"/>
      <c r="D192" s="69"/>
      <c r="E192" s="69"/>
      <c r="F192" s="69"/>
      <c r="G192" s="68">
        <v>2</v>
      </c>
      <c r="H192" s="69"/>
      <c r="I192" s="69"/>
      <c r="J192" s="69"/>
      <c r="K192" s="69"/>
      <c r="L192" s="69"/>
      <c r="M192" s="95"/>
      <c r="N192" s="69"/>
      <c r="O192" s="69"/>
      <c r="P192" s="69"/>
      <c r="Q192" s="69"/>
      <c r="R192" s="69"/>
      <c r="S192" s="69"/>
      <c r="T192" s="43"/>
    </row>
    <row r="193" spans="1:20" ht="22.5" x14ac:dyDescent="0.25">
      <c r="A193" s="46" t="s">
        <v>74</v>
      </c>
      <c r="B193" s="69"/>
      <c r="C193" s="69"/>
      <c r="D193" s="69"/>
      <c r="E193" s="69"/>
      <c r="F193" s="69"/>
      <c r="G193" s="69"/>
      <c r="H193" s="68">
        <v>1</v>
      </c>
      <c r="I193" s="69"/>
      <c r="J193" s="69"/>
      <c r="K193" s="69"/>
      <c r="L193" s="69"/>
      <c r="M193" s="95"/>
      <c r="N193" s="69"/>
      <c r="O193" s="69"/>
      <c r="P193" s="69"/>
      <c r="Q193" s="69"/>
      <c r="R193" s="69"/>
      <c r="S193" s="69"/>
      <c r="T193" s="43"/>
    </row>
    <row r="194" spans="1:20" ht="22.5" x14ac:dyDescent="0.25">
      <c r="A194" s="46" t="s">
        <v>73</v>
      </c>
      <c r="B194" s="69"/>
      <c r="C194" s="69"/>
      <c r="D194" s="69"/>
      <c r="E194" s="69"/>
      <c r="F194" s="69"/>
      <c r="G194" s="69"/>
      <c r="H194" s="68">
        <v>1</v>
      </c>
      <c r="I194" s="69"/>
      <c r="J194" s="69"/>
      <c r="K194" s="69"/>
      <c r="L194" s="69"/>
      <c r="M194" s="95"/>
      <c r="N194" s="69"/>
      <c r="O194" s="69"/>
      <c r="P194" s="69"/>
      <c r="Q194" s="69"/>
      <c r="R194" s="69"/>
      <c r="S194" s="69"/>
      <c r="T194" s="43"/>
    </row>
    <row r="195" spans="1:20" ht="22.5" x14ac:dyDescent="0.25">
      <c r="A195" s="46" t="s">
        <v>75</v>
      </c>
      <c r="B195" s="69"/>
      <c r="C195" s="69"/>
      <c r="D195" s="69"/>
      <c r="E195" s="69"/>
      <c r="F195" s="69"/>
      <c r="G195" s="69"/>
      <c r="H195" s="68">
        <v>1</v>
      </c>
      <c r="I195" s="69"/>
      <c r="J195" s="69"/>
      <c r="K195" s="69"/>
      <c r="L195" s="68">
        <v>1</v>
      </c>
      <c r="M195" s="95"/>
      <c r="N195" s="69"/>
      <c r="O195" s="69"/>
      <c r="P195" s="69"/>
      <c r="Q195" s="69"/>
      <c r="R195" s="69"/>
      <c r="S195" s="69"/>
      <c r="T195" s="43"/>
    </row>
    <row r="196" spans="1:20" ht="31.15" customHeight="1" x14ac:dyDescent="0.25">
      <c r="A196" s="46" t="s">
        <v>76</v>
      </c>
      <c r="B196" s="69"/>
      <c r="C196" s="68">
        <v>1</v>
      </c>
      <c r="D196" s="69"/>
      <c r="E196" s="69"/>
      <c r="F196" s="69"/>
      <c r="G196" s="69"/>
      <c r="H196" s="69"/>
      <c r="I196" s="69"/>
      <c r="J196" s="69"/>
      <c r="K196" s="69"/>
      <c r="L196" s="69"/>
      <c r="M196" s="95"/>
      <c r="N196" s="69"/>
      <c r="O196" s="69"/>
      <c r="P196" s="69"/>
      <c r="Q196" s="69"/>
      <c r="R196" s="69"/>
      <c r="S196" s="69"/>
      <c r="T196" s="43"/>
    </row>
    <row r="197" spans="1:20" ht="22.5" x14ac:dyDescent="0.25">
      <c r="A197" s="46" t="s">
        <v>77</v>
      </c>
      <c r="B197" s="68">
        <v>1</v>
      </c>
      <c r="C197" s="69"/>
      <c r="D197" s="69"/>
      <c r="E197" s="69"/>
      <c r="F197" s="69"/>
      <c r="G197" s="69"/>
      <c r="H197" s="69"/>
      <c r="I197" s="69"/>
      <c r="J197" s="69"/>
      <c r="K197" s="69"/>
      <c r="L197" s="68">
        <v>1</v>
      </c>
      <c r="M197" s="95"/>
      <c r="N197" s="69"/>
      <c r="O197" s="69"/>
      <c r="P197" s="69"/>
      <c r="Q197" s="69"/>
      <c r="R197" s="69"/>
      <c r="S197" s="69"/>
      <c r="T197" s="43"/>
    </row>
    <row r="198" spans="1:20" ht="34.5" thickBot="1" x14ac:dyDescent="0.3">
      <c r="A198" s="56" t="s">
        <v>140</v>
      </c>
      <c r="B198" s="72"/>
      <c r="C198" s="72"/>
      <c r="D198" s="72"/>
      <c r="E198" s="72"/>
      <c r="F198" s="72"/>
      <c r="G198" s="72"/>
      <c r="H198" s="73">
        <v>1</v>
      </c>
      <c r="I198" s="72"/>
      <c r="J198" s="72"/>
      <c r="K198" s="72"/>
      <c r="L198" s="72"/>
      <c r="M198" s="97"/>
      <c r="N198" s="69"/>
      <c r="O198" s="69"/>
      <c r="P198" s="69"/>
      <c r="Q198" s="69"/>
      <c r="R198" s="69"/>
      <c r="S198" s="69"/>
      <c r="T198" s="43"/>
    </row>
    <row r="199" spans="1:20" ht="15.75" thickBot="1" x14ac:dyDescent="0.3">
      <c r="A199" s="130" t="s">
        <v>10</v>
      </c>
      <c r="B199" s="131">
        <f>SUM(B175:B198)</f>
        <v>9</v>
      </c>
      <c r="C199" s="131">
        <f t="shared" ref="C199:S199" si="23">SUM(C175:C198)</f>
        <v>2</v>
      </c>
      <c r="D199" s="131">
        <f t="shared" si="23"/>
        <v>0</v>
      </c>
      <c r="E199" s="131">
        <f t="shared" si="23"/>
        <v>0</v>
      </c>
      <c r="F199" s="131">
        <f t="shared" si="23"/>
        <v>0</v>
      </c>
      <c r="G199" s="131">
        <f t="shared" si="23"/>
        <v>6</v>
      </c>
      <c r="H199" s="131">
        <f t="shared" si="23"/>
        <v>11</v>
      </c>
      <c r="I199" s="131">
        <f t="shared" si="23"/>
        <v>0</v>
      </c>
      <c r="J199" s="131">
        <f t="shared" si="23"/>
        <v>0</v>
      </c>
      <c r="K199" s="131">
        <f t="shared" si="23"/>
        <v>0</v>
      </c>
      <c r="L199" s="131">
        <f t="shared" si="23"/>
        <v>4</v>
      </c>
      <c r="M199" s="131">
        <f t="shared" si="23"/>
        <v>14</v>
      </c>
      <c r="N199" s="131">
        <f t="shared" si="23"/>
        <v>0</v>
      </c>
      <c r="O199" s="131">
        <f t="shared" si="23"/>
        <v>0</v>
      </c>
      <c r="P199" s="131">
        <f t="shared" si="23"/>
        <v>0</v>
      </c>
      <c r="Q199" s="131">
        <f t="shared" si="23"/>
        <v>0</v>
      </c>
      <c r="R199" s="131">
        <f t="shared" si="23"/>
        <v>0</v>
      </c>
      <c r="S199" s="131">
        <f t="shared" si="23"/>
        <v>0</v>
      </c>
      <c r="T199" s="55">
        <f>SUM(B199:S199)</f>
        <v>46</v>
      </c>
    </row>
    <row r="200" spans="1:20" ht="15.75" thickBot="1" x14ac:dyDescent="0.3">
      <c r="A200" s="33" t="s">
        <v>52</v>
      </c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5"/>
      <c r="T200" s="40" t="s">
        <v>10</v>
      </c>
    </row>
    <row r="201" spans="1:20" ht="15.75" thickBot="1" x14ac:dyDescent="0.3">
      <c r="A201" s="33" t="s">
        <v>53</v>
      </c>
      <c r="B201" s="34">
        <f t="shared" ref="B201:S201" si="24">B200*B199</f>
        <v>0</v>
      </c>
      <c r="C201" s="34">
        <f t="shared" si="24"/>
        <v>0</v>
      </c>
      <c r="D201" s="34">
        <f t="shared" si="24"/>
        <v>0</v>
      </c>
      <c r="E201" s="34">
        <f t="shared" si="24"/>
        <v>0</v>
      </c>
      <c r="F201" s="34">
        <f t="shared" si="24"/>
        <v>0</v>
      </c>
      <c r="G201" s="34">
        <f t="shared" si="24"/>
        <v>0</v>
      </c>
      <c r="H201" s="34">
        <f t="shared" si="24"/>
        <v>0</v>
      </c>
      <c r="I201" s="34">
        <f t="shared" si="24"/>
        <v>0</v>
      </c>
      <c r="J201" s="34">
        <f t="shared" si="24"/>
        <v>0</v>
      </c>
      <c r="K201" s="34"/>
      <c r="L201" s="34">
        <f t="shared" si="24"/>
        <v>0</v>
      </c>
      <c r="M201" s="34">
        <f t="shared" si="24"/>
        <v>0</v>
      </c>
      <c r="N201" s="34">
        <f t="shared" si="24"/>
        <v>0</v>
      </c>
      <c r="O201" s="34">
        <f t="shared" si="24"/>
        <v>0</v>
      </c>
      <c r="P201" s="34">
        <f t="shared" si="24"/>
        <v>0</v>
      </c>
      <c r="Q201" s="34">
        <f t="shared" si="24"/>
        <v>0</v>
      </c>
      <c r="R201" s="34">
        <f t="shared" si="24"/>
        <v>0</v>
      </c>
      <c r="S201" s="34">
        <f t="shared" si="24"/>
        <v>0</v>
      </c>
      <c r="T201" s="274">
        <f>SUM(B201:S201)</f>
        <v>0</v>
      </c>
    </row>
    <row r="202" spans="1:20" ht="15.75" thickBot="1" x14ac:dyDescent="0.3">
      <c r="A202" s="220"/>
      <c r="B202" s="221"/>
      <c r="C202" s="221"/>
      <c r="D202" s="221"/>
      <c r="E202" s="221"/>
      <c r="F202" s="221"/>
      <c r="G202" s="221"/>
      <c r="H202" s="221"/>
      <c r="I202" s="221"/>
      <c r="J202" s="221"/>
      <c r="K202" s="221"/>
      <c r="L202" s="221"/>
      <c r="M202" s="221"/>
      <c r="N202" s="221"/>
      <c r="O202" s="221"/>
      <c r="P202" s="221"/>
      <c r="Q202" s="221"/>
      <c r="R202" s="221"/>
      <c r="S202" s="221"/>
      <c r="T202" s="41"/>
    </row>
    <row r="203" spans="1:20" ht="15.75" thickBot="1" x14ac:dyDescent="0.3">
      <c r="A203" s="293" t="s">
        <v>370</v>
      </c>
      <c r="B203" s="294"/>
      <c r="C203" s="294"/>
      <c r="D203" s="294"/>
      <c r="E203" s="294"/>
      <c r="F203" s="294"/>
      <c r="G203" s="294"/>
      <c r="H203" s="294"/>
      <c r="I203" s="294"/>
      <c r="J203" s="294"/>
      <c r="K203" s="294"/>
      <c r="L203" s="294"/>
      <c r="M203" s="294"/>
      <c r="N203" s="294"/>
      <c r="O203" s="294"/>
      <c r="P203" s="294"/>
      <c r="Q203" s="294"/>
      <c r="R203" s="294"/>
      <c r="S203" s="295"/>
    </row>
    <row r="204" spans="1:20" ht="23.25" thickBot="1" x14ac:dyDescent="0.3">
      <c r="A204" s="23" t="s">
        <v>0</v>
      </c>
      <c r="B204" s="24" t="s">
        <v>2</v>
      </c>
      <c r="C204" s="24" t="s">
        <v>3</v>
      </c>
      <c r="D204" s="24" t="s">
        <v>12</v>
      </c>
      <c r="E204" s="24" t="s">
        <v>30</v>
      </c>
      <c r="F204" s="94" t="s">
        <v>257</v>
      </c>
      <c r="G204" s="24" t="s">
        <v>5</v>
      </c>
      <c r="H204" s="144" t="s">
        <v>4</v>
      </c>
      <c r="I204" s="24" t="s">
        <v>78</v>
      </c>
      <c r="J204" s="24" t="s">
        <v>6</v>
      </c>
      <c r="K204" s="24" t="s">
        <v>394</v>
      </c>
      <c r="L204" s="24" t="s">
        <v>81</v>
      </c>
      <c r="M204" s="25" t="s">
        <v>82</v>
      </c>
      <c r="N204" s="25" t="s">
        <v>238</v>
      </c>
      <c r="O204" s="116" t="s">
        <v>253</v>
      </c>
      <c r="P204" s="147" t="s">
        <v>254</v>
      </c>
      <c r="Q204" s="147" t="s">
        <v>256</v>
      </c>
      <c r="R204" s="24" t="s">
        <v>239</v>
      </c>
      <c r="S204" s="25" t="s">
        <v>240</v>
      </c>
    </row>
    <row r="205" spans="1:20" x14ac:dyDescent="0.25">
      <c r="A205" s="145" t="s">
        <v>182</v>
      </c>
      <c r="B205" s="260"/>
      <c r="C205" s="137"/>
      <c r="D205" s="137"/>
      <c r="E205" s="137"/>
      <c r="F205" s="137"/>
      <c r="G205" s="261">
        <v>27</v>
      </c>
      <c r="H205" s="137"/>
      <c r="I205" s="137"/>
      <c r="J205" s="137"/>
      <c r="K205" s="137"/>
      <c r="L205" s="137"/>
      <c r="M205" s="137"/>
      <c r="N205" s="137"/>
      <c r="O205" s="137"/>
      <c r="P205" s="137"/>
      <c r="Q205" s="137"/>
      <c r="R205" s="137"/>
      <c r="S205" s="146"/>
    </row>
    <row r="206" spans="1:20" ht="23.25" x14ac:dyDescent="0.25">
      <c r="A206" s="17" t="s">
        <v>381</v>
      </c>
      <c r="B206" s="62">
        <v>1</v>
      </c>
      <c r="C206" s="63"/>
      <c r="D206" s="63"/>
      <c r="E206" s="63"/>
      <c r="F206" s="63"/>
      <c r="G206" s="63"/>
      <c r="H206" s="63"/>
      <c r="I206" s="63"/>
      <c r="J206" s="63"/>
      <c r="K206" s="63"/>
      <c r="L206" s="262">
        <v>1</v>
      </c>
      <c r="M206" s="93"/>
      <c r="N206" s="63"/>
      <c r="O206" s="63"/>
      <c r="P206" s="63"/>
      <c r="Q206" s="63"/>
      <c r="R206" s="63"/>
      <c r="S206" s="81"/>
    </row>
    <row r="207" spans="1:20" ht="23.25" x14ac:dyDescent="0.25">
      <c r="A207" s="17" t="s">
        <v>382</v>
      </c>
      <c r="B207" s="63"/>
      <c r="C207" s="63"/>
      <c r="D207" s="63"/>
      <c r="E207" s="63"/>
      <c r="F207" s="63"/>
      <c r="G207" s="62">
        <v>2</v>
      </c>
      <c r="H207" s="63"/>
      <c r="I207" s="63"/>
      <c r="J207" s="63"/>
      <c r="K207" s="63"/>
      <c r="L207" s="63"/>
      <c r="M207" s="93"/>
      <c r="N207" s="63"/>
      <c r="O207" s="63"/>
      <c r="P207" s="63"/>
      <c r="Q207" s="63"/>
      <c r="R207" s="63"/>
      <c r="S207" s="81"/>
    </row>
    <row r="208" spans="1:20" x14ac:dyDescent="0.25">
      <c r="A208" s="17" t="s">
        <v>383</v>
      </c>
      <c r="B208" s="63"/>
      <c r="C208" s="63"/>
      <c r="D208" s="63"/>
      <c r="E208" s="63"/>
      <c r="F208" s="63"/>
      <c r="G208" s="63"/>
      <c r="H208" s="262">
        <v>1</v>
      </c>
      <c r="I208" s="63"/>
      <c r="J208" s="63"/>
      <c r="K208" s="63"/>
      <c r="L208" s="63"/>
      <c r="M208" s="93"/>
      <c r="N208" s="63"/>
      <c r="O208" s="63"/>
      <c r="P208" s="63"/>
      <c r="Q208" s="63"/>
      <c r="R208" s="63"/>
      <c r="S208" s="81"/>
    </row>
    <row r="209" spans="1:20" x14ac:dyDescent="0.25">
      <c r="A209" s="17" t="s">
        <v>24</v>
      </c>
      <c r="B209" s="62">
        <v>1</v>
      </c>
      <c r="C209" s="63"/>
      <c r="D209" s="63"/>
      <c r="E209" s="63"/>
      <c r="F209" s="63"/>
      <c r="G209" s="262">
        <v>1</v>
      </c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81"/>
    </row>
    <row r="210" spans="1:20" x14ac:dyDescent="0.25">
      <c r="A210" s="17" t="s">
        <v>384</v>
      </c>
      <c r="B210" s="63"/>
      <c r="C210" s="262">
        <v>1</v>
      </c>
      <c r="D210" s="63"/>
      <c r="E210" s="63"/>
      <c r="F210" s="63"/>
      <c r="G210" s="63"/>
      <c r="H210" s="63"/>
      <c r="I210" s="63"/>
      <c r="J210" s="63"/>
      <c r="K210" s="63"/>
      <c r="L210" s="262">
        <v>1</v>
      </c>
      <c r="M210" s="93"/>
      <c r="N210" s="63"/>
      <c r="O210" s="63"/>
      <c r="P210" s="63"/>
      <c r="Q210" s="63"/>
      <c r="R210" s="63"/>
      <c r="S210" s="81"/>
    </row>
    <row r="211" spans="1:20" x14ac:dyDescent="0.25">
      <c r="A211" s="17" t="s">
        <v>385</v>
      </c>
      <c r="B211" s="262">
        <v>1</v>
      </c>
      <c r="C211" s="63"/>
      <c r="D211" s="63"/>
      <c r="E211" s="63"/>
      <c r="F211" s="63"/>
      <c r="G211" s="63"/>
      <c r="H211" s="63"/>
      <c r="I211" s="63"/>
      <c r="J211" s="63"/>
      <c r="K211" s="93"/>
      <c r="L211" s="93"/>
      <c r="M211" s="93"/>
      <c r="N211" s="63"/>
      <c r="O211" s="63"/>
      <c r="P211" s="63"/>
      <c r="Q211" s="63"/>
      <c r="R211" s="63"/>
      <c r="S211" s="81"/>
    </row>
    <row r="212" spans="1:20" x14ac:dyDescent="0.25">
      <c r="A212" s="17" t="s">
        <v>23</v>
      </c>
      <c r="B212" s="62">
        <v>1</v>
      </c>
      <c r="C212" s="63"/>
      <c r="D212" s="63"/>
      <c r="E212" s="63"/>
      <c r="F212" s="63"/>
      <c r="G212" s="262">
        <v>1</v>
      </c>
      <c r="H212" s="63"/>
      <c r="I212" s="63"/>
      <c r="J212" s="63"/>
      <c r="K212" s="63"/>
      <c r="L212" s="262">
        <v>1</v>
      </c>
      <c r="M212" s="93"/>
      <c r="N212" s="63"/>
      <c r="O212" s="63"/>
      <c r="P212" s="63"/>
      <c r="Q212" s="63"/>
      <c r="R212" s="63"/>
      <c r="S212" s="81"/>
    </row>
    <row r="213" spans="1:20" x14ac:dyDescent="0.25">
      <c r="A213" s="17" t="s">
        <v>208</v>
      </c>
      <c r="B213" s="63"/>
      <c r="C213" s="63"/>
      <c r="D213" s="63"/>
      <c r="E213" s="63"/>
      <c r="F213" s="63"/>
      <c r="G213" s="262">
        <v>1</v>
      </c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81"/>
    </row>
    <row r="214" spans="1:20" ht="15.75" thickBot="1" x14ac:dyDescent="0.3">
      <c r="A214" s="113" t="s">
        <v>386</v>
      </c>
      <c r="B214" s="74"/>
      <c r="C214" s="74"/>
      <c r="D214" s="74"/>
      <c r="E214" s="263">
        <v>1</v>
      </c>
      <c r="F214" s="74"/>
      <c r="G214" s="74"/>
      <c r="H214" s="74"/>
      <c r="I214" s="74"/>
      <c r="J214" s="74"/>
      <c r="K214" s="74"/>
      <c r="L214" s="74"/>
      <c r="M214" s="63"/>
      <c r="N214" s="63"/>
      <c r="O214" s="63"/>
      <c r="P214" s="63"/>
      <c r="Q214" s="63"/>
      <c r="R214" s="63"/>
      <c r="S214" s="81"/>
    </row>
    <row r="215" spans="1:20" ht="15.75" thickBot="1" x14ac:dyDescent="0.3">
      <c r="A215" s="21" t="s">
        <v>10</v>
      </c>
      <c r="B215" s="12">
        <f>SUM(B205:B214)</f>
        <v>4</v>
      </c>
      <c r="C215" s="12">
        <f t="shared" ref="C215:S215" si="25">SUM(C205:C214)</f>
        <v>1</v>
      </c>
      <c r="D215" s="12">
        <f t="shared" si="25"/>
        <v>0</v>
      </c>
      <c r="E215" s="12">
        <f t="shared" si="25"/>
        <v>1</v>
      </c>
      <c r="F215" s="12">
        <f t="shared" si="25"/>
        <v>0</v>
      </c>
      <c r="G215" s="12">
        <f t="shared" si="25"/>
        <v>32</v>
      </c>
      <c r="H215" s="12">
        <f t="shared" si="25"/>
        <v>1</v>
      </c>
      <c r="I215" s="12">
        <f t="shared" si="25"/>
        <v>0</v>
      </c>
      <c r="J215" s="12">
        <f t="shared" si="25"/>
        <v>0</v>
      </c>
      <c r="K215" s="12">
        <f t="shared" si="25"/>
        <v>0</v>
      </c>
      <c r="L215" s="12">
        <f t="shared" si="25"/>
        <v>3</v>
      </c>
      <c r="M215" s="12">
        <f t="shared" si="25"/>
        <v>0</v>
      </c>
      <c r="N215" s="12">
        <f t="shared" si="25"/>
        <v>0</v>
      </c>
      <c r="O215" s="12">
        <f t="shared" si="25"/>
        <v>0</v>
      </c>
      <c r="P215" s="12">
        <f t="shared" si="25"/>
        <v>0</v>
      </c>
      <c r="Q215" s="12">
        <f t="shared" si="25"/>
        <v>0</v>
      </c>
      <c r="R215" s="12">
        <f t="shared" si="25"/>
        <v>0</v>
      </c>
      <c r="S215" s="12">
        <f t="shared" si="25"/>
        <v>0</v>
      </c>
      <c r="T215" s="55">
        <f>SUM(B215:S215)</f>
        <v>42</v>
      </c>
    </row>
    <row r="216" spans="1:20" ht="15.75" thickBot="1" x14ac:dyDescent="0.3">
      <c r="A216" s="33" t="s">
        <v>52</v>
      </c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5"/>
      <c r="T216" s="40" t="s">
        <v>10</v>
      </c>
    </row>
    <row r="217" spans="1:20" ht="15.75" thickBot="1" x14ac:dyDescent="0.3">
      <c r="A217" s="57" t="s">
        <v>53</v>
      </c>
      <c r="B217" s="58">
        <f t="shared" ref="B217:S217" si="26">B216*B215</f>
        <v>0</v>
      </c>
      <c r="C217" s="58">
        <f t="shared" si="26"/>
        <v>0</v>
      </c>
      <c r="D217" s="58">
        <f t="shared" si="26"/>
        <v>0</v>
      </c>
      <c r="E217" s="58">
        <f t="shared" si="26"/>
        <v>0</v>
      </c>
      <c r="F217" s="58">
        <f t="shared" si="26"/>
        <v>0</v>
      </c>
      <c r="G217" s="58">
        <f t="shared" si="26"/>
        <v>0</v>
      </c>
      <c r="H217" s="58">
        <f t="shared" si="26"/>
        <v>0</v>
      </c>
      <c r="I217" s="58">
        <f t="shared" si="26"/>
        <v>0</v>
      </c>
      <c r="J217" s="58">
        <f t="shared" si="26"/>
        <v>0</v>
      </c>
      <c r="K217" s="58"/>
      <c r="L217" s="58">
        <f t="shared" si="26"/>
        <v>0</v>
      </c>
      <c r="M217" s="58">
        <f t="shared" si="26"/>
        <v>0</v>
      </c>
      <c r="N217" s="58">
        <f t="shared" si="26"/>
        <v>0</v>
      </c>
      <c r="O217" s="58">
        <f t="shared" si="26"/>
        <v>0</v>
      </c>
      <c r="P217" s="58">
        <f t="shared" si="26"/>
        <v>0</v>
      </c>
      <c r="Q217" s="58">
        <f t="shared" si="26"/>
        <v>0</v>
      </c>
      <c r="R217" s="58">
        <f t="shared" si="26"/>
        <v>0</v>
      </c>
      <c r="S217" s="58">
        <f t="shared" si="26"/>
        <v>0</v>
      </c>
      <c r="T217" s="274">
        <f>SUM(B217:S217)</f>
        <v>0</v>
      </c>
    </row>
    <row r="218" spans="1:20" ht="15.75" thickBot="1" x14ac:dyDescent="0.3">
      <c r="A218" s="220"/>
      <c r="B218" s="221"/>
      <c r="C218" s="221"/>
      <c r="D218" s="221"/>
      <c r="E218" s="221"/>
      <c r="F218" s="221"/>
      <c r="G218" s="221"/>
      <c r="H218" s="221"/>
      <c r="I218" s="221"/>
      <c r="J218" s="221"/>
      <c r="K218" s="221"/>
      <c r="L218" s="221"/>
      <c r="M218" s="221"/>
      <c r="N218" s="221"/>
      <c r="O218" s="221"/>
      <c r="P218" s="221"/>
      <c r="Q218" s="221"/>
      <c r="R218" s="221"/>
      <c r="S218" s="221"/>
      <c r="T218" s="41"/>
    </row>
    <row r="219" spans="1:20" ht="15.75" thickBot="1" x14ac:dyDescent="0.3">
      <c r="A219" s="220"/>
      <c r="B219" s="221"/>
      <c r="C219" s="221"/>
      <c r="D219" s="221"/>
      <c r="E219" s="221"/>
      <c r="F219" s="221"/>
      <c r="G219" s="221"/>
      <c r="H219" s="221"/>
      <c r="I219" s="221"/>
      <c r="J219" s="221"/>
      <c r="K219" s="221"/>
      <c r="L219" s="221"/>
      <c r="M219" s="221"/>
      <c r="N219" s="221"/>
      <c r="O219" s="221"/>
      <c r="P219" s="221"/>
      <c r="Q219" s="221"/>
      <c r="R219" s="221"/>
      <c r="S219" s="221"/>
      <c r="T219" s="41"/>
    </row>
    <row r="220" spans="1:20" ht="15.75" thickBot="1" x14ac:dyDescent="0.3">
      <c r="A220" s="293" t="s">
        <v>399</v>
      </c>
      <c r="B220" s="294"/>
      <c r="C220" s="294"/>
      <c r="D220" s="294"/>
      <c r="E220" s="294"/>
      <c r="F220" s="294"/>
      <c r="G220" s="294"/>
      <c r="H220" s="294"/>
      <c r="I220" s="294"/>
      <c r="J220" s="294"/>
      <c r="K220" s="294"/>
      <c r="L220" s="294"/>
      <c r="M220" s="294"/>
      <c r="N220" s="294"/>
      <c r="O220" s="294"/>
      <c r="P220" s="294"/>
      <c r="Q220" s="294"/>
      <c r="R220" s="294"/>
      <c r="S220" s="295"/>
    </row>
    <row r="221" spans="1:20" ht="40.15" customHeight="1" thickBot="1" x14ac:dyDescent="0.3">
      <c r="A221" s="9" t="s">
        <v>0</v>
      </c>
      <c r="B221" s="7" t="s">
        <v>2</v>
      </c>
      <c r="C221" s="7" t="s">
        <v>3</v>
      </c>
      <c r="D221" s="7" t="s">
        <v>12</v>
      </c>
      <c r="E221" s="7" t="s">
        <v>30</v>
      </c>
      <c r="F221" s="94" t="s">
        <v>257</v>
      </c>
      <c r="G221" s="7" t="s">
        <v>5</v>
      </c>
      <c r="H221" s="7" t="s">
        <v>4</v>
      </c>
      <c r="I221" s="7" t="s">
        <v>78</v>
      </c>
      <c r="J221" s="7" t="s">
        <v>6</v>
      </c>
      <c r="K221" s="7" t="s">
        <v>394</v>
      </c>
      <c r="L221" s="7" t="s">
        <v>81</v>
      </c>
      <c r="M221" s="8" t="s">
        <v>82</v>
      </c>
      <c r="N221" s="8" t="s">
        <v>238</v>
      </c>
      <c r="O221" s="116" t="s">
        <v>253</v>
      </c>
      <c r="P221" s="147" t="s">
        <v>254</v>
      </c>
      <c r="Q221" s="147" t="s">
        <v>256</v>
      </c>
      <c r="R221" s="7" t="s">
        <v>239</v>
      </c>
      <c r="S221" s="8" t="s">
        <v>240</v>
      </c>
    </row>
    <row r="222" spans="1:20" x14ac:dyDescent="0.25">
      <c r="A222" s="13" t="s">
        <v>7</v>
      </c>
      <c r="B222" s="14">
        <v>1</v>
      </c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22"/>
    </row>
    <row r="223" spans="1:20" x14ac:dyDescent="0.25">
      <c r="A223" s="5" t="s">
        <v>8</v>
      </c>
      <c r="B223" s="3">
        <v>1</v>
      </c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6"/>
    </row>
    <row r="224" spans="1:20" ht="23.25" x14ac:dyDescent="0.25">
      <c r="A224" s="17" t="s">
        <v>9</v>
      </c>
      <c r="B224" s="4"/>
      <c r="C224" s="4"/>
      <c r="D224" s="4"/>
      <c r="E224" s="4"/>
      <c r="F224" s="4"/>
      <c r="G224" s="4"/>
      <c r="H224" s="4"/>
      <c r="I224" s="4"/>
      <c r="J224" s="266">
        <v>1</v>
      </c>
      <c r="K224" s="4"/>
      <c r="L224" s="4"/>
      <c r="M224" s="4"/>
      <c r="N224" s="4"/>
      <c r="O224" s="4"/>
      <c r="P224" s="4"/>
      <c r="Q224" s="4"/>
      <c r="R224" s="4"/>
      <c r="S224" s="6"/>
    </row>
    <row r="225" spans="1:20" x14ac:dyDescent="0.25">
      <c r="A225" s="5" t="s">
        <v>1</v>
      </c>
      <c r="B225" s="3">
        <v>2</v>
      </c>
      <c r="C225" s="266">
        <v>1</v>
      </c>
      <c r="D225" s="4"/>
      <c r="E225" s="4"/>
      <c r="F225" s="4"/>
      <c r="G225" s="4"/>
      <c r="H225" s="266">
        <v>1</v>
      </c>
      <c r="I225" s="4"/>
      <c r="J225" s="4"/>
      <c r="K225" s="4"/>
      <c r="L225" s="3">
        <v>6</v>
      </c>
      <c r="M225" s="4"/>
      <c r="N225" s="4"/>
      <c r="O225" s="4"/>
      <c r="P225" s="4"/>
      <c r="Q225" s="4"/>
      <c r="R225" s="4"/>
      <c r="S225" s="6"/>
    </row>
    <row r="226" spans="1:20" ht="23.25" x14ac:dyDescent="0.25">
      <c r="A226" s="267" t="s">
        <v>400</v>
      </c>
      <c r="B226" s="4"/>
      <c r="C226" s="266">
        <v>1</v>
      </c>
      <c r="D226" s="4"/>
      <c r="E226" s="4"/>
      <c r="F226" s="4"/>
      <c r="G226" s="266">
        <v>1</v>
      </c>
      <c r="H226" s="266">
        <v>1</v>
      </c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6"/>
    </row>
    <row r="227" spans="1:20" x14ac:dyDescent="0.25">
      <c r="A227" s="268" t="s">
        <v>401</v>
      </c>
      <c r="B227" s="4"/>
      <c r="C227" s="4"/>
      <c r="D227" s="4"/>
      <c r="E227" s="4"/>
      <c r="F227" s="4"/>
      <c r="G227" s="266">
        <v>20</v>
      </c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6"/>
    </row>
    <row r="228" spans="1:20" x14ac:dyDescent="0.25">
      <c r="A228" s="268" t="s">
        <v>402</v>
      </c>
      <c r="B228" s="4"/>
      <c r="C228" s="4"/>
      <c r="D228" s="266">
        <v>1</v>
      </c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6"/>
    </row>
    <row r="229" spans="1:20" x14ac:dyDescent="0.25">
      <c r="A229" s="268" t="s">
        <v>403</v>
      </c>
      <c r="B229" s="4"/>
      <c r="C229" s="4"/>
      <c r="D229" s="266"/>
      <c r="E229" s="4"/>
      <c r="F229" s="4"/>
      <c r="G229" s="266">
        <v>2</v>
      </c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6"/>
    </row>
    <row r="230" spans="1:20" x14ac:dyDescent="0.25">
      <c r="A230" s="268" t="s">
        <v>404</v>
      </c>
      <c r="B230" s="266">
        <v>1</v>
      </c>
      <c r="C230" s="4"/>
      <c r="D230" s="4"/>
      <c r="E230" s="4"/>
      <c r="F230" s="4"/>
      <c r="G230" s="266">
        <v>1</v>
      </c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6"/>
    </row>
    <row r="231" spans="1:20" ht="23.25" x14ac:dyDescent="0.25">
      <c r="A231" s="267" t="s">
        <v>200</v>
      </c>
      <c r="B231" s="3">
        <v>1</v>
      </c>
      <c r="C231" s="4"/>
      <c r="D231" s="4"/>
      <c r="E231" s="4"/>
      <c r="F231" s="4"/>
      <c r="G231" s="4"/>
      <c r="H231" s="4"/>
      <c r="I231" s="4"/>
      <c r="J231" s="4"/>
      <c r="K231" s="4"/>
      <c r="L231" s="3">
        <v>1</v>
      </c>
      <c r="M231" s="4"/>
      <c r="N231" s="4"/>
      <c r="O231" s="4"/>
      <c r="P231" s="4"/>
      <c r="Q231" s="4"/>
      <c r="R231" s="4"/>
      <c r="S231" s="6"/>
    </row>
    <row r="232" spans="1:20" x14ac:dyDescent="0.25">
      <c r="A232" s="267" t="s">
        <v>398</v>
      </c>
      <c r="B232" s="4"/>
      <c r="C232" s="4"/>
      <c r="D232" s="4"/>
      <c r="E232" s="4"/>
      <c r="F232" s="4"/>
      <c r="G232" s="266">
        <v>1</v>
      </c>
      <c r="H232" s="4"/>
      <c r="I232" s="4"/>
      <c r="J232" s="4"/>
      <c r="K232" s="4"/>
      <c r="L232" s="3"/>
      <c r="M232" s="4"/>
      <c r="N232" s="4"/>
      <c r="O232" s="4"/>
      <c r="P232" s="4"/>
      <c r="Q232" s="4"/>
      <c r="R232" s="4"/>
      <c r="S232" s="6"/>
    </row>
    <row r="233" spans="1:20" x14ac:dyDescent="0.25">
      <c r="A233" s="5" t="s">
        <v>144</v>
      </c>
      <c r="B233" s="4"/>
      <c r="C233" s="4"/>
      <c r="D233" s="4"/>
      <c r="E233" s="4"/>
      <c r="F233" s="4"/>
      <c r="G233" s="3">
        <v>2</v>
      </c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6"/>
      <c r="T233" s="82"/>
    </row>
    <row r="234" spans="1:20" ht="15.75" thickBot="1" x14ac:dyDescent="0.3">
      <c r="A234" s="101" t="s">
        <v>10</v>
      </c>
      <c r="B234" s="107">
        <f>SUM(B222:B233)</f>
        <v>6</v>
      </c>
      <c r="C234" s="107">
        <f t="shared" ref="C234:S234" si="27">SUM(C222:C233)</f>
        <v>2</v>
      </c>
      <c r="D234" s="107">
        <f t="shared" si="27"/>
        <v>1</v>
      </c>
      <c r="E234" s="107">
        <f t="shared" si="27"/>
        <v>0</v>
      </c>
      <c r="F234" s="107">
        <f t="shared" si="27"/>
        <v>0</v>
      </c>
      <c r="G234" s="107">
        <f t="shared" si="27"/>
        <v>27</v>
      </c>
      <c r="H234" s="107">
        <f t="shared" si="27"/>
        <v>2</v>
      </c>
      <c r="I234" s="107">
        <f t="shared" si="27"/>
        <v>0</v>
      </c>
      <c r="J234" s="107">
        <f t="shared" si="27"/>
        <v>1</v>
      </c>
      <c r="K234" s="107">
        <f t="shared" si="27"/>
        <v>0</v>
      </c>
      <c r="L234" s="107">
        <f t="shared" si="27"/>
        <v>7</v>
      </c>
      <c r="M234" s="107">
        <f t="shared" si="27"/>
        <v>0</v>
      </c>
      <c r="N234" s="107">
        <f t="shared" si="27"/>
        <v>0</v>
      </c>
      <c r="O234" s="107">
        <f t="shared" si="27"/>
        <v>0</v>
      </c>
      <c r="P234" s="107">
        <f t="shared" si="27"/>
        <v>0</v>
      </c>
      <c r="Q234" s="107">
        <f t="shared" si="27"/>
        <v>0</v>
      </c>
      <c r="R234" s="107">
        <f t="shared" si="27"/>
        <v>0</v>
      </c>
      <c r="S234" s="107">
        <f t="shared" si="27"/>
        <v>0</v>
      </c>
      <c r="T234" s="55">
        <f>SUM(B234:S234)</f>
        <v>46</v>
      </c>
    </row>
    <row r="235" spans="1:20" ht="15.75" thickBot="1" x14ac:dyDescent="0.3">
      <c r="A235" s="33" t="s">
        <v>52</v>
      </c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5"/>
      <c r="T235" s="40" t="s">
        <v>10</v>
      </c>
    </row>
    <row r="236" spans="1:20" ht="15.75" thickBot="1" x14ac:dyDescent="0.3">
      <c r="A236" s="103" t="s">
        <v>53</v>
      </c>
      <c r="B236" s="99">
        <f t="shared" ref="B236:S236" si="28">B235*B234</f>
        <v>0</v>
      </c>
      <c r="C236" s="99">
        <f t="shared" si="28"/>
        <v>0</v>
      </c>
      <c r="D236" s="99">
        <f t="shared" si="28"/>
        <v>0</v>
      </c>
      <c r="E236" s="99">
        <f t="shared" si="28"/>
        <v>0</v>
      </c>
      <c r="F236" s="99">
        <f t="shared" si="28"/>
        <v>0</v>
      </c>
      <c r="G236" s="99">
        <f t="shared" si="28"/>
        <v>0</v>
      </c>
      <c r="H236" s="99">
        <f t="shared" si="28"/>
        <v>0</v>
      </c>
      <c r="I236" s="99">
        <f t="shared" si="28"/>
        <v>0</v>
      </c>
      <c r="J236" s="99">
        <f t="shared" si="28"/>
        <v>0</v>
      </c>
      <c r="K236" s="99"/>
      <c r="L236" s="99">
        <f t="shared" si="28"/>
        <v>0</v>
      </c>
      <c r="M236" s="99">
        <f t="shared" si="28"/>
        <v>0</v>
      </c>
      <c r="N236" s="99">
        <f t="shared" si="28"/>
        <v>0</v>
      </c>
      <c r="O236" s="99">
        <f t="shared" si="28"/>
        <v>0</v>
      </c>
      <c r="P236" s="99">
        <f t="shared" si="28"/>
        <v>0</v>
      </c>
      <c r="Q236" s="99">
        <f t="shared" si="28"/>
        <v>0</v>
      </c>
      <c r="R236" s="99">
        <f t="shared" si="28"/>
        <v>0</v>
      </c>
      <c r="S236" s="99">
        <f t="shared" si="28"/>
        <v>0</v>
      </c>
      <c r="T236" s="274">
        <f>SUM(B236:S236)</f>
        <v>0</v>
      </c>
    </row>
    <row r="237" spans="1:20" ht="15.75" thickBot="1" x14ac:dyDescent="0.3">
      <c r="A237" s="38"/>
      <c r="B237" s="39"/>
      <c r="C237" s="39"/>
      <c r="D237" s="39"/>
      <c r="E237" s="39"/>
      <c r="F237" s="39"/>
      <c r="G237" s="39"/>
      <c r="H237" s="39"/>
      <c r="I237" s="39"/>
      <c r="J237" s="39"/>
      <c r="K237" s="39"/>
      <c r="L237" s="39"/>
      <c r="M237" s="39"/>
      <c r="N237" s="39"/>
      <c r="O237" s="39"/>
      <c r="P237" s="39"/>
      <c r="Q237" s="39"/>
      <c r="R237" s="39"/>
      <c r="S237" s="39"/>
      <c r="T237" s="41"/>
    </row>
    <row r="238" spans="1:20" ht="15.75" thickBot="1" x14ac:dyDescent="0.3">
      <c r="A238" s="293" t="s">
        <v>371</v>
      </c>
      <c r="B238" s="294"/>
      <c r="C238" s="294"/>
      <c r="D238" s="294"/>
      <c r="E238" s="294"/>
      <c r="F238" s="294"/>
      <c r="G238" s="294"/>
      <c r="H238" s="294"/>
      <c r="I238" s="294"/>
      <c r="J238" s="294"/>
      <c r="K238" s="294"/>
      <c r="L238" s="294"/>
      <c r="M238" s="294"/>
      <c r="N238" s="294"/>
      <c r="O238" s="294"/>
      <c r="P238" s="294"/>
      <c r="Q238" s="294"/>
      <c r="R238" s="294"/>
      <c r="S238" s="295"/>
    </row>
    <row r="239" spans="1:20" ht="40.15" customHeight="1" thickBot="1" x14ac:dyDescent="0.3">
      <c r="A239" s="9" t="s">
        <v>0</v>
      </c>
      <c r="B239" s="7" t="s">
        <v>2</v>
      </c>
      <c r="C239" s="7" t="s">
        <v>3</v>
      </c>
      <c r="D239" s="7" t="s">
        <v>12</v>
      </c>
      <c r="E239" s="7" t="s">
        <v>30</v>
      </c>
      <c r="F239" s="94" t="s">
        <v>257</v>
      </c>
      <c r="G239" s="7" t="s">
        <v>5</v>
      </c>
      <c r="H239" s="7" t="s">
        <v>4</v>
      </c>
      <c r="I239" s="7" t="s">
        <v>78</v>
      </c>
      <c r="J239" s="7" t="s">
        <v>6</v>
      </c>
      <c r="K239" s="7" t="s">
        <v>394</v>
      </c>
      <c r="L239" s="7" t="s">
        <v>81</v>
      </c>
      <c r="M239" s="8" t="s">
        <v>82</v>
      </c>
      <c r="N239" s="8" t="s">
        <v>238</v>
      </c>
      <c r="O239" s="116" t="s">
        <v>253</v>
      </c>
      <c r="P239" s="147" t="s">
        <v>254</v>
      </c>
      <c r="Q239" s="147" t="s">
        <v>256</v>
      </c>
      <c r="R239" s="7" t="s">
        <v>239</v>
      </c>
      <c r="S239" s="8" t="s">
        <v>240</v>
      </c>
    </row>
    <row r="240" spans="1:20" ht="23.25" x14ac:dyDescent="0.25">
      <c r="A240" s="145" t="s">
        <v>392</v>
      </c>
      <c r="B240" s="265">
        <v>1</v>
      </c>
      <c r="C240" s="15"/>
      <c r="D240" s="15"/>
      <c r="E240" s="15"/>
      <c r="F240" s="15"/>
      <c r="G240" s="15"/>
      <c r="H240" s="15"/>
      <c r="I240" s="15"/>
      <c r="J240" s="15"/>
      <c r="K240" s="15"/>
      <c r="L240" s="265">
        <v>1</v>
      </c>
      <c r="M240" s="15"/>
      <c r="N240" s="15"/>
      <c r="O240" s="15"/>
      <c r="P240" s="15"/>
      <c r="Q240" s="15"/>
      <c r="R240" s="15"/>
      <c r="S240" s="22"/>
    </row>
    <row r="241" spans="1:20" x14ac:dyDescent="0.25">
      <c r="A241" s="5" t="s">
        <v>393</v>
      </c>
      <c r="B241" s="266">
        <v>1</v>
      </c>
      <c r="C241" s="4"/>
      <c r="D241" s="4"/>
      <c r="E241" s="4"/>
      <c r="F241" s="4"/>
      <c r="G241" s="266">
        <v>1</v>
      </c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6"/>
    </row>
    <row r="242" spans="1:20" ht="23.25" x14ac:dyDescent="0.25">
      <c r="A242" s="17" t="s">
        <v>390</v>
      </c>
      <c r="B242" s="266">
        <v>1</v>
      </c>
      <c r="C242" s="4"/>
      <c r="D242" s="4"/>
      <c r="E242" s="4"/>
      <c r="F242" s="4"/>
      <c r="G242" s="4"/>
      <c r="H242" s="4"/>
      <c r="I242" s="4"/>
      <c r="J242" s="4"/>
      <c r="K242" s="4"/>
      <c r="L242" s="266">
        <v>1</v>
      </c>
      <c r="M242" s="4"/>
      <c r="N242" s="4"/>
      <c r="O242" s="4"/>
      <c r="P242" s="4"/>
      <c r="Q242" s="4"/>
      <c r="R242" s="4"/>
      <c r="S242" s="6"/>
    </row>
    <row r="243" spans="1:20" x14ac:dyDescent="0.25">
      <c r="A243" s="5" t="s">
        <v>389</v>
      </c>
      <c r="B243" s="4"/>
      <c r="C243" s="4"/>
      <c r="D243" s="4"/>
      <c r="E243" s="4"/>
      <c r="F243" s="4"/>
      <c r="G243" s="4"/>
      <c r="H243" s="266">
        <v>1</v>
      </c>
      <c r="I243" s="4"/>
      <c r="J243" s="4"/>
      <c r="K243" s="266">
        <v>1</v>
      </c>
      <c r="L243" s="4"/>
      <c r="M243" s="4"/>
      <c r="N243" s="4"/>
      <c r="O243" s="4"/>
      <c r="P243" s="4"/>
      <c r="Q243" s="4"/>
      <c r="R243" s="4"/>
      <c r="S243" s="6"/>
    </row>
    <row r="244" spans="1:20" ht="23.25" x14ac:dyDescent="0.25">
      <c r="A244" s="17" t="s">
        <v>395</v>
      </c>
      <c r="B244" s="4"/>
      <c r="C244" s="266">
        <v>1</v>
      </c>
      <c r="D244" s="4"/>
      <c r="E244" s="4"/>
      <c r="F244" s="266">
        <v>1</v>
      </c>
      <c r="G244" s="4"/>
      <c r="H244" s="266">
        <v>1</v>
      </c>
      <c r="I244" s="4"/>
      <c r="J244" s="4"/>
      <c r="K244" s="4"/>
      <c r="L244" s="266">
        <v>1</v>
      </c>
      <c r="M244" s="4"/>
      <c r="N244" s="4"/>
      <c r="O244" s="4"/>
      <c r="P244" s="4"/>
      <c r="Q244" s="4"/>
      <c r="R244" s="4"/>
      <c r="S244" s="6"/>
    </row>
    <row r="245" spans="1:20" x14ac:dyDescent="0.25">
      <c r="A245" s="17" t="s">
        <v>182</v>
      </c>
      <c r="B245" s="4"/>
      <c r="C245" s="4"/>
      <c r="D245" s="4"/>
      <c r="E245" s="4"/>
      <c r="F245" s="4"/>
      <c r="G245" s="266">
        <v>12</v>
      </c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6"/>
    </row>
    <row r="246" spans="1:20" x14ac:dyDescent="0.25">
      <c r="A246" s="17" t="s">
        <v>396</v>
      </c>
      <c r="B246" s="4"/>
      <c r="C246" s="4"/>
      <c r="D246" s="266">
        <v>1</v>
      </c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6"/>
    </row>
    <row r="247" spans="1:20" x14ac:dyDescent="0.25">
      <c r="A247" s="5" t="s">
        <v>397</v>
      </c>
      <c r="B247" s="4"/>
      <c r="C247" s="4"/>
      <c r="D247" s="266">
        <v>1</v>
      </c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6"/>
    </row>
    <row r="248" spans="1:20" ht="15.75" thickBot="1" x14ac:dyDescent="0.3">
      <c r="A248" s="101" t="s">
        <v>10</v>
      </c>
      <c r="B248" s="107">
        <f>SUM(B240:B247)</f>
        <v>3</v>
      </c>
      <c r="C248" s="107">
        <f t="shared" ref="C248:S248" si="29">SUM(C240:C247)</f>
        <v>1</v>
      </c>
      <c r="D248" s="107">
        <f t="shared" si="29"/>
        <v>2</v>
      </c>
      <c r="E248" s="107">
        <f t="shared" si="29"/>
        <v>0</v>
      </c>
      <c r="F248" s="107">
        <f t="shared" si="29"/>
        <v>1</v>
      </c>
      <c r="G248" s="107">
        <f t="shared" si="29"/>
        <v>13</v>
      </c>
      <c r="H248" s="107">
        <f t="shared" si="29"/>
        <v>2</v>
      </c>
      <c r="I248" s="107">
        <f t="shared" si="29"/>
        <v>0</v>
      </c>
      <c r="J248" s="107">
        <f t="shared" si="29"/>
        <v>0</v>
      </c>
      <c r="K248" s="107">
        <f t="shared" si="29"/>
        <v>1</v>
      </c>
      <c r="L248" s="107">
        <f t="shared" si="29"/>
        <v>3</v>
      </c>
      <c r="M248" s="107">
        <f t="shared" si="29"/>
        <v>0</v>
      </c>
      <c r="N248" s="107">
        <f t="shared" si="29"/>
        <v>0</v>
      </c>
      <c r="O248" s="107">
        <f t="shared" si="29"/>
        <v>0</v>
      </c>
      <c r="P248" s="107">
        <f t="shared" si="29"/>
        <v>0</v>
      </c>
      <c r="Q248" s="107">
        <f t="shared" si="29"/>
        <v>0</v>
      </c>
      <c r="R248" s="107">
        <f t="shared" si="29"/>
        <v>0</v>
      </c>
      <c r="S248" s="107">
        <f t="shared" si="29"/>
        <v>0</v>
      </c>
      <c r="T248" s="55">
        <f>SUM(B248:S248)</f>
        <v>26</v>
      </c>
    </row>
    <row r="249" spans="1:20" ht="15.75" thickBot="1" x14ac:dyDescent="0.3">
      <c r="A249" s="33" t="s">
        <v>52</v>
      </c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5"/>
      <c r="T249" s="40" t="s">
        <v>10</v>
      </c>
    </row>
    <row r="250" spans="1:20" ht="15.75" thickBot="1" x14ac:dyDescent="0.3">
      <c r="A250" s="103" t="s">
        <v>53</v>
      </c>
      <c r="B250" s="99">
        <f t="shared" ref="B250:S250" si="30">B249*B248</f>
        <v>0</v>
      </c>
      <c r="C250" s="99">
        <f t="shared" si="30"/>
        <v>0</v>
      </c>
      <c r="D250" s="99">
        <f t="shared" si="30"/>
        <v>0</v>
      </c>
      <c r="E250" s="99">
        <f t="shared" si="30"/>
        <v>0</v>
      </c>
      <c r="F250" s="99">
        <f t="shared" si="30"/>
        <v>0</v>
      </c>
      <c r="G250" s="99">
        <f t="shared" si="30"/>
        <v>0</v>
      </c>
      <c r="H250" s="99">
        <f t="shared" si="30"/>
        <v>0</v>
      </c>
      <c r="I250" s="99">
        <f t="shared" si="30"/>
        <v>0</v>
      </c>
      <c r="J250" s="99">
        <f t="shared" si="30"/>
        <v>0</v>
      </c>
      <c r="K250" s="99"/>
      <c r="L250" s="99">
        <f t="shared" si="30"/>
        <v>0</v>
      </c>
      <c r="M250" s="99">
        <f t="shared" si="30"/>
        <v>0</v>
      </c>
      <c r="N250" s="99">
        <f t="shared" si="30"/>
        <v>0</v>
      </c>
      <c r="O250" s="99">
        <f t="shared" si="30"/>
        <v>0</v>
      </c>
      <c r="P250" s="99">
        <f t="shared" si="30"/>
        <v>0</v>
      </c>
      <c r="Q250" s="99">
        <f t="shared" si="30"/>
        <v>0</v>
      </c>
      <c r="R250" s="99">
        <f t="shared" si="30"/>
        <v>0</v>
      </c>
      <c r="S250" s="99">
        <f t="shared" si="30"/>
        <v>0</v>
      </c>
      <c r="T250" s="274">
        <f>SUM(B250:S250)</f>
        <v>0</v>
      </c>
    </row>
    <row r="251" spans="1:20" x14ac:dyDescent="0.25">
      <c r="A251" s="38"/>
      <c r="B251" s="39"/>
      <c r="C251" s="39"/>
      <c r="D251" s="39"/>
      <c r="E251" s="39"/>
      <c r="F251" s="39"/>
      <c r="G251" s="39"/>
      <c r="H251" s="39"/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/>
      <c r="T251" s="41"/>
    </row>
    <row r="252" spans="1:20" ht="15.75" thickBot="1" x14ac:dyDescent="0.3">
      <c r="A252" s="38"/>
      <c r="B252" s="39"/>
      <c r="C252" s="39"/>
      <c r="D252" s="39"/>
      <c r="E252" s="39"/>
      <c r="F252" s="39"/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/>
      <c r="R252" s="39"/>
      <c r="S252" s="39"/>
      <c r="T252" s="41"/>
    </row>
    <row r="253" spans="1:20" ht="15.75" thickBot="1" x14ac:dyDescent="0.3">
      <c r="A253" s="293" t="s">
        <v>372</v>
      </c>
      <c r="B253" s="294"/>
      <c r="C253" s="294"/>
      <c r="D253" s="294"/>
      <c r="E253" s="294"/>
      <c r="F253" s="294"/>
      <c r="G253" s="294"/>
      <c r="H253" s="294"/>
      <c r="I253" s="294"/>
      <c r="J253" s="294"/>
      <c r="K253" s="294"/>
      <c r="L253" s="294"/>
      <c r="M253" s="294"/>
      <c r="N253" s="294"/>
      <c r="O253" s="294"/>
      <c r="P253" s="294"/>
      <c r="Q253" s="294"/>
      <c r="R253" s="294"/>
      <c r="S253" s="295"/>
    </row>
    <row r="254" spans="1:20" ht="40.15" customHeight="1" thickBot="1" x14ac:dyDescent="0.3">
      <c r="A254" s="9" t="s">
        <v>0</v>
      </c>
      <c r="B254" s="7" t="s">
        <v>2</v>
      </c>
      <c r="C254" s="7" t="s">
        <v>3</v>
      </c>
      <c r="D254" s="7" t="s">
        <v>12</v>
      </c>
      <c r="E254" s="7" t="s">
        <v>30</v>
      </c>
      <c r="F254" s="94" t="s">
        <v>257</v>
      </c>
      <c r="G254" s="7" t="s">
        <v>5</v>
      </c>
      <c r="H254" s="7" t="s">
        <v>4</v>
      </c>
      <c r="I254" s="7" t="s">
        <v>78</v>
      </c>
      <c r="J254" s="7" t="s">
        <v>6</v>
      </c>
      <c r="K254" s="7" t="s">
        <v>394</v>
      </c>
      <c r="L254" s="7" t="s">
        <v>81</v>
      </c>
      <c r="M254" s="8" t="s">
        <v>82</v>
      </c>
      <c r="N254" s="8" t="s">
        <v>238</v>
      </c>
      <c r="O254" s="116" t="s">
        <v>253</v>
      </c>
      <c r="P254" s="147" t="s">
        <v>254</v>
      </c>
      <c r="Q254" s="147" t="s">
        <v>256</v>
      </c>
      <c r="R254" s="7" t="s">
        <v>239</v>
      </c>
      <c r="S254" s="8" t="s">
        <v>240</v>
      </c>
    </row>
    <row r="255" spans="1:20" x14ac:dyDescent="0.25">
      <c r="A255" s="13" t="s">
        <v>414</v>
      </c>
      <c r="B255" s="14">
        <v>1</v>
      </c>
      <c r="C255" s="15"/>
      <c r="D255" s="15"/>
      <c r="E255" s="15"/>
      <c r="F255" s="15"/>
      <c r="G255" s="15"/>
      <c r="H255" s="15"/>
      <c r="I255" s="15"/>
      <c r="J255" s="15"/>
      <c r="K255" s="15"/>
      <c r="L255" s="14">
        <v>1</v>
      </c>
      <c r="M255" s="15"/>
      <c r="N255" s="15"/>
      <c r="O255" s="15"/>
      <c r="P255" s="15"/>
      <c r="Q255" s="15"/>
      <c r="R255" s="15"/>
      <c r="S255" s="22"/>
    </row>
    <row r="256" spans="1:20" x14ac:dyDescent="0.25">
      <c r="A256" s="5" t="s">
        <v>415</v>
      </c>
      <c r="B256" s="4"/>
      <c r="C256" s="4"/>
      <c r="D256" s="4"/>
      <c r="E256" s="4"/>
      <c r="F256" s="4"/>
      <c r="G256" s="3">
        <v>3</v>
      </c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6"/>
    </row>
    <row r="257" spans="1:20" x14ac:dyDescent="0.25">
      <c r="A257" s="17" t="s">
        <v>416</v>
      </c>
      <c r="B257" s="4"/>
      <c r="C257" s="3">
        <v>1</v>
      </c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6"/>
    </row>
    <row r="258" spans="1:20" ht="23.25" x14ac:dyDescent="0.25">
      <c r="A258" s="17" t="s">
        <v>417</v>
      </c>
      <c r="B258" s="4"/>
      <c r="C258" s="3">
        <v>1</v>
      </c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6"/>
    </row>
    <row r="259" spans="1:20" ht="23.25" x14ac:dyDescent="0.25">
      <c r="A259" s="17" t="s">
        <v>418</v>
      </c>
      <c r="B259" s="4"/>
      <c r="C259" s="4"/>
      <c r="D259" s="4"/>
      <c r="E259" s="4"/>
      <c r="F259" s="4"/>
      <c r="G259" s="3">
        <v>5</v>
      </c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6"/>
    </row>
    <row r="260" spans="1:20" ht="23.25" x14ac:dyDescent="0.25">
      <c r="A260" s="17" t="s">
        <v>419</v>
      </c>
      <c r="B260" s="4"/>
      <c r="C260" s="3">
        <v>1</v>
      </c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6"/>
    </row>
    <row r="261" spans="1:20" ht="23.25" x14ac:dyDescent="0.25">
      <c r="A261" s="17" t="s">
        <v>420</v>
      </c>
      <c r="B261" s="4"/>
      <c r="C261" s="4"/>
      <c r="D261" s="4"/>
      <c r="E261" s="4"/>
      <c r="F261" s="4"/>
      <c r="G261" s="3">
        <v>1</v>
      </c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6"/>
    </row>
    <row r="262" spans="1:20" ht="34.5" x14ac:dyDescent="0.25">
      <c r="A262" s="17" t="s">
        <v>421</v>
      </c>
      <c r="B262" s="3">
        <v>1</v>
      </c>
      <c r="C262" s="4"/>
      <c r="D262" s="4"/>
      <c r="E262" s="4"/>
      <c r="F262" s="4"/>
      <c r="G262" s="4"/>
      <c r="H262" s="4"/>
      <c r="I262" s="4"/>
      <c r="J262" s="4"/>
      <c r="K262" s="4"/>
      <c r="L262" s="3">
        <v>1</v>
      </c>
      <c r="M262" s="4"/>
      <c r="N262" s="4"/>
      <c r="O262" s="4"/>
      <c r="P262" s="4"/>
      <c r="Q262" s="4"/>
      <c r="R262" s="4"/>
      <c r="S262" s="6"/>
    </row>
    <row r="263" spans="1:20" x14ac:dyDescent="0.25">
      <c r="A263" s="17" t="s">
        <v>422</v>
      </c>
      <c r="B263" s="3">
        <v>2</v>
      </c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6"/>
    </row>
    <row r="264" spans="1:20" x14ac:dyDescent="0.25">
      <c r="A264" s="17" t="s">
        <v>423</v>
      </c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3">
        <v>1</v>
      </c>
      <c r="M264" s="4"/>
      <c r="N264" s="4"/>
      <c r="O264" s="4"/>
      <c r="P264" s="4"/>
      <c r="Q264" s="4"/>
      <c r="R264" s="4"/>
      <c r="S264" s="6"/>
    </row>
    <row r="265" spans="1:20" ht="23.25" x14ac:dyDescent="0.25">
      <c r="A265" s="17" t="s">
        <v>424</v>
      </c>
      <c r="B265" s="4"/>
      <c r="C265" s="4"/>
      <c r="D265" s="4"/>
      <c r="E265" s="4"/>
      <c r="F265" s="4"/>
      <c r="G265" s="3">
        <v>1</v>
      </c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6"/>
    </row>
    <row r="266" spans="1:20" ht="23.25" x14ac:dyDescent="0.25">
      <c r="A266" s="17" t="s">
        <v>425</v>
      </c>
      <c r="B266" s="4"/>
      <c r="C266" s="4"/>
      <c r="D266" s="4"/>
      <c r="E266" s="4"/>
      <c r="F266" s="4"/>
      <c r="G266" s="4"/>
      <c r="H266" s="3">
        <v>1</v>
      </c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6"/>
    </row>
    <row r="267" spans="1:20" ht="23.25" x14ac:dyDescent="0.25">
      <c r="A267" s="17" t="s">
        <v>426</v>
      </c>
      <c r="B267" s="4"/>
      <c r="C267" s="4"/>
      <c r="D267" s="4"/>
      <c r="E267" s="4"/>
      <c r="F267" s="4"/>
      <c r="G267" s="3">
        <v>1</v>
      </c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6"/>
      <c r="T267" s="82"/>
    </row>
    <row r="268" spans="1:20" x14ac:dyDescent="0.25">
      <c r="A268" s="17" t="s">
        <v>413</v>
      </c>
      <c r="B268" s="143">
        <v>2</v>
      </c>
      <c r="C268" s="143">
        <v>1</v>
      </c>
      <c r="D268" s="138"/>
      <c r="E268" s="138"/>
      <c r="F268" s="138"/>
      <c r="G268" s="138"/>
      <c r="H268" s="138"/>
      <c r="I268" s="138"/>
      <c r="J268" s="138"/>
      <c r="K268" s="138"/>
      <c r="L268" s="143">
        <v>2</v>
      </c>
      <c r="M268" s="138"/>
      <c r="N268" s="138"/>
      <c r="O268" s="138"/>
      <c r="P268" s="138"/>
      <c r="Q268" s="138"/>
      <c r="R268" s="138"/>
      <c r="S268" s="177"/>
      <c r="T268" s="82"/>
    </row>
    <row r="269" spans="1:20" x14ac:dyDescent="0.25">
      <c r="A269" s="272" t="s">
        <v>427</v>
      </c>
      <c r="B269" s="138"/>
      <c r="C269" s="143">
        <v>2</v>
      </c>
      <c r="D269" s="138"/>
      <c r="E269" s="138"/>
      <c r="F269" s="138"/>
      <c r="G269" s="138"/>
      <c r="H269" s="143">
        <v>2</v>
      </c>
      <c r="I269" s="138"/>
      <c r="J269" s="138"/>
      <c r="K269" s="138"/>
      <c r="L269" s="138"/>
      <c r="M269" s="138"/>
      <c r="N269" s="138"/>
      <c r="O269" s="138"/>
      <c r="P269" s="138"/>
      <c r="Q269" s="138"/>
      <c r="R269" s="138"/>
      <c r="S269" s="177"/>
      <c r="T269" s="82"/>
    </row>
    <row r="270" spans="1:20" x14ac:dyDescent="0.25">
      <c r="A270" s="113"/>
      <c r="B270" s="138"/>
      <c r="C270" s="138"/>
      <c r="D270" s="138"/>
      <c r="E270" s="138"/>
      <c r="F270" s="138"/>
      <c r="G270" s="143"/>
      <c r="H270" s="138"/>
      <c r="I270" s="138"/>
      <c r="J270" s="138"/>
      <c r="K270" s="138"/>
      <c r="L270" s="138"/>
      <c r="M270" s="138"/>
      <c r="N270" s="138"/>
      <c r="O270" s="138"/>
      <c r="P270" s="138"/>
      <c r="Q270" s="138"/>
      <c r="R270" s="138"/>
      <c r="S270" s="177"/>
      <c r="T270" s="82"/>
    </row>
    <row r="271" spans="1:20" x14ac:dyDescent="0.25">
      <c r="A271" s="113"/>
      <c r="B271" s="138"/>
      <c r="C271" s="138"/>
      <c r="D271" s="138"/>
      <c r="E271" s="138"/>
      <c r="F271" s="138"/>
      <c r="G271" s="143"/>
      <c r="H271" s="138"/>
      <c r="I271" s="138"/>
      <c r="J271" s="138"/>
      <c r="K271" s="138"/>
      <c r="L271" s="138"/>
      <c r="M271" s="138"/>
      <c r="N271" s="138"/>
      <c r="O271" s="138"/>
      <c r="P271" s="138"/>
      <c r="Q271" s="138"/>
      <c r="R271" s="138"/>
      <c r="S271" s="177"/>
      <c r="T271" s="82"/>
    </row>
    <row r="272" spans="1:20" ht="15.75" thickBot="1" x14ac:dyDescent="0.3">
      <c r="A272" s="101" t="s">
        <v>10</v>
      </c>
      <c r="B272" s="107">
        <f>SUM(B255:B271)</f>
        <v>6</v>
      </c>
      <c r="C272" s="107">
        <f t="shared" ref="C272:S272" si="31">SUM(C255:C271)</f>
        <v>6</v>
      </c>
      <c r="D272" s="107">
        <f t="shared" si="31"/>
        <v>0</v>
      </c>
      <c r="E272" s="107">
        <f t="shared" si="31"/>
        <v>0</v>
      </c>
      <c r="F272" s="107">
        <f t="shared" si="31"/>
        <v>0</v>
      </c>
      <c r="G272" s="107">
        <f t="shared" si="31"/>
        <v>11</v>
      </c>
      <c r="H272" s="107">
        <f t="shared" si="31"/>
        <v>3</v>
      </c>
      <c r="I272" s="107">
        <f t="shared" si="31"/>
        <v>0</v>
      </c>
      <c r="J272" s="107">
        <f t="shared" si="31"/>
        <v>0</v>
      </c>
      <c r="K272" s="107">
        <f t="shared" si="31"/>
        <v>0</v>
      </c>
      <c r="L272" s="107">
        <f t="shared" si="31"/>
        <v>5</v>
      </c>
      <c r="M272" s="107">
        <f t="shared" si="31"/>
        <v>0</v>
      </c>
      <c r="N272" s="107">
        <f t="shared" si="31"/>
        <v>0</v>
      </c>
      <c r="O272" s="107">
        <f t="shared" si="31"/>
        <v>0</v>
      </c>
      <c r="P272" s="107">
        <f t="shared" si="31"/>
        <v>0</v>
      </c>
      <c r="Q272" s="107">
        <f t="shared" si="31"/>
        <v>0</v>
      </c>
      <c r="R272" s="107">
        <f t="shared" si="31"/>
        <v>0</v>
      </c>
      <c r="S272" s="107">
        <f t="shared" si="31"/>
        <v>0</v>
      </c>
      <c r="T272" s="55">
        <f>SUM(B272:S272)</f>
        <v>31</v>
      </c>
    </row>
    <row r="273" spans="1:20" ht="15.75" thickBot="1" x14ac:dyDescent="0.3">
      <c r="A273" s="33" t="s">
        <v>52</v>
      </c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5"/>
      <c r="T273" s="40" t="s">
        <v>10</v>
      </c>
    </row>
    <row r="274" spans="1:20" ht="15.75" thickBot="1" x14ac:dyDescent="0.3">
      <c r="A274" s="103" t="s">
        <v>53</v>
      </c>
      <c r="B274" s="99">
        <f t="shared" ref="B274:S274" si="32">B273*B272</f>
        <v>0</v>
      </c>
      <c r="C274" s="99">
        <f t="shared" si="32"/>
        <v>0</v>
      </c>
      <c r="D274" s="99">
        <f t="shared" si="32"/>
        <v>0</v>
      </c>
      <c r="E274" s="99">
        <f t="shared" si="32"/>
        <v>0</v>
      </c>
      <c r="F274" s="99">
        <f t="shared" si="32"/>
        <v>0</v>
      </c>
      <c r="G274" s="99">
        <f t="shared" si="32"/>
        <v>0</v>
      </c>
      <c r="H274" s="99">
        <f t="shared" si="32"/>
        <v>0</v>
      </c>
      <c r="I274" s="99">
        <f t="shared" si="32"/>
        <v>0</v>
      </c>
      <c r="J274" s="99">
        <f t="shared" si="32"/>
        <v>0</v>
      </c>
      <c r="K274" s="99"/>
      <c r="L274" s="99">
        <f t="shared" si="32"/>
        <v>0</v>
      </c>
      <c r="M274" s="99">
        <f t="shared" si="32"/>
        <v>0</v>
      </c>
      <c r="N274" s="99">
        <f t="shared" si="32"/>
        <v>0</v>
      </c>
      <c r="O274" s="99">
        <f t="shared" si="32"/>
        <v>0</v>
      </c>
      <c r="P274" s="99">
        <f t="shared" si="32"/>
        <v>0</v>
      </c>
      <c r="Q274" s="99">
        <f t="shared" si="32"/>
        <v>0</v>
      </c>
      <c r="R274" s="99">
        <f t="shared" si="32"/>
        <v>0</v>
      </c>
      <c r="S274" s="99">
        <f t="shared" si="32"/>
        <v>0</v>
      </c>
      <c r="T274" s="274">
        <f>SUM(B274:S274)</f>
        <v>0</v>
      </c>
    </row>
    <row r="275" spans="1:20" x14ac:dyDescent="0.25">
      <c r="A275" s="38"/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39"/>
      <c r="M275" s="39"/>
      <c r="N275" s="39"/>
      <c r="O275" s="39"/>
      <c r="P275" s="39"/>
      <c r="Q275" s="39"/>
      <c r="R275" s="39"/>
      <c r="S275" s="39"/>
      <c r="T275" s="41"/>
    </row>
    <row r="276" spans="1:20" x14ac:dyDescent="0.25">
      <c r="A276" s="38"/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39"/>
      <c r="M276" s="39"/>
      <c r="N276" s="39"/>
      <c r="O276" s="39"/>
      <c r="P276" s="39"/>
      <c r="Q276" s="39"/>
      <c r="R276" s="39"/>
      <c r="S276" s="39"/>
      <c r="T276" s="41"/>
    </row>
    <row r="277" spans="1:20" ht="20.65" customHeight="1" thickBot="1" x14ac:dyDescent="0.3">
      <c r="A277" s="1"/>
      <c r="B277" s="44"/>
      <c r="C277" s="44"/>
      <c r="D277" s="44"/>
      <c r="E277" s="44"/>
      <c r="F277" s="44"/>
      <c r="G277" s="44"/>
      <c r="H277" s="44"/>
      <c r="I277" s="44"/>
      <c r="J277" s="44"/>
      <c r="K277" s="44"/>
      <c r="L277" s="44"/>
      <c r="M277" s="44"/>
      <c r="N277" s="44"/>
      <c r="O277" s="44"/>
      <c r="P277" s="44"/>
      <c r="Q277" s="44"/>
      <c r="R277" s="44"/>
      <c r="S277" s="44"/>
      <c r="T277" s="45"/>
    </row>
    <row r="278" spans="1:20" ht="15.75" thickBot="1" x14ac:dyDescent="0.3">
      <c r="A278" s="308" t="s">
        <v>83</v>
      </c>
      <c r="B278" s="309"/>
      <c r="C278" s="309"/>
      <c r="D278" s="309"/>
      <c r="E278" s="309"/>
      <c r="F278" s="309"/>
      <c r="G278" s="309"/>
      <c r="H278" s="309"/>
      <c r="I278" s="309"/>
      <c r="J278" s="309"/>
      <c r="K278" s="309"/>
      <c r="L278" s="309"/>
      <c r="M278" s="309"/>
      <c r="N278" s="309"/>
      <c r="O278" s="309"/>
      <c r="P278" s="309"/>
      <c r="Q278" s="309"/>
      <c r="R278" s="309"/>
      <c r="S278" s="310"/>
    </row>
    <row r="279" spans="1:20" ht="23.25" thickBot="1" x14ac:dyDescent="0.3">
      <c r="A279" s="42"/>
      <c r="B279" s="7" t="s">
        <v>2</v>
      </c>
      <c r="C279" s="7" t="s">
        <v>3</v>
      </c>
      <c r="D279" s="7" t="s">
        <v>12</v>
      </c>
      <c r="E279" s="7" t="s">
        <v>30</v>
      </c>
      <c r="F279" s="7" t="s">
        <v>257</v>
      </c>
      <c r="G279" s="7" t="s">
        <v>5</v>
      </c>
      <c r="H279" s="7" t="s">
        <v>4</v>
      </c>
      <c r="I279" s="7" t="s">
        <v>78</v>
      </c>
      <c r="J279" s="7" t="s">
        <v>6</v>
      </c>
      <c r="K279" s="7" t="s">
        <v>394</v>
      </c>
      <c r="L279" s="7" t="s">
        <v>81</v>
      </c>
      <c r="M279" s="7" t="s">
        <v>82</v>
      </c>
      <c r="N279" s="7" t="s">
        <v>165</v>
      </c>
      <c r="O279" s="8" t="s">
        <v>253</v>
      </c>
      <c r="P279" s="92" t="s">
        <v>254</v>
      </c>
      <c r="Q279" s="92" t="s">
        <v>256</v>
      </c>
      <c r="R279" s="7" t="s">
        <v>239</v>
      </c>
      <c r="S279" s="8" t="s">
        <v>240</v>
      </c>
      <c r="T279" s="8" t="s">
        <v>10</v>
      </c>
    </row>
    <row r="280" spans="1:20" ht="15.75" thickBot="1" x14ac:dyDescent="0.3">
      <c r="A280" s="132"/>
      <c r="B280" s="273">
        <f>SUM(B32+B41+B62+B95+B105+B112+B124+B131+B138+B148+B169+B199+B215+B234+B272+B248)</f>
        <v>120</v>
      </c>
      <c r="C280" s="273">
        <f t="shared" ref="C280:S280" si="33">SUM(C32+C41+C62+C95+C105+C112+C124+C131+C138+C148+C169+C199+C215+C234+C272+C248)</f>
        <v>48</v>
      </c>
      <c r="D280" s="273">
        <f t="shared" si="33"/>
        <v>6</v>
      </c>
      <c r="E280" s="273">
        <f t="shared" si="33"/>
        <v>1</v>
      </c>
      <c r="F280" s="273">
        <f t="shared" si="33"/>
        <v>2</v>
      </c>
      <c r="G280" s="273">
        <f t="shared" si="33"/>
        <v>131</v>
      </c>
      <c r="H280" s="273">
        <f t="shared" si="33"/>
        <v>92</v>
      </c>
      <c r="I280" s="273">
        <f t="shared" si="33"/>
        <v>0</v>
      </c>
      <c r="J280" s="273">
        <f t="shared" si="33"/>
        <v>4</v>
      </c>
      <c r="K280" s="273">
        <f t="shared" si="33"/>
        <v>1</v>
      </c>
      <c r="L280" s="273">
        <f t="shared" si="33"/>
        <v>65</v>
      </c>
      <c r="M280" s="273">
        <f t="shared" si="33"/>
        <v>116</v>
      </c>
      <c r="N280" s="273">
        <f t="shared" si="33"/>
        <v>3</v>
      </c>
      <c r="O280" s="273">
        <f t="shared" si="33"/>
        <v>0</v>
      </c>
      <c r="P280" s="273">
        <f t="shared" si="33"/>
        <v>0</v>
      </c>
      <c r="Q280" s="273">
        <f t="shared" si="33"/>
        <v>34</v>
      </c>
      <c r="R280" s="273">
        <f t="shared" si="33"/>
        <v>33</v>
      </c>
      <c r="S280" s="273">
        <f t="shared" si="33"/>
        <v>51</v>
      </c>
      <c r="T280" s="47">
        <f>SUM(B280:S280)</f>
        <v>707</v>
      </c>
    </row>
    <row r="281" spans="1:20" ht="15.75" thickBot="1" x14ac:dyDescent="0.3">
      <c r="A281" s="33" t="s">
        <v>52</v>
      </c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7"/>
      <c r="T281" s="40" t="s">
        <v>10</v>
      </c>
    </row>
    <row r="282" spans="1:20" ht="15.75" thickBot="1" x14ac:dyDescent="0.3">
      <c r="A282" s="33" t="s">
        <v>53</v>
      </c>
      <c r="B282" s="34">
        <f t="shared" ref="B282:S282" si="34">B281*B280</f>
        <v>0</v>
      </c>
      <c r="C282" s="34">
        <f t="shared" si="34"/>
        <v>0</v>
      </c>
      <c r="D282" s="34">
        <f t="shared" si="34"/>
        <v>0</v>
      </c>
      <c r="E282" s="34">
        <f t="shared" si="34"/>
        <v>0</v>
      </c>
      <c r="F282" s="34">
        <f t="shared" si="34"/>
        <v>0</v>
      </c>
      <c r="G282" s="34">
        <f t="shared" si="34"/>
        <v>0</v>
      </c>
      <c r="H282" s="34">
        <f t="shared" si="34"/>
        <v>0</v>
      </c>
      <c r="I282" s="34">
        <f t="shared" si="34"/>
        <v>0</v>
      </c>
      <c r="J282" s="34">
        <f t="shared" si="34"/>
        <v>0</v>
      </c>
      <c r="K282" s="34"/>
      <c r="L282" s="34">
        <f t="shared" si="34"/>
        <v>0</v>
      </c>
      <c r="M282" s="34">
        <f t="shared" si="34"/>
        <v>0</v>
      </c>
      <c r="N282" s="34">
        <f t="shared" si="34"/>
        <v>0</v>
      </c>
      <c r="O282" s="34">
        <f t="shared" si="34"/>
        <v>0</v>
      </c>
      <c r="P282" s="34">
        <f t="shared" si="34"/>
        <v>0</v>
      </c>
      <c r="Q282" s="34">
        <f t="shared" si="34"/>
        <v>0</v>
      </c>
      <c r="R282" s="34">
        <f t="shared" si="34"/>
        <v>0</v>
      </c>
      <c r="S282" s="34">
        <f t="shared" si="34"/>
        <v>0</v>
      </c>
      <c r="T282" s="274">
        <f>SUM(B282:S282)</f>
        <v>0</v>
      </c>
    </row>
    <row r="283" spans="1:20" ht="54.75" customHeight="1" x14ac:dyDescent="0.25">
      <c r="A283" s="305" t="s">
        <v>293</v>
      </c>
      <c r="B283" s="305"/>
      <c r="C283" s="305"/>
      <c r="D283" s="305"/>
      <c r="E283" s="305"/>
      <c r="F283" s="305"/>
      <c r="G283" s="305"/>
      <c r="H283" s="305"/>
      <c r="I283" s="305"/>
      <c r="J283" s="305"/>
      <c r="K283" s="305"/>
      <c r="L283" s="305"/>
      <c r="M283" s="305"/>
      <c r="N283" s="305"/>
      <c r="O283" s="305"/>
      <c r="P283" s="305"/>
      <c r="Q283" s="305"/>
      <c r="R283" s="305"/>
      <c r="S283" s="305"/>
      <c r="T283" s="306"/>
    </row>
    <row r="293" spans="1:20" x14ac:dyDescent="0.25">
      <c r="A293" s="307"/>
      <c r="B293" s="307"/>
      <c r="C293" s="307"/>
      <c r="D293" s="307"/>
      <c r="E293" s="307"/>
      <c r="F293" s="307"/>
      <c r="G293" s="307"/>
      <c r="H293" s="307"/>
      <c r="I293" s="307"/>
      <c r="J293" s="307"/>
      <c r="K293" s="307"/>
      <c r="L293" s="307"/>
      <c r="M293" s="307"/>
      <c r="N293" s="307"/>
      <c r="O293" s="307"/>
      <c r="P293" s="307"/>
      <c r="Q293" s="307"/>
      <c r="R293" s="307"/>
      <c r="S293" s="307"/>
      <c r="T293" s="307"/>
    </row>
  </sheetData>
  <mergeCells count="23">
    <mergeCell ref="A293:T293"/>
    <mergeCell ref="A203:S203"/>
    <mergeCell ref="A238:S238"/>
    <mergeCell ref="A253:S253"/>
    <mergeCell ref="A278:S278"/>
    <mergeCell ref="A143:T143"/>
    <mergeCell ref="A145:S145"/>
    <mergeCell ref="A220:S220"/>
    <mergeCell ref="A135:S135"/>
    <mergeCell ref="A283:T283"/>
    <mergeCell ref="A152:S152"/>
    <mergeCell ref="A173:S173"/>
    <mergeCell ref="A1:T1"/>
    <mergeCell ref="A2:T2"/>
    <mergeCell ref="A128:S128"/>
    <mergeCell ref="A7:S7"/>
    <mergeCell ref="A34:S34"/>
    <mergeCell ref="A66:S66"/>
    <mergeCell ref="A5:T5"/>
    <mergeCell ref="A46:S46"/>
    <mergeCell ref="A109:S109"/>
    <mergeCell ref="A116:S116"/>
    <mergeCell ref="A99:S99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Header>&amp;C&amp;"-,Gras"&amp;UMarché extincteur ensemble des sites&amp;RSeptembre 2016</oddHeader>
    <oddFooter>&amp;RPage &amp;P / &amp;N</oddFooter>
  </headerFooter>
  <rowBreaks count="5" manualBreakCount="5">
    <brk id="44" max="18" man="1"/>
    <brk id="97" max="18" man="1"/>
    <brk id="172" max="16383" man="1"/>
    <brk id="250" max="18" man="1"/>
    <brk id="287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86A0C-F944-4301-9ECD-C9831B8F345D}">
  <sheetPr>
    <pageSetUpPr fitToPage="1"/>
  </sheetPr>
  <dimension ref="A1:S165"/>
  <sheetViews>
    <sheetView topLeftCell="A118" zoomScaleNormal="100" zoomScaleSheetLayoutView="100" workbookViewId="0">
      <selection activeCell="H154" sqref="H154"/>
    </sheetView>
  </sheetViews>
  <sheetFormatPr baseColWidth="10" defaultRowHeight="15" x14ac:dyDescent="0.25"/>
  <cols>
    <col min="1" max="1" width="54.7109375" style="256" bestFit="1" customWidth="1"/>
    <col min="2" max="2" width="24" customWidth="1"/>
    <col min="3" max="3" width="22.7109375" bestFit="1" customWidth="1"/>
    <col min="4" max="4" width="24" bestFit="1" customWidth="1"/>
    <col min="5" max="5" width="18.28515625" bestFit="1" customWidth="1"/>
    <col min="6" max="6" width="20.42578125" bestFit="1" customWidth="1"/>
    <col min="7" max="7" width="22.5703125" bestFit="1" customWidth="1"/>
    <col min="8" max="8" width="15.5703125" bestFit="1" customWidth="1"/>
    <col min="9" max="9" width="27.85546875" customWidth="1"/>
  </cols>
  <sheetData>
    <row r="1" spans="1:19" s="48" customFormat="1" ht="56.45" customHeight="1" thickBot="1" x14ac:dyDescent="0.3">
      <c r="A1" s="283" t="s">
        <v>292</v>
      </c>
      <c r="B1" s="312"/>
      <c r="C1" s="312"/>
      <c r="D1" s="312"/>
      <c r="E1" s="312"/>
      <c r="F1" s="312"/>
      <c r="G1" s="312"/>
      <c r="H1" s="312"/>
      <c r="I1" s="313"/>
      <c r="J1" s="52"/>
      <c r="K1" s="52"/>
      <c r="L1" s="52"/>
      <c r="M1" s="52"/>
      <c r="N1" s="52"/>
      <c r="O1" s="52"/>
    </row>
    <row r="2" spans="1:19" s="48" customFormat="1" ht="141" customHeight="1" thickBot="1" x14ac:dyDescent="0.3">
      <c r="A2" s="280" t="s">
        <v>412</v>
      </c>
      <c r="B2" s="281"/>
      <c r="C2" s="281"/>
      <c r="D2" s="281"/>
      <c r="E2" s="281"/>
      <c r="F2" s="281"/>
      <c r="G2" s="281"/>
      <c r="H2" s="281"/>
      <c r="I2" s="282"/>
      <c r="J2" s="53"/>
      <c r="K2" s="53"/>
      <c r="L2" s="53"/>
      <c r="M2" s="53"/>
      <c r="N2" s="53"/>
      <c r="O2" s="53"/>
      <c r="P2" s="53"/>
      <c r="Q2" s="53"/>
      <c r="R2" s="53"/>
      <c r="S2" s="53"/>
    </row>
    <row r="3" spans="1:19" s="236" customFormat="1" x14ac:dyDescent="0.25">
      <c r="A3" s="234"/>
      <c r="B3" s="234"/>
      <c r="C3" s="234"/>
      <c r="D3" s="234"/>
      <c r="E3" s="234"/>
      <c r="F3" s="234"/>
      <c r="G3" s="234"/>
      <c r="H3" s="234"/>
      <c r="I3" s="234"/>
      <c r="J3" s="235"/>
      <c r="K3" s="235"/>
      <c r="L3" s="235"/>
      <c r="M3" s="235"/>
      <c r="N3" s="235"/>
      <c r="O3" s="235"/>
      <c r="P3" s="235"/>
      <c r="Q3" s="235"/>
      <c r="R3" s="235"/>
      <c r="S3" s="235"/>
    </row>
    <row r="4" spans="1:19" s="239" customFormat="1" ht="15.75" thickBot="1" x14ac:dyDescent="0.3">
      <c r="A4" s="237"/>
      <c r="B4" s="237"/>
      <c r="C4" s="237"/>
      <c r="D4" s="237"/>
      <c r="E4" s="237"/>
      <c r="F4" s="237"/>
      <c r="G4" s="237"/>
      <c r="H4" s="237"/>
      <c r="I4" s="237"/>
      <c r="J4" s="238"/>
      <c r="K4" s="238"/>
      <c r="L4" s="238"/>
      <c r="M4" s="238"/>
      <c r="N4" s="238"/>
      <c r="O4" s="238"/>
      <c r="P4" s="238"/>
      <c r="Q4" s="238"/>
      <c r="R4" s="238"/>
      <c r="S4" s="238"/>
    </row>
    <row r="5" spans="1:19" s="48" customFormat="1" ht="28.15" customHeight="1" thickBot="1" x14ac:dyDescent="0.3">
      <c r="A5" s="299" t="s">
        <v>376</v>
      </c>
      <c r="B5" s="300"/>
      <c r="C5" s="300"/>
      <c r="D5" s="300"/>
      <c r="E5" s="300"/>
      <c r="F5" s="300"/>
      <c r="G5" s="300"/>
      <c r="H5" s="300"/>
      <c r="I5" s="257"/>
    </row>
    <row r="6" spans="1:19" s="48" customFormat="1" ht="28.15" customHeight="1" thickBot="1" x14ac:dyDescent="0.3">
      <c r="A6" s="314" t="s">
        <v>360</v>
      </c>
      <c r="B6" s="314"/>
      <c r="C6" s="314"/>
      <c r="D6" s="314"/>
      <c r="E6" s="314"/>
      <c r="F6" s="314"/>
      <c r="G6" s="314"/>
      <c r="H6" s="314"/>
      <c r="I6" s="275"/>
    </row>
    <row r="7" spans="1:19" ht="15.75" thickBot="1" x14ac:dyDescent="0.3">
      <c r="A7" s="276" t="s">
        <v>234</v>
      </c>
      <c r="B7" s="277"/>
      <c r="C7" s="277"/>
      <c r="D7" s="277"/>
      <c r="E7" s="277"/>
      <c r="F7" s="277"/>
      <c r="G7" s="277"/>
      <c r="H7" s="278"/>
      <c r="I7" s="83"/>
    </row>
    <row r="8" spans="1:19" x14ac:dyDescent="0.25">
      <c r="A8" s="254"/>
      <c r="B8" s="176"/>
      <c r="C8" s="176"/>
      <c r="D8" s="176"/>
      <c r="E8" s="176"/>
      <c r="F8" s="176"/>
      <c r="G8" s="176"/>
      <c r="H8" s="176"/>
      <c r="I8" s="83"/>
    </row>
    <row r="9" spans="1:19" ht="30" x14ac:dyDescent="0.25">
      <c r="A9" s="240" t="s">
        <v>196</v>
      </c>
      <c r="B9" s="85" t="s">
        <v>194</v>
      </c>
      <c r="C9" s="90" t="s">
        <v>273</v>
      </c>
      <c r="D9" s="86" t="s">
        <v>193</v>
      </c>
      <c r="E9" s="91" t="s">
        <v>272</v>
      </c>
      <c r="F9" s="85" t="s">
        <v>192</v>
      </c>
      <c r="G9" s="91" t="s">
        <v>274</v>
      </c>
      <c r="H9" s="85" t="s">
        <v>235</v>
      </c>
      <c r="I9" s="83"/>
    </row>
    <row r="10" spans="1:19" x14ac:dyDescent="0.25">
      <c r="A10" s="227" t="s">
        <v>11</v>
      </c>
      <c r="B10" s="84">
        <v>52</v>
      </c>
      <c r="C10" s="148"/>
      <c r="D10" s="84">
        <v>0</v>
      </c>
      <c r="E10" s="84"/>
      <c r="F10" s="84">
        <v>3</v>
      </c>
      <c r="G10" s="84"/>
      <c r="H10" s="148">
        <f>B10*C10+D10*E10+F10*G10</f>
        <v>0</v>
      </c>
      <c r="I10" s="83"/>
    </row>
    <row r="11" spans="1:19" x14ac:dyDescent="0.25">
      <c r="A11" s="227" t="s">
        <v>233</v>
      </c>
      <c r="B11" s="84">
        <v>6</v>
      </c>
      <c r="C11" s="148"/>
      <c r="D11" s="84">
        <v>0</v>
      </c>
      <c r="E11" s="84"/>
      <c r="F11" s="84">
        <v>1</v>
      </c>
      <c r="G11" s="84"/>
      <c r="H11" s="148">
        <f t="shared" ref="H11:H17" si="0">B11*C11+D11*E11+F11*G11</f>
        <v>0</v>
      </c>
      <c r="I11" s="83"/>
    </row>
    <row r="12" spans="1:19" x14ac:dyDescent="0.25">
      <c r="A12" s="227" t="s">
        <v>232</v>
      </c>
      <c r="B12" s="84">
        <v>16</v>
      </c>
      <c r="C12" s="148"/>
      <c r="D12" s="84">
        <v>0</v>
      </c>
      <c r="E12" s="84"/>
      <c r="F12" s="84">
        <v>1</v>
      </c>
      <c r="G12" s="84"/>
      <c r="H12" s="148">
        <f t="shared" si="0"/>
        <v>0</v>
      </c>
      <c r="I12" s="83"/>
    </row>
    <row r="13" spans="1:19" x14ac:dyDescent="0.25">
      <c r="A13" s="227" t="s">
        <v>18</v>
      </c>
      <c r="B13" s="84">
        <v>15</v>
      </c>
      <c r="C13" s="148"/>
      <c r="D13" s="84">
        <v>0</v>
      </c>
      <c r="E13" s="84"/>
      <c r="F13" s="84">
        <v>2</v>
      </c>
      <c r="G13" s="84"/>
      <c r="H13" s="148">
        <f t="shared" si="0"/>
        <v>0</v>
      </c>
      <c r="I13" s="83"/>
    </row>
    <row r="14" spans="1:19" x14ac:dyDescent="0.25">
      <c r="A14" s="227" t="s">
        <v>231</v>
      </c>
      <c r="B14" s="84">
        <v>6</v>
      </c>
      <c r="C14" s="148"/>
      <c r="D14" s="84">
        <v>0</v>
      </c>
      <c r="E14" s="84"/>
      <c r="F14" s="84">
        <v>1</v>
      </c>
      <c r="G14" s="84"/>
      <c r="H14" s="148">
        <f t="shared" si="0"/>
        <v>0</v>
      </c>
      <c r="I14" s="83"/>
    </row>
    <row r="15" spans="1:19" ht="15.4" customHeight="1" x14ac:dyDescent="0.25">
      <c r="A15" s="227" t="s">
        <v>230</v>
      </c>
      <c r="B15" s="84">
        <v>8</v>
      </c>
      <c r="C15" s="148"/>
      <c r="D15" s="84">
        <v>0</v>
      </c>
      <c r="E15" s="84"/>
      <c r="F15" s="84">
        <v>3</v>
      </c>
      <c r="G15" s="84"/>
      <c r="H15" s="148">
        <f t="shared" si="0"/>
        <v>0</v>
      </c>
      <c r="I15" s="83"/>
    </row>
    <row r="16" spans="1:19" x14ac:dyDescent="0.25">
      <c r="A16" s="227" t="s">
        <v>229</v>
      </c>
      <c r="B16" s="84">
        <v>2</v>
      </c>
      <c r="C16" s="148"/>
      <c r="D16" s="84">
        <v>0</v>
      </c>
      <c r="E16" s="84"/>
      <c r="F16" s="84">
        <v>0</v>
      </c>
      <c r="G16" s="84"/>
      <c r="H16" s="148">
        <f t="shared" si="0"/>
        <v>0</v>
      </c>
      <c r="I16" s="83"/>
    </row>
    <row r="17" spans="1:9" x14ac:dyDescent="0.25">
      <c r="A17" s="227" t="s">
        <v>228</v>
      </c>
      <c r="B17" s="84">
        <v>19</v>
      </c>
      <c r="C17" s="148"/>
      <c r="D17" s="84">
        <v>0</v>
      </c>
      <c r="E17" s="84"/>
      <c r="F17" s="84">
        <v>0</v>
      </c>
      <c r="G17" s="84"/>
      <c r="H17" s="148">
        <f t="shared" si="0"/>
        <v>0</v>
      </c>
      <c r="I17" s="83"/>
    </row>
    <row r="18" spans="1:9" x14ac:dyDescent="0.25">
      <c r="A18" s="241" t="s">
        <v>191</v>
      </c>
      <c r="B18" s="228">
        <f>SUM(B10:B17)</f>
        <v>124</v>
      </c>
      <c r="C18" s="228"/>
      <c r="D18" s="228">
        <f>SUM(D10:D17)</f>
        <v>0</v>
      </c>
      <c r="E18" s="228"/>
      <c r="F18" s="228">
        <f>SUM(F10:F17)</f>
        <v>11</v>
      </c>
      <c r="G18" s="228"/>
      <c r="H18" s="229">
        <f>SUM(H10:H17)</f>
        <v>0</v>
      </c>
      <c r="I18" s="83"/>
    </row>
    <row r="19" spans="1:9" x14ac:dyDescent="0.25">
      <c r="A19" s="242"/>
      <c r="B19" s="230"/>
      <c r="C19" s="230"/>
      <c r="D19" s="230"/>
      <c r="E19" s="230"/>
      <c r="F19" s="230"/>
      <c r="G19" s="230"/>
      <c r="H19" s="230"/>
      <c r="I19" s="83"/>
    </row>
    <row r="20" spans="1:9" x14ac:dyDescent="0.25">
      <c r="A20" s="243"/>
      <c r="B20" s="231"/>
      <c r="I20" s="83"/>
    </row>
    <row r="21" spans="1:9" x14ac:dyDescent="0.25">
      <c r="A21" s="244" t="s">
        <v>198</v>
      </c>
      <c r="B21" s="89"/>
      <c r="C21" s="89"/>
      <c r="D21" s="89"/>
      <c r="E21" s="89"/>
      <c r="F21" s="89"/>
      <c r="G21" s="89"/>
      <c r="H21" s="85"/>
      <c r="I21" s="83"/>
    </row>
    <row r="22" spans="1:9" x14ac:dyDescent="0.25">
      <c r="A22" s="245"/>
      <c r="B22" s="85"/>
      <c r="C22" s="85"/>
      <c r="D22" s="85"/>
      <c r="E22" s="85"/>
      <c r="F22" s="85"/>
      <c r="G22" s="85"/>
      <c r="H22" s="85"/>
      <c r="I22" s="83"/>
    </row>
    <row r="23" spans="1:9" x14ac:dyDescent="0.25">
      <c r="A23" s="245" t="s">
        <v>196</v>
      </c>
      <c r="B23" s="86" t="s">
        <v>194</v>
      </c>
      <c r="C23" s="86"/>
      <c r="D23" s="86" t="s">
        <v>193</v>
      </c>
      <c r="E23" s="86"/>
      <c r="F23" s="85" t="s">
        <v>192</v>
      </c>
      <c r="G23" s="85"/>
      <c r="H23" s="150"/>
      <c r="I23" s="83"/>
    </row>
    <row r="24" spans="1:9" x14ac:dyDescent="0.25">
      <c r="A24" s="246" t="s">
        <v>174</v>
      </c>
      <c r="B24" s="85">
        <v>13</v>
      </c>
      <c r="C24" s="150"/>
      <c r="D24" s="85">
        <v>0</v>
      </c>
      <c r="E24" s="150"/>
      <c r="F24" s="85">
        <v>1</v>
      </c>
      <c r="G24" s="150"/>
      <c r="H24" s="150">
        <f>B24*C24+D24*E24+F24*G24</f>
        <v>0</v>
      </c>
      <c r="I24" s="83"/>
    </row>
    <row r="25" spans="1:9" x14ac:dyDescent="0.25">
      <c r="A25" s="247" t="s">
        <v>191</v>
      </c>
      <c r="B25" s="88">
        <f>SUM(B22:B24)</f>
        <v>13</v>
      </c>
      <c r="C25" s="228"/>
      <c r="D25" s="228">
        <f>SUM(D24)</f>
        <v>0</v>
      </c>
      <c r="E25" s="228"/>
      <c r="F25" s="228">
        <f>SUM(F24)</f>
        <v>1</v>
      </c>
      <c r="G25" s="228"/>
      <c r="H25" s="229">
        <f>SUM(H24)</f>
        <v>0</v>
      </c>
      <c r="I25" s="83"/>
    </row>
    <row r="26" spans="1:9" x14ac:dyDescent="0.25">
      <c r="A26" s="242"/>
      <c r="B26" s="230"/>
      <c r="C26" s="230"/>
      <c r="D26" s="230"/>
      <c r="E26" s="230"/>
      <c r="F26" s="230"/>
      <c r="G26" s="230"/>
      <c r="H26" s="230"/>
      <c r="I26" s="83"/>
    </row>
    <row r="27" spans="1:9" x14ac:dyDescent="0.25">
      <c r="A27" s="248"/>
      <c r="I27" s="83"/>
    </row>
    <row r="28" spans="1:9" x14ac:dyDescent="0.25">
      <c r="A28" s="249" t="s">
        <v>373</v>
      </c>
      <c r="B28" s="89"/>
      <c r="C28" s="89"/>
      <c r="D28" s="89"/>
      <c r="E28" s="89"/>
      <c r="F28" s="89"/>
      <c r="G28" s="89"/>
      <c r="H28" s="85"/>
      <c r="I28" s="83"/>
    </row>
    <row r="29" spans="1:9" x14ac:dyDescent="0.25">
      <c r="A29" s="240"/>
      <c r="B29" s="85"/>
      <c r="C29" s="85"/>
      <c r="D29" s="85"/>
      <c r="E29" s="85"/>
      <c r="F29" s="85"/>
      <c r="G29" s="85"/>
      <c r="H29" s="85"/>
      <c r="I29" s="83"/>
    </row>
    <row r="30" spans="1:9" x14ac:dyDescent="0.25">
      <c r="A30" s="240" t="s">
        <v>196</v>
      </c>
      <c r="B30" s="86" t="s">
        <v>194</v>
      </c>
      <c r="C30" s="86"/>
      <c r="D30" s="86" t="s">
        <v>375</v>
      </c>
      <c r="E30" s="86"/>
      <c r="F30" s="85" t="s">
        <v>192</v>
      </c>
      <c r="G30" s="85"/>
      <c r="H30" s="85"/>
      <c r="I30" s="83"/>
    </row>
    <row r="31" spans="1:9" x14ac:dyDescent="0.25">
      <c r="A31" s="227" t="s">
        <v>374</v>
      </c>
      <c r="B31" s="85">
        <v>1</v>
      </c>
      <c r="C31" s="150"/>
      <c r="D31" s="85">
        <v>1</v>
      </c>
      <c r="E31" s="150"/>
      <c r="F31" s="85">
        <v>1</v>
      </c>
      <c r="G31" s="150"/>
      <c r="H31" s="150">
        <f>B31*C31+D31*E31+F31*G31</f>
        <v>0</v>
      </c>
      <c r="I31" s="83"/>
    </row>
    <row r="32" spans="1:9" x14ac:dyDescent="0.25">
      <c r="A32" s="250" t="s">
        <v>191</v>
      </c>
      <c r="B32" s="88">
        <f>SUM(B29:B31)</f>
        <v>1</v>
      </c>
      <c r="C32" s="88"/>
      <c r="D32" s="88">
        <f>SUM(D31)</f>
        <v>1</v>
      </c>
      <c r="E32" s="88"/>
      <c r="F32" s="88">
        <f>SUM(F31)</f>
        <v>1</v>
      </c>
      <c r="G32" s="88"/>
      <c r="H32" s="149">
        <f>SUM(H31)</f>
        <v>0</v>
      </c>
      <c r="I32" s="83"/>
    </row>
    <row r="33" spans="1:9" x14ac:dyDescent="0.25">
      <c r="A33" s="248"/>
      <c r="I33" s="83"/>
    </row>
    <row r="34" spans="1:9" x14ac:dyDescent="0.25">
      <c r="A34" s="248"/>
      <c r="I34" s="83"/>
    </row>
    <row r="35" spans="1:9" x14ac:dyDescent="0.25">
      <c r="A35" s="249" t="s">
        <v>197</v>
      </c>
      <c r="B35" s="89"/>
      <c r="C35" s="89"/>
      <c r="D35" s="89"/>
      <c r="E35" s="89"/>
      <c r="F35" s="89"/>
      <c r="G35" s="89"/>
      <c r="H35" s="85"/>
      <c r="I35" s="83"/>
    </row>
    <row r="36" spans="1:9" x14ac:dyDescent="0.25">
      <c r="A36" s="240"/>
      <c r="B36" s="85"/>
      <c r="C36" s="85"/>
      <c r="D36" s="85"/>
      <c r="E36" s="85"/>
      <c r="F36" s="85"/>
      <c r="G36" s="85"/>
      <c r="H36" s="85"/>
      <c r="I36" s="83"/>
    </row>
    <row r="37" spans="1:9" x14ac:dyDescent="0.25">
      <c r="A37" s="240" t="s">
        <v>196</v>
      </c>
      <c r="B37" s="86" t="s">
        <v>194</v>
      </c>
      <c r="C37" s="86"/>
      <c r="D37" s="86" t="s">
        <v>193</v>
      </c>
      <c r="E37" s="86"/>
      <c r="F37" s="85" t="s">
        <v>192</v>
      </c>
      <c r="G37" s="85"/>
      <c r="H37" s="85"/>
      <c r="I37" s="83"/>
    </row>
    <row r="38" spans="1:9" x14ac:dyDescent="0.25">
      <c r="A38" s="227" t="s">
        <v>195</v>
      </c>
      <c r="B38" s="85">
        <v>7</v>
      </c>
      <c r="C38" s="150"/>
      <c r="D38" s="85">
        <v>0</v>
      </c>
      <c r="E38" s="150"/>
      <c r="F38" s="85">
        <v>1</v>
      </c>
      <c r="G38" s="150"/>
      <c r="H38" s="150">
        <f>B38*C38+D38*E38+F38*G38</f>
        <v>0</v>
      </c>
      <c r="I38" s="83"/>
    </row>
    <row r="39" spans="1:9" x14ac:dyDescent="0.25">
      <c r="A39" s="250" t="s">
        <v>191</v>
      </c>
      <c r="B39" s="88">
        <f>SUM(B36:B38)</f>
        <v>7</v>
      </c>
      <c r="C39" s="88"/>
      <c r="D39" s="88">
        <f>SUM(D38)</f>
        <v>0</v>
      </c>
      <c r="E39" s="88"/>
      <c r="F39" s="88">
        <f>SUM(F38)</f>
        <v>1</v>
      </c>
      <c r="G39" s="88"/>
      <c r="H39" s="149">
        <f>SUM(H38)</f>
        <v>0</v>
      </c>
      <c r="I39" s="83"/>
    </row>
    <row r="40" spans="1:9" x14ac:dyDescent="0.25">
      <c r="A40" s="248"/>
      <c r="I40" s="83"/>
    </row>
    <row r="41" spans="1:9" x14ac:dyDescent="0.25">
      <c r="A41" s="248"/>
      <c r="I41" s="83"/>
    </row>
    <row r="42" spans="1:9" x14ac:dyDescent="0.25">
      <c r="A42" s="244" t="s">
        <v>227</v>
      </c>
      <c r="B42" s="89"/>
      <c r="C42" s="89"/>
      <c r="D42" s="89"/>
      <c r="E42" s="89"/>
      <c r="F42" s="89"/>
      <c r="G42" s="89"/>
      <c r="H42" s="87"/>
      <c r="I42" s="83"/>
    </row>
    <row r="43" spans="1:9" x14ac:dyDescent="0.25">
      <c r="A43" s="246"/>
      <c r="B43" s="87"/>
      <c r="C43" s="87"/>
      <c r="D43" s="87"/>
      <c r="E43" s="87"/>
      <c r="F43" s="87"/>
      <c r="G43" s="87"/>
      <c r="H43" s="87"/>
      <c r="I43" s="83"/>
    </row>
    <row r="44" spans="1:9" x14ac:dyDescent="0.25">
      <c r="A44" s="245" t="s">
        <v>196</v>
      </c>
      <c r="B44" s="86" t="s">
        <v>194</v>
      </c>
      <c r="C44" s="86"/>
      <c r="D44" s="86" t="s">
        <v>193</v>
      </c>
      <c r="E44" s="86"/>
      <c r="F44" s="85" t="s">
        <v>192</v>
      </c>
      <c r="G44" s="85"/>
      <c r="H44" s="85"/>
      <c r="I44" s="83"/>
    </row>
    <row r="45" spans="1:9" x14ac:dyDescent="0.25">
      <c r="A45" s="246" t="s">
        <v>226</v>
      </c>
      <c r="B45" s="84">
        <v>16</v>
      </c>
      <c r="C45" s="148"/>
      <c r="D45" s="84">
        <v>0</v>
      </c>
      <c r="E45" s="148"/>
      <c r="F45" s="84">
        <v>2</v>
      </c>
      <c r="G45" s="148"/>
      <c r="H45" s="148">
        <f>B45*C45+D45*E45+F45*G45</f>
        <v>0</v>
      </c>
      <c r="I45" s="83"/>
    </row>
    <row r="46" spans="1:9" x14ac:dyDescent="0.25">
      <c r="A46" s="246" t="s">
        <v>225</v>
      </c>
      <c r="B46" s="84">
        <v>8</v>
      </c>
      <c r="C46" s="148"/>
      <c r="D46" s="84">
        <v>0</v>
      </c>
      <c r="E46" s="148"/>
      <c r="F46" s="84">
        <v>2</v>
      </c>
      <c r="G46" s="148"/>
      <c r="H46" s="148">
        <f t="shared" ref="H46:H57" si="1">B46*C46+D46*E46+F46*G46</f>
        <v>0</v>
      </c>
      <c r="I46" s="83"/>
    </row>
    <row r="47" spans="1:9" x14ac:dyDescent="0.25">
      <c r="A47" s="246" t="s">
        <v>224</v>
      </c>
      <c r="B47" s="84">
        <v>7</v>
      </c>
      <c r="C47" s="148"/>
      <c r="D47" s="84">
        <v>0</v>
      </c>
      <c r="E47" s="148"/>
      <c r="F47" s="84">
        <v>2</v>
      </c>
      <c r="G47" s="148"/>
      <c r="H47" s="148">
        <f t="shared" si="1"/>
        <v>0</v>
      </c>
      <c r="I47" s="83"/>
    </row>
    <row r="48" spans="1:9" x14ac:dyDescent="0.25">
      <c r="A48" s="246" t="s">
        <v>223</v>
      </c>
      <c r="B48" s="84">
        <v>7</v>
      </c>
      <c r="C48" s="148"/>
      <c r="D48" s="84">
        <v>0</v>
      </c>
      <c r="E48" s="148"/>
      <c r="F48" s="84">
        <v>2</v>
      </c>
      <c r="G48" s="148"/>
      <c r="H48" s="148">
        <f t="shared" si="1"/>
        <v>0</v>
      </c>
      <c r="I48" s="83"/>
    </row>
    <row r="49" spans="1:9" x14ac:dyDescent="0.25">
      <c r="A49" s="246" t="s">
        <v>222</v>
      </c>
      <c r="B49" s="84">
        <v>1</v>
      </c>
      <c r="C49" s="148"/>
      <c r="D49" s="84">
        <v>2</v>
      </c>
      <c r="E49" s="148"/>
      <c r="F49" s="84">
        <v>1</v>
      </c>
      <c r="G49" s="148"/>
      <c r="H49" s="148">
        <f t="shared" si="1"/>
        <v>0</v>
      </c>
      <c r="I49" s="83"/>
    </row>
    <row r="50" spans="1:9" x14ac:dyDescent="0.25">
      <c r="A50" s="246" t="s">
        <v>221</v>
      </c>
      <c r="B50" s="84">
        <v>5</v>
      </c>
      <c r="C50" s="148"/>
      <c r="D50" s="84">
        <v>0</v>
      </c>
      <c r="E50" s="148"/>
      <c r="F50" s="84">
        <v>1</v>
      </c>
      <c r="G50" s="148"/>
      <c r="H50" s="148">
        <f t="shared" si="1"/>
        <v>0</v>
      </c>
      <c r="I50" s="83"/>
    </row>
    <row r="51" spans="1:9" x14ac:dyDescent="0.25">
      <c r="A51" s="246" t="s">
        <v>220</v>
      </c>
      <c r="B51" s="84">
        <v>5</v>
      </c>
      <c r="C51" s="148"/>
      <c r="D51" s="84">
        <v>0</v>
      </c>
      <c r="E51" s="148"/>
      <c r="F51" s="84">
        <v>1</v>
      </c>
      <c r="G51" s="148"/>
      <c r="H51" s="148">
        <f t="shared" si="1"/>
        <v>0</v>
      </c>
      <c r="I51" s="83"/>
    </row>
    <row r="52" spans="1:9" x14ac:dyDescent="0.25">
      <c r="A52" s="246" t="s">
        <v>219</v>
      </c>
      <c r="B52" s="84">
        <v>5</v>
      </c>
      <c r="C52" s="148"/>
      <c r="D52" s="84">
        <v>0</v>
      </c>
      <c r="E52" s="148"/>
      <c r="F52" s="84">
        <v>1</v>
      </c>
      <c r="G52" s="148"/>
      <c r="H52" s="148">
        <f t="shared" si="1"/>
        <v>0</v>
      </c>
      <c r="I52" s="83"/>
    </row>
    <row r="53" spans="1:9" x14ac:dyDescent="0.25">
      <c r="A53" s="246" t="s">
        <v>218</v>
      </c>
      <c r="B53" s="84">
        <v>1</v>
      </c>
      <c r="C53" s="148"/>
      <c r="D53" s="84">
        <v>0</v>
      </c>
      <c r="E53" s="148"/>
      <c r="F53" s="84">
        <v>0</v>
      </c>
      <c r="G53" s="148"/>
      <c r="H53" s="148">
        <f t="shared" si="1"/>
        <v>0</v>
      </c>
      <c r="I53" s="83"/>
    </row>
    <row r="54" spans="1:9" x14ac:dyDescent="0.25">
      <c r="A54" s="246" t="s">
        <v>217</v>
      </c>
      <c r="B54" s="84">
        <v>1</v>
      </c>
      <c r="C54" s="148"/>
      <c r="D54" s="84">
        <v>0</v>
      </c>
      <c r="E54" s="148"/>
      <c r="F54" s="84">
        <v>0</v>
      </c>
      <c r="G54" s="148"/>
      <c r="H54" s="148">
        <f t="shared" si="1"/>
        <v>0</v>
      </c>
      <c r="I54" s="83"/>
    </row>
    <row r="55" spans="1:9" x14ac:dyDescent="0.25">
      <c r="A55" s="246" t="s">
        <v>216</v>
      </c>
      <c r="B55" s="84">
        <v>1</v>
      </c>
      <c r="C55" s="148"/>
      <c r="D55" s="84">
        <v>0</v>
      </c>
      <c r="E55" s="148"/>
      <c r="F55" s="84">
        <v>0</v>
      </c>
      <c r="G55" s="148"/>
      <c r="H55" s="148">
        <f t="shared" si="1"/>
        <v>0</v>
      </c>
      <c r="I55" s="83"/>
    </row>
    <row r="56" spans="1:9" x14ac:dyDescent="0.25">
      <c r="A56" s="246" t="s">
        <v>215</v>
      </c>
      <c r="B56" s="84">
        <v>2</v>
      </c>
      <c r="C56" s="148"/>
      <c r="D56" s="84">
        <v>0</v>
      </c>
      <c r="E56" s="148"/>
      <c r="F56" s="84">
        <v>0</v>
      </c>
      <c r="G56" s="148"/>
      <c r="H56" s="148">
        <f t="shared" si="1"/>
        <v>0</v>
      </c>
      <c r="I56" s="83"/>
    </row>
    <row r="57" spans="1:9" x14ac:dyDescent="0.25">
      <c r="A57" s="246" t="s">
        <v>214</v>
      </c>
      <c r="B57" s="84">
        <v>1</v>
      </c>
      <c r="C57" s="148"/>
      <c r="D57" s="84">
        <v>0</v>
      </c>
      <c r="E57" s="148"/>
      <c r="F57" s="84">
        <v>0</v>
      </c>
      <c r="G57" s="148"/>
      <c r="H57" s="148">
        <f t="shared" si="1"/>
        <v>0</v>
      </c>
      <c r="I57" s="83"/>
    </row>
    <row r="58" spans="1:9" x14ac:dyDescent="0.25">
      <c r="A58" s="251" t="s">
        <v>191</v>
      </c>
      <c r="B58" s="88">
        <f>SUM(B45:B57)</f>
        <v>60</v>
      </c>
      <c r="C58" s="88"/>
      <c r="D58" s="88">
        <f>SUM(D45:D57)</f>
        <v>2</v>
      </c>
      <c r="E58" s="88"/>
      <c r="F58" s="88">
        <f>SUM(F45:F57)</f>
        <v>12</v>
      </c>
      <c r="G58" s="88"/>
      <c r="H58" s="149">
        <f>SUM(H45:H57)</f>
        <v>0</v>
      </c>
      <c r="I58" s="83"/>
    </row>
    <row r="59" spans="1:9" x14ac:dyDescent="0.25">
      <c r="A59" s="248"/>
      <c r="I59" s="83"/>
    </row>
    <row r="60" spans="1:9" x14ac:dyDescent="0.25">
      <c r="A60" s="243"/>
      <c r="B60" s="232"/>
      <c r="C60" s="232"/>
      <c r="D60" s="232"/>
      <c r="E60" s="232"/>
      <c r="F60" s="232"/>
      <c r="G60" s="232"/>
      <c r="H60" s="232"/>
      <c r="I60" s="83"/>
    </row>
    <row r="61" spans="1:9" x14ac:dyDescent="0.25">
      <c r="A61" s="244" t="s">
        <v>210</v>
      </c>
      <c r="B61" s="89"/>
      <c r="C61" s="89"/>
      <c r="D61" s="89"/>
      <c r="E61" s="89"/>
      <c r="F61" s="89"/>
      <c r="G61" s="89"/>
      <c r="H61" s="87"/>
      <c r="I61" s="83"/>
    </row>
    <row r="62" spans="1:9" x14ac:dyDescent="0.25">
      <c r="A62" s="246"/>
      <c r="B62" s="84"/>
      <c r="C62" s="84"/>
      <c r="D62" s="84"/>
      <c r="E62" s="84"/>
      <c r="F62" s="84"/>
      <c r="G62" s="84"/>
      <c r="H62" s="84"/>
      <c r="I62" s="83"/>
    </row>
    <row r="63" spans="1:9" x14ac:dyDescent="0.25">
      <c r="A63" s="245" t="s">
        <v>196</v>
      </c>
      <c r="B63" s="86" t="s">
        <v>194</v>
      </c>
      <c r="C63" s="86"/>
      <c r="D63" s="86" t="s">
        <v>193</v>
      </c>
      <c r="E63" s="86"/>
      <c r="F63" s="85" t="s">
        <v>192</v>
      </c>
      <c r="G63" s="85"/>
      <c r="H63" s="85"/>
      <c r="I63" s="83"/>
    </row>
    <row r="64" spans="1:9" x14ac:dyDescent="0.25">
      <c r="A64" s="252" t="s">
        <v>209</v>
      </c>
      <c r="B64" s="84">
        <v>6</v>
      </c>
      <c r="C64" s="148"/>
      <c r="D64" s="84">
        <v>0</v>
      </c>
      <c r="E64" s="148"/>
      <c r="F64" s="84">
        <v>1</v>
      </c>
      <c r="G64" s="148"/>
      <c r="H64" s="148">
        <f>B64*C64+D64*E64+F64*G64</f>
        <v>0</v>
      </c>
      <c r="I64" s="83"/>
    </row>
    <row r="65" spans="1:9" x14ac:dyDescent="0.25">
      <c r="A65" s="246" t="s">
        <v>208</v>
      </c>
      <c r="B65" s="84">
        <v>2</v>
      </c>
      <c r="C65" s="148"/>
      <c r="D65" s="84">
        <v>0</v>
      </c>
      <c r="E65" s="148"/>
      <c r="F65" s="84">
        <v>1</v>
      </c>
      <c r="G65" s="148"/>
      <c r="H65" s="148">
        <f t="shared" ref="H65:H70" si="2">B65*C65+D65*E65+F65*G65</f>
        <v>0</v>
      </c>
      <c r="I65" s="83"/>
    </row>
    <row r="66" spans="1:9" x14ac:dyDescent="0.25">
      <c r="A66" s="246" t="s">
        <v>26</v>
      </c>
      <c r="B66" s="84">
        <v>10</v>
      </c>
      <c r="C66" s="148"/>
      <c r="D66" s="84">
        <v>0</v>
      </c>
      <c r="E66" s="148"/>
      <c r="F66" s="84">
        <v>1</v>
      </c>
      <c r="G66" s="148"/>
      <c r="H66" s="148">
        <f t="shared" si="2"/>
        <v>0</v>
      </c>
      <c r="I66" s="83"/>
    </row>
    <row r="67" spans="1:9" x14ac:dyDescent="0.25">
      <c r="A67" s="246" t="s">
        <v>252</v>
      </c>
      <c r="B67" s="84">
        <v>3</v>
      </c>
      <c r="C67" s="148"/>
      <c r="D67" s="84">
        <v>0</v>
      </c>
      <c r="E67" s="148"/>
      <c r="F67" s="84">
        <v>2</v>
      </c>
      <c r="G67" s="148"/>
      <c r="H67" s="148">
        <f t="shared" si="2"/>
        <v>0</v>
      </c>
      <c r="I67" s="83"/>
    </row>
    <row r="68" spans="1:9" x14ac:dyDescent="0.25">
      <c r="A68" s="246" t="s">
        <v>207</v>
      </c>
      <c r="B68" s="84">
        <v>2</v>
      </c>
      <c r="C68" s="148"/>
      <c r="D68" s="84">
        <v>0</v>
      </c>
      <c r="E68" s="148"/>
      <c r="F68" s="84">
        <v>1</v>
      </c>
      <c r="G68" s="148"/>
      <c r="H68" s="148">
        <f t="shared" si="2"/>
        <v>0</v>
      </c>
      <c r="I68" s="83"/>
    </row>
    <row r="69" spans="1:9" x14ac:dyDescent="0.25">
      <c r="A69" s="246" t="s">
        <v>206</v>
      </c>
      <c r="B69" s="84">
        <v>2</v>
      </c>
      <c r="C69" s="148"/>
      <c r="D69" s="84">
        <v>0</v>
      </c>
      <c r="E69" s="148"/>
      <c r="F69" s="84">
        <v>1</v>
      </c>
      <c r="G69" s="148"/>
      <c r="H69" s="148">
        <f t="shared" si="2"/>
        <v>0</v>
      </c>
      <c r="I69" s="83"/>
    </row>
    <row r="70" spans="1:9" x14ac:dyDescent="0.25">
      <c r="A70" s="246" t="s">
        <v>205</v>
      </c>
      <c r="B70" s="84">
        <v>1</v>
      </c>
      <c r="C70" s="148"/>
      <c r="D70" s="84">
        <v>0</v>
      </c>
      <c r="E70" s="148"/>
      <c r="F70" s="84">
        <v>0</v>
      </c>
      <c r="G70" s="148"/>
      <c r="H70" s="148">
        <f t="shared" si="2"/>
        <v>0</v>
      </c>
      <c r="I70" s="83"/>
    </row>
    <row r="71" spans="1:9" x14ac:dyDescent="0.25">
      <c r="A71" s="251" t="s">
        <v>191</v>
      </c>
      <c r="B71" s="88">
        <f>SUM(B64:B70)</f>
        <v>26</v>
      </c>
      <c r="C71" s="88"/>
      <c r="D71" s="88">
        <f>SUM(D64:D70)</f>
        <v>0</v>
      </c>
      <c r="E71" s="88"/>
      <c r="F71" s="88">
        <f>SUM(F64:F70)</f>
        <v>7</v>
      </c>
      <c r="G71" s="88"/>
      <c r="H71" s="149">
        <f>SUM(H64:H70)</f>
        <v>0</v>
      </c>
      <c r="I71" s="83"/>
    </row>
    <row r="72" spans="1:9" x14ac:dyDescent="0.25">
      <c r="A72" s="253"/>
      <c r="B72" s="233"/>
      <c r="C72" s="233"/>
      <c r="D72" s="233"/>
      <c r="E72" s="233"/>
      <c r="F72" s="233"/>
      <c r="G72" s="233"/>
      <c r="H72" s="233"/>
      <c r="I72" s="83"/>
    </row>
    <row r="73" spans="1:9" x14ac:dyDescent="0.25">
      <c r="A73" s="254"/>
      <c r="B73" s="175"/>
      <c r="C73" s="175"/>
      <c r="D73" s="175"/>
      <c r="E73" s="175"/>
      <c r="F73" s="175"/>
      <c r="G73" s="175"/>
      <c r="H73" s="175"/>
      <c r="I73" s="83"/>
    </row>
    <row r="74" spans="1:9" x14ac:dyDescent="0.25">
      <c r="A74" s="249" t="s">
        <v>213</v>
      </c>
      <c r="B74" s="89"/>
      <c r="C74" s="89"/>
      <c r="D74" s="89"/>
      <c r="E74" s="89"/>
      <c r="F74" s="89"/>
      <c r="G74" s="89"/>
      <c r="H74" s="87"/>
      <c r="I74" s="83"/>
    </row>
    <row r="75" spans="1:9" x14ac:dyDescent="0.25">
      <c r="A75" s="227"/>
      <c r="B75" s="87"/>
      <c r="C75" s="87"/>
      <c r="D75" s="87"/>
      <c r="E75" s="87"/>
      <c r="F75" s="87"/>
      <c r="G75" s="87"/>
      <c r="H75" s="87"/>
      <c r="I75" s="83"/>
    </row>
    <row r="76" spans="1:9" x14ac:dyDescent="0.25">
      <c r="A76" s="240" t="s">
        <v>196</v>
      </c>
      <c r="B76" s="86" t="s">
        <v>194</v>
      </c>
      <c r="C76" s="86"/>
      <c r="D76" s="86" t="s">
        <v>193</v>
      </c>
      <c r="E76" s="86"/>
      <c r="F76" s="85" t="s">
        <v>192</v>
      </c>
      <c r="G76" s="85"/>
      <c r="H76" s="85"/>
      <c r="I76" s="83"/>
    </row>
    <row r="77" spans="1:9" x14ac:dyDescent="0.25">
      <c r="A77" s="227" t="s">
        <v>212</v>
      </c>
      <c r="B77" s="84">
        <v>6</v>
      </c>
      <c r="C77" s="148"/>
      <c r="D77" s="84">
        <v>7</v>
      </c>
      <c r="E77" s="148"/>
      <c r="F77" s="84">
        <v>2</v>
      </c>
      <c r="G77" s="148"/>
      <c r="H77" s="148">
        <f>B77*C77+D77*E77+F77*G77</f>
        <v>0</v>
      </c>
      <c r="I77" s="83"/>
    </row>
    <row r="78" spans="1:9" x14ac:dyDescent="0.25">
      <c r="A78" s="227" t="s">
        <v>51</v>
      </c>
      <c r="B78" s="84">
        <v>62</v>
      </c>
      <c r="C78" s="148"/>
      <c r="D78" s="84">
        <v>39</v>
      </c>
      <c r="E78" s="148"/>
      <c r="F78" s="84">
        <v>1</v>
      </c>
      <c r="G78" s="148"/>
      <c r="H78" s="148">
        <f t="shared" ref="H78:H80" si="3">B78*C78+D78*E78+F78*G78</f>
        <v>0</v>
      </c>
      <c r="I78" s="83"/>
    </row>
    <row r="79" spans="1:9" x14ac:dyDescent="0.25">
      <c r="A79" s="227" t="s">
        <v>80</v>
      </c>
      <c r="B79" s="84">
        <v>37</v>
      </c>
      <c r="C79" s="148"/>
      <c r="D79" s="84">
        <v>31</v>
      </c>
      <c r="E79" s="148"/>
      <c r="F79" s="84">
        <v>2</v>
      </c>
      <c r="G79" s="148"/>
      <c r="H79" s="148">
        <f t="shared" si="3"/>
        <v>0</v>
      </c>
      <c r="I79" s="83"/>
    </row>
    <row r="80" spans="1:9" x14ac:dyDescent="0.25">
      <c r="A80" s="227" t="s">
        <v>79</v>
      </c>
      <c r="B80" s="84">
        <v>27</v>
      </c>
      <c r="C80" s="148"/>
      <c r="D80" s="84">
        <v>0</v>
      </c>
      <c r="E80" s="148"/>
      <c r="F80" s="84">
        <v>2</v>
      </c>
      <c r="G80" s="148"/>
      <c r="H80" s="148">
        <f t="shared" si="3"/>
        <v>0</v>
      </c>
      <c r="I80" s="83"/>
    </row>
    <row r="81" spans="1:9" x14ac:dyDescent="0.25">
      <c r="A81" s="255" t="s">
        <v>191</v>
      </c>
      <c r="B81" s="88">
        <f>SUM(B77:B80)</f>
        <v>132</v>
      </c>
      <c r="C81" s="88"/>
      <c r="D81" s="88">
        <f>SUM(D77:D80)</f>
        <v>77</v>
      </c>
      <c r="E81" s="88"/>
      <c r="F81" s="88">
        <f>SUM(F77:F80)</f>
        <v>7</v>
      </c>
      <c r="G81" s="88"/>
      <c r="H81" s="149">
        <f>SUM(H77:H80)</f>
        <v>0</v>
      </c>
      <c r="I81" s="83"/>
    </row>
    <row r="82" spans="1:9" x14ac:dyDescent="0.25">
      <c r="A82" s="227"/>
      <c r="B82" s="84"/>
      <c r="C82" s="84"/>
      <c r="D82" s="84"/>
      <c r="E82" s="84"/>
      <c r="F82" s="84"/>
      <c r="G82" s="84"/>
      <c r="H82" s="84"/>
      <c r="I82" s="83"/>
    </row>
    <row r="83" spans="1:9" x14ac:dyDescent="0.25">
      <c r="A83" s="248"/>
      <c r="I83" s="83"/>
    </row>
    <row r="84" spans="1:9" x14ac:dyDescent="0.25">
      <c r="A84" s="248"/>
      <c r="I84" s="83"/>
    </row>
    <row r="85" spans="1:9" x14ac:dyDescent="0.25">
      <c r="A85" s="240"/>
      <c r="B85" s="85"/>
      <c r="C85" s="85"/>
      <c r="D85" s="85"/>
      <c r="E85" s="85"/>
      <c r="F85" s="85"/>
      <c r="G85" s="85"/>
      <c r="H85" s="85"/>
      <c r="I85" s="83"/>
    </row>
    <row r="86" spans="1:9" x14ac:dyDescent="0.25">
      <c r="A86" s="249" t="s">
        <v>255</v>
      </c>
      <c r="B86" s="89"/>
      <c r="C86" s="89"/>
      <c r="D86" s="89"/>
      <c r="E86" s="89"/>
      <c r="F86" s="89"/>
      <c r="G86" s="89"/>
      <c r="H86" s="85"/>
      <c r="I86" s="83"/>
    </row>
    <row r="87" spans="1:9" x14ac:dyDescent="0.25">
      <c r="A87" s="240"/>
      <c r="B87" s="85"/>
      <c r="C87" s="85"/>
      <c r="D87" s="85"/>
      <c r="E87" s="85"/>
      <c r="F87" s="85"/>
      <c r="G87" s="85"/>
      <c r="H87" s="85"/>
      <c r="I87" s="83"/>
    </row>
    <row r="88" spans="1:9" x14ac:dyDescent="0.25">
      <c r="A88" s="240" t="s">
        <v>196</v>
      </c>
      <c r="B88" s="86" t="s">
        <v>194</v>
      </c>
      <c r="C88" s="86"/>
      <c r="D88" s="86" t="s">
        <v>193</v>
      </c>
      <c r="E88" s="86"/>
      <c r="F88" s="85" t="s">
        <v>192</v>
      </c>
      <c r="G88" s="85"/>
      <c r="H88" s="85"/>
      <c r="I88" s="83"/>
    </row>
    <row r="89" spans="1:9" x14ac:dyDescent="0.25">
      <c r="A89" s="227" t="s">
        <v>255</v>
      </c>
      <c r="B89" s="85">
        <v>88</v>
      </c>
      <c r="C89" s="150"/>
      <c r="D89" s="85">
        <v>1</v>
      </c>
      <c r="E89" s="150"/>
      <c r="F89" s="85">
        <v>6</v>
      </c>
      <c r="G89" s="150"/>
      <c r="H89" s="150">
        <f>B89*C89+D89*E89+F89*G89</f>
        <v>0</v>
      </c>
      <c r="I89" s="83"/>
    </row>
    <row r="90" spans="1:9" x14ac:dyDescent="0.25">
      <c r="A90" s="250" t="s">
        <v>191</v>
      </c>
      <c r="B90" s="88">
        <f>SUM(B89)</f>
        <v>88</v>
      </c>
      <c r="C90" s="88"/>
      <c r="D90" s="88">
        <f>SUM(D89)</f>
        <v>1</v>
      </c>
      <c r="E90" s="88"/>
      <c r="F90" s="88">
        <f>SUM(F89)</f>
        <v>6</v>
      </c>
      <c r="G90" s="88"/>
      <c r="H90" s="149">
        <f>SUM(H89)</f>
        <v>0</v>
      </c>
      <c r="I90" s="83"/>
    </row>
    <row r="91" spans="1:9" x14ac:dyDescent="0.25">
      <c r="A91" s="240"/>
      <c r="B91" s="85"/>
      <c r="C91" s="85"/>
      <c r="D91" s="85"/>
      <c r="E91" s="85"/>
      <c r="F91" s="85"/>
      <c r="G91" s="85"/>
      <c r="H91" s="85"/>
      <c r="I91" s="83"/>
    </row>
    <row r="92" spans="1:9" x14ac:dyDescent="0.25">
      <c r="A92" s="258"/>
      <c r="B92" s="259"/>
      <c r="C92" s="259"/>
      <c r="D92" s="259"/>
      <c r="E92" s="259"/>
      <c r="F92" s="259"/>
      <c r="G92" s="259"/>
      <c r="H92" s="259"/>
      <c r="I92" s="83"/>
    </row>
    <row r="93" spans="1:9" ht="15.75" thickBot="1" x14ac:dyDescent="0.3">
      <c r="A93" s="258"/>
      <c r="B93" s="259"/>
      <c r="C93" s="259"/>
      <c r="D93" s="259"/>
      <c r="E93" s="259"/>
      <c r="F93" s="259"/>
      <c r="G93" s="259"/>
      <c r="H93" s="259"/>
      <c r="I93" s="83"/>
    </row>
    <row r="94" spans="1:9" ht="24" thickBot="1" x14ac:dyDescent="0.3">
      <c r="A94" s="299" t="s">
        <v>377</v>
      </c>
      <c r="B94" s="300"/>
      <c r="C94" s="300"/>
      <c r="D94" s="300"/>
      <c r="E94" s="300"/>
      <c r="F94" s="300"/>
      <c r="G94" s="300"/>
      <c r="H94" s="301"/>
      <c r="I94" s="83"/>
    </row>
    <row r="95" spans="1:9" x14ac:dyDescent="0.25">
      <c r="A95" s="248"/>
      <c r="I95" s="83"/>
    </row>
    <row r="96" spans="1:9" x14ac:dyDescent="0.25">
      <c r="A96" s="315" t="s">
        <v>202</v>
      </c>
      <c r="B96" s="315"/>
      <c r="C96" s="315"/>
      <c r="D96" s="315"/>
      <c r="E96" s="315"/>
      <c r="F96" s="315"/>
      <c r="G96" s="316"/>
      <c r="H96" s="87"/>
      <c r="I96" s="83"/>
    </row>
    <row r="97" spans="1:9" x14ac:dyDescent="0.25">
      <c r="A97" s="227"/>
      <c r="B97" s="84"/>
      <c r="C97" s="84"/>
      <c r="D97" s="84"/>
      <c r="E97" s="84"/>
      <c r="F97" s="84"/>
      <c r="G97" s="84"/>
      <c r="H97" s="84"/>
      <c r="I97" s="83"/>
    </row>
    <row r="98" spans="1:9" x14ac:dyDescent="0.25">
      <c r="A98" s="240" t="s">
        <v>196</v>
      </c>
      <c r="B98" s="86" t="s">
        <v>194</v>
      </c>
      <c r="C98" s="86"/>
      <c r="D98" s="86" t="s">
        <v>193</v>
      </c>
      <c r="E98" s="86"/>
      <c r="F98" s="85" t="s">
        <v>192</v>
      </c>
      <c r="G98" s="85"/>
      <c r="H98" s="85"/>
      <c r="I98" s="83"/>
    </row>
    <row r="99" spans="1:9" x14ac:dyDescent="0.25">
      <c r="A99" s="227" t="s">
        <v>236</v>
      </c>
      <c r="B99" s="84">
        <v>22</v>
      </c>
      <c r="C99" s="148"/>
      <c r="D99" s="84">
        <v>0</v>
      </c>
      <c r="E99" s="148"/>
      <c r="F99" s="84">
        <v>1</v>
      </c>
      <c r="G99" s="148"/>
      <c r="H99" s="148">
        <f>B99*C99+D99*E99+F99*G99</f>
        <v>0</v>
      </c>
      <c r="I99" s="83"/>
    </row>
    <row r="100" spans="1:9" x14ac:dyDescent="0.25">
      <c r="A100" s="227" t="s">
        <v>405</v>
      </c>
      <c r="B100" s="84">
        <v>1</v>
      </c>
      <c r="C100" s="148"/>
      <c r="D100" s="84"/>
      <c r="E100" s="148"/>
      <c r="F100" s="84"/>
      <c r="G100" s="148"/>
      <c r="H100" s="148"/>
      <c r="I100" s="83"/>
    </row>
    <row r="101" spans="1:9" x14ac:dyDescent="0.25">
      <c r="A101" s="227" t="s">
        <v>23</v>
      </c>
      <c r="B101" s="84">
        <v>4</v>
      </c>
      <c r="C101" s="148"/>
      <c r="D101" s="84">
        <v>0</v>
      </c>
      <c r="E101" s="148"/>
      <c r="F101" s="84">
        <v>1</v>
      </c>
      <c r="G101" s="148"/>
      <c r="H101" s="148"/>
      <c r="I101" s="83"/>
    </row>
    <row r="102" spans="1:9" x14ac:dyDescent="0.25">
      <c r="A102" s="250" t="s">
        <v>191</v>
      </c>
      <c r="B102" s="88">
        <f>SUM(B99:B101)</f>
        <v>27</v>
      </c>
      <c r="C102" s="88"/>
      <c r="D102" s="88">
        <f>SUM(D99:D101)</f>
        <v>0</v>
      </c>
      <c r="E102" s="88"/>
      <c r="F102" s="88">
        <f>SUM(F99:F101)</f>
        <v>2</v>
      </c>
      <c r="G102" s="88"/>
      <c r="H102" s="149">
        <f>SUM(H99:H101)</f>
        <v>0</v>
      </c>
      <c r="I102" s="83"/>
    </row>
    <row r="103" spans="1:9" x14ac:dyDescent="0.25">
      <c r="A103" s="240"/>
      <c r="B103" s="85"/>
      <c r="C103" s="85"/>
      <c r="D103" s="85"/>
      <c r="E103" s="85"/>
      <c r="F103" s="85"/>
      <c r="G103" s="85"/>
      <c r="H103" s="85"/>
      <c r="I103" s="83"/>
    </row>
    <row r="104" spans="1:9" x14ac:dyDescent="0.25">
      <c r="A104" s="227"/>
      <c r="B104" s="84"/>
      <c r="C104" s="84"/>
      <c r="D104" s="84"/>
      <c r="E104" s="84"/>
      <c r="F104" s="84"/>
      <c r="G104" s="84"/>
      <c r="H104" s="84"/>
      <c r="I104" s="83"/>
    </row>
    <row r="105" spans="1:9" x14ac:dyDescent="0.25">
      <c r="A105" s="315" t="s">
        <v>204</v>
      </c>
      <c r="B105" s="315"/>
      <c r="C105" s="315"/>
      <c r="D105" s="315"/>
      <c r="E105" s="315"/>
      <c r="F105" s="315"/>
      <c r="G105" s="316"/>
      <c r="H105" s="87"/>
      <c r="I105" s="83"/>
    </row>
    <row r="106" spans="1:9" x14ac:dyDescent="0.25">
      <c r="A106" s="227"/>
      <c r="B106" s="84"/>
      <c r="C106" s="84"/>
      <c r="D106" s="84"/>
      <c r="E106" s="84"/>
      <c r="F106" s="84"/>
      <c r="G106" s="84"/>
      <c r="H106" s="84"/>
      <c r="I106" s="83"/>
    </row>
    <row r="107" spans="1:9" x14ac:dyDescent="0.25">
      <c r="A107" s="240" t="s">
        <v>196</v>
      </c>
      <c r="B107" s="86" t="s">
        <v>194</v>
      </c>
      <c r="C107" s="86"/>
      <c r="D107" s="86" t="s">
        <v>193</v>
      </c>
      <c r="E107" s="86"/>
      <c r="F107" s="85" t="s">
        <v>192</v>
      </c>
      <c r="G107" s="85"/>
      <c r="H107" s="85"/>
      <c r="I107" s="83"/>
    </row>
    <row r="108" spans="1:9" x14ac:dyDescent="0.25">
      <c r="A108" s="227" t="s">
        <v>203</v>
      </c>
      <c r="B108" s="84">
        <v>37</v>
      </c>
      <c r="C108" s="148"/>
      <c r="D108" s="84">
        <v>0</v>
      </c>
      <c r="E108" s="148"/>
      <c r="F108" s="84">
        <v>1</v>
      </c>
      <c r="G108" s="148"/>
      <c r="H108" s="148">
        <f>B108*C108+D108*E108+F108*G108</f>
        <v>0</v>
      </c>
      <c r="I108" s="83"/>
    </row>
    <row r="109" spans="1:9" x14ac:dyDescent="0.25">
      <c r="A109" s="227" t="s">
        <v>155</v>
      </c>
      <c r="B109" s="84">
        <v>9</v>
      </c>
      <c r="C109" s="148"/>
      <c r="D109" s="84"/>
      <c r="E109" s="148"/>
      <c r="F109" s="84"/>
      <c r="G109" s="148"/>
      <c r="H109" s="148"/>
      <c r="I109" s="83"/>
    </row>
    <row r="110" spans="1:9" x14ac:dyDescent="0.25">
      <c r="A110" s="227" t="s">
        <v>428</v>
      </c>
      <c r="B110" s="84">
        <v>1</v>
      </c>
      <c r="C110" s="148"/>
      <c r="D110" s="84"/>
      <c r="E110" s="148"/>
      <c r="F110" s="84"/>
      <c r="G110" s="148"/>
      <c r="H110" s="148"/>
      <c r="I110" s="83"/>
    </row>
    <row r="111" spans="1:9" x14ac:dyDescent="0.25">
      <c r="A111" s="227" t="s">
        <v>208</v>
      </c>
      <c r="B111" s="84">
        <v>7</v>
      </c>
      <c r="C111" s="148"/>
      <c r="D111" s="84">
        <v>1</v>
      </c>
      <c r="E111" s="148"/>
      <c r="F111" s="84">
        <v>2</v>
      </c>
      <c r="G111" s="148"/>
      <c r="H111" s="148"/>
      <c r="I111" s="83"/>
    </row>
    <row r="112" spans="1:9" x14ac:dyDescent="0.25">
      <c r="A112" s="227" t="s">
        <v>429</v>
      </c>
      <c r="B112" s="84">
        <v>4</v>
      </c>
      <c r="C112" s="148"/>
      <c r="D112" s="84"/>
      <c r="E112" s="148"/>
      <c r="F112" s="84"/>
      <c r="G112" s="148"/>
      <c r="H112" s="148"/>
      <c r="I112" s="83"/>
    </row>
    <row r="113" spans="1:9" x14ac:dyDescent="0.25">
      <c r="A113" s="250" t="s">
        <v>191</v>
      </c>
      <c r="B113" s="88">
        <f>SUM(B108:B112)</f>
        <v>58</v>
      </c>
      <c r="C113" s="88"/>
      <c r="D113" s="88">
        <f>SUM(D108:D112)</f>
        <v>1</v>
      </c>
      <c r="E113" s="88"/>
      <c r="F113" s="88">
        <f>SUM(F108:F112)</f>
        <v>3</v>
      </c>
      <c r="G113" s="88"/>
      <c r="H113" s="149">
        <f>SUM(H108:H112)</f>
        <v>0</v>
      </c>
      <c r="I113" s="83"/>
    </row>
    <row r="114" spans="1:9" x14ac:dyDescent="0.25">
      <c r="A114" s="240"/>
      <c r="B114" s="85"/>
      <c r="C114" s="85"/>
      <c r="D114" s="85"/>
      <c r="E114" s="85"/>
      <c r="F114" s="85"/>
      <c r="G114" s="85"/>
      <c r="H114" s="85"/>
      <c r="I114" s="83"/>
    </row>
    <row r="115" spans="1:9" x14ac:dyDescent="0.25">
      <c r="A115" s="248"/>
      <c r="I115" s="83"/>
    </row>
    <row r="116" spans="1:9" x14ac:dyDescent="0.25">
      <c r="A116" s="315" t="s">
        <v>378</v>
      </c>
      <c r="B116" s="315"/>
      <c r="C116" s="315"/>
      <c r="D116" s="315"/>
      <c r="E116" s="315"/>
      <c r="F116" s="315"/>
      <c r="G116" s="316"/>
      <c r="H116" s="87"/>
      <c r="I116" s="83"/>
    </row>
    <row r="117" spans="1:9" x14ac:dyDescent="0.25">
      <c r="A117" s="227"/>
      <c r="B117" s="84"/>
      <c r="C117" s="84"/>
      <c r="D117" s="84"/>
      <c r="E117" s="84"/>
      <c r="F117" s="84"/>
      <c r="G117" s="84"/>
      <c r="H117" s="84"/>
      <c r="I117" s="83"/>
    </row>
    <row r="118" spans="1:9" x14ac:dyDescent="0.25">
      <c r="A118" s="240" t="s">
        <v>196</v>
      </c>
      <c r="B118" s="86" t="s">
        <v>194</v>
      </c>
      <c r="C118" s="86"/>
      <c r="D118" s="86" t="s">
        <v>193</v>
      </c>
      <c r="E118" s="86"/>
      <c r="F118" s="85" t="s">
        <v>192</v>
      </c>
      <c r="G118" s="85"/>
      <c r="H118" s="85"/>
      <c r="I118" s="83"/>
    </row>
    <row r="119" spans="1:9" x14ac:dyDescent="0.25">
      <c r="A119" s="227" t="s">
        <v>380</v>
      </c>
      <c r="B119" s="84">
        <v>1</v>
      </c>
      <c r="C119" s="148"/>
      <c r="D119" s="84">
        <v>0</v>
      </c>
      <c r="E119" s="148"/>
      <c r="F119" s="84">
        <v>0</v>
      </c>
      <c r="G119" s="148"/>
      <c r="H119" s="148">
        <f>B119*C119+D119*E119+F119*G119</f>
        <v>0</v>
      </c>
      <c r="I119" s="83"/>
    </row>
    <row r="120" spans="1:9" x14ac:dyDescent="0.25">
      <c r="A120" s="227" t="s">
        <v>23</v>
      </c>
      <c r="B120" s="84">
        <v>1</v>
      </c>
      <c r="C120" s="148"/>
      <c r="D120" s="84">
        <v>0</v>
      </c>
      <c r="E120" s="148"/>
      <c r="F120" s="84">
        <v>0</v>
      </c>
      <c r="G120" s="148"/>
      <c r="H120" s="148">
        <f>B120*C120+D120*E120+F120*G120</f>
        <v>0</v>
      </c>
      <c r="I120" s="83"/>
    </row>
    <row r="121" spans="1:9" x14ac:dyDescent="0.25">
      <c r="A121" s="227" t="s">
        <v>199</v>
      </c>
      <c r="B121" s="84">
        <v>4</v>
      </c>
      <c r="C121" s="148"/>
      <c r="D121" s="84">
        <v>0</v>
      </c>
      <c r="E121" s="148"/>
      <c r="F121" s="84">
        <v>1</v>
      </c>
      <c r="G121" s="148"/>
      <c r="H121" s="148">
        <f>B121*C121+D121*E121+F121*G121</f>
        <v>0</v>
      </c>
      <c r="I121" s="83"/>
    </row>
    <row r="122" spans="1:9" x14ac:dyDescent="0.25">
      <c r="A122" s="250" t="s">
        <v>191</v>
      </c>
      <c r="B122" s="88">
        <f>SUM(B119:B121)</f>
        <v>6</v>
      </c>
      <c r="C122" s="88"/>
      <c r="D122" s="88">
        <f>SUM(D119:D121)</f>
        <v>0</v>
      </c>
      <c r="E122" s="88"/>
      <c r="F122" s="88">
        <f>SUM(F119:F121)</f>
        <v>1</v>
      </c>
      <c r="G122" s="88"/>
      <c r="H122" s="149">
        <f>SUM(H119:H121)</f>
        <v>0</v>
      </c>
      <c r="I122" s="83"/>
    </row>
    <row r="123" spans="1:9" x14ac:dyDescent="0.25">
      <c r="A123" s="240"/>
      <c r="B123" s="85"/>
      <c r="C123" s="85"/>
      <c r="D123" s="85"/>
      <c r="E123" s="85"/>
      <c r="F123" s="85"/>
      <c r="G123" s="85"/>
      <c r="H123" s="85"/>
      <c r="I123" s="83"/>
    </row>
    <row r="124" spans="1:9" x14ac:dyDescent="0.25">
      <c r="A124" s="315" t="s">
        <v>379</v>
      </c>
      <c r="B124" s="315"/>
      <c r="C124" s="315"/>
      <c r="D124" s="315"/>
      <c r="E124" s="315"/>
      <c r="F124" s="315"/>
      <c r="G124" s="316"/>
      <c r="H124" s="87"/>
      <c r="I124" s="83"/>
    </row>
    <row r="125" spans="1:9" x14ac:dyDescent="0.25">
      <c r="A125" s="227"/>
      <c r="B125" s="84"/>
      <c r="C125" s="84"/>
      <c r="D125" s="84"/>
      <c r="E125" s="84"/>
      <c r="F125" s="84"/>
      <c r="G125" s="84"/>
      <c r="H125" s="84"/>
      <c r="I125" s="83"/>
    </row>
    <row r="126" spans="1:9" x14ac:dyDescent="0.25">
      <c r="A126" s="240" t="s">
        <v>196</v>
      </c>
      <c r="B126" s="86" t="s">
        <v>194</v>
      </c>
      <c r="C126" s="86"/>
      <c r="D126" s="86" t="s">
        <v>193</v>
      </c>
      <c r="E126" s="86"/>
      <c r="F126" s="85" t="s">
        <v>192</v>
      </c>
      <c r="G126" s="85"/>
      <c r="H126" s="85"/>
      <c r="I126" s="83"/>
    </row>
    <row r="127" spans="1:9" x14ac:dyDescent="0.25">
      <c r="A127" s="227" t="s">
        <v>1</v>
      </c>
      <c r="B127" s="84">
        <v>25</v>
      </c>
      <c r="C127" s="148"/>
      <c r="D127" s="84">
        <v>0</v>
      </c>
      <c r="E127" s="148"/>
      <c r="F127" s="84">
        <v>2</v>
      </c>
      <c r="G127" s="148"/>
      <c r="H127" s="148">
        <f>B127*C127+D127*E127+F127*G127</f>
        <v>0</v>
      </c>
      <c r="I127" s="83"/>
    </row>
    <row r="128" spans="1:9" x14ac:dyDescent="0.25">
      <c r="A128" s="227" t="s">
        <v>201</v>
      </c>
      <c r="B128" s="84">
        <v>3</v>
      </c>
      <c r="C128" s="148"/>
      <c r="D128" s="84">
        <v>0</v>
      </c>
      <c r="E128" s="148"/>
      <c r="F128" s="84">
        <v>1</v>
      </c>
      <c r="G128" s="148"/>
      <c r="H128" s="148">
        <f t="shared" ref="H128:H130" si="4">B128*C128+D128*E128+F128*G128</f>
        <v>0</v>
      </c>
      <c r="I128" s="83"/>
    </row>
    <row r="129" spans="1:9" x14ac:dyDescent="0.25">
      <c r="A129" s="227" t="s">
        <v>8</v>
      </c>
      <c r="B129" s="84">
        <v>3</v>
      </c>
      <c r="C129" s="148"/>
      <c r="D129" s="84">
        <v>0</v>
      </c>
      <c r="E129" s="148"/>
      <c r="F129" s="84">
        <v>1</v>
      </c>
      <c r="G129" s="148"/>
      <c r="H129" s="148">
        <f t="shared" si="4"/>
        <v>0</v>
      </c>
      <c r="I129" s="83"/>
    </row>
    <row r="130" spans="1:9" x14ac:dyDescent="0.25">
      <c r="A130" s="227" t="s">
        <v>200</v>
      </c>
      <c r="B130" s="84">
        <v>2</v>
      </c>
      <c r="C130" s="148"/>
      <c r="D130" s="84">
        <v>0</v>
      </c>
      <c r="E130" s="148"/>
      <c r="F130" s="84">
        <v>1</v>
      </c>
      <c r="G130" s="148"/>
      <c r="H130" s="148">
        <f t="shared" si="4"/>
        <v>0</v>
      </c>
      <c r="I130" s="83"/>
    </row>
    <row r="131" spans="1:9" x14ac:dyDescent="0.25">
      <c r="A131" s="250" t="s">
        <v>191</v>
      </c>
      <c r="B131" s="88">
        <f>SUM(B127:B130)</f>
        <v>33</v>
      </c>
      <c r="C131" s="88"/>
      <c r="D131" s="88">
        <f>SUM(D127:D130)</f>
        <v>0</v>
      </c>
      <c r="E131" s="88"/>
      <c r="F131" s="88">
        <f>SUM(F127:F130)</f>
        <v>5</v>
      </c>
      <c r="G131" s="88"/>
      <c r="H131" s="149">
        <f>SUM(H127:H130)</f>
        <v>0</v>
      </c>
      <c r="I131" s="83"/>
    </row>
    <row r="132" spans="1:9" x14ac:dyDescent="0.25">
      <c r="A132" s="248"/>
      <c r="I132" s="83"/>
    </row>
    <row r="133" spans="1:9" x14ac:dyDescent="0.25">
      <c r="A133" s="248"/>
      <c r="I133" s="83"/>
    </row>
    <row r="134" spans="1:9" x14ac:dyDescent="0.25">
      <c r="A134" s="315" t="s">
        <v>371</v>
      </c>
      <c r="B134" s="315"/>
      <c r="C134" s="315"/>
      <c r="D134" s="315"/>
      <c r="E134" s="315"/>
      <c r="F134" s="315"/>
      <c r="G134" s="316"/>
      <c r="H134" s="87"/>
      <c r="I134" s="83"/>
    </row>
    <row r="135" spans="1:9" x14ac:dyDescent="0.25">
      <c r="A135" s="227"/>
      <c r="B135" s="84"/>
      <c r="C135" s="84"/>
      <c r="D135" s="84"/>
      <c r="E135" s="84"/>
      <c r="F135" s="84"/>
      <c r="G135" s="84"/>
      <c r="H135" s="84"/>
      <c r="I135" s="83"/>
    </row>
    <row r="136" spans="1:9" x14ac:dyDescent="0.25">
      <c r="A136" s="240" t="s">
        <v>196</v>
      </c>
      <c r="B136" s="86" t="s">
        <v>194</v>
      </c>
      <c r="C136" s="86"/>
      <c r="D136" s="86" t="s">
        <v>193</v>
      </c>
      <c r="E136" s="86"/>
      <c r="F136" s="85" t="s">
        <v>192</v>
      </c>
      <c r="G136" s="85"/>
      <c r="H136" s="85"/>
      <c r="I136" s="83"/>
    </row>
    <row r="137" spans="1:9" x14ac:dyDescent="0.25">
      <c r="A137" s="227" t="s">
        <v>387</v>
      </c>
      <c r="B137" s="264">
        <v>1</v>
      </c>
      <c r="C137" s="86"/>
      <c r="D137" s="84">
        <v>0</v>
      </c>
      <c r="E137" s="86"/>
      <c r="F137" s="84">
        <v>1</v>
      </c>
      <c r="G137" s="85"/>
      <c r="H137" s="148">
        <f t="shared" ref="H137:H139" si="5">B137*C137+D137*E137+F137*G137</f>
        <v>0</v>
      </c>
      <c r="I137" s="83"/>
    </row>
    <row r="138" spans="1:9" x14ac:dyDescent="0.25">
      <c r="A138" s="227" t="s">
        <v>388</v>
      </c>
      <c r="B138" s="264">
        <v>3</v>
      </c>
      <c r="C138" s="86"/>
      <c r="D138" s="84">
        <v>0</v>
      </c>
      <c r="E138" s="86"/>
      <c r="F138" s="84">
        <v>1</v>
      </c>
      <c r="G138" s="85"/>
      <c r="H138" s="148">
        <f t="shared" si="5"/>
        <v>0</v>
      </c>
      <c r="I138" s="83"/>
    </row>
    <row r="139" spans="1:9" x14ac:dyDescent="0.25">
      <c r="A139" s="227" t="s">
        <v>389</v>
      </c>
      <c r="B139" s="264">
        <v>3</v>
      </c>
      <c r="C139" s="86"/>
      <c r="D139" s="84">
        <v>0</v>
      </c>
      <c r="E139" s="86"/>
      <c r="F139" s="84">
        <v>1</v>
      </c>
      <c r="G139" s="85"/>
      <c r="H139" s="148">
        <f t="shared" si="5"/>
        <v>0</v>
      </c>
      <c r="I139" s="83"/>
    </row>
    <row r="140" spans="1:9" x14ac:dyDescent="0.25">
      <c r="A140" s="227" t="s">
        <v>390</v>
      </c>
      <c r="B140" s="84">
        <v>5</v>
      </c>
      <c r="C140" s="148"/>
      <c r="D140" s="84">
        <v>0</v>
      </c>
      <c r="E140" s="148"/>
      <c r="F140" s="84">
        <v>1</v>
      </c>
      <c r="G140" s="148"/>
      <c r="H140" s="148">
        <f>B140*C140+D140*E140+F140*G140</f>
        <v>0</v>
      </c>
      <c r="I140" s="83"/>
    </row>
    <row r="141" spans="1:9" x14ac:dyDescent="0.25">
      <c r="A141" s="227" t="s">
        <v>391</v>
      </c>
      <c r="B141" s="84">
        <v>1</v>
      </c>
      <c r="C141" s="148"/>
      <c r="D141" s="84">
        <v>0</v>
      </c>
      <c r="E141" s="148"/>
      <c r="F141" s="84">
        <v>0</v>
      </c>
      <c r="G141" s="148"/>
      <c r="H141" s="148">
        <f t="shared" ref="H141" si="6">B141*C141+D141*E141+F141*G141</f>
        <v>0</v>
      </c>
      <c r="I141" s="83"/>
    </row>
    <row r="142" spans="1:9" x14ac:dyDescent="0.25">
      <c r="A142" s="227" t="s">
        <v>392</v>
      </c>
      <c r="B142" s="84">
        <v>4</v>
      </c>
      <c r="C142" s="148"/>
      <c r="D142" s="84">
        <v>0</v>
      </c>
      <c r="E142" s="148"/>
      <c r="F142" s="84">
        <v>1</v>
      </c>
      <c r="G142" s="148"/>
      <c r="H142" s="148">
        <f>B142*C142+D142*E142+F142*G142</f>
        <v>0</v>
      </c>
      <c r="I142" s="83"/>
    </row>
    <row r="143" spans="1:9" x14ac:dyDescent="0.25">
      <c r="A143" s="250" t="s">
        <v>191</v>
      </c>
      <c r="B143" s="88">
        <f>SUM(B137:B142)</f>
        <v>17</v>
      </c>
      <c r="C143" s="88"/>
      <c r="D143" s="88">
        <f>SUM(D137:D142)</f>
        <v>0</v>
      </c>
      <c r="E143" s="88"/>
      <c r="F143" s="88">
        <f>SUM(F137:F142)</f>
        <v>5</v>
      </c>
      <c r="G143" s="88"/>
      <c r="H143" s="149">
        <f>SUM(H137:H142)</f>
        <v>0</v>
      </c>
      <c r="I143" s="83"/>
    </row>
    <row r="144" spans="1:9" x14ac:dyDescent="0.25">
      <c r="A144" s="248"/>
      <c r="I144" s="83"/>
    </row>
    <row r="145" spans="1:9" x14ac:dyDescent="0.25">
      <c r="A145" s="315" t="s">
        <v>372</v>
      </c>
      <c r="B145" s="315"/>
      <c r="C145" s="315"/>
      <c r="D145" s="315"/>
      <c r="E145" s="315"/>
      <c r="F145" s="315"/>
      <c r="G145" s="316"/>
      <c r="H145" s="87"/>
      <c r="I145" s="83"/>
    </row>
    <row r="146" spans="1:9" x14ac:dyDescent="0.25">
      <c r="A146" s="227"/>
      <c r="B146" s="84"/>
      <c r="C146" s="84"/>
      <c r="D146" s="84"/>
      <c r="E146" s="84"/>
      <c r="F146" s="84"/>
      <c r="G146" s="84"/>
      <c r="H146" s="84"/>
      <c r="I146" s="83"/>
    </row>
    <row r="147" spans="1:9" x14ac:dyDescent="0.25">
      <c r="A147" s="240" t="s">
        <v>196</v>
      </c>
      <c r="B147" s="86" t="s">
        <v>194</v>
      </c>
      <c r="C147" s="86"/>
      <c r="D147" s="86" t="s">
        <v>193</v>
      </c>
      <c r="E147" s="86"/>
      <c r="F147" s="85" t="s">
        <v>192</v>
      </c>
      <c r="G147" s="85"/>
      <c r="H147" s="85"/>
      <c r="I147" s="83"/>
    </row>
    <row r="148" spans="1:9" x14ac:dyDescent="0.25">
      <c r="A148" s="227" t="s">
        <v>406</v>
      </c>
      <c r="B148" s="84">
        <v>23</v>
      </c>
      <c r="C148" s="148"/>
      <c r="D148" s="84">
        <v>0</v>
      </c>
      <c r="E148" s="148"/>
      <c r="F148" s="84">
        <v>1</v>
      </c>
      <c r="G148" s="148"/>
      <c r="H148" s="148">
        <f>B148*C148+D148*E148+F148*G148</f>
        <v>0</v>
      </c>
      <c r="I148" s="83"/>
    </row>
    <row r="149" spans="1:9" x14ac:dyDescent="0.25">
      <c r="A149" s="227" t="s">
        <v>413</v>
      </c>
      <c r="B149" s="84">
        <v>7</v>
      </c>
      <c r="C149" s="148"/>
      <c r="D149" s="84">
        <v>0</v>
      </c>
      <c r="E149" s="148"/>
      <c r="F149" s="84">
        <v>0</v>
      </c>
      <c r="G149" s="148"/>
      <c r="H149" s="148">
        <f>B149*C149+D149*E149+F149*G149</f>
        <v>0</v>
      </c>
      <c r="I149" s="83"/>
    </row>
    <row r="150" spans="1:9" x14ac:dyDescent="0.25">
      <c r="A150" s="250" t="s">
        <v>191</v>
      </c>
      <c r="B150" s="88">
        <f>SUM(B148:B149)</f>
        <v>30</v>
      </c>
      <c r="C150" s="88"/>
      <c r="D150" s="88">
        <f>SUM(D148:D149)</f>
        <v>0</v>
      </c>
      <c r="E150" s="88"/>
      <c r="F150" s="88">
        <f>SUM(F148:F149)</f>
        <v>1</v>
      </c>
      <c r="G150" s="88"/>
      <c r="H150" s="149">
        <f>SUM(H148:H149)</f>
        <v>0</v>
      </c>
      <c r="I150" s="83"/>
    </row>
    <row r="151" spans="1:9" x14ac:dyDescent="0.25">
      <c r="A151" s="248"/>
      <c r="I151" s="83"/>
    </row>
    <row r="152" spans="1:9" x14ac:dyDescent="0.25">
      <c r="A152" s="248"/>
      <c r="I152" s="83"/>
    </row>
    <row r="153" spans="1:9" x14ac:dyDescent="0.25">
      <c r="A153" s="248"/>
      <c r="I153" s="83"/>
    </row>
    <row r="154" spans="1:9" ht="26.25" customHeight="1" x14ac:dyDescent="0.3">
      <c r="A154" s="311" t="s">
        <v>430</v>
      </c>
      <c r="B154" s="311"/>
      <c r="C154" s="311"/>
      <c r="D154" s="311"/>
      <c r="E154" s="311"/>
      <c r="F154" s="311"/>
      <c r="G154" s="311"/>
      <c r="H154" s="279">
        <f>SUM(H150+H143+H131+H122+H113+H102+H90+H81+H71+H58+H39+H32+H25+H18)</f>
        <v>0</v>
      </c>
      <c r="I154" s="83"/>
    </row>
    <row r="155" spans="1:9" x14ac:dyDescent="0.25">
      <c r="A155" s="248"/>
      <c r="I155" s="83"/>
    </row>
    <row r="156" spans="1:9" x14ac:dyDescent="0.25">
      <c r="A156" s="248"/>
      <c r="I156" s="83"/>
    </row>
    <row r="157" spans="1:9" x14ac:dyDescent="0.25">
      <c r="A157" s="248"/>
      <c r="I157" s="83"/>
    </row>
    <row r="158" spans="1:9" x14ac:dyDescent="0.25">
      <c r="A158" s="248"/>
      <c r="I158" s="83"/>
    </row>
    <row r="159" spans="1:9" x14ac:dyDescent="0.25">
      <c r="A159" s="248"/>
      <c r="I159" s="83"/>
    </row>
    <row r="160" spans="1:9" x14ac:dyDescent="0.25">
      <c r="A160" s="248"/>
      <c r="I160" s="83"/>
    </row>
    <row r="161" spans="1:9" x14ac:dyDescent="0.25">
      <c r="A161" s="248"/>
      <c r="I161" s="83"/>
    </row>
    <row r="162" spans="1:9" x14ac:dyDescent="0.25">
      <c r="A162" s="248"/>
      <c r="I162" s="83"/>
    </row>
    <row r="163" spans="1:9" x14ac:dyDescent="0.25">
      <c r="A163" s="248"/>
      <c r="I163" s="83"/>
    </row>
    <row r="164" spans="1:9" x14ac:dyDescent="0.25">
      <c r="A164" s="248"/>
      <c r="I164" s="83"/>
    </row>
    <row r="165" spans="1:9" x14ac:dyDescent="0.25">
      <c r="A165" s="248"/>
      <c r="I165" s="83"/>
    </row>
  </sheetData>
  <mergeCells count="12">
    <mergeCell ref="A154:G154"/>
    <mergeCell ref="A2:I2"/>
    <mergeCell ref="A1:I1"/>
    <mergeCell ref="A5:H5"/>
    <mergeCell ref="A6:H6"/>
    <mergeCell ref="A94:H94"/>
    <mergeCell ref="A145:G145"/>
    <mergeCell ref="A96:G96"/>
    <mergeCell ref="A105:G105"/>
    <mergeCell ref="A116:G116"/>
    <mergeCell ref="A124:G124"/>
    <mergeCell ref="A134:G134"/>
  </mergeCells>
  <pageMargins left="0.70866141732283472" right="0.70866141732283472" top="0.74803149606299213" bottom="0.74803149606299213" header="0.31496062992125984" footer="0.31496062992125984"/>
  <pageSetup paperSize="9" scale="36" fitToHeight="0" orientation="portrait" r:id="rId1"/>
  <headerFooter>
    <oddHeader>&amp;LCCI CAEN NORMANDIE&amp;C&amp;"-,Gras"&amp;UMARCHE BAES&amp;R16/09/2016</oddHeader>
    <oddFooter>&amp;RPage &amp;P / &amp;N</oddFooter>
  </headerFooter>
  <rowBreaks count="1" manualBreakCount="1">
    <brk id="20" min="8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D6882-BF6D-4EAB-AE6A-B26370F9F641}">
  <dimension ref="A1:K37"/>
  <sheetViews>
    <sheetView tabSelected="1" topLeftCell="A18" zoomScaleNormal="100" workbookViewId="0">
      <selection activeCell="H34" sqref="H34"/>
    </sheetView>
  </sheetViews>
  <sheetFormatPr baseColWidth="10" defaultRowHeight="15" x14ac:dyDescent="0.25"/>
  <cols>
    <col min="2" max="2" width="38.28515625" customWidth="1"/>
  </cols>
  <sheetData>
    <row r="1" spans="1:11" s="48" customFormat="1" ht="55.15" customHeight="1" thickBot="1" x14ac:dyDescent="0.3">
      <c r="A1" s="322" t="s">
        <v>277</v>
      </c>
      <c r="B1" s="323"/>
      <c r="C1" s="323"/>
      <c r="D1" s="323"/>
      <c r="E1" s="323"/>
      <c r="F1" s="324"/>
      <c r="G1" s="52"/>
      <c r="H1" s="52"/>
      <c r="I1" s="52"/>
      <c r="J1" s="52"/>
      <c r="K1" s="52"/>
    </row>
    <row r="2" spans="1:11" s="48" customFormat="1" ht="126" customHeight="1" thickBot="1" x14ac:dyDescent="0.3">
      <c r="A2" s="280" t="s">
        <v>412</v>
      </c>
      <c r="B2" s="281"/>
      <c r="C2" s="281"/>
      <c r="D2" s="281"/>
      <c r="E2" s="281"/>
      <c r="F2" s="282"/>
      <c r="G2" s="53"/>
      <c r="H2" s="53"/>
      <c r="I2" s="53"/>
      <c r="J2" s="53"/>
      <c r="K2" s="53"/>
    </row>
    <row r="3" spans="1:11" ht="34.15" customHeight="1" thickBot="1" x14ac:dyDescent="0.3">
      <c r="A3" s="319" t="s">
        <v>337</v>
      </c>
      <c r="B3" s="320"/>
      <c r="C3" s="320"/>
      <c r="D3" s="320"/>
      <c r="E3" s="320"/>
      <c r="F3" s="321"/>
    </row>
    <row r="4" spans="1:11" ht="34.15" customHeight="1" thickBot="1" x14ac:dyDescent="0.3">
      <c r="A4" s="325" t="s">
        <v>271</v>
      </c>
      <c r="B4" s="325"/>
      <c r="C4" s="325"/>
      <c r="D4" s="325"/>
      <c r="E4" s="325"/>
      <c r="F4" s="325"/>
    </row>
    <row r="5" spans="1:11" ht="27" customHeight="1" thickBot="1" x14ac:dyDescent="0.3">
      <c r="A5" s="194" t="s">
        <v>336</v>
      </c>
      <c r="B5" s="193" t="s">
        <v>335</v>
      </c>
      <c r="C5" s="192" t="s">
        <v>86</v>
      </c>
      <c r="D5" s="192" t="s">
        <v>334</v>
      </c>
      <c r="E5" s="192" t="s">
        <v>52</v>
      </c>
      <c r="F5" s="192" t="s">
        <v>53</v>
      </c>
    </row>
    <row r="6" spans="1:11" ht="32.25" thickBot="1" x14ac:dyDescent="0.3">
      <c r="A6" s="187">
        <v>1</v>
      </c>
      <c r="B6" s="191" t="s">
        <v>333</v>
      </c>
      <c r="C6" s="185" t="s">
        <v>330</v>
      </c>
      <c r="D6" s="185">
        <v>1</v>
      </c>
      <c r="E6" s="180"/>
      <c r="F6" s="186">
        <f t="shared" ref="F6:F32" si="0">E6*D6</f>
        <v>0</v>
      </c>
    </row>
    <row r="7" spans="1:11" ht="32.25" thickBot="1" x14ac:dyDescent="0.3">
      <c r="A7" s="187">
        <f t="shared" ref="A7:A21" si="1">+A6+1</f>
        <v>2</v>
      </c>
      <c r="B7" s="183" t="s">
        <v>332</v>
      </c>
      <c r="C7" s="185" t="s">
        <v>330</v>
      </c>
      <c r="D7" s="185">
        <v>1</v>
      </c>
      <c r="E7" s="180"/>
      <c r="F7" s="186">
        <f t="shared" si="0"/>
        <v>0</v>
      </c>
    </row>
    <row r="8" spans="1:11" ht="32.25" thickBot="1" x14ac:dyDescent="0.3">
      <c r="A8" s="187">
        <f t="shared" si="1"/>
        <v>3</v>
      </c>
      <c r="B8" s="183" t="s">
        <v>331</v>
      </c>
      <c r="C8" s="185" t="s">
        <v>330</v>
      </c>
      <c r="D8" s="185">
        <v>1</v>
      </c>
      <c r="E8" s="180"/>
      <c r="F8" s="186">
        <f t="shared" si="0"/>
        <v>0</v>
      </c>
    </row>
    <row r="9" spans="1:11" ht="16.5" thickBot="1" x14ac:dyDescent="0.3">
      <c r="A9" s="187">
        <f t="shared" si="1"/>
        <v>4</v>
      </c>
      <c r="B9" s="183" t="s">
        <v>329</v>
      </c>
      <c r="C9" s="185" t="s">
        <v>137</v>
      </c>
      <c r="D9" s="185">
        <v>1</v>
      </c>
      <c r="E9" s="180"/>
      <c r="F9" s="186">
        <f t="shared" si="0"/>
        <v>0</v>
      </c>
    </row>
    <row r="10" spans="1:11" ht="16.5" thickBot="1" x14ac:dyDescent="0.3">
      <c r="A10" s="187">
        <f t="shared" si="1"/>
        <v>5</v>
      </c>
      <c r="B10" s="183" t="s">
        <v>328</v>
      </c>
      <c r="C10" s="185" t="s">
        <v>137</v>
      </c>
      <c r="D10" s="185">
        <v>1</v>
      </c>
      <c r="E10" s="180"/>
      <c r="F10" s="186">
        <f t="shared" si="0"/>
        <v>0</v>
      </c>
    </row>
    <row r="11" spans="1:11" ht="16.5" thickBot="1" x14ac:dyDescent="0.3">
      <c r="A11" s="187">
        <f t="shared" si="1"/>
        <v>6</v>
      </c>
      <c r="B11" s="183" t="s">
        <v>327</v>
      </c>
      <c r="C11" s="185" t="s">
        <v>137</v>
      </c>
      <c r="D11" s="185">
        <v>1</v>
      </c>
      <c r="E11" s="180"/>
      <c r="F11" s="186">
        <f t="shared" si="0"/>
        <v>0</v>
      </c>
    </row>
    <row r="12" spans="1:11" ht="16.5" thickBot="1" x14ac:dyDescent="0.3">
      <c r="A12" s="187">
        <f t="shared" si="1"/>
        <v>7</v>
      </c>
      <c r="B12" s="190" t="s">
        <v>326</v>
      </c>
      <c r="C12" s="185" t="s">
        <v>319</v>
      </c>
      <c r="D12" s="185">
        <v>12</v>
      </c>
      <c r="E12" s="180"/>
      <c r="F12" s="186">
        <f t="shared" si="0"/>
        <v>0</v>
      </c>
    </row>
    <row r="13" spans="1:11" ht="16.5" thickBot="1" x14ac:dyDescent="0.3">
      <c r="A13" s="187">
        <f t="shared" si="1"/>
        <v>8</v>
      </c>
      <c r="B13" s="183" t="s">
        <v>325</v>
      </c>
      <c r="C13" s="185" t="s">
        <v>137</v>
      </c>
      <c r="D13" s="185">
        <v>1</v>
      </c>
      <c r="E13" s="180"/>
      <c r="F13" s="186">
        <f t="shared" si="0"/>
        <v>0</v>
      </c>
    </row>
    <row r="14" spans="1:11" ht="16.5" thickBot="1" x14ac:dyDescent="0.3">
      <c r="A14" s="187">
        <f t="shared" si="1"/>
        <v>9</v>
      </c>
      <c r="B14" s="183" t="s">
        <v>324</v>
      </c>
      <c r="C14" s="185" t="s">
        <v>137</v>
      </c>
      <c r="D14" s="185">
        <v>1</v>
      </c>
      <c r="E14" s="180"/>
      <c r="F14" s="186">
        <f t="shared" si="0"/>
        <v>0</v>
      </c>
    </row>
    <row r="15" spans="1:11" ht="16.5" thickBot="1" x14ac:dyDescent="0.3">
      <c r="A15" s="187">
        <f t="shared" si="1"/>
        <v>10</v>
      </c>
      <c r="B15" s="183" t="s">
        <v>323</v>
      </c>
      <c r="C15" s="185" t="s">
        <v>137</v>
      </c>
      <c r="D15" s="185">
        <v>1</v>
      </c>
      <c r="E15" s="180"/>
      <c r="F15" s="186">
        <f t="shared" si="0"/>
        <v>0</v>
      </c>
    </row>
    <row r="16" spans="1:11" ht="63.75" thickBot="1" x14ac:dyDescent="0.3">
      <c r="A16" s="187">
        <f t="shared" si="1"/>
        <v>11</v>
      </c>
      <c r="B16" s="190" t="s">
        <v>322</v>
      </c>
      <c r="C16" s="185" t="s">
        <v>137</v>
      </c>
      <c r="D16" s="185">
        <v>4</v>
      </c>
      <c r="E16" s="180"/>
      <c r="F16" s="186">
        <f t="shared" si="0"/>
        <v>0</v>
      </c>
    </row>
    <row r="17" spans="1:6" ht="48" thickBot="1" x14ac:dyDescent="0.3">
      <c r="A17" s="187">
        <f t="shared" si="1"/>
        <v>12</v>
      </c>
      <c r="B17" s="190" t="s">
        <v>321</v>
      </c>
      <c r="C17" s="185"/>
      <c r="D17" s="185">
        <v>2</v>
      </c>
      <c r="E17" s="180"/>
      <c r="F17" s="186">
        <f t="shared" si="0"/>
        <v>0</v>
      </c>
    </row>
    <row r="18" spans="1:6" ht="63.75" thickBot="1" x14ac:dyDescent="0.3">
      <c r="A18" s="187">
        <f t="shared" si="1"/>
        <v>13</v>
      </c>
      <c r="B18" s="190" t="s">
        <v>320</v>
      </c>
      <c r="C18" s="185" t="s">
        <v>319</v>
      </c>
      <c r="D18" s="185">
        <v>25</v>
      </c>
      <c r="E18" s="180"/>
      <c r="F18" s="186">
        <f t="shared" si="0"/>
        <v>0</v>
      </c>
    </row>
    <row r="19" spans="1:6" ht="16.5" thickBot="1" x14ac:dyDescent="0.3">
      <c r="A19" s="187">
        <f t="shared" si="1"/>
        <v>14</v>
      </c>
      <c r="B19" s="183" t="s">
        <v>318</v>
      </c>
      <c r="C19" s="185" t="s">
        <v>137</v>
      </c>
      <c r="D19" s="185">
        <v>1</v>
      </c>
      <c r="E19" s="180"/>
      <c r="F19" s="186">
        <f t="shared" si="0"/>
        <v>0</v>
      </c>
    </row>
    <row r="20" spans="1:6" ht="16.5" thickBot="1" x14ac:dyDescent="0.3">
      <c r="A20" s="187">
        <f t="shared" si="1"/>
        <v>15</v>
      </c>
      <c r="B20" s="183" t="s">
        <v>317</v>
      </c>
      <c r="C20" s="185" t="s">
        <v>137</v>
      </c>
      <c r="D20" s="185">
        <v>1</v>
      </c>
      <c r="E20" s="180"/>
      <c r="F20" s="186">
        <f t="shared" si="0"/>
        <v>0</v>
      </c>
    </row>
    <row r="21" spans="1:6" ht="16.5" thickBot="1" x14ac:dyDescent="0.3">
      <c r="A21" s="187">
        <f t="shared" si="1"/>
        <v>16</v>
      </c>
      <c r="B21" s="190" t="s">
        <v>316</v>
      </c>
      <c r="C21" s="185"/>
      <c r="D21" s="185"/>
      <c r="E21" s="180"/>
      <c r="F21" s="186">
        <f t="shared" si="0"/>
        <v>0</v>
      </c>
    </row>
    <row r="22" spans="1:6" ht="16.5" thickBot="1" x14ac:dyDescent="0.3">
      <c r="A22" s="189" t="s">
        <v>315</v>
      </c>
      <c r="B22" s="188" t="s">
        <v>314</v>
      </c>
      <c r="C22" s="185" t="s">
        <v>137</v>
      </c>
      <c r="D22" s="185">
        <v>1</v>
      </c>
      <c r="E22" s="180"/>
      <c r="F22" s="186">
        <f t="shared" si="0"/>
        <v>0</v>
      </c>
    </row>
    <row r="23" spans="1:6" ht="16.5" thickBot="1" x14ac:dyDescent="0.3">
      <c r="A23" s="189" t="s">
        <v>313</v>
      </c>
      <c r="B23" s="188" t="s">
        <v>312</v>
      </c>
      <c r="C23" s="185" t="s">
        <v>137</v>
      </c>
      <c r="D23" s="185">
        <v>1</v>
      </c>
      <c r="E23" s="180"/>
      <c r="F23" s="186">
        <f t="shared" si="0"/>
        <v>0</v>
      </c>
    </row>
    <row r="24" spans="1:6" ht="16.5" thickBot="1" x14ac:dyDescent="0.3">
      <c r="A24" s="189" t="s">
        <v>311</v>
      </c>
      <c r="B24" s="188" t="s">
        <v>310</v>
      </c>
      <c r="C24" s="185" t="s">
        <v>137</v>
      </c>
      <c r="D24" s="185">
        <v>1</v>
      </c>
      <c r="E24" s="180"/>
      <c r="F24" s="186">
        <f t="shared" si="0"/>
        <v>0</v>
      </c>
    </row>
    <row r="25" spans="1:6" ht="16.5" thickBot="1" x14ac:dyDescent="0.3">
      <c r="A25" s="189" t="s">
        <v>309</v>
      </c>
      <c r="B25" s="188" t="s">
        <v>308</v>
      </c>
      <c r="C25" s="185" t="s">
        <v>137</v>
      </c>
      <c r="D25" s="185">
        <v>1</v>
      </c>
      <c r="E25" s="180"/>
      <c r="F25" s="186">
        <f t="shared" si="0"/>
        <v>0</v>
      </c>
    </row>
    <row r="26" spans="1:6" ht="16.5" thickBot="1" x14ac:dyDescent="0.3">
      <c r="A26" s="189" t="s">
        <v>307</v>
      </c>
      <c r="B26" s="188" t="s">
        <v>306</v>
      </c>
      <c r="C26" s="185" t="s">
        <v>137</v>
      </c>
      <c r="D26" s="185">
        <v>1</v>
      </c>
      <c r="E26" s="180"/>
      <c r="F26" s="186">
        <f t="shared" si="0"/>
        <v>0</v>
      </c>
    </row>
    <row r="27" spans="1:6" ht="16.5" thickBot="1" x14ac:dyDescent="0.3">
      <c r="A27" s="189" t="s">
        <v>305</v>
      </c>
      <c r="B27" s="188" t="s">
        <v>304</v>
      </c>
      <c r="C27" s="185" t="s">
        <v>137</v>
      </c>
      <c r="D27" s="185">
        <v>1</v>
      </c>
      <c r="E27" s="180"/>
      <c r="F27" s="186">
        <f t="shared" si="0"/>
        <v>0</v>
      </c>
    </row>
    <row r="28" spans="1:6" ht="16.5" thickBot="1" x14ac:dyDescent="0.3">
      <c r="A28" s="189" t="s">
        <v>303</v>
      </c>
      <c r="B28" s="188" t="s">
        <v>302</v>
      </c>
      <c r="C28" s="185" t="s">
        <v>137</v>
      </c>
      <c r="D28" s="185">
        <v>1</v>
      </c>
      <c r="E28" s="180"/>
      <c r="F28" s="186">
        <f t="shared" si="0"/>
        <v>0</v>
      </c>
    </row>
    <row r="29" spans="1:6" ht="16.5" thickBot="1" x14ac:dyDescent="0.3">
      <c r="A29" s="189" t="s">
        <v>301</v>
      </c>
      <c r="B29" s="188" t="s">
        <v>300</v>
      </c>
      <c r="C29" s="185" t="s">
        <v>137</v>
      </c>
      <c r="D29" s="185">
        <v>1</v>
      </c>
      <c r="E29" s="180"/>
      <c r="F29" s="186">
        <f t="shared" si="0"/>
        <v>0</v>
      </c>
    </row>
    <row r="30" spans="1:6" ht="16.5" thickBot="1" x14ac:dyDescent="0.3">
      <c r="A30" s="189" t="s">
        <v>299</v>
      </c>
      <c r="B30" s="188" t="s">
        <v>298</v>
      </c>
      <c r="C30" s="185" t="s">
        <v>137</v>
      </c>
      <c r="D30" s="185">
        <v>1</v>
      </c>
      <c r="E30" s="180"/>
      <c r="F30" s="186">
        <f t="shared" si="0"/>
        <v>0</v>
      </c>
    </row>
    <row r="31" spans="1:6" ht="16.5" thickBot="1" x14ac:dyDescent="0.3">
      <c r="A31" s="187">
        <f>+A21+1</f>
        <v>17</v>
      </c>
      <c r="B31" s="183" t="s">
        <v>297</v>
      </c>
      <c r="C31" s="185" t="s">
        <v>137</v>
      </c>
      <c r="D31" s="185">
        <v>1</v>
      </c>
      <c r="E31" s="180"/>
      <c r="F31" s="186">
        <f t="shared" si="0"/>
        <v>0</v>
      </c>
    </row>
    <row r="32" spans="1:6" ht="16.5" thickBot="1" x14ac:dyDescent="0.3">
      <c r="A32" s="187">
        <f>+A31+1</f>
        <v>18</v>
      </c>
      <c r="B32" s="183" t="s">
        <v>296</v>
      </c>
      <c r="C32" s="185" t="s">
        <v>137</v>
      </c>
      <c r="D32" s="185">
        <v>1</v>
      </c>
      <c r="E32" s="180"/>
      <c r="F32" s="186">
        <f t="shared" si="0"/>
        <v>0</v>
      </c>
    </row>
    <row r="33" spans="1:6" ht="16.5" thickBot="1" x14ac:dyDescent="0.3">
      <c r="A33" s="184">
        <v>19</v>
      </c>
      <c r="B33" s="183" t="s">
        <v>278</v>
      </c>
      <c r="C33" s="185" t="s">
        <v>279</v>
      </c>
      <c r="D33" s="181" t="s">
        <v>280</v>
      </c>
      <c r="E33" s="180"/>
      <c r="F33" s="179"/>
    </row>
    <row r="34" spans="1:6" ht="16.5" thickBot="1" x14ac:dyDescent="0.3">
      <c r="A34" s="184">
        <v>20</v>
      </c>
      <c r="B34" s="183" t="s">
        <v>281</v>
      </c>
      <c r="C34" s="185" t="s">
        <v>282</v>
      </c>
      <c r="D34" s="181" t="s">
        <v>280</v>
      </c>
      <c r="E34" s="180"/>
      <c r="F34" s="179"/>
    </row>
    <row r="35" spans="1:6" ht="16.5" thickBot="1" x14ac:dyDescent="0.3">
      <c r="A35" s="184">
        <v>21</v>
      </c>
      <c r="B35" s="183" t="s">
        <v>283</v>
      </c>
      <c r="C35" s="182" t="s">
        <v>284</v>
      </c>
      <c r="D35" s="181" t="s">
        <v>280</v>
      </c>
      <c r="E35" s="180"/>
      <c r="F35" s="179"/>
    </row>
    <row r="36" spans="1:6" x14ac:dyDescent="0.25">
      <c r="A36" s="317" t="s">
        <v>433</v>
      </c>
      <c r="B36" s="317"/>
      <c r="C36" s="317"/>
      <c r="D36" s="317"/>
      <c r="E36" s="318"/>
      <c r="F36" s="178">
        <f>SUM(F6:F32)</f>
        <v>0</v>
      </c>
    </row>
    <row r="37" spans="1:6" ht="47.25" customHeight="1" x14ac:dyDescent="0.25">
      <c r="A37" s="289" t="s">
        <v>291</v>
      </c>
      <c r="B37" s="289"/>
      <c r="C37" s="289"/>
      <c r="D37" s="289"/>
      <c r="E37" s="289"/>
      <c r="F37" s="289"/>
    </row>
  </sheetData>
  <mergeCells count="6">
    <mergeCell ref="A37:F37"/>
    <mergeCell ref="A36:E36"/>
    <mergeCell ref="A3:F3"/>
    <mergeCell ref="A1:F1"/>
    <mergeCell ref="A2:F2"/>
    <mergeCell ref="A4:F4"/>
  </mergeCells>
  <pageMargins left="0.7" right="0.7" top="0.75" bottom="0.75" header="0.3" footer="0.3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7B8CC-7140-4428-970B-BE0056DDF667}">
  <dimension ref="A1:M72"/>
  <sheetViews>
    <sheetView view="pageBreakPreview" topLeftCell="A46" zoomScale="85" zoomScaleNormal="100" zoomScaleSheetLayoutView="85" workbookViewId="0">
      <selection activeCell="D29" sqref="D29"/>
    </sheetView>
  </sheetViews>
  <sheetFormatPr baseColWidth="10" defaultRowHeight="15" x14ac:dyDescent="0.25"/>
  <cols>
    <col min="1" max="1" width="27.42578125" customWidth="1"/>
    <col min="2" max="3" width="23.42578125" customWidth="1"/>
    <col min="4" max="4" width="28.7109375" customWidth="1"/>
    <col min="5" max="5" width="10.140625" customWidth="1"/>
    <col min="6" max="6" width="20.7109375" customWidth="1"/>
    <col min="7" max="7" width="27.85546875" customWidth="1"/>
  </cols>
  <sheetData>
    <row r="1" spans="1:13" s="48" customFormat="1" ht="70.900000000000006" customHeight="1" thickBot="1" x14ac:dyDescent="0.3">
      <c r="A1" s="283" t="s">
        <v>359</v>
      </c>
      <c r="B1" s="284"/>
      <c r="C1" s="284"/>
      <c r="D1" s="284"/>
      <c r="E1" s="284"/>
      <c r="F1" s="284"/>
      <c r="G1" s="285"/>
      <c r="H1" s="52"/>
      <c r="I1" s="52"/>
      <c r="J1" s="52"/>
      <c r="K1" s="52"/>
      <c r="L1" s="52"/>
      <c r="M1" s="52"/>
    </row>
    <row r="2" spans="1:13" s="48" customFormat="1" ht="135.75" customHeight="1" thickBot="1" x14ac:dyDescent="0.3">
      <c r="A2" s="280" t="s">
        <v>412</v>
      </c>
      <c r="B2" s="281"/>
      <c r="C2" s="281"/>
      <c r="D2" s="281"/>
      <c r="E2" s="281"/>
      <c r="F2" s="281"/>
      <c r="G2" s="282"/>
      <c r="H2" s="53"/>
      <c r="I2" s="53"/>
      <c r="J2" s="53"/>
      <c r="K2" s="53"/>
      <c r="L2" s="53"/>
      <c r="M2" s="53"/>
    </row>
    <row r="3" spans="1:13" s="48" customFormat="1" ht="28.15" customHeight="1" thickBot="1" x14ac:dyDescent="0.3">
      <c r="A3" s="326" t="s">
        <v>358</v>
      </c>
      <c r="B3" s="326"/>
      <c r="C3" s="326"/>
      <c r="D3" s="326"/>
      <c r="E3" s="326"/>
      <c r="F3" s="326"/>
      <c r="G3" s="326"/>
    </row>
    <row r="4" spans="1:13" x14ac:dyDescent="0.25">
      <c r="A4" s="214" t="s">
        <v>234</v>
      </c>
      <c r="B4" s="214"/>
      <c r="C4" s="214"/>
      <c r="D4" s="214"/>
      <c r="E4" s="214"/>
      <c r="F4" s="213"/>
      <c r="G4" s="48"/>
    </row>
    <row r="5" spans="1:13" x14ac:dyDescent="0.25">
      <c r="A5" s="48"/>
      <c r="B5" s="48"/>
      <c r="C5" s="48"/>
      <c r="D5" s="327" t="s">
        <v>343</v>
      </c>
      <c r="E5" s="327"/>
      <c r="F5" s="327"/>
      <c r="G5" s="203"/>
    </row>
    <row r="6" spans="1:13" ht="30" x14ac:dyDescent="0.25">
      <c r="A6" s="207" t="s">
        <v>196</v>
      </c>
      <c r="B6" s="203" t="s">
        <v>342</v>
      </c>
      <c r="C6" s="204" t="s">
        <v>341</v>
      </c>
      <c r="D6" s="203" t="s">
        <v>340</v>
      </c>
      <c r="E6" s="203" t="s">
        <v>339</v>
      </c>
      <c r="F6" s="203" t="s">
        <v>338</v>
      </c>
      <c r="G6" s="203" t="s">
        <v>357</v>
      </c>
    </row>
    <row r="7" spans="1:13" x14ac:dyDescent="0.25">
      <c r="A7" s="48" t="s">
        <v>11</v>
      </c>
      <c r="B7" s="27">
        <v>4</v>
      </c>
      <c r="C7" s="27">
        <v>0</v>
      </c>
      <c r="D7" s="27">
        <v>1</v>
      </c>
      <c r="E7" s="27">
        <v>0</v>
      </c>
      <c r="F7" s="27">
        <v>1</v>
      </c>
      <c r="G7" s="212"/>
    </row>
    <row r="8" spans="1:13" x14ac:dyDescent="0.25">
      <c r="A8" s="48" t="s">
        <v>356</v>
      </c>
      <c r="B8" s="27">
        <v>4</v>
      </c>
      <c r="C8" s="27">
        <v>0</v>
      </c>
      <c r="D8" s="27">
        <v>2</v>
      </c>
      <c r="E8" s="27">
        <v>0</v>
      </c>
      <c r="F8" s="27">
        <v>0</v>
      </c>
      <c r="G8" s="212"/>
    </row>
    <row r="9" spans="1:13" x14ac:dyDescent="0.25">
      <c r="A9" s="48" t="s">
        <v>355</v>
      </c>
      <c r="B9" s="27">
        <v>7</v>
      </c>
      <c r="C9" s="27">
        <v>0</v>
      </c>
      <c r="D9" s="27">
        <v>0</v>
      </c>
      <c r="E9" s="27">
        <v>4</v>
      </c>
      <c r="F9" s="27">
        <v>7</v>
      </c>
      <c r="G9" s="212"/>
    </row>
    <row r="10" spans="1:13" x14ac:dyDescent="0.25">
      <c r="A10" s="48" t="s">
        <v>354</v>
      </c>
      <c r="B10" s="27">
        <v>2</v>
      </c>
      <c r="C10" s="27">
        <v>0</v>
      </c>
      <c r="D10" s="27">
        <v>0</v>
      </c>
      <c r="E10" s="27">
        <v>0</v>
      </c>
      <c r="F10" s="27">
        <v>2</v>
      </c>
      <c r="G10" s="212"/>
    </row>
    <row r="11" spans="1:13" x14ac:dyDescent="0.25">
      <c r="A11" s="211" t="s">
        <v>191</v>
      </c>
      <c r="B11" s="210">
        <f t="shared" ref="B11:G11" si="0">SUM(B7:B10)</f>
        <v>17</v>
      </c>
      <c r="C11" s="210">
        <f t="shared" si="0"/>
        <v>0</v>
      </c>
      <c r="D11" s="210">
        <f t="shared" si="0"/>
        <v>3</v>
      </c>
      <c r="E11" s="210">
        <f t="shared" si="0"/>
        <v>4</v>
      </c>
      <c r="F11" s="210">
        <f t="shared" si="0"/>
        <v>10</v>
      </c>
      <c r="G11" s="209">
        <f t="shared" si="0"/>
        <v>0</v>
      </c>
    </row>
    <row r="12" spans="1:13" x14ac:dyDescent="0.25">
      <c r="A12" s="48"/>
      <c r="B12" s="27"/>
      <c r="C12" s="27"/>
      <c r="D12" s="27"/>
      <c r="E12" s="27"/>
      <c r="F12" s="27"/>
      <c r="G12" s="27"/>
    </row>
    <row r="13" spans="1:13" x14ac:dyDescent="0.25">
      <c r="A13" s="214" t="s">
        <v>210</v>
      </c>
      <c r="B13" s="214"/>
      <c r="C13" s="214"/>
      <c r="D13" s="214"/>
      <c r="E13" s="214"/>
      <c r="F13" s="213"/>
      <c r="G13" s="48"/>
    </row>
    <row r="14" spans="1:13" x14ac:dyDescent="0.25">
      <c r="A14" s="48"/>
      <c r="B14" s="27"/>
      <c r="C14" s="27"/>
      <c r="D14" s="327" t="s">
        <v>343</v>
      </c>
      <c r="E14" s="327"/>
      <c r="F14" s="327"/>
      <c r="G14" s="27"/>
    </row>
    <row r="15" spans="1:13" ht="30" x14ac:dyDescent="0.25">
      <c r="A15" s="207" t="s">
        <v>196</v>
      </c>
      <c r="B15" s="203" t="s">
        <v>342</v>
      </c>
      <c r="C15" s="204" t="s">
        <v>341</v>
      </c>
      <c r="D15" s="203" t="s">
        <v>340</v>
      </c>
      <c r="E15" s="203" t="s">
        <v>339</v>
      </c>
      <c r="F15" s="203" t="s">
        <v>338</v>
      </c>
      <c r="G15" s="203"/>
    </row>
    <row r="16" spans="1:13" x14ac:dyDescent="0.25">
      <c r="A16" s="48" t="s">
        <v>209</v>
      </c>
      <c r="B16" s="27">
        <v>2</v>
      </c>
      <c r="C16" s="27">
        <v>0</v>
      </c>
      <c r="D16" s="27">
        <v>0</v>
      </c>
      <c r="E16" s="27">
        <v>1</v>
      </c>
      <c r="F16" s="27">
        <v>2</v>
      </c>
      <c r="G16" s="212"/>
    </row>
    <row r="17" spans="1:7" x14ac:dyDescent="0.25">
      <c r="A17" s="48" t="s">
        <v>208</v>
      </c>
      <c r="B17" s="27">
        <v>4</v>
      </c>
      <c r="C17" s="27">
        <v>0</v>
      </c>
      <c r="D17" s="27">
        <v>0</v>
      </c>
      <c r="E17" s="27">
        <v>0</v>
      </c>
      <c r="F17" s="27">
        <v>4</v>
      </c>
      <c r="G17" s="212"/>
    </row>
    <row r="18" spans="1:7" x14ac:dyDescent="0.25">
      <c r="A18" s="211" t="s">
        <v>191</v>
      </c>
      <c r="B18" s="210">
        <f>SUM(B13:B17)</f>
        <v>6</v>
      </c>
      <c r="C18" s="210">
        <f>SUM(C16:C17)</f>
        <v>0</v>
      </c>
      <c r="D18" s="210">
        <f>SUM(D13:D17)</f>
        <v>0</v>
      </c>
      <c r="E18" s="210">
        <f>SUM(E16:E17)</f>
        <v>1</v>
      </c>
      <c r="F18" s="210">
        <f>SUM(F16:F17)</f>
        <v>6</v>
      </c>
      <c r="G18" s="209">
        <f>SUM(G16:G17)</f>
        <v>0</v>
      </c>
    </row>
    <row r="19" spans="1:7" x14ac:dyDescent="0.25">
      <c r="A19" s="48"/>
      <c r="B19" s="27"/>
      <c r="C19" s="27"/>
      <c r="D19" s="27"/>
      <c r="E19" s="27"/>
      <c r="F19" s="27"/>
      <c r="G19" s="27"/>
    </row>
    <row r="20" spans="1:7" x14ac:dyDescent="0.25">
      <c r="A20" s="214" t="s">
        <v>227</v>
      </c>
      <c r="B20" s="214"/>
      <c r="C20" s="214"/>
      <c r="D20" s="214"/>
      <c r="E20" s="214"/>
      <c r="F20" s="213"/>
      <c r="G20" s="48"/>
    </row>
    <row r="21" spans="1:7" x14ac:dyDescent="0.25">
      <c r="A21" s="48"/>
      <c r="B21" s="48"/>
      <c r="C21" s="48"/>
      <c r="D21" s="327" t="s">
        <v>343</v>
      </c>
      <c r="E21" s="327"/>
      <c r="F21" s="327"/>
      <c r="G21" s="48"/>
    </row>
    <row r="22" spans="1:7" ht="30" x14ac:dyDescent="0.25">
      <c r="A22" s="207" t="s">
        <v>196</v>
      </c>
      <c r="B22" s="203" t="s">
        <v>342</v>
      </c>
      <c r="C22" s="204" t="s">
        <v>341</v>
      </c>
      <c r="D22" s="203" t="s">
        <v>340</v>
      </c>
      <c r="E22" s="203" t="s">
        <v>339</v>
      </c>
      <c r="F22" s="203" t="s">
        <v>338</v>
      </c>
      <c r="G22" s="203"/>
    </row>
    <row r="23" spans="1:7" x14ac:dyDescent="0.25">
      <c r="A23" s="48" t="s">
        <v>226</v>
      </c>
      <c r="B23" s="27">
        <v>10</v>
      </c>
      <c r="C23" s="27">
        <v>0</v>
      </c>
      <c r="D23" s="27">
        <v>2</v>
      </c>
      <c r="E23" s="27">
        <v>4</v>
      </c>
      <c r="F23" s="27">
        <v>0</v>
      </c>
      <c r="G23" s="212"/>
    </row>
    <row r="24" spans="1:7" x14ac:dyDescent="0.25">
      <c r="A24" s="48" t="s">
        <v>225</v>
      </c>
      <c r="B24" s="27">
        <v>35</v>
      </c>
      <c r="C24" s="27">
        <v>0</v>
      </c>
      <c r="D24" s="27">
        <v>3</v>
      </c>
      <c r="E24" s="27">
        <v>4</v>
      </c>
      <c r="F24" s="27">
        <v>0</v>
      </c>
      <c r="G24" s="212"/>
    </row>
    <row r="25" spans="1:7" x14ac:dyDescent="0.25">
      <c r="A25" s="48" t="s">
        <v>224</v>
      </c>
      <c r="B25" s="27">
        <v>11</v>
      </c>
      <c r="C25" s="27">
        <v>0</v>
      </c>
      <c r="D25" s="27">
        <v>3</v>
      </c>
      <c r="E25" s="27">
        <v>3</v>
      </c>
      <c r="F25" s="27">
        <v>0</v>
      </c>
      <c r="G25" s="212"/>
    </row>
    <row r="26" spans="1:7" x14ac:dyDescent="0.25">
      <c r="A26" s="48" t="s">
        <v>223</v>
      </c>
      <c r="B26" s="27">
        <v>35</v>
      </c>
      <c r="C26" s="27">
        <v>0</v>
      </c>
      <c r="D26" s="27">
        <v>3</v>
      </c>
      <c r="E26" s="27">
        <v>4</v>
      </c>
      <c r="F26" s="27">
        <v>0</v>
      </c>
      <c r="G26" s="212"/>
    </row>
    <row r="27" spans="1:7" x14ac:dyDescent="0.25">
      <c r="A27" s="48" t="s">
        <v>353</v>
      </c>
      <c r="B27" s="27">
        <v>6</v>
      </c>
      <c r="C27" s="27">
        <v>0</v>
      </c>
      <c r="D27" s="27">
        <v>2</v>
      </c>
      <c r="E27" s="27">
        <v>0</v>
      </c>
      <c r="F27" s="27">
        <v>0</v>
      </c>
      <c r="G27" s="212"/>
    </row>
    <row r="28" spans="1:7" x14ac:dyDescent="0.25">
      <c r="A28" s="48" t="s">
        <v>352</v>
      </c>
      <c r="B28" s="27">
        <v>6</v>
      </c>
      <c r="C28" s="27">
        <v>0</v>
      </c>
      <c r="D28" s="27">
        <v>2</v>
      </c>
      <c r="E28" s="27">
        <v>0</v>
      </c>
      <c r="F28" s="27">
        <v>0</v>
      </c>
      <c r="G28" s="212"/>
    </row>
    <row r="29" spans="1:7" x14ac:dyDescent="0.25">
      <c r="A29" s="48" t="s">
        <v>351</v>
      </c>
      <c r="B29" s="27">
        <v>32</v>
      </c>
      <c r="C29" s="27">
        <v>0</v>
      </c>
      <c r="D29" s="27">
        <v>2</v>
      </c>
      <c r="E29" s="27">
        <v>0</v>
      </c>
      <c r="F29" s="27">
        <v>0</v>
      </c>
      <c r="G29" s="212"/>
    </row>
    <row r="30" spans="1:7" x14ac:dyDescent="0.25">
      <c r="A30" s="48" t="s">
        <v>350</v>
      </c>
      <c r="B30" s="27">
        <v>32</v>
      </c>
      <c r="C30" s="27">
        <v>0</v>
      </c>
      <c r="D30" s="27">
        <v>2</v>
      </c>
      <c r="E30" s="27">
        <v>0</v>
      </c>
      <c r="F30" s="27">
        <v>0</v>
      </c>
      <c r="G30" s="212"/>
    </row>
    <row r="31" spans="1:7" x14ac:dyDescent="0.25">
      <c r="A31" s="48" t="s">
        <v>349</v>
      </c>
      <c r="B31" s="27">
        <v>32</v>
      </c>
      <c r="C31" s="27">
        <v>0</v>
      </c>
      <c r="D31" s="27">
        <v>2</v>
      </c>
      <c r="E31" s="27">
        <v>0</v>
      </c>
      <c r="F31" s="27">
        <v>0</v>
      </c>
      <c r="G31" s="212"/>
    </row>
    <row r="32" spans="1:7" x14ac:dyDescent="0.25">
      <c r="A32" s="211" t="s">
        <v>191</v>
      </c>
      <c r="B32" s="210">
        <f t="shared" ref="B32:G32" si="1">SUM(B23:B31)</f>
        <v>199</v>
      </c>
      <c r="C32" s="210">
        <f t="shared" si="1"/>
        <v>0</v>
      </c>
      <c r="D32" s="210">
        <f t="shared" si="1"/>
        <v>21</v>
      </c>
      <c r="E32" s="210">
        <f t="shared" si="1"/>
        <v>15</v>
      </c>
      <c r="F32" s="210">
        <f t="shared" si="1"/>
        <v>0</v>
      </c>
      <c r="G32" s="209">
        <f t="shared" si="1"/>
        <v>0</v>
      </c>
    </row>
    <row r="33" spans="1:7" x14ac:dyDescent="0.25">
      <c r="A33" s="48"/>
      <c r="B33" s="27"/>
      <c r="C33" s="27"/>
      <c r="D33" s="27"/>
      <c r="E33" s="27"/>
      <c r="F33" s="27"/>
      <c r="G33" s="27"/>
    </row>
    <row r="34" spans="1:7" x14ac:dyDescent="0.25">
      <c r="A34" s="214" t="s">
        <v>213</v>
      </c>
      <c r="B34" s="214"/>
      <c r="C34" s="214"/>
      <c r="D34" s="214"/>
      <c r="E34" s="214"/>
      <c r="F34" s="213"/>
      <c r="G34" s="48"/>
    </row>
    <row r="35" spans="1:7" x14ac:dyDescent="0.25">
      <c r="A35" s="48"/>
      <c r="B35" s="48"/>
      <c r="C35" s="48"/>
      <c r="D35" s="327" t="s">
        <v>343</v>
      </c>
      <c r="E35" s="327"/>
      <c r="F35" s="327"/>
      <c r="G35" s="48"/>
    </row>
    <row r="36" spans="1:7" ht="30" x14ac:dyDescent="0.25">
      <c r="A36" s="207" t="s">
        <v>196</v>
      </c>
      <c r="B36" s="203" t="s">
        <v>342</v>
      </c>
      <c r="C36" s="204" t="s">
        <v>341</v>
      </c>
      <c r="D36" s="203" t="s">
        <v>340</v>
      </c>
      <c r="E36" s="203" t="s">
        <v>339</v>
      </c>
      <c r="F36" s="203" t="s">
        <v>338</v>
      </c>
      <c r="G36" s="203"/>
    </row>
    <row r="37" spans="1:7" x14ac:dyDescent="0.25">
      <c r="A37" s="48" t="s">
        <v>212</v>
      </c>
      <c r="B37" s="27">
        <v>4</v>
      </c>
      <c r="C37" s="27">
        <v>0</v>
      </c>
      <c r="D37" s="27">
        <v>2</v>
      </c>
      <c r="E37" s="27">
        <v>0</v>
      </c>
      <c r="F37" s="27">
        <v>0</v>
      </c>
      <c r="G37" s="212"/>
    </row>
    <row r="38" spans="1:7" x14ac:dyDescent="0.25">
      <c r="A38" s="48" t="s">
        <v>211</v>
      </c>
      <c r="B38" s="27">
        <v>12</v>
      </c>
      <c r="C38" s="27">
        <v>0</v>
      </c>
      <c r="D38" s="27">
        <v>6</v>
      </c>
      <c r="E38" s="27">
        <v>0</v>
      </c>
      <c r="F38" s="27">
        <v>3</v>
      </c>
      <c r="G38" s="212"/>
    </row>
    <row r="39" spans="1:7" x14ac:dyDescent="0.25">
      <c r="A39" s="48" t="s">
        <v>51</v>
      </c>
      <c r="B39" s="27">
        <v>44</v>
      </c>
      <c r="C39" s="27">
        <v>0</v>
      </c>
      <c r="D39" s="27">
        <v>10</v>
      </c>
      <c r="E39" s="27">
        <v>4</v>
      </c>
      <c r="F39" s="27">
        <v>4</v>
      </c>
      <c r="G39" s="212"/>
    </row>
    <row r="40" spans="1:7" x14ac:dyDescent="0.25">
      <c r="A40" s="48" t="s">
        <v>80</v>
      </c>
      <c r="B40" s="27">
        <v>28</v>
      </c>
      <c r="C40" s="27">
        <v>0</v>
      </c>
      <c r="D40" s="27">
        <v>6</v>
      </c>
      <c r="E40" s="27">
        <v>3</v>
      </c>
      <c r="F40" s="27">
        <v>3</v>
      </c>
      <c r="G40" s="212"/>
    </row>
    <row r="41" spans="1:7" x14ac:dyDescent="0.25">
      <c r="A41" s="48" t="s">
        <v>79</v>
      </c>
      <c r="B41" s="27">
        <v>35</v>
      </c>
      <c r="C41" s="27">
        <v>0</v>
      </c>
      <c r="D41" s="27">
        <v>8</v>
      </c>
      <c r="E41" s="27">
        <v>2</v>
      </c>
      <c r="F41" s="27">
        <v>2</v>
      </c>
      <c r="G41" s="212"/>
    </row>
    <row r="42" spans="1:7" x14ac:dyDescent="0.25">
      <c r="A42" s="211" t="s">
        <v>191</v>
      </c>
      <c r="B42" s="210">
        <f t="shared" ref="B42:G42" si="2">SUM(B37:B41)</f>
        <v>123</v>
      </c>
      <c r="C42" s="210">
        <f t="shared" si="2"/>
        <v>0</v>
      </c>
      <c r="D42" s="210">
        <f t="shared" si="2"/>
        <v>32</v>
      </c>
      <c r="E42" s="210">
        <f t="shared" si="2"/>
        <v>9</v>
      </c>
      <c r="F42" s="210">
        <f t="shared" si="2"/>
        <v>12</v>
      </c>
      <c r="G42" s="209">
        <f t="shared" si="2"/>
        <v>0</v>
      </c>
    </row>
    <row r="43" spans="1:7" x14ac:dyDescent="0.25">
      <c r="A43" s="48"/>
      <c r="B43" s="27"/>
      <c r="C43" s="27"/>
      <c r="D43" s="27"/>
      <c r="E43" s="27"/>
      <c r="F43" s="27"/>
      <c r="G43" s="27"/>
    </row>
    <row r="44" spans="1:7" x14ac:dyDescent="0.25">
      <c r="A44" s="214" t="s">
        <v>204</v>
      </c>
      <c r="B44" s="214"/>
      <c r="C44" s="214"/>
      <c r="D44" s="214"/>
      <c r="E44" s="214"/>
      <c r="F44" s="213"/>
      <c r="G44" s="48"/>
    </row>
    <row r="45" spans="1:7" x14ac:dyDescent="0.25">
      <c r="A45" s="48"/>
      <c r="B45" s="27"/>
      <c r="C45" s="27"/>
      <c r="D45" s="327" t="s">
        <v>343</v>
      </c>
      <c r="E45" s="327"/>
      <c r="F45" s="327"/>
      <c r="G45" s="27"/>
    </row>
    <row r="46" spans="1:7" ht="30" x14ac:dyDescent="0.25">
      <c r="A46" s="207" t="s">
        <v>196</v>
      </c>
      <c r="B46" s="203" t="s">
        <v>342</v>
      </c>
      <c r="C46" s="204" t="s">
        <v>341</v>
      </c>
      <c r="D46" s="203" t="s">
        <v>340</v>
      </c>
      <c r="E46" s="203" t="s">
        <v>339</v>
      </c>
      <c r="F46" s="203" t="s">
        <v>338</v>
      </c>
      <c r="G46" s="203"/>
    </row>
    <row r="47" spans="1:7" x14ac:dyDescent="0.25">
      <c r="A47" s="48" t="s">
        <v>348</v>
      </c>
      <c r="B47" s="27">
        <v>1</v>
      </c>
      <c r="C47" s="27">
        <v>0</v>
      </c>
      <c r="D47" s="27">
        <v>0</v>
      </c>
      <c r="E47" s="27">
        <v>1</v>
      </c>
      <c r="F47" s="27">
        <v>1</v>
      </c>
      <c r="G47" s="212"/>
    </row>
    <row r="48" spans="1:7" x14ac:dyDescent="0.25">
      <c r="A48" s="48" t="s">
        <v>347</v>
      </c>
      <c r="B48" s="27">
        <v>1</v>
      </c>
      <c r="C48" s="27">
        <v>0</v>
      </c>
      <c r="D48" s="27">
        <v>0</v>
      </c>
      <c r="E48" s="27">
        <v>1</v>
      </c>
      <c r="F48" s="27">
        <v>1</v>
      </c>
      <c r="G48" s="212"/>
    </row>
    <row r="49" spans="1:7" x14ac:dyDescent="0.25">
      <c r="A49" s="211" t="s">
        <v>191</v>
      </c>
      <c r="B49" s="210">
        <f>SUM(B47:B48)</f>
        <v>2</v>
      </c>
      <c r="C49" s="210">
        <f>SUM(C47:C48)</f>
        <v>0</v>
      </c>
      <c r="D49" s="210">
        <f>SUM(D44:D47)</f>
        <v>0</v>
      </c>
      <c r="E49" s="210">
        <f>SUM(E47:E48)</f>
        <v>2</v>
      </c>
      <c r="F49" s="210">
        <f>SUM(F47:F48)</f>
        <v>2</v>
      </c>
      <c r="G49" s="209">
        <f>SUM(G47:G48)</f>
        <v>0</v>
      </c>
    </row>
    <row r="50" spans="1:7" x14ac:dyDescent="0.25">
      <c r="A50" s="207"/>
      <c r="B50" s="203"/>
      <c r="C50" s="203"/>
      <c r="D50" s="203"/>
      <c r="E50" s="203"/>
      <c r="F50" s="203"/>
      <c r="G50" s="203"/>
    </row>
    <row r="51" spans="1:7" x14ac:dyDescent="0.25">
      <c r="A51" s="214" t="s">
        <v>198</v>
      </c>
      <c r="B51" s="214"/>
      <c r="C51" s="214"/>
      <c r="D51" s="214"/>
      <c r="E51" s="214"/>
      <c r="F51" s="213"/>
      <c r="G51" s="48"/>
    </row>
    <row r="52" spans="1:7" x14ac:dyDescent="0.25">
      <c r="A52" s="48"/>
      <c r="B52" s="27"/>
      <c r="C52" s="27"/>
      <c r="D52" s="327" t="s">
        <v>343</v>
      </c>
      <c r="E52" s="327"/>
      <c r="F52" s="327"/>
      <c r="G52" s="27"/>
    </row>
    <row r="53" spans="1:7" ht="30" x14ac:dyDescent="0.25">
      <c r="A53" s="207" t="s">
        <v>196</v>
      </c>
      <c r="B53" s="203" t="s">
        <v>342</v>
      </c>
      <c r="C53" s="204" t="s">
        <v>341</v>
      </c>
      <c r="D53" s="203" t="s">
        <v>340</v>
      </c>
      <c r="E53" s="203" t="s">
        <v>339</v>
      </c>
      <c r="F53" s="203" t="s">
        <v>338</v>
      </c>
      <c r="G53" s="203"/>
    </row>
    <row r="54" spans="1:7" x14ac:dyDescent="0.25">
      <c r="A54" s="48" t="s">
        <v>174</v>
      </c>
      <c r="B54" s="27">
        <v>15</v>
      </c>
      <c r="C54" s="27">
        <v>0</v>
      </c>
      <c r="D54" s="27">
        <v>0</v>
      </c>
      <c r="E54" s="27">
        <v>0</v>
      </c>
      <c r="F54" s="27">
        <v>14</v>
      </c>
      <c r="G54" s="212"/>
    </row>
    <row r="55" spans="1:7" x14ac:dyDescent="0.25">
      <c r="A55" s="211" t="s">
        <v>191</v>
      </c>
      <c r="B55" s="210">
        <f>SUM(B54:B54)</f>
        <v>15</v>
      </c>
      <c r="C55" s="210">
        <f>SUM(C54)</f>
        <v>0</v>
      </c>
      <c r="D55" s="210">
        <f>SUM(D50:D54)</f>
        <v>0</v>
      </c>
      <c r="E55" s="210">
        <v>0</v>
      </c>
      <c r="F55" s="210">
        <f>SUM(F54)</f>
        <v>14</v>
      </c>
      <c r="G55" s="209">
        <f>SUM(G54)</f>
        <v>0</v>
      </c>
    </row>
    <row r="56" spans="1:7" x14ac:dyDescent="0.25">
      <c r="A56" s="207"/>
      <c r="B56" s="203"/>
      <c r="C56" s="203"/>
      <c r="D56" s="203"/>
      <c r="E56" s="203"/>
      <c r="F56" s="203"/>
      <c r="G56" s="203"/>
    </row>
    <row r="57" spans="1:7" x14ac:dyDescent="0.25">
      <c r="A57" s="214" t="s">
        <v>346</v>
      </c>
      <c r="B57" s="214"/>
      <c r="C57" s="214"/>
      <c r="D57" s="214"/>
      <c r="E57" s="214"/>
      <c r="F57" s="213"/>
      <c r="G57" s="48"/>
    </row>
    <row r="58" spans="1:7" x14ac:dyDescent="0.25">
      <c r="A58" s="48"/>
      <c r="B58" s="27"/>
      <c r="C58" s="27"/>
      <c r="D58" s="327" t="s">
        <v>343</v>
      </c>
      <c r="E58" s="327"/>
      <c r="F58" s="327"/>
      <c r="G58" s="27"/>
    </row>
    <row r="59" spans="1:7" ht="30" x14ac:dyDescent="0.25">
      <c r="A59" s="207" t="s">
        <v>196</v>
      </c>
      <c r="B59" s="203" t="s">
        <v>342</v>
      </c>
      <c r="C59" s="204" t="s">
        <v>341</v>
      </c>
      <c r="D59" s="203" t="s">
        <v>340</v>
      </c>
      <c r="E59" s="203" t="s">
        <v>339</v>
      </c>
      <c r="F59" s="203" t="s">
        <v>338</v>
      </c>
      <c r="G59" s="203"/>
    </row>
    <row r="60" spans="1:7" x14ac:dyDescent="0.25">
      <c r="A60" s="48" t="s">
        <v>255</v>
      </c>
      <c r="B60" s="27">
        <v>4</v>
      </c>
      <c r="C60" s="27">
        <v>0</v>
      </c>
      <c r="D60" s="27">
        <v>0</v>
      </c>
      <c r="E60" s="27">
        <v>0</v>
      </c>
      <c r="F60" s="27">
        <v>5</v>
      </c>
      <c r="G60" s="212"/>
    </row>
    <row r="61" spans="1:7" x14ac:dyDescent="0.25">
      <c r="A61" s="211" t="s">
        <v>191</v>
      </c>
      <c r="B61" s="210">
        <f>SUM(B60:B60)</f>
        <v>4</v>
      </c>
      <c r="C61" s="210">
        <f>SUM(C60)</f>
        <v>0</v>
      </c>
      <c r="D61" s="210">
        <f>SUM(D56:D60)</f>
        <v>0</v>
      </c>
      <c r="E61" s="210">
        <v>0</v>
      </c>
      <c r="F61" s="210">
        <f>SUM(F60)</f>
        <v>5</v>
      </c>
      <c r="G61" s="209">
        <f>SUM(G60)</f>
        <v>0</v>
      </c>
    </row>
    <row r="62" spans="1:7" x14ac:dyDescent="0.25">
      <c r="A62" s="207"/>
      <c r="B62" s="203"/>
      <c r="C62" s="203"/>
      <c r="D62" s="203"/>
      <c r="E62" s="203"/>
      <c r="F62" s="203"/>
      <c r="G62" s="203"/>
    </row>
    <row r="63" spans="1:7" x14ac:dyDescent="0.25">
      <c r="A63" s="214" t="s">
        <v>345</v>
      </c>
      <c r="B63" s="214"/>
      <c r="C63" s="214"/>
      <c r="D63" s="214"/>
      <c r="E63" s="214"/>
      <c r="F63" s="213"/>
      <c r="G63" s="48"/>
    </row>
    <row r="64" spans="1:7" x14ac:dyDescent="0.25">
      <c r="A64" s="48"/>
      <c r="B64" s="27"/>
      <c r="C64" s="27"/>
      <c r="D64" s="327" t="s">
        <v>343</v>
      </c>
      <c r="E64" s="327"/>
      <c r="F64" s="327"/>
      <c r="G64" s="27"/>
    </row>
    <row r="65" spans="1:7" ht="30" x14ac:dyDescent="0.25">
      <c r="A65" s="207" t="s">
        <v>196</v>
      </c>
      <c r="B65" s="203" t="s">
        <v>342</v>
      </c>
      <c r="C65" s="204" t="s">
        <v>341</v>
      </c>
      <c r="D65" s="203" t="s">
        <v>340</v>
      </c>
      <c r="E65" s="203" t="s">
        <v>339</v>
      </c>
      <c r="F65" s="203" t="s">
        <v>338</v>
      </c>
      <c r="G65" s="203"/>
    </row>
    <row r="66" spans="1:7" x14ac:dyDescent="0.25">
      <c r="A66" s="48" t="s">
        <v>344</v>
      </c>
      <c r="B66" s="27">
        <v>4</v>
      </c>
      <c r="C66" s="27">
        <v>14</v>
      </c>
      <c r="D66" s="27">
        <v>5</v>
      </c>
      <c r="E66" s="27">
        <v>0</v>
      </c>
      <c r="F66" s="27">
        <v>0</v>
      </c>
      <c r="G66" s="212"/>
    </row>
    <row r="67" spans="1:7" x14ac:dyDescent="0.25">
      <c r="A67" s="211" t="s">
        <v>191</v>
      </c>
      <c r="B67" s="210">
        <f>SUM(B66:B66)</f>
        <v>4</v>
      </c>
      <c r="C67" s="210">
        <f>SUM(C66)</f>
        <v>14</v>
      </c>
      <c r="D67" s="210">
        <f>SUM(D62:D66)</f>
        <v>5</v>
      </c>
      <c r="E67" s="210">
        <v>0</v>
      </c>
      <c r="F67" s="210">
        <f>SUM(F66)</f>
        <v>0</v>
      </c>
      <c r="G67" s="209">
        <f>SUM(G66)</f>
        <v>0</v>
      </c>
    </row>
    <row r="68" spans="1:7" x14ac:dyDescent="0.25">
      <c r="A68" s="207"/>
      <c r="B68" s="203"/>
      <c r="C68" s="203"/>
      <c r="D68" s="203"/>
      <c r="E68" s="203"/>
      <c r="F68" s="203"/>
      <c r="G68" s="208"/>
    </row>
    <row r="69" spans="1:7" x14ac:dyDescent="0.25">
      <c r="A69" s="207"/>
      <c r="B69" s="203"/>
      <c r="C69" s="203"/>
      <c r="D69" s="327" t="s">
        <v>343</v>
      </c>
      <c r="E69" s="327"/>
      <c r="F69" s="327"/>
      <c r="G69" s="203"/>
    </row>
    <row r="70" spans="1:7" s="201" customFormat="1" ht="42" x14ac:dyDescent="0.2">
      <c r="A70" s="206"/>
      <c r="B70" s="205" t="s">
        <v>342</v>
      </c>
      <c r="C70" s="204" t="s">
        <v>341</v>
      </c>
      <c r="D70" s="203" t="s">
        <v>340</v>
      </c>
      <c r="E70" s="203" t="s">
        <v>339</v>
      </c>
      <c r="F70" s="203" t="s">
        <v>338</v>
      </c>
      <c r="G70" s="202" t="s">
        <v>431</v>
      </c>
    </row>
    <row r="71" spans="1:7" ht="28.5" customHeight="1" x14ac:dyDescent="0.25">
      <c r="A71" s="200" t="s">
        <v>191</v>
      </c>
      <c r="B71" s="199">
        <f>B49+B18+B42+B32+B11+B55+B61+B67</f>
        <v>370</v>
      </c>
      <c r="C71" s="199">
        <f>C49+C18+C42+C32+C11+C55+C61+C67</f>
        <v>14</v>
      </c>
      <c r="D71" s="199">
        <f>D49+D18+D42+D32+D11+D55+D61+D67</f>
        <v>61</v>
      </c>
      <c r="E71" s="199">
        <f>E49+E18+E42+E32+E11+E55+E61+E67</f>
        <v>31</v>
      </c>
      <c r="F71" s="199">
        <f>F49+F18+F42+F32+F11+F55+F61+F67</f>
        <v>49</v>
      </c>
      <c r="G71" s="198">
        <f>G67+G61+G55+G49+G18+G42+G32+G11</f>
        <v>0</v>
      </c>
    </row>
    <row r="72" spans="1:7" s="195" customFormat="1" ht="36.4" customHeight="1" x14ac:dyDescent="0.35">
      <c r="B72" s="197"/>
      <c r="C72" s="197"/>
      <c r="D72" s="197"/>
      <c r="E72" s="197"/>
      <c r="F72" s="197"/>
      <c r="G72" s="196"/>
    </row>
  </sheetData>
  <mergeCells count="12">
    <mergeCell ref="D69:F69"/>
    <mergeCell ref="D64:F64"/>
    <mergeCell ref="D35:F35"/>
    <mergeCell ref="D14:F14"/>
    <mergeCell ref="D45:F45"/>
    <mergeCell ref="D52:F52"/>
    <mergeCell ref="D58:F58"/>
    <mergeCell ref="A1:G1"/>
    <mergeCell ref="A2:G2"/>
    <mergeCell ref="A3:G3"/>
    <mergeCell ref="D21:F21"/>
    <mergeCell ref="D5:F5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  <headerFooter>
    <oddHeader>&amp;LCCI CAEN NORMANDIE&amp;C&amp;"-,Gras"&amp;UMARCHE DESEMFUMAGE&amp;R16/09/2016</oddHeader>
    <oddFooter>&amp;RPage &amp;P / &amp;N</oddFooter>
  </headerFooter>
  <rowBreaks count="1" manualBreakCount="1">
    <brk id="7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9</vt:i4>
      </vt:variant>
    </vt:vector>
  </HeadingPairs>
  <TitlesOfParts>
    <vt:vector size="15" baseType="lpstr">
      <vt:lpstr>Mode d'emploi</vt:lpstr>
      <vt:lpstr>BPU moyens mobiles et RIA</vt:lpstr>
      <vt:lpstr>DQE moyens mobiles &amp; RIA</vt:lpstr>
      <vt:lpstr>DQE lot  eclairage sécurité</vt:lpstr>
      <vt:lpstr>BPU désenfumage </vt:lpstr>
      <vt:lpstr>DQE désenfumage</vt:lpstr>
      <vt:lpstr>'BPU moyens mobiles et RIA'!Impression_des_titres</vt:lpstr>
      <vt:lpstr>'DQE désenfumage'!Impression_des_titres</vt:lpstr>
      <vt:lpstr>'DQE lot  eclairage sécurité'!Impression_des_titres</vt:lpstr>
      <vt:lpstr>'DQE moyens mobiles &amp; RIA'!Impression_des_titres</vt:lpstr>
      <vt:lpstr>'BPU moyens mobiles et RIA'!Zone_d_impression</vt:lpstr>
      <vt:lpstr>'DQE désenfumage'!Zone_d_impression</vt:lpstr>
      <vt:lpstr>'DQE lot  eclairage sécurité'!Zone_d_impression</vt:lpstr>
      <vt:lpstr>'DQE moyens mobiles &amp; RIA'!Zone_d_impression</vt:lpstr>
      <vt:lpstr>'Mode d''emploi'!Zone_d_impression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FRADET Clement</dc:creator>
  <cp:lastModifiedBy>TRAVERT Anthony</cp:lastModifiedBy>
  <cp:lastPrinted>2021-09-13T10:50:06Z</cp:lastPrinted>
  <dcterms:created xsi:type="dcterms:W3CDTF">2016-09-21T12:50:36Z</dcterms:created>
  <dcterms:modified xsi:type="dcterms:W3CDTF">2025-05-22T14:10:30Z</dcterms:modified>
</cp:coreProperties>
</file>