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ERVICES_POLES\03-DAHL\01-POLE ACHAT\CDGA\B - DCE 2025-40\DCE V2 envoyé par OTEIS - 10 juin 2025\DCE V2_Version finalisé\"/>
    </mc:Choice>
  </mc:AlternateContent>
  <xr:revisionPtr revIDLastSave="0" documentId="8_{60F73E7E-F525-429E-B08F-0F90804F4275}" xr6:coauthVersionLast="47" xr6:coauthVersionMax="47" xr10:uidLastSave="{00000000-0000-0000-0000-000000000000}"/>
  <bookViews>
    <workbookView xWindow="-165" yWindow="-16320" windowWidth="29040" windowHeight="15720" xr2:uid="{E02A1654-FD15-4099-8229-F5FEEEE951F4}"/>
  </bookViews>
  <sheets>
    <sheet name="4 - DQE" sheetId="1" r:id="rId1"/>
  </sheets>
  <externalReferences>
    <externalReference r:id="rId2"/>
  </externalReferences>
  <definedNames>
    <definedName name="_xlnm.Database">#REF!</definedName>
    <definedName name="heures.productives">#REF!</definedName>
    <definedName name="Noetude">#REF!</definedName>
    <definedName name="_xlnm.Print_Area" localSheetId="0">'4 - DQE'!$A$1:$E$52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4" i="1"/>
  <c r="C24" i="1"/>
  <c r="D23" i="1"/>
  <c r="C23" i="1"/>
  <c r="E23" i="1" s="1"/>
  <c r="D22" i="1"/>
  <c r="C22" i="1"/>
  <c r="E22" i="1" s="1"/>
  <c r="D21" i="1"/>
  <c r="C21" i="1"/>
  <c r="E21" i="1" s="1"/>
  <c r="D19" i="1"/>
  <c r="C19" i="1"/>
  <c r="E19" i="1" s="1"/>
  <c r="D18" i="1"/>
  <c r="C18" i="1"/>
  <c r="E18" i="1" s="1"/>
  <c r="D17" i="1"/>
  <c r="C17" i="1"/>
  <c r="E17" i="1" s="1"/>
  <c r="D16" i="1"/>
  <c r="C16" i="1"/>
  <c r="E16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E24" i="1" l="1"/>
  <c r="E50" i="1"/>
</calcChain>
</file>

<file path=xl/sharedStrings.xml><?xml version="1.0" encoding="utf-8"?>
<sst xmlns="http://schemas.openxmlformats.org/spreadsheetml/2006/main" count="60" uniqueCount="51">
  <si>
    <t>4 - DETAIL QUANTITATIF ESTIMATIF (DQE)</t>
  </si>
  <si>
    <t>Qualification</t>
  </si>
  <si>
    <t>Nombre d'heure estimé sur l'année</t>
  </si>
  <si>
    <t>Taux horaire annoncé au BPU</t>
  </si>
  <si>
    <t>Montant en € HT</t>
  </si>
  <si>
    <t>Responsable de site</t>
  </si>
  <si>
    <t xml:space="preserve">Chargé d'affaire </t>
  </si>
  <si>
    <t xml:space="preserve">Ingénieur efficacité énergétique </t>
  </si>
  <si>
    <t xml:space="preserve">Ingénieur Méthode </t>
  </si>
  <si>
    <t>Technicien de maintenance CVC</t>
  </si>
  <si>
    <t>Frigoriste</t>
  </si>
  <si>
    <t>Chauffagiste, monteur/soudeur</t>
  </si>
  <si>
    <t>Plombier</t>
  </si>
  <si>
    <t xml:space="preserve">Electricien </t>
  </si>
  <si>
    <t>Technicien spécialisé automaticien / GTB</t>
  </si>
  <si>
    <t>Application coefficient sur achat de matériel d'un prix unitaire PU</t>
  </si>
  <si>
    <t>Montant annuel estimé €HT</t>
  </si>
  <si>
    <t>Coefficient annoncé au BPU</t>
  </si>
  <si>
    <t>PU ≤ 1000 €HT</t>
  </si>
  <si>
    <t>1000 €HT ≤ PU ≤ 3000 €HT</t>
  </si>
  <si>
    <t>3000 €HT ≤ PU ≤ 10 000 €HT</t>
  </si>
  <si>
    <t xml:space="preserve"> PU ≥ 10 000 €HT</t>
  </si>
  <si>
    <t xml:space="preserve">Application coefficient de majoration pour des prestations sous-traitées (main d'œuvre + fourniture) d'un montant total MT </t>
  </si>
  <si>
    <t>Prestations complémentaires</t>
  </si>
  <si>
    <t>Nombre de commandes estimées sur l'année</t>
  </si>
  <si>
    <t>Montant du prix unitaire annoncé au BPU</t>
  </si>
  <si>
    <t>Location journalière d'un container frigorifique 5°C et installation avec raccordement électrique et évacuation des condensats (€HT/jour)</t>
  </si>
  <si>
    <t>Location journalière avec branchement d'un container frigorifique -18°C et installation avec raccordement électrique et évacuation des condensats (€HT/jour)</t>
  </si>
  <si>
    <t>Location d'une solution de refroidissement de la salle serveur (30 KW froid) avec raccordement électrique et évacuation des condensats (€HT/jour)</t>
  </si>
  <si>
    <t>Location d'un aérotherme électrique 15KW (€HT/jour)</t>
  </si>
  <si>
    <t>Location d'un aérotherme électrique 9KW (€HT/jour)</t>
  </si>
  <si>
    <t>Location d'un groupe électrogène 280 kVa (€HT/jour)</t>
  </si>
  <si>
    <t>Location d'un groupe électrogène 300 kVa (€HT/jour)</t>
  </si>
  <si>
    <t>Location d'un groupe électrogène 350 kVa (€HT/jour)</t>
  </si>
  <si>
    <t>Location d'un groupe électrogène 400 kVa (€HT/jour)</t>
  </si>
  <si>
    <t>Location d'un groupe électrogène 450 kVa (€HT/jour)</t>
  </si>
  <si>
    <t>Location d'un groupe électrogène 500 kVa (€HT/jour)</t>
  </si>
  <si>
    <t>Location d'un groupe électrogène 590 kVa (€HT/jour)</t>
  </si>
  <si>
    <t>Location d'un groupe électrogène 650 kVa (€HT/jour)</t>
  </si>
  <si>
    <t>Location d'un groupe électrogène 780 kVa (€HT/jour)</t>
  </si>
  <si>
    <t>Location d'un groupe électrogène 915 kVa (€HT/jour)</t>
  </si>
  <si>
    <t>Location d'un groupe électrogène 1015 kVa (€HT/jour)</t>
  </si>
  <si>
    <t>Location d'un groupe électrogène 1100 kVa (€HT/jour)</t>
  </si>
  <si>
    <t>Location d'un groupe électrogène 1280 kVa (€HT/jour)</t>
  </si>
  <si>
    <t>Location d'un groupe électrogène 1670 kVa (€HT/jour)</t>
  </si>
  <si>
    <t>Location d'un groupe électrogène 1800 kVa (€HT/jour)</t>
  </si>
  <si>
    <t>Location d'un groupe électrogène 2100 kVa (€HT/jour)</t>
  </si>
  <si>
    <t xml:space="preserve">Nettoyage de gaine (€HT/ml) </t>
  </si>
  <si>
    <t>Nettoyage de gaine - Trappe de visite gaine circulaire (€HT/trappe)</t>
  </si>
  <si>
    <t>Nettoyage de gaine - Trappe de visite gaine rectangulaire (€HT/trappe)</t>
  </si>
  <si>
    <t>TOTAL DQE (€HT/an)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</si>
</sst>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</font>
    <font>
      <sz val="9"/>
      <name val="Century Gothic"/>
      <family val="2"/>
    </font>
    <font>
      <b/>
      <i/>
      <sz val="12"/>
      <name val="Calibri"/>
      <family val="2"/>
      <scheme val="minor"/>
    </font>
    <font>
      <b/>
      <sz val="11"/>
      <color rgb="FFFFFFFF"/>
      <name val="Calibri"/>
      <family val="2"/>
    </font>
    <font>
      <b/>
      <i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1F497D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1F497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ck">
        <color rgb="FF1F497D"/>
      </left>
      <right style="thick">
        <color rgb="FF1F497D"/>
      </right>
      <top style="thick">
        <color rgb="FF1F497D"/>
      </top>
      <bottom style="thick">
        <color rgb="FF1F497D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indent="3"/>
    </xf>
    <xf numFmtId="0" fontId="0" fillId="0" borderId="1" xfId="0" applyBorder="1" applyAlignment="1">
      <alignment vertical="center"/>
    </xf>
    <xf numFmtId="0" fontId="0" fillId="0" borderId="1" xfId="0" applyBorder="1"/>
    <xf numFmtId="0" fontId="4" fillId="2" borderId="2" xfId="2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vertical="center" wrapText="1"/>
    </xf>
    <xf numFmtId="44" fontId="6" fillId="3" borderId="3" xfId="3" applyNumberFormat="1" applyFont="1" applyFill="1" applyBorder="1" applyAlignment="1">
      <alignment vertical="center" wrapText="1"/>
    </xf>
    <xf numFmtId="44" fontId="6" fillId="3" borderId="2" xfId="3" applyNumberFormat="1" applyFont="1" applyFill="1" applyBorder="1" applyAlignment="1">
      <alignment vertical="center" wrapText="1"/>
    </xf>
    <xf numFmtId="0" fontId="6" fillId="3" borderId="2" xfId="3" applyFont="1" applyFill="1" applyBorder="1" applyAlignment="1" applyProtection="1">
      <alignment vertical="center" wrapText="1"/>
      <protection locked="0"/>
    </xf>
    <xf numFmtId="0" fontId="7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vertical="center" wrapText="1"/>
    </xf>
    <xf numFmtId="9" fontId="6" fillId="3" borderId="3" xfId="1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6" borderId="3" xfId="2" applyFont="1" applyFill="1" applyBorder="1" applyAlignment="1">
      <alignment horizontal="center" vertical="center" wrapText="1"/>
    </xf>
    <xf numFmtId="44" fontId="6" fillId="3" borderId="6" xfId="3" applyNumberFormat="1" applyFont="1" applyFill="1" applyBorder="1" applyAlignment="1">
      <alignment vertical="center" wrapText="1"/>
    </xf>
  </cellXfs>
  <cellStyles count="4">
    <cellStyle name="Normal" xfId="0" builtinId="0"/>
    <cellStyle name="Normal 2" xfId="2" xr:uid="{B2E5DB70-4197-4C41-872F-72895B8D523A}"/>
    <cellStyle name="Normal_Feuil1" xfId="3" xr:uid="{43C5FC79-9C07-4C04-8E74-F93D07600220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179295</xdr:colOff>
      <xdr:row>0</xdr:row>
      <xdr:rowOff>143437</xdr:rowOff>
    </xdr:from>
    <xdr:to>
      <xdr:col>4</xdr:col>
      <xdr:colOff>1389531</xdr:colOff>
      <xdr:row>1</xdr:row>
      <xdr:rowOff>161366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FDC2452-B77C-41AD-A5CE-156A91E2900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13720" y="143437"/>
          <a:ext cx="1210236" cy="5894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uillaume.regent\Box\24_Conseil_Affaires\75MA_Paris\75MA109306%20GHT94%20Saint%20Maurice%20-%20AMO%20DCE%20P1%20P2%20P3\1%20-%20DCE\Nouveau%20march&#233;\Annexe%202%20AE%20-%20Cadre%20de%20r&#233;ponse%20financier%20-%20BP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Taux horaire"/>
      <sheetName val="2 - Coef pièce et main d'oeuvre"/>
      <sheetName val="3 - Prestation complémentaire"/>
      <sheetName val="4 - DQ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0DD7B-2F5B-4CFD-8A27-A666FA21F1AB}">
  <sheetPr>
    <pageSetUpPr fitToPage="1"/>
  </sheetPr>
  <dimension ref="B1:E50"/>
  <sheetViews>
    <sheetView showGridLines="0" tabSelected="1" view="pageBreakPreview" zoomScaleNormal="100" zoomScaleSheetLayoutView="100" workbookViewId="0">
      <selection activeCell="I21" sqref="I21"/>
    </sheetView>
  </sheetViews>
  <sheetFormatPr baseColWidth="10" defaultColWidth="11.44140625" defaultRowHeight="14.4" x14ac:dyDescent="0.3"/>
  <cols>
    <col min="1" max="1" width="4.88671875" customWidth="1"/>
    <col min="2" max="2" width="78.6640625" customWidth="1"/>
    <col min="3" max="3" width="19.5546875" style="1" customWidth="1"/>
    <col min="4" max="4" width="19" customWidth="1"/>
    <col min="5" max="5" width="23.44140625" customWidth="1"/>
  </cols>
  <sheetData>
    <row r="1" spans="2:5" ht="45" customHeight="1" x14ac:dyDescent="0.3"/>
    <row r="2" spans="2:5" ht="23.4" customHeight="1" thickBot="1" x14ac:dyDescent="0.35">
      <c r="B2" s="2" t="s">
        <v>0</v>
      </c>
      <c r="C2" s="3"/>
      <c r="D2" s="4"/>
      <c r="E2" s="4"/>
    </row>
    <row r="3" spans="2:5" ht="15" thickTop="1" x14ac:dyDescent="0.3"/>
    <row r="4" spans="2:5" ht="42" customHeight="1" x14ac:dyDescent="0.3">
      <c r="B4" s="5" t="s">
        <v>1</v>
      </c>
      <c r="C4" s="5" t="s">
        <v>2</v>
      </c>
      <c r="D4" s="5" t="s">
        <v>3</v>
      </c>
      <c r="E4" s="5" t="s">
        <v>4</v>
      </c>
    </row>
    <row r="5" spans="2:5" ht="15.6" customHeight="1" x14ac:dyDescent="0.3">
      <c r="B5" s="6" t="s">
        <v>5</v>
      </c>
      <c r="C5" s="6">
        <v>4</v>
      </c>
      <c r="D5" s="7">
        <f>'[1]1-Taux horaire'!E10</f>
        <v>0</v>
      </c>
      <c r="E5" s="8">
        <f>C5*D5</f>
        <v>0</v>
      </c>
    </row>
    <row r="6" spans="2:5" ht="15.6" x14ac:dyDescent="0.3">
      <c r="B6" s="9" t="s">
        <v>6</v>
      </c>
      <c r="C6" s="6">
        <v>4</v>
      </c>
      <c r="D6" s="7">
        <f>'[1]1-Taux horaire'!E11</f>
        <v>0</v>
      </c>
      <c r="E6" s="8">
        <f t="shared" ref="E6:E14" si="0">C6*D6</f>
        <v>0</v>
      </c>
    </row>
    <row r="7" spans="2:5" ht="15.6" x14ac:dyDescent="0.3">
      <c r="B7" s="9" t="s">
        <v>7</v>
      </c>
      <c r="C7" s="6">
        <v>8</v>
      </c>
      <c r="D7" s="7">
        <f>'[1]1-Taux horaire'!E12</f>
        <v>0</v>
      </c>
      <c r="E7" s="8">
        <f t="shared" si="0"/>
        <v>0</v>
      </c>
    </row>
    <row r="8" spans="2:5" ht="15.6" x14ac:dyDescent="0.3">
      <c r="B8" s="9" t="s">
        <v>8</v>
      </c>
      <c r="C8" s="6">
        <v>4</v>
      </c>
      <c r="D8" s="7">
        <f>'[1]1-Taux horaire'!E13</f>
        <v>0</v>
      </c>
      <c r="E8" s="8">
        <f t="shared" si="0"/>
        <v>0</v>
      </c>
    </row>
    <row r="9" spans="2:5" ht="15.6" customHeight="1" x14ac:dyDescent="0.3">
      <c r="B9" s="9" t="s">
        <v>9</v>
      </c>
      <c r="C9" s="6">
        <v>32</v>
      </c>
      <c r="D9" s="7">
        <f>'[1]1-Taux horaire'!E16</f>
        <v>0</v>
      </c>
      <c r="E9" s="8">
        <f t="shared" si="0"/>
        <v>0</v>
      </c>
    </row>
    <row r="10" spans="2:5" ht="15.6" customHeight="1" x14ac:dyDescent="0.3">
      <c r="B10" s="6" t="s">
        <v>10</v>
      </c>
      <c r="C10" s="6">
        <v>8</v>
      </c>
      <c r="D10" s="7">
        <f>'[1]1-Taux horaire'!E17</f>
        <v>0</v>
      </c>
      <c r="E10" s="8">
        <f t="shared" si="0"/>
        <v>0</v>
      </c>
    </row>
    <row r="11" spans="2:5" ht="15.6" x14ac:dyDescent="0.3">
      <c r="B11" s="6" t="s">
        <v>11</v>
      </c>
      <c r="C11" s="6">
        <v>4</v>
      </c>
      <c r="D11" s="7">
        <f>'[1]1-Taux horaire'!E18</f>
        <v>0</v>
      </c>
      <c r="E11" s="8">
        <f t="shared" si="0"/>
        <v>0</v>
      </c>
    </row>
    <row r="12" spans="2:5" ht="15.6" customHeight="1" x14ac:dyDescent="0.3">
      <c r="B12" s="6" t="s">
        <v>12</v>
      </c>
      <c r="C12" s="6">
        <v>16</v>
      </c>
      <c r="D12" s="7">
        <f>'[1]1-Taux horaire'!E19</f>
        <v>0</v>
      </c>
      <c r="E12" s="8">
        <f t="shared" si="0"/>
        <v>0</v>
      </c>
    </row>
    <row r="13" spans="2:5" ht="15.6" x14ac:dyDescent="0.3">
      <c r="B13" s="6" t="s">
        <v>13</v>
      </c>
      <c r="C13" s="6">
        <v>32</v>
      </c>
      <c r="D13" s="7">
        <f>'[1]1-Taux horaire'!E20</f>
        <v>0</v>
      </c>
      <c r="E13" s="8">
        <f t="shared" si="0"/>
        <v>0</v>
      </c>
    </row>
    <row r="14" spans="2:5" ht="15.6" x14ac:dyDescent="0.3">
      <c r="B14" s="6" t="s">
        <v>14</v>
      </c>
      <c r="C14" s="6">
        <v>16</v>
      </c>
      <c r="D14" s="7">
        <f>'[1]1-Taux horaire'!E21</f>
        <v>0</v>
      </c>
      <c r="E14" s="8">
        <f t="shared" si="0"/>
        <v>0</v>
      </c>
    </row>
    <row r="15" spans="2:5" ht="28.8" x14ac:dyDescent="0.3">
      <c r="B15" s="5" t="s">
        <v>15</v>
      </c>
      <c r="C15" s="10" t="s">
        <v>16</v>
      </c>
      <c r="D15" s="5" t="s">
        <v>17</v>
      </c>
      <c r="E15" s="5" t="s">
        <v>4</v>
      </c>
    </row>
    <row r="16" spans="2:5" ht="15.6" x14ac:dyDescent="0.3">
      <c r="B16" s="6" t="s">
        <v>18</v>
      </c>
      <c r="C16" s="11">
        <f>6*800</f>
        <v>4800</v>
      </c>
      <c r="D16" s="12">
        <f>'[1]2 - Coef pièce et main d''oeuvre'!C4</f>
        <v>0</v>
      </c>
      <c r="E16" s="8">
        <f t="shared" ref="E16:E24" si="1">C16*D16</f>
        <v>0</v>
      </c>
    </row>
    <row r="17" spans="2:5" ht="15.6" x14ac:dyDescent="0.3">
      <c r="B17" s="6" t="s">
        <v>19</v>
      </c>
      <c r="C17" s="11">
        <f>4*2500</f>
        <v>10000</v>
      </c>
      <c r="D17" s="12">
        <f>'[1]2 - Coef pièce et main d''oeuvre'!C5</f>
        <v>0</v>
      </c>
      <c r="E17" s="8">
        <f t="shared" si="1"/>
        <v>0</v>
      </c>
    </row>
    <row r="18" spans="2:5" ht="15.6" x14ac:dyDescent="0.3">
      <c r="B18" s="6" t="s">
        <v>20</v>
      </c>
      <c r="C18" s="11">
        <f>2*5000</f>
        <v>10000</v>
      </c>
      <c r="D18" s="12">
        <f>'[1]2 - Coef pièce et main d''oeuvre'!C6</f>
        <v>0</v>
      </c>
      <c r="E18" s="8">
        <f t="shared" si="1"/>
        <v>0</v>
      </c>
    </row>
    <row r="19" spans="2:5" ht="15.6" x14ac:dyDescent="0.3">
      <c r="B19" s="6" t="s">
        <v>21</v>
      </c>
      <c r="C19" s="11">
        <f>1*15000</f>
        <v>15000</v>
      </c>
      <c r="D19" s="12">
        <f>'[1]2 - Coef pièce et main d''oeuvre'!C7</f>
        <v>0</v>
      </c>
      <c r="E19" s="8">
        <f t="shared" si="1"/>
        <v>0</v>
      </c>
    </row>
    <row r="20" spans="2:5" ht="35.4" customHeight="1" x14ac:dyDescent="0.3">
      <c r="B20" s="5" t="s">
        <v>22</v>
      </c>
      <c r="C20" s="10" t="s">
        <v>16</v>
      </c>
      <c r="D20" s="5" t="s">
        <v>17</v>
      </c>
      <c r="E20" s="5" t="s">
        <v>4</v>
      </c>
    </row>
    <row r="21" spans="2:5" ht="15.6" x14ac:dyDescent="0.3">
      <c r="B21" s="6" t="s">
        <v>18</v>
      </c>
      <c r="C21" s="11">
        <f>6*800</f>
        <v>4800</v>
      </c>
      <c r="D21" s="12">
        <f>'[1]2 - Coef pièce et main d''oeuvre'!C10</f>
        <v>0</v>
      </c>
      <c r="E21" s="8">
        <f t="shared" si="1"/>
        <v>0</v>
      </c>
    </row>
    <row r="22" spans="2:5" ht="15.6" x14ac:dyDescent="0.3">
      <c r="B22" s="6" t="s">
        <v>19</v>
      </c>
      <c r="C22" s="11">
        <f>4*2500</f>
        <v>10000</v>
      </c>
      <c r="D22" s="12">
        <f>'[1]2 - Coef pièce et main d''oeuvre'!C11</f>
        <v>0</v>
      </c>
      <c r="E22" s="8">
        <f t="shared" si="1"/>
        <v>0</v>
      </c>
    </row>
    <row r="23" spans="2:5" ht="15.6" x14ac:dyDescent="0.3">
      <c r="B23" s="6" t="s">
        <v>20</v>
      </c>
      <c r="C23" s="11">
        <f>2*5000</f>
        <v>10000</v>
      </c>
      <c r="D23" s="12">
        <f>'[1]2 - Coef pièce et main d''oeuvre'!C12</f>
        <v>0</v>
      </c>
      <c r="E23" s="8">
        <f t="shared" si="1"/>
        <v>0</v>
      </c>
    </row>
    <row r="24" spans="2:5" ht="15.6" x14ac:dyDescent="0.3">
      <c r="B24" s="6" t="s">
        <v>21</v>
      </c>
      <c r="C24" s="11">
        <f>1*15000</f>
        <v>15000</v>
      </c>
      <c r="D24" s="12">
        <f>'[1]2 - Coef pièce et main d''oeuvre'!C13</f>
        <v>0</v>
      </c>
      <c r="E24" s="8">
        <f t="shared" si="1"/>
        <v>0</v>
      </c>
    </row>
    <row r="25" spans="2:5" ht="49.8" customHeight="1" x14ac:dyDescent="0.3">
      <c r="B25" s="5" t="s">
        <v>23</v>
      </c>
      <c r="C25" s="13" t="s">
        <v>24</v>
      </c>
      <c r="D25" s="5" t="s">
        <v>25</v>
      </c>
      <c r="E25" s="5" t="s">
        <v>4</v>
      </c>
    </row>
    <row r="26" spans="2:5" ht="45" customHeight="1" x14ac:dyDescent="0.3">
      <c r="B26" s="6" t="s">
        <v>26</v>
      </c>
      <c r="C26" s="11">
        <v>1</v>
      </c>
      <c r="D26" s="7">
        <f>'[1]3 - Prestation complémentaire'!C4</f>
        <v>0</v>
      </c>
      <c r="E26" s="8">
        <f>C26*D26</f>
        <v>0</v>
      </c>
    </row>
    <row r="27" spans="2:5" ht="45" customHeight="1" x14ac:dyDescent="0.3">
      <c r="B27" s="6" t="s">
        <v>27</v>
      </c>
      <c r="C27" s="11">
        <v>1</v>
      </c>
      <c r="D27" s="7">
        <f>'[1]3 - Prestation complémentaire'!C5</f>
        <v>0</v>
      </c>
      <c r="E27" s="8">
        <f t="shared" ref="E27:E29" si="2">C27*D27</f>
        <v>0</v>
      </c>
    </row>
    <row r="28" spans="2:5" ht="45" customHeight="1" x14ac:dyDescent="0.3">
      <c r="B28" s="6" t="s">
        <v>28</v>
      </c>
      <c r="C28" s="11">
        <v>1</v>
      </c>
      <c r="D28" s="7">
        <f>'[1]3 - Prestation complémentaire'!C6</f>
        <v>0</v>
      </c>
      <c r="E28" s="8">
        <f t="shared" si="2"/>
        <v>0</v>
      </c>
    </row>
    <row r="29" spans="2:5" ht="45" customHeight="1" x14ac:dyDescent="0.3">
      <c r="B29" s="6" t="s">
        <v>29</v>
      </c>
      <c r="C29" s="11">
        <v>1</v>
      </c>
      <c r="D29" s="7">
        <f>'[1]3 - Prestation complémentaire'!C7</f>
        <v>0</v>
      </c>
      <c r="E29" s="8">
        <f t="shared" si="2"/>
        <v>0</v>
      </c>
    </row>
    <row r="30" spans="2:5" ht="45" customHeight="1" x14ac:dyDescent="0.3">
      <c r="B30" s="6" t="s">
        <v>30</v>
      </c>
      <c r="C30" s="11">
        <v>1</v>
      </c>
      <c r="D30" s="7">
        <f>'[1]3 - Prestation complémentaire'!C8</f>
        <v>0</v>
      </c>
      <c r="E30" s="8">
        <f>C30*D30</f>
        <v>0</v>
      </c>
    </row>
    <row r="31" spans="2:5" ht="45" customHeight="1" x14ac:dyDescent="0.3">
      <c r="B31" s="6" t="s">
        <v>31</v>
      </c>
      <c r="C31" s="11">
        <v>1</v>
      </c>
      <c r="D31" s="7">
        <f>'[1]3 - Prestation complémentaire'!C9</f>
        <v>0</v>
      </c>
      <c r="E31" s="8">
        <f t="shared" ref="E31:E49" si="3">C31*D31</f>
        <v>0</v>
      </c>
    </row>
    <row r="32" spans="2:5" ht="45" customHeight="1" x14ac:dyDescent="0.3">
      <c r="B32" s="6" t="s">
        <v>32</v>
      </c>
      <c r="C32" s="11">
        <v>1</v>
      </c>
      <c r="D32" s="7">
        <f>'[1]3 - Prestation complémentaire'!C10</f>
        <v>0</v>
      </c>
      <c r="E32" s="8">
        <f t="shared" si="3"/>
        <v>0</v>
      </c>
    </row>
    <row r="33" spans="2:5" ht="45" customHeight="1" x14ac:dyDescent="0.3">
      <c r="B33" s="6" t="s">
        <v>33</v>
      </c>
      <c r="C33" s="11">
        <v>1</v>
      </c>
      <c r="D33" s="7">
        <f>'[1]3 - Prestation complémentaire'!C11</f>
        <v>0</v>
      </c>
      <c r="E33" s="8">
        <f t="shared" si="3"/>
        <v>0</v>
      </c>
    </row>
    <row r="34" spans="2:5" ht="45" customHeight="1" x14ac:dyDescent="0.3">
      <c r="B34" s="6" t="s">
        <v>34</v>
      </c>
      <c r="C34" s="11">
        <v>1</v>
      </c>
      <c r="D34" s="7">
        <f>'[1]3 - Prestation complémentaire'!C12</f>
        <v>0</v>
      </c>
      <c r="E34" s="8">
        <f t="shared" si="3"/>
        <v>0</v>
      </c>
    </row>
    <row r="35" spans="2:5" ht="45" customHeight="1" x14ac:dyDescent="0.3">
      <c r="B35" s="6" t="s">
        <v>35</v>
      </c>
      <c r="C35" s="11">
        <v>1</v>
      </c>
      <c r="D35" s="7">
        <f>'[1]3 - Prestation complémentaire'!C13</f>
        <v>0</v>
      </c>
      <c r="E35" s="8">
        <f t="shared" si="3"/>
        <v>0</v>
      </c>
    </row>
    <row r="36" spans="2:5" ht="45" customHeight="1" x14ac:dyDescent="0.3">
      <c r="B36" s="6" t="s">
        <v>36</v>
      </c>
      <c r="C36" s="11">
        <v>1</v>
      </c>
      <c r="D36" s="7">
        <f>'[1]3 - Prestation complémentaire'!C14</f>
        <v>0</v>
      </c>
      <c r="E36" s="8">
        <f t="shared" si="3"/>
        <v>0</v>
      </c>
    </row>
    <row r="37" spans="2:5" ht="45" customHeight="1" x14ac:dyDescent="0.3">
      <c r="B37" s="6" t="s">
        <v>37</v>
      </c>
      <c r="C37" s="11">
        <v>1</v>
      </c>
      <c r="D37" s="7">
        <f>'[1]3 - Prestation complémentaire'!C15</f>
        <v>0</v>
      </c>
      <c r="E37" s="8">
        <f t="shared" si="3"/>
        <v>0</v>
      </c>
    </row>
    <row r="38" spans="2:5" ht="45" customHeight="1" x14ac:dyDescent="0.3">
      <c r="B38" s="6" t="s">
        <v>38</v>
      </c>
      <c r="C38" s="11">
        <v>1</v>
      </c>
      <c r="D38" s="7">
        <f>'[1]3 - Prestation complémentaire'!C16</f>
        <v>0</v>
      </c>
      <c r="E38" s="8">
        <f t="shared" si="3"/>
        <v>0</v>
      </c>
    </row>
    <row r="39" spans="2:5" ht="45" customHeight="1" x14ac:dyDescent="0.3">
      <c r="B39" s="6" t="s">
        <v>39</v>
      </c>
      <c r="C39" s="11">
        <v>1</v>
      </c>
      <c r="D39" s="7">
        <f>'[1]3 - Prestation complémentaire'!C17</f>
        <v>0</v>
      </c>
      <c r="E39" s="8">
        <f t="shared" si="3"/>
        <v>0</v>
      </c>
    </row>
    <row r="40" spans="2:5" ht="45" customHeight="1" x14ac:dyDescent="0.3">
      <c r="B40" s="6" t="s">
        <v>40</v>
      </c>
      <c r="C40" s="11">
        <v>1</v>
      </c>
      <c r="D40" s="7">
        <f>'[1]3 - Prestation complémentaire'!C18</f>
        <v>0</v>
      </c>
      <c r="E40" s="8">
        <f t="shared" si="3"/>
        <v>0</v>
      </c>
    </row>
    <row r="41" spans="2:5" ht="45" customHeight="1" x14ac:dyDescent="0.3">
      <c r="B41" s="6" t="s">
        <v>41</v>
      </c>
      <c r="C41" s="11">
        <v>1</v>
      </c>
      <c r="D41" s="7">
        <f>'[1]3 - Prestation complémentaire'!C19</f>
        <v>0</v>
      </c>
      <c r="E41" s="8">
        <f t="shared" si="3"/>
        <v>0</v>
      </c>
    </row>
    <row r="42" spans="2:5" ht="45" customHeight="1" x14ac:dyDescent="0.3">
      <c r="B42" s="6" t="s">
        <v>42</v>
      </c>
      <c r="C42" s="11">
        <v>1</v>
      </c>
      <c r="D42" s="7">
        <f>'[1]3 - Prestation complémentaire'!C20</f>
        <v>0</v>
      </c>
      <c r="E42" s="8">
        <f t="shared" si="3"/>
        <v>0</v>
      </c>
    </row>
    <row r="43" spans="2:5" ht="45" customHeight="1" x14ac:dyDescent="0.3">
      <c r="B43" s="6" t="s">
        <v>43</v>
      </c>
      <c r="C43" s="11">
        <v>1</v>
      </c>
      <c r="D43" s="7">
        <f>'[1]3 - Prestation complémentaire'!C21</f>
        <v>0</v>
      </c>
      <c r="E43" s="8">
        <f t="shared" si="3"/>
        <v>0</v>
      </c>
    </row>
    <row r="44" spans="2:5" ht="45" customHeight="1" x14ac:dyDescent="0.3">
      <c r="B44" s="6" t="s">
        <v>44</v>
      </c>
      <c r="C44" s="11">
        <v>1</v>
      </c>
      <c r="D44" s="7">
        <f>'[1]3 - Prestation complémentaire'!C22</f>
        <v>0</v>
      </c>
      <c r="E44" s="8">
        <f t="shared" si="3"/>
        <v>0</v>
      </c>
    </row>
    <row r="45" spans="2:5" ht="45" customHeight="1" x14ac:dyDescent="0.3">
      <c r="B45" s="6" t="s">
        <v>45</v>
      </c>
      <c r="C45" s="11">
        <v>1</v>
      </c>
      <c r="D45" s="7">
        <f>'[1]3 - Prestation complémentaire'!C23</f>
        <v>0</v>
      </c>
      <c r="E45" s="8">
        <f t="shared" si="3"/>
        <v>0</v>
      </c>
    </row>
    <row r="46" spans="2:5" ht="45" customHeight="1" x14ac:dyDescent="0.3">
      <c r="B46" s="6" t="s">
        <v>46</v>
      </c>
      <c r="C46" s="11">
        <v>1</v>
      </c>
      <c r="D46" s="7">
        <f>'[1]3 - Prestation complémentaire'!C24</f>
        <v>0</v>
      </c>
      <c r="E46" s="8">
        <f t="shared" si="3"/>
        <v>0</v>
      </c>
    </row>
    <row r="47" spans="2:5" ht="45" customHeight="1" x14ac:dyDescent="0.3">
      <c r="B47" s="6" t="s">
        <v>47</v>
      </c>
      <c r="C47" s="11">
        <v>1</v>
      </c>
      <c r="D47" s="7">
        <f>'[1]3 - Prestation complémentaire'!C25</f>
        <v>0</v>
      </c>
      <c r="E47" s="8">
        <f t="shared" si="3"/>
        <v>0</v>
      </c>
    </row>
    <row r="48" spans="2:5" ht="45" customHeight="1" x14ac:dyDescent="0.3">
      <c r="B48" s="6" t="s">
        <v>48</v>
      </c>
      <c r="C48" s="11">
        <v>1</v>
      </c>
      <c r="D48" s="7">
        <f>'[1]3 - Prestation complémentaire'!C26</f>
        <v>0</v>
      </c>
      <c r="E48" s="8">
        <f t="shared" si="3"/>
        <v>0</v>
      </c>
    </row>
    <row r="49" spans="2:5" ht="45" customHeight="1" thickBot="1" x14ac:dyDescent="0.35">
      <c r="B49" s="6" t="s">
        <v>49</v>
      </c>
      <c r="C49" s="11">
        <v>1</v>
      </c>
      <c r="D49" s="7">
        <f>'[1]3 - Prestation complémentaire'!C27</f>
        <v>0</v>
      </c>
      <c r="E49" s="8">
        <f t="shared" si="3"/>
        <v>0</v>
      </c>
    </row>
    <row r="50" spans="2:5" ht="30.75" customHeight="1" thickTop="1" thickBot="1" x14ac:dyDescent="0.35">
      <c r="D50" s="14" t="s">
        <v>50</v>
      </c>
      <c r="E50" s="15">
        <f>SUM(E5:E14,E16:E19,E21:E24,E26:E49)</f>
        <v>0</v>
      </c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46" orientation="portrait" r:id="rId1"/>
  <headerFooter>
    <oddFooter>Page &amp;P&amp;R&amp;F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4 - DQE</vt:lpstr>
      <vt:lpstr>'4 - DQE'!Zone_d_impression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REGENT</dc:creator>
  <cp:lastModifiedBy>GHOPO Loic</cp:lastModifiedBy>
  <dcterms:created xsi:type="dcterms:W3CDTF">2025-06-03T09:00:14Z</dcterms:created>
  <dcterms:modified xsi:type="dcterms:W3CDTF">2025-06-11T10:59:40Z</dcterms:modified>
</cp:coreProperties>
</file>