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4\"/>
    </mc:Choice>
  </mc:AlternateContent>
  <bookViews>
    <workbookView xWindow="0" yWindow="0" windowWidth="25200" windowHeight="10950"/>
  </bookViews>
  <sheets>
    <sheet name="HAINAUT" sheetId="1" r:id="rId1"/>
  </sheets>
  <definedNames>
    <definedName name="_xlnm.Print_Area" localSheetId="0">HAINAUT!$A$1:$P$69</definedName>
  </definedNames>
  <calcPr calcId="162913"/>
</workbook>
</file>

<file path=xl/calcChain.xml><?xml version="1.0" encoding="utf-8"?>
<calcChain xmlns="http://schemas.openxmlformats.org/spreadsheetml/2006/main">
  <c r="D61" i="1" l="1"/>
  <c r="E61" i="1" s="1"/>
  <c r="M49" i="1"/>
  <c r="D64" i="1"/>
  <c r="E64" i="1" s="1"/>
  <c r="E62" i="1"/>
  <c r="M32" i="1" l="1"/>
  <c r="M31" i="1"/>
  <c r="M48" i="1" l="1"/>
  <c r="M47" i="1"/>
  <c r="M46" i="1"/>
  <c r="M45" i="1"/>
  <c r="M44" i="1"/>
  <c r="M43" i="1"/>
  <c r="M42" i="1"/>
  <c r="M41" i="1"/>
  <c r="M40" i="1"/>
  <c r="M39" i="1"/>
  <c r="M38" i="1"/>
  <c r="M37" i="1"/>
  <c r="M36" i="1"/>
  <c r="M35" i="1"/>
  <c r="M34" i="1"/>
  <c r="M33" i="1"/>
  <c r="M30" i="1"/>
  <c r="M29" i="1"/>
  <c r="M28" i="1"/>
  <c r="M27" i="1"/>
  <c r="M26" i="1"/>
  <c r="M25" i="1"/>
  <c r="M22" i="1"/>
  <c r="M21" i="1"/>
  <c r="M20" i="1"/>
  <c r="M19" i="1"/>
  <c r="M18" i="1"/>
  <c r="M17" i="1"/>
  <c r="M16" i="1"/>
  <c r="M15" i="1"/>
  <c r="M14" i="1"/>
  <c r="M13" i="1"/>
  <c r="M12" i="1"/>
  <c r="M11" i="1"/>
  <c r="M24" i="1"/>
  <c r="M23" i="1"/>
  <c r="M50" i="1" l="1"/>
  <c r="M54" i="1"/>
  <c r="D60" i="1" s="1"/>
  <c r="E60" i="1" s="1"/>
  <c r="M52" i="1"/>
  <c r="M53" i="1" s="1"/>
  <c r="M55" i="1" s="1"/>
  <c r="H7" i="1"/>
</calcChain>
</file>

<file path=xl/sharedStrings.xml><?xml version="1.0" encoding="utf-8"?>
<sst xmlns="http://schemas.openxmlformats.org/spreadsheetml/2006/main" count="292" uniqueCount="169">
  <si>
    <t>MAINTENANCE DES PORTES, PORTAILS, BARRIERES, GRILLES AUTOMATIQUES ET MANUELLES DES CPAM DES HAUTS DE France</t>
  </si>
  <si>
    <t>Secteur</t>
  </si>
  <si>
    <t>Fonctionnement</t>
  </si>
  <si>
    <t>Année de 
mise en 
service</t>
  </si>
  <si>
    <t>Horaires et période d'intervention</t>
  </si>
  <si>
    <t xml:space="preserve">Horaires d'intervention Astreinte </t>
  </si>
  <si>
    <t>Observations</t>
  </si>
  <si>
    <t>VALENCIENNES</t>
  </si>
  <si>
    <t>KONE</t>
  </si>
  <si>
    <t>Porte piétonne</t>
  </si>
  <si>
    <t>Automatique</t>
  </si>
  <si>
    <t>SOFTICA NICE</t>
  </si>
  <si>
    <t>2750 x 900</t>
  </si>
  <si>
    <t>07h15 / 18h00
du Lundi au Vendredi</t>
  </si>
  <si>
    <t>Volet électrique</t>
  </si>
  <si>
    <t>Semi-Automatique</t>
  </si>
  <si>
    <t>176x2950</t>
  </si>
  <si>
    <t>RECORD</t>
  </si>
  <si>
    <t>Pas de marque indiquée</t>
  </si>
  <si>
    <t>2040 x 1400</t>
  </si>
  <si>
    <t>Porte basculante</t>
  </si>
  <si>
    <t>Motorisé</t>
  </si>
  <si>
    <t>6h00 / 7h00 
&amp; 18h00 / 22h00
 du lundi au vendredi</t>
  </si>
  <si>
    <t>DORMA</t>
  </si>
  <si>
    <t>2 VC de
1000 x 2150</t>
  </si>
  <si>
    <t>porte battante ED100</t>
  </si>
  <si>
    <t>Automatisme de porte battante</t>
  </si>
  <si>
    <t>Porte sectionnelle</t>
  </si>
  <si>
    <t>2200 x 2200</t>
  </si>
  <si>
    <t>Rideau métallique</t>
  </si>
  <si>
    <t>Manuelle</t>
  </si>
  <si>
    <t>3300 x 5000</t>
  </si>
  <si>
    <t>Commande à clé</t>
  </si>
  <si>
    <t>CAMBRAI</t>
  </si>
  <si>
    <t>2360*1134</t>
  </si>
  <si>
    <t>18h00 / 20h00
du Lundi au Vendredi</t>
  </si>
  <si>
    <t>2070*1660</t>
  </si>
  <si>
    <t>2070 * 1660</t>
  </si>
  <si>
    <t>2000 * 1600</t>
  </si>
  <si>
    <t>LA TOULOUSAINE</t>
  </si>
  <si>
    <t>2700*5600</t>
  </si>
  <si>
    <t>Volet métalique</t>
  </si>
  <si>
    <t>Boite a 2 boutons pour pression maintenue</t>
  </si>
  <si>
    <t>Barrière</t>
  </si>
  <si>
    <t>contrôle d'accès</t>
  </si>
  <si>
    <t>BFT</t>
  </si>
  <si>
    <t>Portail</t>
  </si>
  <si>
    <t>1150*7050</t>
  </si>
  <si>
    <t>MAUBEUGE</t>
  </si>
  <si>
    <t>CAME</t>
  </si>
  <si>
    <t>2350 x 2800</t>
  </si>
  <si>
    <t>JAVEY</t>
  </si>
  <si>
    <t>2000 x 2400</t>
  </si>
  <si>
    <t>Barrière coulissante</t>
  </si>
  <si>
    <t>950 x 5700</t>
  </si>
  <si>
    <t>2500 x 2430</t>
  </si>
  <si>
    <t xml:space="preserve">Porte piétonne </t>
  </si>
  <si>
    <t>Critère Prix</t>
  </si>
  <si>
    <t>Lot n °</t>
  </si>
  <si>
    <t xml:space="preserve"> CPAM DU HAINAUT</t>
  </si>
  <si>
    <t>CPAM DE L'AISNE</t>
  </si>
  <si>
    <t>CPAM DE L'ARTOIS</t>
  </si>
  <si>
    <t>CPAM DE L'OISE</t>
  </si>
  <si>
    <t>CPAM DE ROUBAIX TOURCOING</t>
  </si>
  <si>
    <t>CPAM DE LA SOMME</t>
  </si>
  <si>
    <t>2000 x 1600</t>
  </si>
  <si>
    <t>Désignation du lot :</t>
  </si>
  <si>
    <t>Membre du groupement  :</t>
  </si>
  <si>
    <t>Dimensions de l'installation
hauteur x largeur</t>
  </si>
  <si>
    <t>Entrée des assurés
76, allée du rivage
59220 DENAIN</t>
  </si>
  <si>
    <t>Entrée des assurés 1
100, rue du Rempart
59300 VALENCIENNES</t>
  </si>
  <si>
    <t>Entrée des assurés 2
100, rue du Rempart
59300 VALENCIENNES</t>
  </si>
  <si>
    <t>Garage 
100, rue du Rempart
59300 VALENCIENNES</t>
  </si>
  <si>
    <t>Entrée accueil
63Bis, rue du Rempart
59300 VALENCIENNES</t>
  </si>
  <si>
    <t>Monte handicapée
63Bis, rue du Rempart
59300 VALENCIENNES</t>
  </si>
  <si>
    <t>GED COURRIER
63Bis, rue du Rempart
59300 VALENCIENNES</t>
  </si>
  <si>
    <t>Garage
63Bis, rue du Rempart
59300 VALENCIENNES</t>
  </si>
  <si>
    <t>Entrée Accueil
63Bis, rue du Rempart
59300 VALENCIENNES</t>
  </si>
  <si>
    <t>Entrée personnel
63, rue du Rempart
59300 VALENCIENNES</t>
  </si>
  <si>
    <t>Immeuble GEFAR
9, Place de la République
59300 VALENCIENNES</t>
  </si>
  <si>
    <t>Entrée du personnel
10, rue Saint-Lazare
59400 CAMBRAI</t>
  </si>
  <si>
    <t xml:space="preserve">Entrée des assurés 1 - porte intérieur 
9, place des capucins
59400 CAMBRAI  </t>
  </si>
  <si>
    <t xml:space="preserve">Entrée des assurés 2 - porte intérieur 
9, place des capucins
59400 CAMBRAI  </t>
  </si>
  <si>
    <t xml:space="preserve">Entrée des assurés  1 - porte extérieur
9, place des capucins
59400 CAMBRAI  </t>
  </si>
  <si>
    <t xml:space="preserve">Entrée des assurés  
9, place des capucins
59400 CAMBRAI  </t>
  </si>
  <si>
    <t xml:space="preserve">Entrée des assurés  2 - porte extérieur
9, place des capucins
59400 CAMBRAI  </t>
  </si>
  <si>
    <t xml:space="preserve"> Accès Boîte aux lettres
10, rue Saint-Lazare
59400 CAMBRAI</t>
  </si>
  <si>
    <t>Parking CPAM
10, rue Saint-Lazare 
59400 CAMBRAI</t>
  </si>
  <si>
    <t>Parking Service Médical
10, rue Saint-Lazare
59400 CAMBRAI</t>
  </si>
  <si>
    <t>Parking CPAM - Sortie du personnel 
10, rue Saint-Lazare
59400 CAMBRAI</t>
  </si>
  <si>
    <t>Parking CPAM - entrée du personnel
10, rue Saint-Lazare
59400 CAMBRAI</t>
  </si>
  <si>
    <t>Entrée parking sous-sol
24, rue de la Croix
59600 MAUBEUGE</t>
  </si>
  <si>
    <t>Entrée garage
24, rue de la Croix
59600 MAUBEUGE</t>
  </si>
  <si>
    <t>Entrée parking visiteurs
24, rue de la Croix 
59600 MAUBEUGE</t>
  </si>
  <si>
    <t>Entrée des assurés
24, rue de la Croix
59600 MAUBEUGE</t>
  </si>
  <si>
    <t>SAS intérieur – RDC – CARSAT
58B Boulevard Pasteur 
59600 MAUBEUGE</t>
  </si>
  <si>
    <t>SAS extérieur – RDC – CARSAT
58B Boulevard Pasteur
59600 MAUBEUGE</t>
  </si>
  <si>
    <t>Protection SAS – RDC – CARSAT
58B Boulevard Pasteur
59600 MAUBEUGE</t>
  </si>
  <si>
    <t>Côté gauche – Sous-sol - CPAM
58B Boulevard Pasteur
59600 MAUBEUGE</t>
  </si>
  <si>
    <t>Côté droit – Sous-sol - CPAM
58B Boulevard Pasteur
59600 MAUBEUGE</t>
  </si>
  <si>
    <t>Marque</t>
  </si>
  <si>
    <t xml:space="preserve">La société candidate, </t>
  </si>
  <si>
    <t xml:space="preserve">Représentée par, </t>
  </si>
  <si>
    <t xml:space="preserve">En qualité de , </t>
  </si>
  <si>
    <t>CPAM DES FLANDRES</t>
  </si>
  <si>
    <t>B. Récapitulatif des sous-critères prix et des différentes données à communiquer</t>
  </si>
  <si>
    <t>Hainaut</t>
  </si>
  <si>
    <t>N°599/01R/2025</t>
  </si>
  <si>
    <t>ANNEXE 1 - DQE (Détail Quantitatif Estimatif)</t>
  </si>
  <si>
    <r>
      <t>Prix unitaire en € HT 
Par semestre</t>
    </r>
    <r>
      <rPr>
        <b/>
        <u/>
        <sz val="12"/>
        <rFont val="Garamond"/>
        <family val="1"/>
      </rPr>
      <t/>
    </r>
  </si>
  <si>
    <t>Prix total HT - Semestriel (A)</t>
  </si>
  <si>
    <t>Prix total HT - Annuel (A)</t>
  </si>
  <si>
    <t>Désignation des 
sous-critères prix</t>
  </si>
  <si>
    <t xml:space="preserve">à </t>
  </si>
  <si>
    <t xml:space="preserve">Le </t>
  </si>
  <si>
    <t>LEGENDE</t>
  </si>
  <si>
    <t>Zone sur fond bleu
à renseigner obligatoirement 
par le candidat</t>
  </si>
  <si>
    <t>2700 x 2400</t>
  </si>
  <si>
    <t>2700 x 2550</t>
  </si>
  <si>
    <t>2030 x 1440</t>
  </si>
  <si>
    <t>2100 x 1600</t>
  </si>
  <si>
    <t>2400 x 2950</t>
  </si>
  <si>
    <t>2650 x 1750</t>
  </si>
  <si>
    <t>2450 x 1650</t>
  </si>
  <si>
    <t>2140*3059</t>
  </si>
  <si>
    <t>3600*550</t>
  </si>
  <si>
    <t>Fabrication Sté PILEZ</t>
  </si>
  <si>
    <t>4800*1910</t>
  </si>
  <si>
    <t>5500*1910</t>
  </si>
  <si>
    <t>4900*3500</t>
  </si>
  <si>
    <t>Porte Piétonne rue Saint Lazare 1
10, rue Saint-Lazare
59400 CAMBRAI</t>
  </si>
  <si>
    <t>Porte Piétonne rue Saint Lazare 2
10, rue Saint-Lazare
59400 CAMBRAI</t>
  </si>
  <si>
    <t>Motorisé 
 Boite a 2 boutons pour pression maintenue</t>
  </si>
  <si>
    <t>CARDIN</t>
  </si>
  <si>
    <t>43876496</t>
  </si>
  <si>
    <t>43876588</t>
  </si>
  <si>
    <t>CLONOR
COULISSANT</t>
  </si>
  <si>
    <t>DITEC
COULISSANT</t>
  </si>
  <si>
    <t>RECORD type ST 21</t>
  </si>
  <si>
    <t>2600 x 12OO</t>
  </si>
  <si>
    <t>TOULOUSAINE</t>
  </si>
  <si>
    <t>2700 x 1900</t>
  </si>
  <si>
    <t>BKF
SECTIONNELLE</t>
  </si>
  <si>
    <t>3500 x 2800</t>
  </si>
  <si>
    <t xml:space="preserve">Nombre total 
d' installation = </t>
  </si>
  <si>
    <t>A. Récapitulatif des installations identifiées pour la Maintenance Préventive</t>
  </si>
  <si>
    <t>N° d'installation
avant le 01/01/2026</t>
  </si>
  <si>
    <t>Adresse d'implantation de l'installation</t>
  </si>
  <si>
    <t>Type
d'installation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</si>
  <si>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</si>
  <si>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</si>
  <si>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</si>
  <si>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</si>
  <si>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Prix unitaire en € HT 
Par an</t>
  </si>
  <si>
    <t>MONTANT TVA</t>
  </si>
  <si>
    <t>PRIX TOTAL ANNUEL TTC (€)</t>
  </si>
  <si>
    <t>PRIX TOTAL EN € HT
POUR LA PÉRIODE 2026/2029</t>
  </si>
  <si>
    <t>PRIX TOTAL EN € TTC
POUR LA PÉRIODE 2026/2029</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</si>
  <si>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</si>
  <si>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</si>
  <si>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</si>
  <si>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</si>
  <si>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</si>
  <si>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</si>
  <si>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</si>
  <si>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t>ACCORD-CADRE MONO-ATTRIBUTAIRE</t>
  </si>
  <si>
    <r>
      <t xml:space="preserve">TAUX DE TVA (en pourcentage)
</t>
    </r>
    <r>
      <rPr>
        <b/>
        <sz val="12"/>
        <color rgb="FFFF0000"/>
        <rFont val="Arial"/>
        <family val="2"/>
      </rPr>
      <t xml:space="preserve">A renseigner obligatoirement </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</si>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</sst>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44" formatCode="_-* #,##0.00\ &quot;€&quot;_-;\-* #,##0.00\ &quot;€&quot;_-;_-* &quot;-&quot;??\ &quot;€&quot;_-;_-@_-"/>
    <numFmt numFmtId="164" formatCode="#,##0.00\ &quot;€&quot;"/>
    <numFmt numFmtId="165" formatCode="[$-F400]h:mm:ss\ AM/PM"/>
  </numFmts>
  <fonts count="2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2"/>
      <name val="Garamond"/>
      <family val="1"/>
    </font>
    <font>
      <sz val="12"/>
      <name val="Arial"/>
      <family val="2"/>
    </font>
    <font>
      <b/>
      <u/>
      <sz val="12"/>
      <name val="Arial"/>
      <family val="2"/>
    </font>
    <font>
      <b/>
      <i/>
      <u/>
      <sz val="12"/>
      <name val="Arial"/>
      <family val="2"/>
    </font>
    <font>
      <b/>
      <sz val="12"/>
      <name val="Arial"/>
      <family val="2"/>
    </font>
    <font>
      <strike/>
      <sz val="12"/>
      <name val="Arial"/>
      <family val="2"/>
    </font>
    <font>
      <sz val="12"/>
      <color rgb="FFFF0000"/>
      <name val="Arial"/>
      <family val="2"/>
    </font>
    <font>
      <sz val="12"/>
      <color theme="1"/>
      <name val="Arial"/>
      <family val="2"/>
    </font>
    <font>
      <b/>
      <sz val="12"/>
      <color rgb="FFFF0000"/>
      <name val="Arial"/>
      <family val="2"/>
    </font>
    <font>
      <b/>
      <u/>
      <sz val="12"/>
      <color rgb="FFFF0000"/>
      <name val="Arial"/>
      <family val="2"/>
    </font>
    <font>
      <b/>
      <sz val="12"/>
      <color theme="0"/>
      <name val="Arial"/>
      <family val="2"/>
    </font>
    <font>
      <b/>
      <sz val="12"/>
      <color rgb="FF00B050"/>
      <name val="Arial"/>
      <family val="2"/>
    </font>
    <font>
      <b/>
      <sz val="16"/>
      <color theme="1"/>
      <name val="Arial"/>
      <family val="2"/>
    </font>
    <font>
      <b/>
      <sz val="16"/>
      <name val="Arial"/>
      <family val="2"/>
    </font>
    <font>
      <b/>
      <u/>
      <sz val="16"/>
      <color rgb="FF00B05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144">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right/>
      <top/>
      <bottom style="hair">
        <color indexed="64"/>
      </bottom>
      <diagonal/>
    </border>
    <border>
      <left style="thin">
        <color indexed="64"/>
      </left>
      <right style="double">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64"/>
      </top>
      <bottom/>
      <diagonal/>
    </border>
    <border>
      <left style="thin">
        <color indexed="64"/>
      </left>
      <right style="thin">
        <color indexed="64"/>
      </right>
      <top style="hair">
        <color indexed="8"/>
      </top>
      <bottom/>
      <diagonal/>
    </border>
    <border>
      <left style="thin">
        <color auto="1"/>
      </left>
      <right style="thin">
        <color auto="1"/>
      </right>
      <top style="hair">
        <color auto="1"/>
      </top>
      <bottom style="hair">
        <color auto="1"/>
      </bottom>
      <diagonal/>
    </border>
    <border>
      <left style="double">
        <color indexed="64"/>
      </left>
      <right style="thin">
        <color indexed="64"/>
      </right>
      <top/>
      <bottom style="medium">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medium">
        <color indexed="64"/>
      </top>
      <bottom style="hair">
        <color indexed="64"/>
      </bottom>
      <diagonal/>
    </border>
    <border>
      <left/>
      <right/>
      <top style="hair">
        <color auto="1"/>
      </top>
      <bottom style="hair">
        <color auto="1"/>
      </bottom>
      <diagonal/>
    </border>
    <border>
      <left/>
      <right/>
      <top style="hair">
        <color indexed="64"/>
      </top>
      <bottom style="medium">
        <color indexed="64"/>
      </bottom>
      <diagonal/>
    </border>
    <border>
      <left/>
      <right/>
      <top style="hair">
        <color auto="1"/>
      </top>
      <bottom/>
      <diagonal/>
    </border>
    <border>
      <left style="thick">
        <color auto="1"/>
      </left>
      <right style="thick">
        <color auto="1"/>
      </right>
      <top style="hair">
        <color auto="1"/>
      </top>
      <bottom style="hair">
        <color auto="1"/>
      </bottom>
      <diagonal/>
    </border>
    <border>
      <left style="thick">
        <color auto="1"/>
      </left>
      <right style="thick">
        <color auto="1"/>
      </right>
      <top style="hair">
        <color indexed="64"/>
      </top>
      <bottom style="medium">
        <color indexed="64"/>
      </bottom>
      <diagonal/>
    </border>
    <border>
      <left style="thin">
        <color auto="1"/>
      </left>
      <right style="thin">
        <color auto="1"/>
      </right>
      <top style="hair">
        <color auto="1"/>
      </top>
      <bottom style="hair">
        <color auto="1"/>
      </bottom>
      <diagonal/>
    </border>
    <border>
      <left style="double">
        <color auto="1"/>
      </left>
      <right style="thin">
        <color auto="1"/>
      </right>
      <top/>
      <bottom style="hair">
        <color auto="1"/>
      </bottom>
      <diagonal/>
    </border>
    <border>
      <left style="thin">
        <color indexed="64"/>
      </left>
      <right style="double">
        <color indexed="64"/>
      </right>
      <top style="hair">
        <color indexed="64"/>
      </top>
      <bottom style="hair">
        <color indexed="64"/>
      </bottom>
      <diagonal/>
    </border>
    <border>
      <left style="thick">
        <color auto="1"/>
      </left>
      <right style="thin">
        <color auto="1"/>
      </right>
      <top/>
      <bottom/>
      <diagonal/>
    </border>
    <border>
      <left style="thin">
        <color indexed="64"/>
      </left>
      <right style="thick">
        <color auto="1"/>
      </right>
      <top style="medium">
        <color indexed="64"/>
      </top>
      <bottom style="hair">
        <color indexed="64"/>
      </bottom>
      <diagonal/>
    </border>
    <border>
      <left/>
      <right/>
      <top/>
      <bottom style="hair">
        <color indexed="64"/>
      </bottom>
      <diagonal/>
    </border>
    <border>
      <left/>
      <right/>
      <top/>
      <bottom style="hair">
        <color indexed="8"/>
      </bottom>
      <diagonal/>
    </border>
    <border>
      <left style="thin">
        <color indexed="64"/>
      </left>
      <right/>
      <top/>
      <bottom style="hair">
        <color indexed="64"/>
      </bottom>
      <diagonal/>
    </border>
    <border>
      <left style="thin">
        <color auto="1"/>
      </left>
      <right/>
      <top style="hair">
        <color auto="1"/>
      </top>
      <bottom style="hair">
        <color auto="1"/>
      </bottom>
      <diagonal/>
    </border>
    <border>
      <left/>
      <right/>
      <top style="hair">
        <color auto="1"/>
      </top>
      <bottom style="hair">
        <color auto="1"/>
      </bottom>
      <diagonal/>
    </border>
    <border>
      <left style="thick">
        <color auto="1"/>
      </left>
      <right style="thin">
        <color auto="1"/>
      </right>
      <top style="double">
        <color auto="1"/>
      </top>
      <bottom style="thin">
        <color auto="1"/>
      </bottom>
      <diagonal/>
    </border>
    <border>
      <left style="thin">
        <color auto="1"/>
      </left>
      <right style="thick">
        <color auto="1"/>
      </right>
      <top style="double">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top style="hair">
        <color auto="1"/>
      </top>
      <bottom style="hair">
        <color auto="1"/>
      </bottom>
      <diagonal/>
    </border>
    <border>
      <left style="thin">
        <color indexed="64"/>
      </left>
      <right/>
      <top style="hair">
        <color indexed="64"/>
      </top>
      <bottom style="medium">
        <color indexed="64"/>
      </bottom>
      <diagonal/>
    </border>
    <border>
      <left style="thick">
        <color auto="1"/>
      </left>
      <right style="thin">
        <color auto="1"/>
      </right>
      <top/>
      <bottom style="hair">
        <color indexed="64"/>
      </bottom>
      <diagonal/>
    </border>
    <border>
      <left style="thin">
        <color auto="1"/>
      </left>
      <right style="thick">
        <color auto="1"/>
      </right>
      <top/>
      <bottom style="hair">
        <color indexed="64"/>
      </bottom>
      <diagonal/>
    </border>
    <border>
      <left style="thick">
        <color auto="1"/>
      </left>
      <right style="thin">
        <color auto="1"/>
      </right>
      <top style="hair">
        <color auto="1"/>
      </top>
      <bottom style="hair">
        <color auto="1"/>
      </bottom>
      <diagonal/>
    </border>
    <border>
      <left style="thin">
        <color auto="1"/>
      </left>
      <right style="thick">
        <color auto="1"/>
      </right>
      <top style="hair">
        <color indexed="64"/>
      </top>
      <bottom style="hair">
        <color indexed="64"/>
      </bottom>
      <diagonal/>
    </border>
    <border>
      <left style="thick">
        <color auto="1"/>
      </left>
      <right style="thin">
        <color auto="1"/>
      </right>
      <top/>
      <bottom style="hair">
        <color indexed="8"/>
      </bottom>
      <diagonal/>
    </border>
    <border>
      <left style="thin">
        <color auto="1"/>
      </left>
      <right style="thick">
        <color auto="1"/>
      </right>
      <top/>
      <bottom style="hair">
        <color indexed="8"/>
      </bottom>
      <diagonal/>
    </border>
    <border>
      <left style="thin">
        <color auto="1"/>
      </left>
      <right style="thick">
        <color auto="1"/>
      </right>
      <top style="hair">
        <color indexed="8"/>
      </top>
      <bottom style="hair">
        <color indexed="8"/>
      </bottom>
      <diagonal/>
    </border>
    <border>
      <left style="thin">
        <color auto="1"/>
      </left>
      <right style="thick">
        <color auto="1"/>
      </right>
      <top style="hair">
        <color indexed="8"/>
      </top>
      <bottom style="hair">
        <color indexed="64"/>
      </bottom>
      <diagonal/>
    </border>
    <border>
      <left style="thick">
        <color auto="1"/>
      </left>
      <right style="thin">
        <color auto="1"/>
      </right>
      <top style="hair">
        <color auto="1"/>
      </top>
      <bottom style="hair">
        <color auto="1"/>
      </bottom>
      <diagonal/>
    </border>
    <border>
      <left style="thin">
        <color auto="1"/>
      </left>
      <right style="thick">
        <color auto="1"/>
      </right>
      <top style="hair">
        <color auto="1"/>
      </top>
      <bottom style="hair">
        <color auto="1"/>
      </bottom>
      <diagonal/>
    </border>
    <border>
      <left style="thin">
        <color auto="1"/>
      </left>
      <right style="thick">
        <color auto="1"/>
      </right>
      <top style="hair">
        <color indexed="8"/>
      </top>
      <bottom style="hair">
        <color indexed="8"/>
      </bottom>
      <diagonal/>
    </border>
    <border>
      <left style="thin">
        <color auto="1"/>
      </left>
      <right style="thick">
        <color auto="1"/>
      </right>
      <top style="hair">
        <color indexed="8"/>
      </top>
      <bottom/>
      <diagonal/>
    </border>
    <border>
      <left style="thick">
        <color auto="1"/>
      </left>
      <right style="thin">
        <color auto="1"/>
      </right>
      <top style="hair">
        <color auto="1"/>
      </top>
      <bottom style="hair">
        <color auto="1"/>
      </bottom>
      <diagonal/>
    </border>
    <border>
      <left style="thin">
        <color auto="1"/>
      </left>
      <right style="thick">
        <color auto="1"/>
      </right>
      <top style="hair">
        <color auto="1"/>
      </top>
      <bottom style="hair">
        <color auto="1"/>
      </bottom>
      <diagonal/>
    </border>
    <border>
      <left style="thick">
        <color auto="1"/>
      </left>
      <right style="thin">
        <color auto="1"/>
      </right>
      <top style="hair">
        <color indexed="64"/>
      </top>
      <bottom style="medium">
        <color indexed="64"/>
      </bottom>
      <diagonal/>
    </border>
    <border>
      <left style="thin">
        <color auto="1"/>
      </left>
      <right style="thick">
        <color auto="1"/>
      </right>
      <top style="hair">
        <color indexed="64"/>
      </top>
      <bottom style="medium">
        <color indexed="64"/>
      </bottom>
      <diagonal/>
    </border>
    <border>
      <left style="thin">
        <color auto="1"/>
      </left>
      <right/>
      <top style="hair">
        <color auto="1"/>
      </top>
      <bottom style="hair">
        <color auto="1"/>
      </bottom>
      <diagonal/>
    </border>
    <border>
      <left style="thin">
        <color indexed="64"/>
      </left>
      <right/>
      <top style="hair">
        <color indexed="64"/>
      </top>
      <bottom style="medium">
        <color indexed="64"/>
      </bottom>
      <diagonal/>
    </border>
    <border>
      <left style="thin">
        <color auto="1"/>
      </left>
      <right style="thin">
        <color auto="1"/>
      </right>
      <top/>
      <bottom style="hair">
        <color auto="1"/>
      </bottom>
      <diagonal/>
    </border>
    <border>
      <left style="double">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style="thin">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hair">
        <color indexed="64"/>
      </top>
      <bottom style="hair">
        <color indexed="64"/>
      </bottom>
      <diagonal/>
    </border>
    <border>
      <left style="thin">
        <color auto="1"/>
      </left>
      <right/>
      <top style="hair">
        <color auto="1"/>
      </top>
      <bottom/>
      <diagonal/>
    </border>
    <border>
      <left style="thin">
        <color indexed="64"/>
      </left>
      <right style="thin">
        <color indexed="64"/>
      </right>
      <top style="hair">
        <color indexed="64"/>
      </top>
      <bottom style="medium">
        <color indexed="64"/>
      </bottom>
      <diagonal/>
    </border>
    <border>
      <left style="thick">
        <color auto="1"/>
      </left>
      <right style="thin">
        <color auto="1"/>
      </right>
      <top style="hair">
        <color indexed="64"/>
      </top>
      <bottom/>
      <diagonal/>
    </border>
    <border>
      <left style="thin">
        <color auto="1"/>
      </left>
      <right style="thick">
        <color auto="1"/>
      </right>
      <top style="hair">
        <color indexed="64"/>
      </top>
      <bottom/>
      <diagonal/>
    </border>
    <border>
      <left style="thick">
        <color auto="1"/>
      </left>
      <right style="thick">
        <color auto="1"/>
      </right>
      <top style="hair">
        <color indexed="64"/>
      </top>
      <bottom/>
      <diagonal/>
    </border>
    <border>
      <left style="thick">
        <color auto="1"/>
      </left>
      <right style="thick">
        <color auto="1"/>
      </right>
      <top/>
      <bottom style="hair">
        <color indexed="64"/>
      </bottom>
      <diagonal/>
    </border>
    <border>
      <left style="double">
        <color indexed="64"/>
      </left>
      <right style="thin">
        <color indexed="64"/>
      </right>
      <top style="medium">
        <color indexed="64"/>
      </top>
      <bottom style="hair">
        <color indexed="64"/>
      </bottom>
      <diagonal/>
    </border>
    <border>
      <left style="thin">
        <color auto="1"/>
      </left>
      <right style="thin">
        <color auto="1"/>
      </right>
      <top style="medium">
        <color indexed="64"/>
      </top>
      <bottom style="hair">
        <color indexed="64"/>
      </bottom>
      <diagonal/>
    </border>
    <border>
      <left/>
      <right/>
      <top style="medium">
        <color indexed="64"/>
      </top>
      <bottom style="hair">
        <color indexed="64"/>
      </bottom>
      <diagonal/>
    </border>
    <border>
      <left style="thick">
        <color auto="1"/>
      </left>
      <right style="thin">
        <color auto="1"/>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thick">
        <color auto="1"/>
      </left>
      <right style="thick">
        <color auto="1"/>
      </right>
      <top style="hair">
        <color indexed="64"/>
      </top>
      <bottom style="hair">
        <color indexed="64"/>
      </bottom>
      <diagonal/>
    </border>
    <border>
      <left style="double">
        <color indexed="64"/>
      </left>
      <right style="thin">
        <color indexed="64"/>
      </right>
      <top style="hair">
        <color indexed="64"/>
      </top>
      <bottom style="medium">
        <color indexed="64"/>
      </bottom>
      <diagonal/>
    </border>
    <border>
      <left style="thick">
        <color auto="1"/>
      </left>
      <right style="thick">
        <color auto="1"/>
      </right>
      <top style="hair">
        <color indexed="64"/>
      </top>
      <bottom style="medium">
        <color indexed="64"/>
      </bottom>
      <diagonal/>
    </border>
    <border>
      <left/>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8"/>
      </top>
      <bottom/>
      <diagonal/>
    </border>
    <border>
      <left style="thin">
        <color indexed="64"/>
      </left>
      <right style="thin">
        <color indexed="64"/>
      </right>
      <top style="hair">
        <color indexed="8"/>
      </top>
      <bottom style="hair">
        <color indexed="8"/>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medium">
        <color indexed="64"/>
      </bottom>
      <diagonal/>
    </border>
    <border>
      <left/>
      <right style="thin">
        <color auto="1"/>
      </right>
      <top style="double">
        <color auto="1"/>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ck">
        <color auto="1"/>
      </left>
      <right style="thick">
        <color auto="1"/>
      </right>
      <top style="thin">
        <color auto="1"/>
      </top>
      <bottom style="thick">
        <color auto="1"/>
      </bottom>
      <diagonal/>
    </border>
    <border>
      <left/>
      <right style="thin">
        <color auto="1"/>
      </right>
      <top/>
      <bottom style="thick">
        <color auto="1"/>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double">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thin">
        <color auto="1"/>
      </left>
      <right/>
      <top style="hair">
        <color auto="1"/>
      </top>
      <bottom style="hair">
        <color auto="1"/>
      </bottom>
      <diagonal/>
    </border>
    <border>
      <left/>
      <right/>
      <top style="hair">
        <color indexed="64"/>
      </top>
      <bottom style="hair">
        <color indexed="64"/>
      </bottom>
      <diagonal/>
    </border>
    <border>
      <left/>
      <right style="double">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hair">
        <color indexed="64"/>
      </top>
      <bottom style="double">
        <color auto="1"/>
      </bottom>
      <diagonal/>
    </border>
    <border>
      <left/>
      <right style="thin">
        <color auto="1"/>
      </right>
      <top/>
      <bottom style="double">
        <color indexed="64"/>
      </bottom>
      <diagonal/>
    </border>
  </borders>
  <cellStyleXfs count="51">
    <xf numFmtId="0" fontId="0"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267">
    <xf numFmtId="0" fontId="0" fillId="0" borderId="0" xfId="0"/>
    <xf numFmtId="0" fontId="7" fillId="0" borderId="0" xfId="0" applyFont="1" applyAlignment="1" applyProtection="1">
      <alignment vertical="center"/>
      <protection locked="0"/>
    </xf>
    <xf numFmtId="0" fontId="8"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7" fillId="0" borderId="0" xfId="0" applyFont="1" applyProtection="1">
      <protection locked="0"/>
    </xf>
    <xf numFmtId="0" fontId="9" fillId="0" borderId="0"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12" xfId="0" applyFont="1" applyBorder="1" applyAlignment="1" applyProtection="1">
      <alignment horizontal="center" vertical="center" wrapText="1"/>
    </xf>
    <xf numFmtId="0" fontId="7" fillId="0" borderId="55" xfId="0" applyFont="1" applyBorder="1" applyAlignment="1" applyProtection="1">
      <alignment horizontal="center" vertical="center" wrapText="1"/>
    </xf>
    <xf numFmtId="0" fontId="7" fillId="3" borderId="66" xfId="0" applyFont="1" applyFill="1" applyBorder="1" applyAlignment="1" applyProtection="1">
      <alignment horizontal="center" vertical="center" wrapText="1"/>
    </xf>
    <xf numFmtId="44" fontId="7" fillId="0" borderId="67" xfId="0" applyNumberFormat="1" applyFont="1" applyFill="1" applyBorder="1" applyAlignment="1" applyProtection="1">
      <alignment horizontal="center" vertical="center" wrapText="1"/>
      <protection locked="0"/>
    </xf>
    <xf numFmtId="44" fontId="7" fillId="3" borderId="9" xfId="0" applyNumberFormat="1" applyFont="1" applyFill="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0" xfId="0" applyFont="1" applyAlignment="1" applyProtection="1">
      <alignment horizontal="center" vertical="center"/>
      <protection locked="0"/>
    </xf>
    <xf numFmtId="0" fontId="7" fillId="0" borderId="13" xfId="0" applyFont="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0" fontId="11" fillId="2" borderId="13" xfId="0" applyFont="1" applyFill="1" applyBorder="1" applyAlignment="1" applyProtection="1">
      <alignment horizontal="center" vertical="center" wrapText="1"/>
    </xf>
    <xf numFmtId="0" fontId="7" fillId="0" borderId="59" xfId="0" applyFont="1" applyBorder="1" applyAlignment="1" applyProtection="1">
      <alignment horizontal="center" vertical="center" wrapText="1"/>
    </xf>
    <xf numFmtId="0" fontId="7" fillId="3" borderId="68" xfId="0" applyFont="1" applyFill="1" applyBorder="1" applyAlignment="1" applyProtection="1">
      <alignment horizontal="center" vertical="center" wrapText="1"/>
    </xf>
    <xf numFmtId="44" fontId="7" fillId="0" borderId="69" xfId="0" applyNumberFormat="1" applyFont="1" applyFill="1" applyBorder="1" applyAlignment="1" applyProtection="1">
      <alignment horizontal="center" vertical="center" wrapText="1"/>
      <protection locked="0"/>
    </xf>
    <xf numFmtId="44" fontId="7" fillId="3" borderId="48" xfId="0" applyNumberFormat="1" applyFont="1" applyFill="1" applyBorder="1" applyAlignment="1" applyProtection="1">
      <alignment horizontal="center" vertical="center"/>
      <protection locked="0"/>
    </xf>
    <xf numFmtId="44" fontId="7" fillId="3" borderId="45" xfId="0" applyNumberFormat="1" applyFont="1" applyFill="1" applyBorder="1" applyAlignment="1" applyProtection="1">
      <alignment horizontal="center" vertical="center"/>
      <protection locked="0"/>
    </xf>
    <xf numFmtId="0" fontId="7" fillId="0" borderId="14" xfId="0" applyFont="1" applyBorder="1" applyAlignment="1" applyProtection="1">
      <alignment horizontal="center" vertical="center"/>
    </xf>
    <xf numFmtId="0" fontId="7" fillId="0" borderId="50" xfId="0" applyFont="1" applyFill="1" applyBorder="1" applyAlignment="1" applyProtection="1">
      <alignment horizontal="center" vertical="center" wrapText="1"/>
    </xf>
    <xf numFmtId="0" fontId="11" fillId="2" borderId="50" xfId="0" applyFont="1" applyFill="1" applyBorder="1" applyAlignment="1" applyProtection="1">
      <alignment horizontal="center" vertical="center" wrapText="1"/>
    </xf>
    <xf numFmtId="0" fontId="7" fillId="0" borderId="52" xfId="0" applyFont="1" applyBorder="1" applyAlignment="1" applyProtection="1">
      <alignment horizontal="center" vertical="center"/>
    </xf>
    <xf numFmtId="0" fontId="7" fillId="0" borderId="11" xfId="0" applyFont="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0" borderId="56" xfId="0" applyFont="1" applyBorder="1" applyAlignment="1" applyProtection="1">
      <alignment horizontal="center" vertical="center" wrapText="1"/>
    </xf>
    <xf numFmtId="0" fontId="7" fillId="3" borderId="70" xfId="0" applyFont="1" applyFill="1" applyBorder="1" applyAlignment="1" applyProtection="1">
      <alignment horizontal="center" vertical="center" wrapText="1"/>
    </xf>
    <xf numFmtId="44" fontId="7" fillId="0" borderId="71" xfId="0" applyNumberFormat="1" applyFont="1" applyFill="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16" xfId="0" applyFont="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44" fontId="7" fillId="0" borderId="72" xfId="0" applyNumberFormat="1" applyFont="1" applyFill="1" applyBorder="1" applyAlignment="1" applyProtection="1">
      <alignment horizontal="center" vertical="center" wrapText="1"/>
      <protection locked="0"/>
    </xf>
    <xf numFmtId="0" fontId="7" fillId="0" borderId="14"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0" borderId="57" xfId="0" applyFont="1" applyBorder="1" applyAlignment="1" applyProtection="1">
      <alignment horizontal="center" vertical="center" wrapText="1"/>
    </xf>
    <xf numFmtId="44" fontId="7" fillId="0" borderId="73" xfId="0" applyNumberFormat="1"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xf>
    <xf numFmtId="0" fontId="7" fillId="0" borderId="58" xfId="0" applyFont="1" applyBorder="1" applyAlignment="1" applyProtection="1">
      <alignment horizontal="center" vertical="center" wrapText="1"/>
    </xf>
    <xf numFmtId="0" fontId="7" fillId="3" borderId="74" xfId="0" applyFont="1" applyFill="1" applyBorder="1" applyAlignment="1" applyProtection="1">
      <alignment horizontal="center" vertical="center" wrapText="1"/>
    </xf>
    <xf numFmtId="44" fontId="7" fillId="0" borderId="75" xfId="0" applyNumberFormat="1" applyFont="1" applyFill="1" applyBorder="1" applyAlignment="1" applyProtection="1">
      <alignment horizontal="center" vertical="center" wrapText="1"/>
      <protection locked="0"/>
    </xf>
    <xf numFmtId="0" fontId="7" fillId="0" borderId="88" xfId="0" applyFont="1" applyBorder="1" applyAlignment="1" applyProtection="1">
      <alignment horizontal="center" vertical="center" wrapText="1"/>
    </xf>
    <xf numFmtId="0" fontId="7" fillId="0" borderId="88" xfId="0" applyFont="1" applyFill="1" applyBorder="1" applyAlignment="1" applyProtection="1">
      <alignment horizontal="center" vertical="center" wrapText="1"/>
    </xf>
    <xf numFmtId="0" fontId="7" fillId="2" borderId="88" xfId="0" applyFont="1" applyFill="1" applyBorder="1" applyAlignment="1" applyProtection="1">
      <alignment horizontal="center" vertical="center" wrapText="1"/>
    </xf>
    <xf numFmtId="0" fontId="7" fillId="0" borderId="93" xfId="0" applyFont="1" applyBorder="1" applyAlignment="1" applyProtection="1">
      <alignment horizontal="center" vertical="center" wrapText="1"/>
    </xf>
    <xf numFmtId="0" fontId="7" fillId="3" borderId="95" xfId="0" applyFont="1" applyFill="1" applyBorder="1" applyAlignment="1" applyProtection="1">
      <alignment horizontal="center" vertical="center" wrapText="1"/>
    </xf>
    <xf numFmtId="44" fontId="7" fillId="0" borderId="96" xfId="0" applyNumberFormat="1" applyFont="1" applyFill="1" applyBorder="1" applyAlignment="1" applyProtection="1">
      <alignment horizontal="center" vertical="center" wrapText="1"/>
      <protection locked="0"/>
    </xf>
    <xf numFmtId="44" fontId="7" fillId="3" borderId="97" xfId="0" applyNumberFormat="1" applyFont="1" applyFill="1" applyBorder="1" applyAlignment="1" applyProtection="1">
      <alignment horizontal="center" vertical="center"/>
      <protection locked="0"/>
    </xf>
    <xf numFmtId="44" fontId="7" fillId="3" borderId="47" xfId="0" applyNumberFormat="1" applyFont="1" applyFill="1" applyBorder="1" applyAlignment="1" applyProtection="1">
      <alignment horizontal="center" vertical="center"/>
      <protection locked="0"/>
    </xf>
    <xf numFmtId="0" fontId="7" fillId="0" borderId="89" xfId="0" applyFont="1" applyBorder="1" applyAlignment="1" applyProtection="1">
      <alignment horizontal="center" vertical="center"/>
    </xf>
    <xf numFmtId="0" fontId="7" fillId="0" borderId="100" xfId="0" applyFont="1" applyBorder="1" applyAlignment="1" applyProtection="1">
      <alignment horizontal="center" vertical="center" wrapText="1"/>
    </xf>
    <xf numFmtId="0" fontId="7" fillId="2" borderId="100" xfId="0" applyFont="1" applyFill="1" applyBorder="1" applyAlignment="1" applyProtection="1">
      <alignment horizontal="center" vertical="center" wrapText="1"/>
    </xf>
    <xf numFmtId="0" fontId="7" fillId="0" borderId="101" xfId="0" applyFont="1" applyBorder="1" applyAlignment="1" applyProtection="1">
      <alignment horizontal="center" vertical="center" wrapText="1"/>
    </xf>
    <xf numFmtId="0" fontId="7" fillId="3" borderId="102" xfId="0" applyFont="1" applyFill="1" applyBorder="1" applyAlignment="1" applyProtection="1">
      <alignment horizontal="center" vertical="center" wrapText="1"/>
    </xf>
    <xf numFmtId="44" fontId="7" fillId="0" borderId="54" xfId="0" applyNumberFormat="1" applyFont="1" applyFill="1" applyBorder="1" applyAlignment="1" applyProtection="1">
      <alignment horizontal="center" vertical="center" wrapText="1"/>
      <protection locked="0"/>
    </xf>
    <xf numFmtId="44" fontId="7" fillId="3" borderId="44" xfId="0" applyNumberFormat="1" applyFont="1" applyFill="1" applyBorder="1" applyAlignment="1" applyProtection="1">
      <alignment horizontal="center" vertical="center"/>
      <protection locked="0"/>
    </xf>
    <xf numFmtId="44" fontId="7" fillId="3" borderId="101" xfId="0" applyNumberFormat="1" applyFont="1" applyFill="1" applyBorder="1" applyAlignment="1" applyProtection="1">
      <alignment horizontal="center" vertical="center"/>
      <protection locked="0"/>
    </xf>
    <xf numFmtId="0" fontId="7" fillId="0" borderId="103" xfId="0" applyFont="1" applyBorder="1" applyAlignment="1" applyProtection="1">
      <alignment horizontal="center" vertical="center"/>
    </xf>
    <xf numFmtId="0" fontId="7" fillId="0" borderId="86" xfId="0" applyFont="1" applyBorder="1" applyAlignment="1" applyProtection="1">
      <alignment horizontal="center" vertical="center" wrapText="1"/>
    </xf>
    <xf numFmtId="0" fontId="7" fillId="0" borderId="86" xfId="0" applyFont="1" applyFill="1" applyBorder="1" applyAlignment="1" applyProtection="1">
      <alignment horizontal="center" vertical="center" wrapText="1"/>
    </xf>
    <xf numFmtId="0" fontId="7" fillId="2" borderId="86" xfId="0" applyFont="1" applyFill="1" applyBorder="1" applyAlignment="1" applyProtection="1">
      <alignment horizontal="center" vertical="center" wrapText="1"/>
    </xf>
    <xf numFmtId="0" fontId="7" fillId="0" borderId="87" xfId="0" applyFont="1" applyBorder="1" applyAlignment="1" applyProtection="1">
      <alignment horizontal="center" vertical="center" wrapText="1"/>
    </xf>
    <xf numFmtId="0" fontId="7" fillId="3" borderId="78" xfId="0" applyFont="1" applyFill="1" applyBorder="1" applyAlignment="1" applyProtection="1">
      <alignment horizontal="center" vertical="center" wrapText="1"/>
    </xf>
    <xf numFmtId="44" fontId="7" fillId="0" borderId="79" xfId="0" applyNumberFormat="1" applyFont="1" applyFill="1" applyBorder="1" applyAlignment="1" applyProtection="1">
      <alignment horizontal="center" vertical="center" wrapText="1"/>
      <protection locked="0"/>
    </xf>
    <xf numFmtId="44" fontId="7" fillId="3" borderId="104" xfId="0" applyNumberFormat="1" applyFont="1" applyFill="1" applyBorder="1" applyAlignment="1" applyProtection="1">
      <alignment horizontal="center" vertical="center"/>
      <protection locked="0"/>
    </xf>
    <xf numFmtId="44" fontId="7" fillId="3" borderId="87" xfId="0" applyNumberFormat="1" applyFont="1" applyFill="1" applyBorder="1" applyAlignment="1" applyProtection="1">
      <alignment horizontal="center" vertical="center"/>
      <protection locked="0"/>
    </xf>
    <xf numFmtId="0" fontId="7" fillId="0" borderId="92" xfId="0" applyFont="1" applyBorder="1" applyAlignment="1" applyProtection="1">
      <alignment horizontal="center" vertical="center"/>
    </xf>
    <xf numFmtId="44" fontId="7" fillId="3" borderId="104" xfId="0" applyNumberFormat="1" applyFont="1" applyFill="1" applyBorder="1" applyAlignment="1" applyProtection="1">
      <alignment vertical="center"/>
      <protection locked="0"/>
    </xf>
    <xf numFmtId="44" fontId="7" fillId="3" borderId="87" xfId="0" applyNumberFormat="1" applyFont="1" applyFill="1" applyBorder="1" applyAlignment="1" applyProtection="1">
      <alignment vertical="center"/>
      <protection locked="0"/>
    </xf>
    <xf numFmtId="0" fontId="11" fillId="2" borderId="86" xfId="0" applyFont="1" applyFill="1" applyBorder="1" applyAlignment="1" applyProtection="1">
      <alignment horizontal="center" vertical="center" wrapText="1"/>
    </xf>
    <xf numFmtId="0" fontId="7" fillId="0" borderId="79" xfId="0" applyNumberFormat="1" applyFont="1" applyFill="1" applyBorder="1" applyAlignment="1" applyProtection="1">
      <alignment horizontal="center" vertical="center" wrapText="1"/>
    </xf>
    <xf numFmtId="44" fontId="7" fillId="3" borderId="87" xfId="0" applyNumberFormat="1" applyFont="1" applyFill="1" applyBorder="1" applyAlignment="1" applyProtection="1">
      <alignment horizontal="center" vertical="center" wrapText="1"/>
      <protection locked="0"/>
    </xf>
    <xf numFmtId="0" fontId="7" fillId="0" borderId="92" xfId="0" applyFont="1" applyBorder="1" applyAlignment="1" applyProtection="1">
      <alignment horizontal="center" vertical="center" wrapText="1"/>
    </xf>
    <xf numFmtId="0" fontId="7" fillId="0" borderId="86" xfId="0" applyNumberFormat="1" applyFont="1" applyFill="1" applyBorder="1" applyAlignment="1" applyProtection="1">
      <alignment horizontal="center" vertical="center" wrapText="1"/>
    </xf>
    <xf numFmtId="165" fontId="7" fillId="0" borderId="86" xfId="0" applyNumberFormat="1" applyFont="1" applyFill="1" applyBorder="1" applyAlignment="1" applyProtection="1">
      <alignment horizontal="center" vertical="center" wrapText="1"/>
    </xf>
    <xf numFmtId="165" fontId="7" fillId="2" borderId="86" xfId="0" applyNumberFormat="1" applyFont="1" applyFill="1" applyBorder="1" applyAlignment="1" applyProtection="1">
      <alignment horizontal="center" vertical="center" wrapText="1"/>
    </xf>
    <xf numFmtId="0" fontId="7" fillId="0" borderId="82" xfId="0" applyNumberFormat="1" applyFont="1" applyFill="1" applyBorder="1" applyAlignment="1" applyProtection="1">
      <alignment horizontal="center" vertical="center" wrapText="1"/>
    </xf>
    <xf numFmtId="0" fontId="7" fillId="3" borderId="78" xfId="0" applyNumberFormat="1" applyFont="1" applyFill="1" applyBorder="1" applyAlignment="1" applyProtection="1">
      <alignment horizontal="center" vertical="center" wrapText="1"/>
    </xf>
    <xf numFmtId="0" fontId="12" fillId="0" borderId="92" xfId="0" applyFont="1" applyBorder="1" applyAlignment="1" applyProtection="1">
      <alignment horizontal="center" vertical="center" wrapText="1"/>
    </xf>
    <xf numFmtId="0" fontId="7" fillId="0" borderId="94" xfId="0" applyNumberFormat="1" applyFont="1" applyFill="1" applyBorder="1" applyAlignment="1" applyProtection="1">
      <alignment horizontal="center" vertical="center" wrapText="1"/>
    </xf>
    <xf numFmtId="165" fontId="7" fillId="0" borderId="94" xfId="0" applyNumberFormat="1" applyFont="1" applyFill="1" applyBorder="1" applyAlignment="1" applyProtection="1">
      <alignment horizontal="center" vertical="center" wrapText="1"/>
    </xf>
    <xf numFmtId="0" fontId="7" fillId="0" borderId="94" xfId="0" applyFont="1" applyFill="1" applyBorder="1" applyAlignment="1" applyProtection="1">
      <alignment horizontal="center" vertical="center" wrapText="1"/>
    </xf>
    <xf numFmtId="165" fontId="7" fillId="2" borderId="94" xfId="0" applyNumberFormat="1" applyFont="1" applyFill="1" applyBorder="1" applyAlignment="1" applyProtection="1">
      <alignment horizontal="center" vertical="center" wrapText="1"/>
    </xf>
    <xf numFmtId="0" fontId="7" fillId="0" borderId="83" xfId="0" applyNumberFormat="1" applyFont="1" applyFill="1" applyBorder="1" applyAlignment="1" applyProtection="1">
      <alignment horizontal="center" vertical="center" wrapText="1"/>
    </xf>
    <xf numFmtId="0" fontId="7" fillId="3" borderId="80" xfId="0" applyNumberFormat="1" applyFont="1" applyFill="1" applyBorder="1" applyAlignment="1" applyProtection="1">
      <alignment horizontal="center" vertical="center" wrapText="1"/>
    </xf>
    <xf numFmtId="44" fontId="7" fillId="0" borderId="81" xfId="0" applyNumberFormat="1" applyFont="1" applyFill="1" applyBorder="1" applyAlignment="1" applyProtection="1">
      <alignment horizontal="center" vertical="center" wrapText="1"/>
      <protection locked="0"/>
    </xf>
    <xf numFmtId="44" fontId="7" fillId="3" borderId="106" xfId="0" applyNumberFormat="1" applyFont="1" applyFill="1" applyBorder="1" applyAlignment="1" applyProtection="1">
      <alignment vertical="center"/>
      <protection locked="0"/>
    </xf>
    <xf numFmtId="44" fontId="7" fillId="3" borderId="107" xfId="0" applyNumberFormat="1" applyFont="1" applyFill="1" applyBorder="1" applyAlignment="1" applyProtection="1">
      <alignment vertical="center"/>
      <protection locked="0"/>
    </xf>
    <xf numFmtId="165" fontId="12" fillId="0" borderId="108" xfId="0" applyNumberFormat="1" applyFont="1" applyBorder="1" applyAlignment="1" applyProtection="1">
      <alignment horizontal="center" vertical="center" wrapText="1"/>
    </xf>
    <xf numFmtId="0" fontId="7" fillId="0" borderId="84" xfId="0" applyFont="1" applyBorder="1" applyAlignment="1" applyProtection="1">
      <alignment horizontal="center" vertical="center" wrapText="1"/>
    </xf>
    <xf numFmtId="0" fontId="7" fillId="0" borderId="109" xfId="0" applyFont="1" applyBorder="1" applyAlignment="1" applyProtection="1">
      <alignment horizontal="center" vertical="center" wrapText="1"/>
    </xf>
    <xf numFmtId="44" fontId="7" fillId="3" borderId="98" xfId="0" applyNumberFormat="1" applyFont="1" applyFill="1" applyBorder="1" applyAlignment="1" applyProtection="1">
      <alignment vertical="center"/>
      <protection locked="0"/>
    </xf>
    <xf numFmtId="44" fontId="7" fillId="3" borderId="55" xfId="0" applyNumberFormat="1" applyFont="1" applyFill="1" applyBorder="1" applyAlignment="1" applyProtection="1">
      <alignment vertical="center"/>
      <protection locked="0"/>
    </xf>
    <xf numFmtId="0" fontId="7" fillId="0" borderId="110" xfId="0" applyFont="1" applyBorder="1" applyAlignment="1" applyProtection="1">
      <alignment horizontal="center" vertical="center" wrapText="1"/>
    </xf>
    <xf numFmtId="44" fontId="7" fillId="0" borderId="76" xfId="0" applyNumberFormat="1" applyFont="1" applyFill="1" applyBorder="1" applyAlignment="1" applyProtection="1">
      <alignment horizontal="center" vertical="center" wrapText="1"/>
      <protection locked="0"/>
    </xf>
    <xf numFmtId="44" fontId="7" fillId="3" borderId="48" xfId="0" applyNumberFormat="1" applyFont="1" applyFill="1" applyBorder="1" applyAlignment="1" applyProtection="1">
      <alignment vertical="center"/>
      <protection locked="0"/>
    </xf>
    <xf numFmtId="44" fontId="7" fillId="3" borderId="45" xfId="0" applyNumberFormat="1" applyFont="1" applyFill="1" applyBorder="1" applyAlignment="1" applyProtection="1">
      <alignment vertical="center"/>
      <protection locked="0"/>
    </xf>
    <xf numFmtId="0" fontId="7" fillId="0" borderId="110" xfId="0" applyFont="1" applyFill="1" applyBorder="1" applyAlignment="1" applyProtection="1">
      <alignment horizontal="center" vertical="center" wrapText="1"/>
    </xf>
    <xf numFmtId="0" fontId="11" fillId="2" borderId="15" xfId="0" applyFont="1" applyFill="1" applyBorder="1" applyAlignment="1" applyProtection="1">
      <alignment horizontal="center" vertical="center" wrapText="1"/>
    </xf>
    <xf numFmtId="0" fontId="7" fillId="0" borderId="111" xfId="0" applyFont="1" applyBorder="1" applyAlignment="1" applyProtection="1">
      <alignment horizontal="center" vertical="center" wrapText="1"/>
    </xf>
    <xf numFmtId="0" fontId="7" fillId="0" borderId="112" xfId="0" applyFont="1" applyFill="1" applyBorder="1" applyAlignment="1" applyProtection="1">
      <alignment horizontal="center" vertical="center" wrapText="1"/>
    </xf>
    <xf numFmtId="0" fontId="7" fillId="0" borderId="111" xfId="0" applyFont="1" applyFill="1" applyBorder="1" applyAlignment="1" applyProtection="1">
      <alignment horizontal="center" vertical="center" wrapText="1"/>
    </xf>
    <xf numFmtId="0" fontId="7" fillId="0" borderId="5" xfId="0" applyFont="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7" fillId="3" borderId="53" xfId="0" applyFont="1" applyFill="1" applyBorder="1" applyAlignment="1" applyProtection="1">
      <alignment horizontal="center" vertical="center" wrapText="1"/>
    </xf>
    <xf numFmtId="44" fontId="7" fillId="0" borderId="77" xfId="0" applyNumberFormat="1" applyFont="1" applyFill="1" applyBorder="1" applyAlignment="1" applyProtection="1">
      <alignment horizontal="center" vertical="center" wrapText="1"/>
      <protection locked="0"/>
    </xf>
    <xf numFmtId="44" fontId="7" fillId="3" borderId="47" xfId="0" applyNumberFormat="1" applyFont="1" applyFill="1" applyBorder="1" applyAlignment="1" applyProtection="1">
      <alignment vertical="center"/>
      <protection locked="0"/>
    </xf>
    <xf numFmtId="0" fontId="7" fillId="0" borderId="22" xfId="0" applyFont="1" applyBorder="1" applyAlignment="1" applyProtection="1">
      <alignment horizontal="center" vertical="center"/>
    </xf>
    <xf numFmtId="0" fontId="7" fillId="0" borderId="113" xfId="0" applyFont="1" applyFill="1" applyBorder="1" applyAlignment="1" applyProtection="1">
      <alignment horizontal="center" vertical="center" wrapText="1"/>
    </xf>
    <xf numFmtId="0" fontId="7" fillId="0" borderId="113" xfId="0" applyFont="1" applyBorder="1" applyAlignment="1" applyProtection="1">
      <alignment horizontal="center" vertical="center" wrapText="1"/>
    </xf>
    <xf numFmtId="0" fontId="11" fillId="2" borderId="21" xfId="0" applyFont="1" applyFill="1" applyBorder="1" applyAlignment="1" applyProtection="1">
      <alignment horizontal="center" vertical="center" wrapText="1"/>
    </xf>
    <xf numFmtId="0" fontId="7" fillId="0" borderId="64" xfId="0" applyFont="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14" xfId="0" applyFont="1" applyFill="1" applyBorder="1" applyAlignment="1" applyProtection="1">
      <alignment horizontal="center" vertical="center" wrapText="1"/>
    </xf>
    <xf numFmtId="0" fontId="7" fillId="0" borderId="114" xfId="0" applyFont="1" applyBorder="1" applyAlignment="1" applyProtection="1">
      <alignment horizontal="center" vertical="center" wrapText="1"/>
    </xf>
    <xf numFmtId="0" fontId="11" fillId="2" borderId="23" xfId="0" applyFont="1" applyFill="1" applyBorder="1" applyAlignment="1" applyProtection="1">
      <alignment horizontal="center" vertical="center" wrapText="1"/>
    </xf>
    <xf numFmtId="0" fontId="7" fillId="0" borderId="65" xfId="0" applyFont="1" applyBorder="1" applyAlignment="1" applyProtection="1">
      <alignment horizontal="center" vertical="center" wrapText="1"/>
    </xf>
    <xf numFmtId="0" fontId="7" fillId="3" borderId="80" xfId="0" applyFont="1" applyFill="1" applyBorder="1" applyAlignment="1" applyProtection="1">
      <alignment horizontal="center" vertical="center" wrapText="1"/>
    </xf>
    <xf numFmtId="44" fontId="7" fillId="3" borderId="49" xfId="0" applyNumberFormat="1" applyFont="1" applyFill="1" applyBorder="1" applyAlignment="1" applyProtection="1">
      <alignment vertical="center"/>
      <protection locked="0"/>
    </xf>
    <xf numFmtId="44" fontId="7" fillId="3" borderId="46" xfId="0" applyNumberFormat="1" applyFont="1" applyFill="1" applyBorder="1" applyAlignment="1" applyProtection="1">
      <alignment vertical="center"/>
      <protection locked="0"/>
    </xf>
    <xf numFmtId="0" fontId="7" fillId="0" borderId="24" xfId="0" applyFont="1" applyFill="1" applyBorder="1" applyAlignment="1" applyProtection="1">
      <alignment horizontal="center" vertical="center" wrapText="1"/>
    </xf>
    <xf numFmtId="164" fontId="7" fillId="0" borderId="0" xfId="0" applyNumberFormat="1" applyFont="1" applyProtection="1">
      <protection locked="0"/>
    </xf>
    <xf numFmtId="0" fontId="7" fillId="0" borderId="0" xfId="0" applyFont="1" applyAlignment="1" applyProtection="1">
      <alignment wrapText="1"/>
      <protection locked="0"/>
    </xf>
    <xf numFmtId="0" fontId="7" fillId="0" borderId="0" xfId="0" applyFont="1" applyAlignment="1" applyProtection="1">
      <alignment horizontal="center"/>
      <protection locked="0"/>
    </xf>
    <xf numFmtId="0" fontId="10" fillId="0" borderId="0" xfId="0" applyFont="1" applyBorder="1" applyAlignment="1" applyProtection="1">
      <alignment horizontal="center" vertical="center" wrapText="1"/>
    </xf>
    <xf numFmtId="0" fontId="10" fillId="0" borderId="0" xfId="0" applyFont="1" applyBorder="1" applyAlignment="1" applyProtection="1">
      <alignment horizontal="center" vertical="center"/>
    </xf>
    <xf numFmtId="0" fontId="10" fillId="0" borderId="0" xfId="0" applyFont="1" applyBorder="1" applyAlignment="1" applyProtection="1">
      <alignment horizontal="center" vertical="center" wrapText="1"/>
    </xf>
    <xf numFmtId="164" fontId="10" fillId="5" borderId="62" xfId="0" applyNumberFormat="1" applyFont="1" applyFill="1" applyBorder="1" applyAlignment="1" applyProtection="1">
      <alignment horizontal="center" vertical="center" wrapText="1"/>
    </xf>
    <xf numFmtId="164" fontId="10" fillId="5" borderId="63" xfId="0" applyNumberFormat="1" applyFont="1" applyFill="1" applyBorder="1" applyAlignment="1" applyProtection="1">
      <alignment horizontal="center" vertical="center" wrapText="1"/>
    </xf>
    <xf numFmtId="0" fontId="7" fillId="0" borderId="116" xfId="0" applyFont="1" applyBorder="1" applyAlignment="1" applyProtection="1">
      <alignment horizontal="center" vertical="center" wrapText="1"/>
    </xf>
    <xf numFmtId="0" fontId="7" fillId="0" borderId="116" xfId="0" applyFont="1" applyFill="1" applyBorder="1" applyAlignment="1" applyProtection="1">
      <alignment horizontal="center" vertical="center" wrapText="1"/>
    </xf>
    <xf numFmtId="0" fontId="11" fillId="2" borderId="116" xfId="0" applyFont="1" applyFill="1" applyBorder="1" applyAlignment="1" applyProtection="1">
      <alignment horizontal="center" vertical="center" wrapText="1"/>
    </xf>
    <xf numFmtId="44" fontId="7" fillId="3" borderId="98" xfId="0" applyNumberFormat="1" applyFont="1" applyFill="1" applyBorder="1" applyAlignment="1" applyProtection="1">
      <alignment horizontal="center" vertical="center"/>
      <protection locked="0"/>
    </xf>
    <xf numFmtId="44" fontId="7" fillId="3" borderId="55" xfId="0" applyNumberFormat="1" applyFont="1" applyFill="1" applyBorder="1" applyAlignment="1" applyProtection="1">
      <alignment horizontal="center" vertical="center"/>
      <protection locked="0"/>
    </xf>
    <xf numFmtId="0" fontId="7" fillId="0" borderId="117" xfId="0" applyFont="1" applyBorder="1" applyAlignment="1" applyProtection="1">
      <alignment horizontal="center" vertical="center"/>
    </xf>
    <xf numFmtId="44" fontId="7" fillId="0" borderId="121" xfId="0" applyNumberFormat="1" applyFont="1" applyBorder="1" applyAlignment="1" applyProtection="1">
      <alignment horizontal="center" vertical="center"/>
    </xf>
    <xf numFmtId="44" fontId="7" fillId="0" borderId="124" xfId="0" applyNumberFormat="1" applyFont="1" applyBorder="1" applyAlignment="1" applyProtection="1">
      <alignment horizontal="center" vertical="center"/>
    </xf>
    <xf numFmtId="10" fontId="7" fillId="3" borderId="127" xfId="0" applyNumberFormat="1" applyFont="1" applyFill="1" applyBorder="1" applyAlignment="1" applyProtection="1">
      <alignment horizontal="center" vertical="center"/>
      <protection locked="0"/>
    </xf>
    <xf numFmtId="44" fontId="7" fillId="0" borderId="127" xfId="0" applyNumberFormat="1" applyFont="1" applyBorder="1" applyAlignment="1" applyProtection="1">
      <alignment horizontal="center" vertical="center"/>
      <protection locked="0"/>
    </xf>
    <xf numFmtId="44" fontId="7" fillId="0" borderId="63" xfId="0" applyNumberFormat="1" applyFont="1" applyBorder="1" applyAlignment="1" applyProtection="1">
      <alignment horizontal="center" vertical="center"/>
      <protection locked="0"/>
    </xf>
    <xf numFmtId="44" fontId="7" fillId="0" borderId="124" xfId="0" applyNumberFormat="1" applyFont="1" applyBorder="1" applyAlignment="1" applyProtection="1">
      <alignment horizontal="center" vertical="center"/>
      <protection locked="0"/>
    </xf>
    <xf numFmtId="44" fontId="7" fillId="0" borderId="129" xfId="0" applyNumberFormat="1" applyFont="1" applyBorder="1" applyAlignment="1" applyProtection="1">
      <alignment horizontal="center" vertical="center"/>
      <protection locked="0"/>
    </xf>
    <xf numFmtId="0" fontId="7" fillId="0" borderId="0" xfId="0" applyFont="1" applyAlignment="1" applyProtection="1">
      <alignment horizontal="center" vertical="center"/>
    </xf>
    <xf numFmtId="0" fontId="7" fillId="0" borderId="0" xfId="0" applyFont="1" applyFill="1" applyBorder="1" applyAlignment="1" applyProtection="1">
      <alignment horizontal="center" vertical="center" wrapText="1"/>
    </xf>
    <xf numFmtId="0" fontId="7" fillId="0" borderId="0" xfId="0" applyFont="1" applyAlignment="1" applyProtection="1">
      <alignment horizontal="center" vertical="center" wrapText="1"/>
    </xf>
    <xf numFmtId="164" fontId="7" fillId="0" borderId="0" xfId="0" applyNumberFormat="1" applyFont="1" applyAlignment="1" applyProtection="1">
      <alignment horizontal="center" vertical="center"/>
    </xf>
    <xf numFmtId="0" fontId="7" fillId="0" borderId="0" xfId="0" applyFont="1" applyFill="1" applyBorder="1" applyProtection="1"/>
    <xf numFmtId="0" fontId="7" fillId="0" borderId="0" xfId="0" applyFont="1" applyProtection="1"/>
    <xf numFmtId="0" fontId="10" fillId="0" borderId="0" xfId="0" applyFont="1" applyFill="1" applyBorder="1" applyAlignment="1" applyProtection="1">
      <alignment horizontal="center" vertical="center"/>
    </xf>
    <xf numFmtId="8" fontId="10" fillId="0" borderId="0" xfId="0" applyNumberFormat="1" applyFont="1" applyFill="1" applyBorder="1" applyAlignment="1" applyProtection="1">
      <alignment horizontal="center" vertical="center"/>
    </xf>
    <xf numFmtId="164" fontId="10"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center"/>
    </xf>
    <xf numFmtId="164" fontId="7" fillId="0" borderId="0" xfId="0" applyNumberFormat="1" applyFont="1" applyProtection="1"/>
    <xf numFmtId="0" fontId="7" fillId="0" borderId="0" xfId="0" applyFont="1" applyAlignment="1" applyProtection="1">
      <alignment horizontal="center"/>
    </xf>
    <xf numFmtId="0" fontId="10" fillId="6" borderId="131" xfId="0" applyFont="1" applyFill="1" applyBorder="1" applyAlignment="1" applyProtection="1">
      <alignment horizontal="center" vertical="center" wrapText="1"/>
    </xf>
    <xf numFmtId="0" fontId="10" fillId="6" borderId="132" xfId="0" applyFont="1" applyFill="1" applyBorder="1" applyAlignment="1" applyProtection="1">
      <alignment horizontal="center" vertical="center" wrapText="1"/>
    </xf>
    <xf numFmtId="0" fontId="10" fillId="6" borderId="133" xfId="0" applyFont="1" applyFill="1" applyBorder="1" applyAlignment="1" applyProtection="1">
      <alignment horizontal="center" vertical="center" wrapText="1"/>
    </xf>
    <xf numFmtId="164" fontId="10"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wrapText="1"/>
    </xf>
    <xf numFmtId="0" fontId="7" fillId="0" borderId="0" xfId="0" applyFont="1" applyFill="1" applyBorder="1" applyAlignment="1" applyProtection="1">
      <alignment wrapText="1"/>
    </xf>
    <xf numFmtId="0" fontId="13" fillId="0" borderId="34" xfId="1" applyFont="1" applyBorder="1" applyAlignment="1" applyProtection="1">
      <alignment vertical="center"/>
      <protection locked="0"/>
    </xf>
    <xf numFmtId="0" fontId="13" fillId="0" borderId="31" xfId="1" applyFont="1" applyBorder="1" applyAlignment="1" applyProtection="1">
      <alignment vertical="center"/>
      <protection locked="0"/>
    </xf>
    <xf numFmtId="0" fontId="7" fillId="0" borderId="31" xfId="1" applyFont="1" applyBorder="1" applyAlignment="1" applyProtection="1">
      <alignment vertical="center"/>
      <protection locked="0"/>
    </xf>
    <xf numFmtId="0" fontId="7" fillId="0" borderId="35" xfId="1" applyFont="1" applyBorder="1" applyProtection="1">
      <protection locked="0"/>
    </xf>
    <xf numFmtId="0" fontId="7" fillId="0" borderId="0" xfId="0" applyFont="1" applyAlignment="1" applyProtection="1">
      <alignment wrapText="1"/>
    </xf>
    <xf numFmtId="9" fontId="7" fillId="0" borderId="51" xfId="0" applyNumberFormat="1" applyFont="1" applyFill="1" applyBorder="1" applyAlignment="1" applyProtection="1">
      <alignment horizontal="center" vertical="center" wrapText="1"/>
    </xf>
    <xf numFmtId="44" fontId="7" fillId="0" borderId="116" xfId="0" applyNumberFormat="1" applyFont="1" applyFill="1" applyBorder="1" applyAlignment="1" applyProtection="1">
      <alignment horizontal="center" vertical="center"/>
    </xf>
    <xf numFmtId="44" fontId="7" fillId="0" borderId="117" xfId="0" applyNumberFormat="1" applyFont="1" applyFill="1" applyBorder="1" applyAlignment="1" applyProtection="1">
      <alignment horizontal="center" vertical="center"/>
    </xf>
    <xf numFmtId="0" fontId="13" fillId="0" borderId="32" xfId="1" applyFont="1" applyBorder="1" applyAlignment="1" applyProtection="1">
      <alignment vertical="center"/>
      <protection locked="0"/>
    </xf>
    <xf numFmtId="0" fontId="13"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33" xfId="1" applyFont="1" applyBorder="1" applyProtection="1">
      <protection locked="0"/>
    </xf>
    <xf numFmtId="9" fontId="7" fillId="0" borderId="134" xfId="0" applyNumberFormat="1" applyFont="1" applyFill="1" applyBorder="1" applyAlignment="1" applyProtection="1">
      <alignment horizontal="center" vertical="center" wrapText="1"/>
    </xf>
    <xf numFmtId="44" fontId="7" fillId="0" borderId="113" xfId="0" applyNumberFormat="1" applyFont="1" applyFill="1" applyBorder="1" applyAlignment="1" applyProtection="1">
      <alignment horizontal="center" vertical="center"/>
    </xf>
    <xf numFmtId="44" fontId="7" fillId="0" borderId="135" xfId="0" applyNumberFormat="1"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44" fontId="7" fillId="3" borderId="113" xfId="0" applyNumberFormat="1" applyFont="1" applyFill="1" applyBorder="1" applyAlignment="1" applyProtection="1">
      <alignment vertical="center" wrapText="1"/>
      <protection locked="0"/>
    </xf>
    <xf numFmtId="0" fontId="7" fillId="0" borderId="32" xfId="1" applyFont="1" applyBorder="1" applyProtection="1">
      <protection locked="0"/>
    </xf>
    <xf numFmtId="0" fontId="7" fillId="0" borderId="0" xfId="1" applyFont="1" applyProtection="1">
      <protection locked="0"/>
    </xf>
    <xf numFmtId="0" fontId="7" fillId="0" borderId="0" xfId="0" applyFont="1" applyFill="1" applyBorder="1" applyAlignment="1" applyProtection="1">
      <alignment vertical="center"/>
    </xf>
    <xf numFmtId="0" fontId="13" fillId="0" borderId="0" xfId="1" applyFont="1" applyAlignment="1" applyProtection="1">
      <alignment horizontal="left" vertical="center" wrapText="1"/>
      <protection locked="0"/>
    </xf>
    <xf numFmtId="0" fontId="7" fillId="0" borderId="29" xfId="1" applyFont="1" applyBorder="1" applyProtection="1">
      <protection locked="0"/>
    </xf>
    <xf numFmtId="0" fontId="7" fillId="0" borderId="30" xfId="1" applyFont="1" applyBorder="1" applyProtection="1">
      <protection locked="0"/>
    </xf>
    <xf numFmtId="0" fontId="10" fillId="0" borderId="0" xfId="0" applyFont="1" applyFill="1" applyBorder="1" applyAlignment="1" applyProtection="1">
      <alignment vertical="center" wrapText="1"/>
    </xf>
    <xf numFmtId="0" fontId="13" fillId="3" borderId="90" xfId="50" applyFont="1" applyFill="1" applyBorder="1" applyAlignment="1" applyProtection="1">
      <alignment vertical="center"/>
    </xf>
    <xf numFmtId="0" fontId="13" fillId="0" borderId="91" xfId="50" applyFont="1" applyBorder="1" applyAlignment="1" applyProtection="1">
      <alignment horizontal="center" vertical="center" wrapText="1"/>
    </xf>
    <xf numFmtId="9" fontId="7" fillId="0" borderId="139" xfId="0" applyNumberFormat="1" applyFont="1" applyFill="1" applyBorder="1" applyAlignment="1" applyProtection="1">
      <alignment horizontal="center" vertical="center" wrapText="1"/>
    </xf>
    <xf numFmtId="44" fontId="7" fillId="0" borderId="140" xfId="0" applyNumberFormat="1" applyFont="1" applyFill="1" applyBorder="1" applyAlignment="1" applyProtection="1">
      <alignment horizontal="center" vertical="center" wrapText="1"/>
    </xf>
    <xf numFmtId="44" fontId="7" fillId="0" borderId="142" xfId="0" applyNumberFormat="1" applyFont="1" applyFill="1" applyBorder="1" applyAlignment="1" applyProtection="1">
      <alignment horizontal="center" vertical="center"/>
    </xf>
    <xf numFmtId="0" fontId="13" fillId="0" borderId="28" xfId="1" applyFont="1" applyBorder="1" applyAlignment="1" applyProtection="1">
      <alignment horizontal="left" vertical="center" wrapText="1"/>
      <protection locked="0"/>
    </xf>
    <xf numFmtId="0" fontId="13" fillId="0" borderId="29" xfId="1" applyFont="1" applyBorder="1" applyAlignment="1" applyProtection="1">
      <alignment horizontal="left" vertical="center" wrapText="1"/>
      <protection locked="0"/>
    </xf>
    <xf numFmtId="0" fontId="16" fillId="7" borderId="141" xfId="50" applyFont="1" applyFill="1" applyBorder="1" applyAlignment="1" applyProtection="1">
      <alignment horizontal="center" vertical="center"/>
    </xf>
    <xf numFmtId="0" fontId="16" fillId="7" borderId="3" xfId="50" applyFont="1" applyFill="1" applyBorder="1" applyAlignment="1" applyProtection="1">
      <alignment horizontal="center" vertical="center"/>
    </xf>
    <xf numFmtId="0" fontId="8" fillId="0" borderId="0" xfId="0" applyFont="1" applyBorder="1" applyAlignment="1" applyProtection="1">
      <alignment horizontal="left" vertical="center" wrapText="1"/>
    </xf>
    <xf numFmtId="0" fontId="10" fillId="0" borderId="0" xfId="0" applyFont="1" applyFill="1" applyBorder="1" applyAlignment="1" applyProtection="1">
      <alignment horizontal="center" vertical="center"/>
    </xf>
    <xf numFmtId="0" fontId="7" fillId="0" borderId="113" xfId="0" applyFont="1" applyFill="1" applyBorder="1" applyAlignment="1" applyProtection="1">
      <alignment horizontal="center" vertical="center" wrapText="1"/>
    </xf>
    <xf numFmtId="0" fontId="7" fillId="0" borderId="136" xfId="0" applyFont="1" applyFill="1" applyBorder="1" applyAlignment="1" applyProtection="1">
      <alignment horizontal="center" vertical="center" wrapText="1"/>
    </xf>
    <xf numFmtId="0" fontId="7" fillId="0" borderId="137" xfId="0" applyFont="1" applyFill="1" applyBorder="1" applyAlignment="1" applyProtection="1">
      <alignment horizontal="center" vertical="center" wrapText="1"/>
    </xf>
    <xf numFmtId="0" fontId="7" fillId="0" borderId="138" xfId="0" applyFont="1" applyFill="1" applyBorder="1" applyAlignment="1" applyProtection="1">
      <alignment horizontal="center" vertical="center" wrapText="1"/>
    </xf>
    <xf numFmtId="0" fontId="14" fillId="0" borderId="0" xfId="0" applyFont="1" applyAlignment="1" applyProtection="1">
      <alignment horizontal="left" vertical="center" wrapText="1"/>
    </xf>
    <xf numFmtId="0" fontId="10" fillId="6" borderId="132" xfId="0" applyFont="1" applyFill="1" applyBorder="1" applyAlignment="1" applyProtection="1">
      <alignment horizontal="center" vertical="center" wrapText="1"/>
    </xf>
    <xf numFmtId="0" fontId="7" fillId="0" borderId="116" xfId="0" applyFont="1" applyFill="1" applyBorder="1" applyAlignment="1" applyProtection="1">
      <alignment horizontal="center" vertical="center" wrapText="1"/>
    </xf>
    <xf numFmtId="0" fontId="7" fillId="0" borderId="140" xfId="0" applyFont="1" applyFill="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17" fillId="0" borderId="0" xfId="0" applyFont="1" applyBorder="1" applyAlignment="1" applyProtection="1">
      <alignment horizontal="center" vertical="center"/>
    </xf>
    <xf numFmtId="0" fontId="7" fillId="7" borderId="25" xfId="0" applyFont="1" applyFill="1" applyBorder="1" applyAlignment="1" applyProtection="1">
      <alignment horizontal="center" vertical="center" textRotation="90"/>
    </xf>
    <xf numFmtId="0" fontId="7" fillId="7" borderId="26" xfId="0" applyFont="1" applyFill="1" applyBorder="1" applyAlignment="1" applyProtection="1">
      <alignment horizontal="center" vertical="center" textRotation="90"/>
    </xf>
    <xf numFmtId="0" fontId="7" fillId="7" borderId="27" xfId="0" applyFont="1" applyFill="1" applyBorder="1" applyAlignment="1" applyProtection="1">
      <alignment horizontal="center" vertical="center" textRotation="90"/>
    </xf>
    <xf numFmtId="0" fontId="7" fillId="7" borderId="32" xfId="0" applyFont="1" applyFill="1" applyBorder="1" applyAlignment="1" applyProtection="1">
      <alignment horizontal="center" vertical="center" textRotation="90"/>
    </xf>
    <xf numFmtId="0" fontId="7" fillId="7" borderId="0" xfId="0" applyFont="1" applyFill="1" applyBorder="1" applyAlignment="1" applyProtection="1">
      <alignment horizontal="center" vertical="center" textRotation="90"/>
    </xf>
    <xf numFmtId="0" fontId="7" fillId="7" borderId="42" xfId="0" applyFont="1" applyFill="1" applyBorder="1" applyAlignment="1" applyProtection="1">
      <alignment horizontal="center" vertical="center" textRotation="90"/>
    </xf>
    <xf numFmtId="0" fontId="7" fillId="7" borderId="28" xfId="0" applyFont="1" applyFill="1" applyBorder="1" applyAlignment="1" applyProtection="1">
      <alignment horizontal="center" vertical="center" textRotation="90"/>
    </xf>
    <xf numFmtId="0" fontId="7" fillId="7" borderId="29" xfId="0" applyFont="1" applyFill="1" applyBorder="1" applyAlignment="1" applyProtection="1">
      <alignment horizontal="center" vertical="center" textRotation="90"/>
    </xf>
    <xf numFmtId="0" fontId="7" fillId="7" borderId="143" xfId="0" applyFont="1" applyFill="1" applyBorder="1" applyAlignment="1" applyProtection="1">
      <alignment horizontal="center" vertical="center" textRotation="90"/>
    </xf>
    <xf numFmtId="0" fontId="7" fillId="7" borderId="122" xfId="0" applyFont="1" applyFill="1" applyBorder="1" applyAlignment="1" applyProtection="1">
      <alignment horizontal="center" vertical="center"/>
    </xf>
    <xf numFmtId="0" fontId="7" fillId="7" borderId="125" xfId="0" applyFont="1" applyFill="1" applyBorder="1" applyAlignment="1" applyProtection="1">
      <alignment horizontal="center" vertical="center"/>
    </xf>
    <xf numFmtId="0" fontId="7" fillId="7" borderId="130" xfId="0" applyFont="1" applyFill="1" applyBorder="1" applyAlignment="1" applyProtection="1">
      <alignment horizontal="center" vertical="center"/>
    </xf>
    <xf numFmtId="0" fontId="7" fillId="8" borderId="126" xfId="0" applyFont="1" applyFill="1" applyBorder="1" applyAlignment="1" applyProtection="1">
      <alignment horizontal="center" vertical="center" wrapText="1"/>
    </xf>
    <xf numFmtId="0" fontId="7" fillId="8" borderId="7" xfId="0" applyFont="1" applyFill="1" applyBorder="1" applyAlignment="1" applyProtection="1">
      <alignment horizontal="center" vertical="center" wrapText="1"/>
    </xf>
    <xf numFmtId="0" fontId="7" fillId="8" borderId="123" xfId="0" applyFont="1" applyFill="1" applyBorder="1" applyAlignment="1" applyProtection="1">
      <alignment horizontal="center" vertical="center" wrapText="1"/>
    </xf>
    <xf numFmtId="0" fontId="7" fillId="8" borderId="128" xfId="0" applyFont="1" applyFill="1" applyBorder="1" applyAlignment="1" applyProtection="1">
      <alignment horizontal="center" vertical="center" wrapText="1"/>
    </xf>
    <xf numFmtId="44" fontId="7" fillId="3" borderId="38" xfId="0" applyNumberFormat="1" applyFont="1" applyFill="1" applyBorder="1" applyAlignment="1" applyProtection="1">
      <alignment horizontal="center" vertical="center"/>
      <protection locked="0"/>
    </xf>
    <xf numFmtId="44" fontId="7" fillId="3" borderId="5" xfId="0" applyNumberFormat="1" applyFont="1" applyFill="1" applyBorder="1" applyAlignment="1" applyProtection="1">
      <alignment horizontal="center" vertical="center"/>
      <protection locked="0"/>
    </xf>
    <xf numFmtId="44" fontId="7" fillId="3" borderId="39" xfId="0" applyNumberFormat="1" applyFont="1" applyFill="1" applyBorder="1" applyAlignment="1" applyProtection="1">
      <alignment horizontal="center" vertical="center"/>
      <protection locked="0"/>
    </xf>
    <xf numFmtId="0" fontId="7" fillId="0" borderId="40" xfId="0" applyFont="1" applyFill="1" applyBorder="1" applyAlignment="1" applyProtection="1">
      <alignment horizontal="center" vertical="center" wrapText="1"/>
    </xf>
    <xf numFmtId="0" fontId="7" fillId="0" borderId="53" xfId="0" applyFont="1" applyFill="1" applyBorder="1" applyAlignment="1" applyProtection="1">
      <alignment horizontal="center" vertical="center" wrapText="1"/>
    </xf>
    <xf numFmtId="0" fontId="7" fillId="0" borderId="41" xfId="0" applyFont="1" applyFill="1" applyBorder="1" applyAlignment="1" applyProtection="1">
      <alignment horizontal="center" vertical="center" wrapText="1"/>
    </xf>
    <xf numFmtId="0" fontId="10" fillId="0" borderId="0" xfId="0" applyFont="1" applyBorder="1" applyAlignment="1" applyProtection="1">
      <alignment horizontal="center" vertical="center" wrapText="1"/>
    </xf>
    <xf numFmtId="164" fontId="10" fillId="5" borderId="60" xfId="0" applyNumberFormat="1" applyFont="1" applyFill="1" applyBorder="1" applyAlignment="1" applyProtection="1">
      <alignment horizontal="center" vertical="center" wrapText="1"/>
    </xf>
    <xf numFmtId="164" fontId="10" fillId="5" borderId="61" xfId="0" applyNumberFormat="1" applyFont="1" applyFill="1" applyBorder="1" applyAlignment="1" applyProtection="1">
      <alignment horizontal="center" vertical="center" wrapText="1"/>
    </xf>
    <xf numFmtId="0" fontId="7" fillId="8" borderId="120" xfId="0" applyFont="1" applyFill="1" applyBorder="1" applyAlignment="1" applyProtection="1">
      <alignment horizontal="center" vertical="center" wrapText="1"/>
    </xf>
    <xf numFmtId="0" fontId="7" fillId="8" borderId="27" xfId="0" applyFont="1" applyFill="1" applyBorder="1" applyAlignment="1" applyProtection="1">
      <alignment horizontal="center" vertical="center" wrapText="1"/>
    </xf>
    <xf numFmtId="0" fontId="8" fillId="0" borderId="29" xfId="0" applyFont="1" applyBorder="1" applyAlignment="1" applyProtection="1">
      <alignment horizontal="left" vertical="center" wrapText="1"/>
    </xf>
    <xf numFmtId="0" fontId="10" fillId="5" borderId="2" xfId="0" applyFont="1" applyFill="1" applyBorder="1" applyAlignment="1" applyProtection="1">
      <alignment horizontal="center" vertical="center" wrapText="1"/>
    </xf>
    <xf numFmtId="0" fontId="10" fillId="5" borderId="7" xfId="0" applyFont="1" applyFill="1" applyBorder="1" applyAlignment="1" applyProtection="1">
      <alignment horizontal="center" vertical="center" wrapText="1"/>
    </xf>
    <xf numFmtId="0" fontId="7" fillId="0" borderId="4" xfId="0" applyFont="1" applyBorder="1" applyAlignment="1" applyProtection="1">
      <alignment horizontal="center" vertical="center" textRotation="90"/>
    </xf>
    <xf numFmtId="0" fontId="10" fillId="4" borderId="1"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7" fillId="0" borderId="99" xfId="0" applyFont="1" applyBorder="1" applyAlignment="1" applyProtection="1">
      <alignment horizontal="center" vertical="center" textRotation="90"/>
    </xf>
    <xf numFmtId="0" fontId="7" fillId="0" borderId="85" xfId="0" applyFont="1" applyBorder="1" applyAlignment="1" applyProtection="1">
      <alignment horizontal="center" vertical="center" textRotation="90"/>
    </xf>
    <xf numFmtId="0" fontId="7" fillId="0" borderId="105" xfId="0" applyFont="1" applyBorder="1" applyAlignment="1" applyProtection="1">
      <alignment horizontal="center" vertical="center" textRotation="90"/>
    </xf>
    <xf numFmtId="0" fontId="7" fillId="0" borderId="20" xfId="0" applyFont="1" applyBorder="1" applyAlignment="1" applyProtection="1">
      <alignment horizontal="center" vertical="center" textRotation="90"/>
    </xf>
    <xf numFmtId="0" fontId="18" fillId="0" borderId="0" xfId="50" applyFont="1" applyAlignment="1" applyProtection="1">
      <alignment horizontal="center" vertical="center"/>
    </xf>
    <xf numFmtId="0" fontId="10" fillId="5" borderId="3" xfId="0" applyFont="1" applyFill="1" applyBorder="1" applyAlignment="1" applyProtection="1">
      <alignment horizontal="center" vertical="center" wrapText="1"/>
    </xf>
    <xf numFmtId="0" fontId="10" fillId="5" borderId="8" xfId="0" applyFont="1" applyFill="1" applyBorder="1" applyAlignment="1" applyProtection="1">
      <alignment horizontal="center" vertical="center" wrapText="1"/>
    </xf>
    <xf numFmtId="0" fontId="19" fillId="0" borderId="0" xfId="0" applyFont="1" applyAlignment="1" applyProtection="1">
      <alignment horizontal="center" vertical="center"/>
    </xf>
    <xf numFmtId="0" fontId="20" fillId="0" borderId="0" xfId="0" applyFont="1" applyBorder="1" applyAlignment="1" applyProtection="1">
      <alignment horizontal="center" vertical="center" wrapText="1"/>
    </xf>
    <xf numFmtId="0" fontId="10" fillId="5" borderId="115" xfId="0" applyFont="1" applyFill="1" applyBorder="1" applyAlignment="1" applyProtection="1">
      <alignment horizontal="center" vertical="center" wrapText="1"/>
    </xf>
    <xf numFmtId="0" fontId="10" fillId="5" borderId="119" xfId="0" applyFont="1" applyFill="1" applyBorder="1" applyAlignment="1" applyProtection="1">
      <alignment horizontal="center" vertical="center" wrapText="1"/>
    </xf>
    <xf numFmtId="0" fontId="10" fillId="5" borderId="43" xfId="0" applyFont="1" applyFill="1" applyBorder="1" applyAlignment="1" applyProtection="1">
      <alignment horizontal="center" vertical="center" wrapText="1"/>
    </xf>
    <xf numFmtId="0" fontId="10" fillId="5" borderId="118" xfId="0" applyFont="1" applyFill="1" applyBorder="1" applyAlignment="1" applyProtection="1">
      <alignment horizontal="center" vertical="center" wrapText="1"/>
    </xf>
    <xf numFmtId="0" fontId="10" fillId="5" borderId="36" xfId="0" applyFont="1" applyFill="1" applyBorder="1" applyAlignment="1" applyProtection="1">
      <alignment horizontal="center" vertical="center" wrapText="1"/>
    </xf>
    <xf numFmtId="0" fontId="10" fillId="5" borderId="37" xfId="0" applyFont="1" applyFill="1" applyBorder="1" applyAlignment="1" applyProtection="1">
      <alignment horizontal="center" vertical="center" wrapText="1"/>
    </xf>
    <xf numFmtId="0" fontId="10" fillId="4" borderId="2" xfId="0" applyFont="1" applyFill="1" applyBorder="1" applyAlignment="1" applyProtection="1">
      <alignment horizontal="center" vertical="center" wrapText="1"/>
    </xf>
    <xf numFmtId="0" fontId="10" fillId="4" borderId="7" xfId="0" applyFont="1" applyFill="1" applyBorder="1" applyAlignment="1" applyProtection="1">
      <alignment horizontal="center" vertical="center" wrapText="1"/>
    </xf>
  </cellXfs>
  <cellStyles count="51">
    <cellStyle name="Normal" xfId="0" builtinId="0"/>
    <cellStyle name="Normal 2" xfId="1"/>
    <cellStyle name="Normal 2 10" xfId="50"/>
    <cellStyle name="Normal 2 2" xfId="3"/>
    <cellStyle name="Normal 2 2 2" xfId="7"/>
    <cellStyle name="Normal 2 2 2 2" xfId="30"/>
    <cellStyle name="Normal 2 2 2 2 2" xfId="49"/>
    <cellStyle name="Normal 2 2 2 3" xfId="19"/>
    <cellStyle name="Normal 2 2 2 4" xfId="37"/>
    <cellStyle name="Normal 2 2 3" xfId="10"/>
    <cellStyle name="Normal 2 2 3 2" xfId="26"/>
    <cellStyle name="Normal 2 2 3 3" xfId="40"/>
    <cellStyle name="Normal 2 2 4" xfId="23"/>
    <cellStyle name="Normal 2 2 4 2" xfId="45"/>
    <cellStyle name="Normal 2 2 5" xfId="15"/>
    <cellStyle name="Normal 2 2 6" xfId="33"/>
    <cellStyle name="Normal 2 3" xfId="2"/>
    <cellStyle name="Normal 2 3 2" xfId="6"/>
    <cellStyle name="Normal 2 3 2 2" xfId="29"/>
    <cellStyle name="Normal 2 3 2 2 2" xfId="48"/>
    <cellStyle name="Normal 2 3 2 3" xfId="18"/>
    <cellStyle name="Normal 2 3 2 4" xfId="36"/>
    <cellStyle name="Normal 2 3 3" xfId="9"/>
    <cellStyle name="Normal 2 3 3 2" xfId="25"/>
    <cellStyle name="Normal 2 3 3 3" xfId="39"/>
    <cellStyle name="Normal 2 3 4" xfId="22"/>
    <cellStyle name="Normal 2 3 4 2" xfId="44"/>
    <cellStyle name="Normal 2 3 5" xfId="14"/>
    <cellStyle name="Normal 2 3 6" xfId="32"/>
    <cellStyle name="Normal 2 4" xfId="5"/>
    <cellStyle name="Normal 2 4 2" xfId="11"/>
    <cellStyle name="Normal 2 4 2 2" xfId="28"/>
    <cellStyle name="Normal 2 4 2 2 2" xfId="47"/>
    <cellStyle name="Normal 2 4 2 3" xfId="17"/>
    <cellStyle name="Normal 2 4 2 4" xfId="41"/>
    <cellStyle name="Normal 2 4 3" xfId="21"/>
    <cellStyle name="Normal 2 4 3 2" xfId="43"/>
    <cellStyle name="Normal 2 4 4" xfId="13"/>
    <cellStyle name="Normal 2 4 5" xfId="35"/>
    <cellStyle name="Normal 2 5" xfId="4"/>
    <cellStyle name="Normal 2 5 2" xfId="27"/>
    <cellStyle name="Normal 2 5 2 2" xfId="46"/>
    <cellStyle name="Normal 2 5 3" xfId="16"/>
    <cellStyle name="Normal 2 5 4" xfId="34"/>
    <cellStyle name="Normal 2 6" xfId="8"/>
    <cellStyle name="Normal 2 6 2" xfId="24"/>
    <cellStyle name="Normal 2 6 3" xfId="38"/>
    <cellStyle name="Normal 2 7" xfId="20"/>
    <cellStyle name="Normal 2 7 2" xfId="42"/>
    <cellStyle name="Normal 2 8" xfId="12"/>
    <cellStyle name="Normal 2 9"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1765754</xdr:colOff>
      <xdr:row>4</xdr:row>
      <xdr:rowOff>253176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79129" cy="17771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AK70"/>
  <sheetViews>
    <sheetView tabSelected="1" zoomScale="55" zoomScaleNormal="55" workbookViewId="0">
      <selection sqref="A1:P1"/>
    </sheetView>
  </sheetViews>
  <sheetFormatPr baseColWidth="10" defaultRowHeight="15" x14ac:dyDescent="0.2"/>
  <cols>
    <col min="1" max="1" width="19.7109375" style="5" customWidth="1"/>
    <col min="2" max="5" width="30.7109375" style="5" customWidth="1"/>
    <col min="6" max="6" width="17.7109375" style="5" customWidth="1"/>
    <col min="7" max="7" width="17.7109375" style="135" customWidth="1"/>
    <col min="8" max="10" width="17.7109375" style="5" customWidth="1"/>
    <col min="11" max="11" width="37.7109375" style="5" customWidth="1"/>
    <col min="12" max="12" width="30.7109375" style="5" customWidth="1"/>
    <col min="13" max="13" width="30.7109375" style="133" customWidth="1"/>
    <col min="14" max="15" width="30.7109375" style="5" customWidth="1"/>
    <col min="16" max="16" width="34.7109375" style="5" customWidth="1"/>
    <col min="17" max="18" width="11.42578125" style="5"/>
    <col min="19" max="19" width="11.42578125" style="5" hidden="1" customWidth="1"/>
    <col min="20" max="30" width="11.42578125" style="5"/>
    <col min="31" max="31" width="14.85546875" style="5" customWidth="1"/>
    <col min="32" max="16384" width="11.42578125" style="5"/>
  </cols>
  <sheetData>
    <row r="1" spans="1:37" s="1" customFormat="1" ht="30" customHeight="1" x14ac:dyDescent="0.2">
      <c r="A1" s="254" t="s">
        <v>165</v>
      </c>
      <c r="B1" s="254"/>
      <c r="C1" s="254"/>
      <c r="D1" s="254"/>
      <c r="E1" s="254"/>
      <c r="F1" s="254"/>
      <c r="G1" s="254"/>
      <c r="H1" s="254"/>
      <c r="I1" s="254"/>
      <c r="J1" s="254"/>
      <c r="K1" s="254"/>
      <c r="L1" s="254"/>
      <c r="M1" s="254"/>
      <c r="N1" s="254"/>
      <c r="O1" s="254"/>
      <c r="P1" s="254"/>
      <c r="S1" s="1" t="s">
        <v>104</v>
      </c>
    </row>
    <row r="2" spans="1:37" s="1" customFormat="1" ht="30" customHeight="1" x14ac:dyDescent="0.2">
      <c r="A2" s="257" t="s">
        <v>107</v>
      </c>
      <c r="B2" s="257"/>
      <c r="C2" s="257"/>
      <c r="D2" s="257"/>
      <c r="E2" s="257"/>
      <c r="F2" s="257"/>
      <c r="G2" s="257"/>
      <c r="H2" s="257"/>
      <c r="I2" s="257"/>
      <c r="J2" s="257"/>
      <c r="K2" s="257"/>
      <c r="L2" s="257"/>
      <c r="M2" s="257"/>
      <c r="N2" s="257"/>
      <c r="O2" s="257"/>
      <c r="P2" s="257"/>
      <c r="S2" s="1" t="s">
        <v>60</v>
      </c>
    </row>
    <row r="3" spans="1:37" s="1" customFormat="1" ht="30" customHeight="1" x14ac:dyDescent="0.2">
      <c r="A3" s="257" t="s">
        <v>0</v>
      </c>
      <c r="B3" s="257"/>
      <c r="C3" s="257"/>
      <c r="D3" s="257"/>
      <c r="E3" s="257"/>
      <c r="F3" s="257"/>
      <c r="G3" s="257"/>
      <c r="H3" s="257"/>
      <c r="I3" s="257"/>
      <c r="J3" s="257"/>
      <c r="K3" s="257"/>
      <c r="L3" s="257"/>
      <c r="M3" s="257"/>
      <c r="N3" s="257"/>
      <c r="O3" s="257"/>
      <c r="P3" s="257"/>
      <c r="S3" s="1" t="s">
        <v>59</v>
      </c>
    </row>
    <row r="4" spans="1:37" s="1" customFormat="1" ht="30" customHeight="1" x14ac:dyDescent="0.2">
      <c r="A4" s="258" t="s">
        <v>108</v>
      </c>
      <c r="B4" s="258"/>
      <c r="C4" s="258"/>
      <c r="D4" s="258"/>
      <c r="E4" s="258"/>
      <c r="F4" s="258"/>
      <c r="G4" s="258"/>
      <c r="H4" s="258"/>
      <c r="I4" s="258"/>
      <c r="J4" s="258"/>
      <c r="K4" s="258"/>
      <c r="L4" s="258"/>
      <c r="M4" s="258"/>
      <c r="N4" s="258"/>
      <c r="O4" s="258"/>
      <c r="P4" s="258"/>
      <c r="S4" s="1" t="s">
        <v>62</v>
      </c>
    </row>
    <row r="5" spans="1:37" s="1" customFormat="1" ht="30" customHeight="1" x14ac:dyDescent="0.2">
      <c r="A5" s="2" t="s">
        <v>58</v>
      </c>
      <c r="B5" s="215">
        <v>4</v>
      </c>
      <c r="C5" s="215"/>
      <c r="D5" s="136"/>
      <c r="E5" s="136"/>
      <c r="F5" s="136"/>
      <c r="G5" s="136"/>
      <c r="H5" s="4"/>
      <c r="I5" s="4"/>
      <c r="J5" s="4"/>
      <c r="K5" s="4"/>
      <c r="L5" s="4"/>
      <c r="M5" s="4"/>
      <c r="N5" s="4"/>
      <c r="O5" s="4"/>
      <c r="P5" s="4"/>
      <c r="S5" s="5" t="s">
        <v>63</v>
      </c>
    </row>
    <row r="6" spans="1:37" s="1" customFormat="1" ht="30" customHeight="1" x14ac:dyDescent="0.2">
      <c r="A6" s="2" t="s">
        <v>66</v>
      </c>
      <c r="B6" s="215" t="s">
        <v>106</v>
      </c>
      <c r="C6" s="215"/>
      <c r="D6" s="136"/>
      <c r="E6" s="136"/>
      <c r="F6" s="136"/>
      <c r="G6" s="136"/>
      <c r="H6" s="4"/>
      <c r="I6" s="4"/>
      <c r="J6" s="4"/>
      <c r="K6" s="4"/>
      <c r="L6" s="4"/>
      <c r="M6" s="4"/>
      <c r="N6" s="4"/>
      <c r="O6" s="4"/>
      <c r="P6" s="4"/>
      <c r="S6" s="5" t="s">
        <v>64</v>
      </c>
    </row>
    <row r="7" spans="1:37" s="1" customFormat="1" ht="30" customHeight="1" x14ac:dyDescent="0.2">
      <c r="A7" s="2" t="s">
        <v>67</v>
      </c>
      <c r="B7" s="216" t="s">
        <v>59</v>
      </c>
      <c r="C7" s="216"/>
      <c r="D7" s="137"/>
      <c r="E7" s="137"/>
      <c r="F7" s="239" t="s">
        <v>144</v>
      </c>
      <c r="G7" s="239"/>
      <c r="H7" s="7">
        <f>COUNTA(C11:C48)</f>
        <v>38</v>
      </c>
      <c r="I7" s="6"/>
      <c r="J7" s="6"/>
      <c r="K7" s="6"/>
      <c r="L7" s="6"/>
      <c r="M7" s="6"/>
      <c r="N7" s="6"/>
      <c r="O7" s="6"/>
      <c r="P7" s="6"/>
      <c r="S7" s="5" t="s">
        <v>61</v>
      </c>
    </row>
    <row r="8" spans="1:37" s="1" customFormat="1" ht="30" customHeight="1" thickBot="1" x14ac:dyDescent="0.25">
      <c r="A8" s="244" t="s">
        <v>145</v>
      </c>
      <c r="B8" s="244"/>
      <c r="C8" s="244"/>
      <c r="D8" s="244"/>
      <c r="E8" s="244"/>
      <c r="F8" s="244"/>
      <c r="G8" s="244"/>
      <c r="H8" s="244"/>
      <c r="I8" s="244"/>
      <c r="J8" s="244"/>
      <c r="K8" s="244"/>
      <c r="L8" s="244"/>
      <c r="M8" s="244"/>
      <c r="N8" s="244"/>
      <c r="O8" s="244"/>
      <c r="P8" s="244"/>
    </row>
    <row r="9" spans="1:37" ht="99.95" customHeight="1" thickTop="1" x14ac:dyDescent="0.2">
      <c r="A9" s="248" t="s">
        <v>1</v>
      </c>
      <c r="B9" s="265" t="s">
        <v>146</v>
      </c>
      <c r="C9" s="245" t="s">
        <v>147</v>
      </c>
      <c r="D9" s="245" t="s">
        <v>148</v>
      </c>
      <c r="E9" s="245" t="s">
        <v>2</v>
      </c>
      <c r="F9" s="245" t="s">
        <v>100</v>
      </c>
      <c r="G9" s="245" t="s">
        <v>3</v>
      </c>
      <c r="H9" s="245" t="s">
        <v>68</v>
      </c>
      <c r="I9" s="245" t="s">
        <v>4</v>
      </c>
      <c r="J9" s="245" t="s">
        <v>5</v>
      </c>
      <c r="K9" s="263" t="s">
        <v>149</v>
      </c>
      <c r="L9" s="240" t="s">
        <v>150</v>
      </c>
      <c r="M9" s="241"/>
      <c r="N9" s="261" t="s">
        <v>151</v>
      </c>
      <c r="O9" s="259" t="s">
        <v>152</v>
      </c>
      <c r="P9" s="255" t="s">
        <v>6</v>
      </c>
    </row>
    <row r="10" spans="1:37" ht="99.95" customHeight="1" thickBot="1" x14ac:dyDescent="0.25">
      <c r="A10" s="249"/>
      <c r="B10" s="266"/>
      <c r="C10" s="246"/>
      <c r="D10" s="246"/>
      <c r="E10" s="246"/>
      <c r="F10" s="246"/>
      <c r="G10" s="246"/>
      <c r="H10" s="246"/>
      <c r="I10" s="246"/>
      <c r="J10" s="246"/>
      <c r="K10" s="264"/>
      <c r="L10" s="139" t="s">
        <v>109</v>
      </c>
      <c r="M10" s="140" t="s">
        <v>153</v>
      </c>
      <c r="N10" s="262"/>
      <c r="O10" s="260"/>
      <c r="P10" s="256"/>
    </row>
    <row r="11" spans="1:37" s="14" customFormat="1" ht="50.1" customHeight="1" thickTop="1" x14ac:dyDescent="0.2">
      <c r="A11" s="247" t="s">
        <v>7</v>
      </c>
      <c r="B11" s="141">
        <v>42040142</v>
      </c>
      <c r="C11" s="141" t="s">
        <v>70</v>
      </c>
      <c r="D11" s="142" t="s">
        <v>9</v>
      </c>
      <c r="E11" s="142" t="s">
        <v>10</v>
      </c>
      <c r="F11" s="142" t="s">
        <v>17</v>
      </c>
      <c r="G11" s="142"/>
      <c r="H11" s="142" t="s">
        <v>123</v>
      </c>
      <c r="I11" s="142" t="s">
        <v>13</v>
      </c>
      <c r="J11" s="143"/>
      <c r="K11" s="9">
        <v>2</v>
      </c>
      <c r="L11" s="10"/>
      <c r="M11" s="11">
        <f t="shared" ref="M11:M48" si="0">L11*K11</f>
        <v>0</v>
      </c>
      <c r="N11" s="144"/>
      <c r="O11" s="145"/>
      <c r="P11" s="146"/>
    </row>
    <row r="12" spans="1:37" s="14" customFormat="1" ht="50.1" customHeight="1" x14ac:dyDescent="0.2">
      <c r="A12" s="247"/>
      <c r="B12" s="15">
        <v>42040143</v>
      </c>
      <c r="C12" s="8" t="s">
        <v>71</v>
      </c>
      <c r="D12" s="16" t="s">
        <v>9</v>
      </c>
      <c r="E12" s="16" t="s">
        <v>10</v>
      </c>
      <c r="F12" s="16" t="s">
        <v>18</v>
      </c>
      <c r="G12" s="16">
        <v>2012</v>
      </c>
      <c r="H12" s="16" t="s">
        <v>19</v>
      </c>
      <c r="I12" s="16" t="s">
        <v>13</v>
      </c>
      <c r="J12" s="17"/>
      <c r="K12" s="18">
        <v>2</v>
      </c>
      <c r="L12" s="19"/>
      <c r="M12" s="20">
        <f t="shared" si="0"/>
        <v>0</v>
      </c>
      <c r="N12" s="21"/>
      <c r="O12" s="22"/>
      <c r="P12" s="23"/>
    </row>
    <row r="13" spans="1:37" s="14" customFormat="1" ht="50.1" customHeight="1" x14ac:dyDescent="0.2">
      <c r="A13" s="247"/>
      <c r="B13" s="24">
        <v>44211082</v>
      </c>
      <c r="C13" s="8" t="s">
        <v>70</v>
      </c>
      <c r="D13" s="24" t="s">
        <v>29</v>
      </c>
      <c r="E13" s="24"/>
      <c r="F13" s="24"/>
      <c r="G13" s="24">
        <v>2020</v>
      </c>
      <c r="H13" s="24" t="s">
        <v>122</v>
      </c>
      <c r="I13" s="16" t="s">
        <v>13</v>
      </c>
      <c r="J13" s="25"/>
      <c r="K13" s="18">
        <v>2</v>
      </c>
      <c r="L13" s="19"/>
      <c r="M13" s="20">
        <f t="shared" si="0"/>
        <v>0</v>
      </c>
      <c r="N13" s="21"/>
      <c r="O13" s="22"/>
      <c r="P13" s="26"/>
    </row>
    <row r="14" spans="1:37" s="14" customFormat="1" ht="84.75" customHeight="1" x14ac:dyDescent="0.2">
      <c r="A14" s="247"/>
      <c r="B14" s="27">
        <v>10681245</v>
      </c>
      <c r="C14" s="27" t="s">
        <v>72</v>
      </c>
      <c r="D14" s="28" t="s">
        <v>20</v>
      </c>
      <c r="E14" s="28" t="s">
        <v>21</v>
      </c>
      <c r="F14" s="28" t="s">
        <v>8</v>
      </c>
      <c r="G14" s="28"/>
      <c r="H14" s="28" t="s">
        <v>121</v>
      </c>
      <c r="I14" s="28" t="s">
        <v>13</v>
      </c>
      <c r="J14" s="27" t="s">
        <v>22</v>
      </c>
      <c r="K14" s="18">
        <v>2</v>
      </c>
      <c r="L14" s="19"/>
      <c r="M14" s="20">
        <f t="shared" si="0"/>
        <v>0</v>
      </c>
      <c r="N14" s="21"/>
      <c r="O14" s="22"/>
      <c r="P14" s="23"/>
    </row>
    <row r="15" spans="1:37" s="14" customFormat="1" ht="50.1" customHeight="1" x14ac:dyDescent="0.2">
      <c r="A15" s="247"/>
      <c r="B15" s="8">
        <v>10676664</v>
      </c>
      <c r="C15" s="29" t="s">
        <v>73</v>
      </c>
      <c r="D15" s="30" t="s">
        <v>9</v>
      </c>
      <c r="E15" s="30" t="s">
        <v>10</v>
      </c>
      <c r="F15" s="30" t="s">
        <v>8</v>
      </c>
      <c r="G15" s="30"/>
      <c r="H15" s="30" t="s">
        <v>120</v>
      </c>
      <c r="I15" s="30" t="s">
        <v>13</v>
      </c>
      <c r="J15" s="31"/>
      <c r="K15" s="32">
        <v>2</v>
      </c>
      <c r="L15" s="33"/>
      <c r="M15" s="34">
        <f t="shared" si="0"/>
        <v>0</v>
      </c>
      <c r="N15" s="21"/>
      <c r="O15" s="12"/>
      <c r="P15" s="13"/>
      <c r="AK15" s="35"/>
    </row>
    <row r="16" spans="1:37" s="14" customFormat="1" ht="50.1" customHeight="1" x14ac:dyDescent="0.2">
      <c r="A16" s="247"/>
      <c r="B16" s="15">
        <v>42507619</v>
      </c>
      <c r="C16" s="36" t="s">
        <v>74</v>
      </c>
      <c r="D16" s="37" t="s">
        <v>9</v>
      </c>
      <c r="E16" s="37" t="s">
        <v>10</v>
      </c>
      <c r="F16" s="37" t="s">
        <v>23</v>
      </c>
      <c r="G16" s="37"/>
      <c r="H16" s="37" t="s">
        <v>24</v>
      </c>
      <c r="I16" s="30" t="s">
        <v>13</v>
      </c>
      <c r="J16" s="31"/>
      <c r="K16" s="32">
        <v>2</v>
      </c>
      <c r="L16" s="33"/>
      <c r="M16" s="38">
        <f t="shared" si="0"/>
        <v>0</v>
      </c>
      <c r="N16" s="21"/>
      <c r="O16" s="22"/>
      <c r="P16" s="39"/>
    </row>
    <row r="17" spans="1:16" s="14" customFormat="1" ht="50.1" customHeight="1" x14ac:dyDescent="0.2">
      <c r="A17" s="247"/>
      <c r="B17" s="15">
        <v>43352826</v>
      </c>
      <c r="C17" s="36" t="s">
        <v>75</v>
      </c>
      <c r="D17" s="37" t="s">
        <v>25</v>
      </c>
      <c r="E17" s="37" t="s">
        <v>26</v>
      </c>
      <c r="F17" s="37" t="s">
        <v>23</v>
      </c>
      <c r="G17" s="37"/>
      <c r="H17" s="37" t="s">
        <v>119</v>
      </c>
      <c r="I17" s="30" t="s">
        <v>13</v>
      </c>
      <c r="J17" s="31"/>
      <c r="K17" s="32">
        <v>2</v>
      </c>
      <c r="L17" s="33"/>
      <c r="M17" s="38">
        <f t="shared" si="0"/>
        <v>0</v>
      </c>
      <c r="N17" s="21"/>
      <c r="O17" s="22"/>
      <c r="P17" s="39"/>
    </row>
    <row r="18" spans="1:16" s="14" customFormat="1" ht="50.1" customHeight="1" x14ac:dyDescent="0.2">
      <c r="A18" s="247"/>
      <c r="B18" s="15">
        <v>10681243</v>
      </c>
      <c r="C18" s="36" t="s">
        <v>76</v>
      </c>
      <c r="D18" s="37" t="s">
        <v>27</v>
      </c>
      <c r="E18" s="37" t="s">
        <v>21</v>
      </c>
      <c r="F18" s="37" t="s">
        <v>8</v>
      </c>
      <c r="G18" s="37"/>
      <c r="H18" s="37" t="s">
        <v>28</v>
      </c>
      <c r="I18" s="30" t="s">
        <v>13</v>
      </c>
      <c r="J18" s="31"/>
      <c r="K18" s="32">
        <v>2</v>
      </c>
      <c r="L18" s="33"/>
      <c r="M18" s="38">
        <f t="shared" si="0"/>
        <v>0</v>
      </c>
      <c r="N18" s="21"/>
      <c r="O18" s="22"/>
      <c r="P18" s="23"/>
    </row>
    <row r="19" spans="1:16" s="14" customFormat="1" ht="50.1" customHeight="1" x14ac:dyDescent="0.2">
      <c r="A19" s="247"/>
      <c r="B19" s="40">
        <v>42040139</v>
      </c>
      <c r="C19" s="41" t="s">
        <v>77</v>
      </c>
      <c r="D19" s="42" t="s">
        <v>29</v>
      </c>
      <c r="E19" s="42" t="s">
        <v>30</v>
      </c>
      <c r="F19" s="42"/>
      <c r="G19" s="42"/>
      <c r="H19" s="42" t="s">
        <v>31</v>
      </c>
      <c r="I19" s="43" t="s">
        <v>13</v>
      </c>
      <c r="J19" s="31"/>
      <c r="K19" s="32">
        <v>2</v>
      </c>
      <c r="L19" s="33"/>
      <c r="M19" s="38">
        <f t="shared" si="0"/>
        <v>0</v>
      </c>
      <c r="N19" s="21"/>
      <c r="O19" s="22"/>
      <c r="P19" s="23"/>
    </row>
    <row r="20" spans="1:16" s="14" customFormat="1" ht="50.1" customHeight="1" x14ac:dyDescent="0.2">
      <c r="A20" s="247"/>
      <c r="B20" s="44">
        <v>42040141</v>
      </c>
      <c r="C20" s="44" t="s">
        <v>78</v>
      </c>
      <c r="D20" s="45" t="s">
        <v>29</v>
      </c>
      <c r="E20" s="45" t="s">
        <v>30</v>
      </c>
      <c r="F20" s="45"/>
      <c r="G20" s="45"/>
      <c r="H20" s="45" t="s">
        <v>31</v>
      </c>
      <c r="I20" s="45" t="s">
        <v>13</v>
      </c>
      <c r="J20" s="46"/>
      <c r="K20" s="47">
        <v>2</v>
      </c>
      <c r="L20" s="10"/>
      <c r="M20" s="48">
        <f t="shared" si="0"/>
        <v>0</v>
      </c>
      <c r="N20" s="21"/>
      <c r="O20" s="22"/>
      <c r="P20" s="23"/>
    </row>
    <row r="21" spans="1:16" s="14" customFormat="1" ht="50.1" customHeight="1" x14ac:dyDescent="0.2">
      <c r="A21" s="247"/>
      <c r="B21" s="15">
        <v>43352830</v>
      </c>
      <c r="C21" s="15" t="s">
        <v>79</v>
      </c>
      <c r="D21" s="16" t="s">
        <v>29</v>
      </c>
      <c r="E21" s="16" t="s">
        <v>32</v>
      </c>
      <c r="F21" s="16"/>
      <c r="G21" s="16"/>
      <c r="H21" s="16" t="s">
        <v>117</v>
      </c>
      <c r="I21" s="16" t="s">
        <v>13</v>
      </c>
      <c r="J21" s="49"/>
      <c r="K21" s="50">
        <v>2</v>
      </c>
      <c r="L21" s="51"/>
      <c r="M21" s="52">
        <f t="shared" si="0"/>
        <v>0</v>
      </c>
      <c r="N21" s="21"/>
      <c r="O21" s="22"/>
      <c r="P21" s="23"/>
    </row>
    <row r="22" spans="1:16" s="14" customFormat="1" ht="50.1" customHeight="1" thickBot="1" x14ac:dyDescent="0.25">
      <c r="A22" s="247"/>
      <c r="B22" s="53">
        <v>43352839</v>
      </c>
      <c r="C22" s="53" t="s">
        <v>79</v>
      </c>
      <c r="D22" s="54" t="s">
        <v>29</v>
      </c>
      <c r="E22" s="54" t="s">
        <v>32</v>
      </c>
      <c r="F22" s="54"/>
      <c r="G22" s="54"/>
      <c r="H22" s="54" t="s">
        <v>118</v>
      </c>
      <c r="I22" s="54" t="s">
        <v>13</v>
      </c>
      <c r="J22" s="55"/>
      <c r="K22" s="56">
        <v>2</v>
      </c>
      <c r="L22" s="57"/>
      <c r="M22" s="58">
        <f t="shared" si="0"/>
        <v>0</v>
      </c>
      <c r="N22" s="59"/>
      <c r="O22" s="60"/>
      <c r="P22" s="61"/>
    </row>
    <row r="23" spans="1:16" s="14" customFormat="1" ht="50.1" customHeight="1" x14ac:dyDescent="0.2">
      <c r="A23" s="250" t="s">
        <v>33</v>
      </c>
      <c r="B23" s="62">
        <v>42040153</v>
      </c>
      <c r="C23" s="62" t="s">
        <v>69</v>
      </c>
      <c r="D23" s="62" t="s">
        <v>9</v>
      </c>
      <c r="E23" s="62" t="s">
        <v>10</v>
      </c>
      <c r="F23" s="62" t="s">
        <v>17</v>
      </c>
      <c r="G23" s="62">
        <v>2012</v>
      </c>
      <c r="H23" s="62" t="s">
        <v>12</v>
      </c>
      <c r="I23" s="62" t="s">
        <v>13</v>
      </c>
      <c r="J23" s="63"/>
      <c r="K23" s="64">
        <v>2</v>
      </c>
      <c r="L23" s="65"/>
      <c r="M23" s="66">
        <f>L23*K23</f>
        <v>0</v>
      </c>
      <c r="N23" s="67"/>
      <c r="O23" s="68"/>
      <c r="P23" s="69"/>
    </row>
    <row r="24" spans="1:16" s="14" customFormat="1" ht="50.1" customHeight="1" x14ac:dyDescent="0.2">
      <c r="A24" s="251"/>
      <c r="B24" s="70">
        <v>42040154</v>
      </c>
      <c r="C24" s="70" t="s">
        <v>69</v>
      </c>
      <c r="D24" s="70" t="s">
        <v>14</v>
      </c>
      <c r="E24" s="70" t="s">
        <v>15</v>
      </c>
      <c r="F24" s="70" t="s">
        <v>11</v>
      </c>
      <c r="G24" s="71"/>
      <c r="H24" s="70" t="s">
        <v>16</v>
      </c>
      <c r="I24" s="70" t="s">
        <v>13</v>
      </c>
      <c r="J24" s="72"/>
      <c r="K24" s="73">
        <v>2</v>
      </c>
      <c r="L24" s="74"/>
      <c r="M24" s="75">
        <f>L24*K24</f>
        <v>0</v>
      </c>
      <c r="N24" s="76"/>
      <c r="O24" s="77"/>
      <c r="P24" s="78"/>
    </row>
    <row r="25" spans="1:16" s="14" customFormat="1" ht="50.1" customHeight="1" x14ac:dyDescent="0.2">
      <c r="A25" s="251"/>
      <c r="B25" s="70">
        <v>42040159</v>
      </c>
      <c r="C25" s="70" t="s">
        <v>80</v>
      </c>
      <c r="D25" s="70" t="s">
        <v>9</v>
      </c>
      <c r="E25" s="70" t="s">
        <v>10</v>
      </c>
      <c r="F25" s="70" t="s">
        <v>8</v>
      </c>
      <c r="G25" s="70">
        <v>2016</v>
      </c>
      <c r="H25" s="70" t="s">
        <v>34</v>
      </c>
      <c r="I25" s="70" t="s">
        <v>13</v>
      </c>
      <c r="J25" s="70" t="s">
        <v>35</v>
      </c>
      <c r="K25" s="73">
        <v>2</v>
      </c>
      <c r="L25" s="74"/>
      <c r="M25" s="75">
        <f t="shared" si="0"/>
        <v>0</v>
      </c>
      <c r="N25" s="79"/>
      <c r="O25" s="80"/>
      <c r="P25" s="78"/>
    </row>
    <row r="26" spans="1:16" s="14" customFormat="1" ht="62.25" customHeight="1" x14ac:dyDescent="0.2">
      <c r="A26" s="251"/>
      <c r="B26" s="70">
        <v>42040160</v>
      </c>
      <c r="C26" s="70" t="s">
        <v>81</v>
      </c>
      <c r="D26" s="70" t="s">
        <v>9</v>
      </c>
      <c r="E26" s="70" t="s">
        <v>10</v>
      </c>
      <c r="F26" s="70" t="s">
        <v>23</v>
      </c>
      <c r="G26" s="70">
        <v>2014</v>
      </c>
      <c r="H26" s="70" t="s">
        <v>36</v>
      </c>
      <c r="I26" s="70" t="s">
        <v>13</v>
      </c>
      <c r="J26" s="72"/>
      <c r="K26" s="73">
        <v>2</v>
      </c>
      <c r="L26" s="74"/>
      <c r="M26" s="75">
        <f t="shared" si="0"/>
        <v>0</v>
      </c>
      <c r="N26" s="79"/>
      <c r="O26" s="80"/>
      <c r="P26" s="78"/>
    </row>
    <row r="27" spans="1:16" s="14" customFormat="1" ht="62.25" customHeight="1" x14ac:dyDescent="0.2">
      <c r="A27" s="251"/>
      <c r="B27" s="70">
        <v>42040161</v>
      </c>
      <c r="C27" s="70" t="s">
        <v>82</v>
      </c>
      <c r="D27" s="70" t="s">
        <v>9</v>
      </c>
      <c r="E27" s="70" t="s">
        <v>10</v>
      </c>
      <c r="F27" s="70" t="s">
        <v>23</v>
      </c>
      <c r="G27" s="70">
        <v>2014</v>
      </c>
      <c r="H27" s="70" t="s">
        <v>37</v>
      </c>
      <c r="I27" s="70" t="s">
        <v>13</v>
      </c>
      <c r="J27" s="81"/>
      <c r="K27" s="73">
        <v>2</v>
      </c>
      <c r="L27" s="74"/>
      <c r="M27" s="75">
        <f t="shared" si="0"/>
        <v>0</v>
      </c>
      <c r="N27" s="79"/>
      <c r="O27" s="80"/>
      <c r="P27" s="78"/>
    </row>
    <row r="28" spans="1:16" s="14" customFormat="1" ht="62.25" customHeight="1" x14ac:dyDescent="0.2">
      <c r="A28" s="251"/>
      <c r="B28" s="71">
        <v>42040162</v>
      </c>
      <c r="C28" s="71" t="s">
        <v>83</v>
      </c>
      <c r="D28" s="71" t="s">
        <v>9</v>
      </c>
      <c r="E28" s="71" t="s">
        <v>10</v>
      </c>
      <c r="F28" s="71" t="s">
        <v>8</v>
      </c>
      <c r="G28" s="71">
        <v>2019</v>
      </c>
      <c r="H28" s="71" t="s">
        <v>38</v>
      </c>
      <c r="I28" s="70" t="s">
        <v>13</v>
      </c>
      <c r="J28" s="81"/>
      <c r="K28" s="73">
        <v>2</v>
      </c>
      <c r="L28" s="74"/>
      <c r="M28" s="75">
        <f t="shared" si="0"/>
        <v>0</v>
      </c>
      <c r="N28" s="79"/>
      <c r="O28" s="80"/>
      <c r="P28" s="78"/>
    </row>
    <row r="29" spans="1:16" s="14" customFormat="1" ht="62.25" customHeight="1" x14ac:dyDescent="0.2">
      <c r="A29" s="251"/>
      <c r="B29" s="71">
        <v>42414105</v>
      </c>
      <c r="C29" s="71" t="s">
        <v>84</v>
      </c>
      <c r="D29" s="71" t="s">
        <v>29</v>
      </c>
      <c r="E29" s="71" t="s">
        <v>132</v>
      </c>
      <c r="F29" s="71" t="s">
        <v>39</v>
      </c>
      <c r="G29" s="71">
        <v>2015</v>
      </c>
      <c r="H29" s="71" t="s">
        <v>40</v>
      </c>
      <c r="I29" s="70" t="s">
        <v>13</v>
      </c>
      <c r="J29" s="81"/>
      <c r="K29" s="73">
        <v>2</v>
      </c>
      <c r="L29" s="74"/>
      <c r="M29" s="75">
        <f t="shared" si="0"/>
        <v>0</v>
      </c>
      <c r="N29" s="79"/>
      <c r="O29" s="80"/>
      <c r="P29" s="78"/>
    </row>
    <row r="30" spans="1:16" s="14" customFormat="1" ht="62.25" customHeight="1" x14ac:dyDescent="0.2">
      <c r="A30" s="251"/>
      <c r="B30" s="71">
        <v>42040163</v>
      </c>
      <c r="C30" s="71" t="s">
        <v>85</v>
      </c>
      <c r="D30" s="71" t="s">
        <v>9</v>
      </c>
      <c r="E30" s="71" t="s">
        <v>10</v>
      </c>
      <c r="F30" s="71" t="s">
        <v>8</v>
      </c>
      <c r="G30" s="71">
        <v>2019</v>
      </c>
      <c r="H30" s="71" t="s">
        <v>65</v>
      </c>
      <c r="I30" s="70" t="s">
        <v>13</v>
      </c>
      <c r="J30" s="81"/>
      <c r="K30" s="73">
        <v>2</v>
      </c>
      <c r="L30" s="74"/>
      <c r="M30" s="75">
        <f t="shared" si="0"/>
        <v>0</v>
      </c>
      <c r="N30" s="79"/>
      <c r="O30" s="80"/>
      <c r="P30" s="78"/>
    </row>
    <row r="31" spans="1:16" s="14" customFormat="1" ht="62.25" customHeight="1" x14ac:dyDescent="0.2">
      <c r="A31" s="251"/>
      <c r="B31" s="71">
        <v>44591051</v>
      </c>
      <c r="C31" s="71" t="s">
        <v>130</v>
      </c>
      <c r="D31" s="71" t="s">
        <v>9</v>
      </c>
      <c r="E31" s="71" t="s">
        <v>10</v>
      </c>
      <c r="F31" s="71" t="s">
        <v>17</v>
      </c>
      <c r="G31" s="71">
        <v>2021</v>
      </c>
      <c r="H31" s="71" t="s">
        <v>36</v>
      </c>
      <c r="I31" s="70" t="s">
        <v>13</v>
      </c>
      <c r="J31" s="72"/>
      <c r="K31" s="82">
        <v>2</v>
      </c>
      <c r="L31" s="83"/>
      <c r="M31" s="75">
        <f>L31*K31</f>
        <v>0</v>
      </c>
      <c r="N31" s="76"/>
      <c r="O31" s="77"/>
      <c r="P31" s="84"/>
    </row>
    <row r="32" spans="1:16" s="14" customFormat="1" ht="62.25" customHeight="1" x14ac:dyDescent="0.2">
      <c r="A32" s="251"/>
      <c r="B32" s="85">
        <v>44591052</v>
      </c>
      <c r="C32" s="71" t="s">
        <v>131</v>
      </c>
      <c r="D32" s="71" t="s">
        <v>9</v>
      </c>
      <c r="E32" s="71" t="s">
        <v>10</v>
      </c>
      <c r="F32" s="86" t="s">
        <v>17</v>
      </c>
      <c r="G32" s="85">
        <v>2021</v>
      </c>
      <c r="H32" s="86" t="s">
        <v>36</v>
      </c>
      <c r="I32" s="70" t="s">
        <v>13</v>
      </c>
      <c r="J32" s="87"/>
      <c r="K32" s="82">
        <v>2</v>
      </c>
      <c r="L32" s="83"/>
      <c r="M32" s="75">
        <f>L32*K32</f>
        <v>0</v>
      </c>
      <c r="N32" s="76"/>
      <c r="O32" s="77"/>
      <c r="P32" s="84"/>
    </row>
    <row r="33" spans="1:16" s="14" customFormat="1" ht="62.25" customHeight="1" x14ac:dyDescent="0.2">
      <c r="A33" s="251"/>
      <c r="B33" s="71">
        <v>43352840</v>
      </c>
      <c r="C33" s="71" t="s">
        <v>86</v>
      </c>
      <c r="D33" s="71" t="s">
        <v>41</v>
      </c>
      <c r="E33" s="71" t="s">
        <v>42</v>
      </c>
      <c r="F33" s="71"/>
      <c r="G33" s="71"/>
      <c r="H33" s="71" t="s">
        <v>124</v>
      </c>
      <c r="I33" s="70" t="s">
        <v>13</v>
      </c>
      <c r="J33" s="72"/>
      <c r="K33" s="73">
        <v>2</v>
      </c>
      <c r="L33" s="74"/>
      <c r="M33" s="75">
        <f t="shared" si="0"/>
        <v>0</v>
      </c>
      <c r="N33" s="79"/>
      <c r="O33" s="80"/>
      <c r="P33" s="78"/>
    </row>
    <row r="34" spans="1:16" s="14" customFormat="1" ht="62.25" customHeight="1" x14ac:dyDescent="0.2">
      <c r="A34" s="251"/>
      <c r="B34" s="71">
        <v>43352847</v>
      </c>
      <c r="C34" s="71" t="s">
        <v>87</v>
      </c>
      <c r="D34" s="71" t="s">
        <v>43</v>
      </c>
      <c r="E34" s="71" t="s">
        <v>44</v>
      </c>
      <c r="F34" s="71" t="s">
        <v>45</v>
      </c>
      <c r="G34" s="71">
        <v>2014</v>
      </c>
      <c r="H34" s="71" t="s">
        <v>125</v>
      </c>
      <c r="I34" s="70" t="s">
        <v>13</v>
      </c>
      <c r="J34" s="72"/>
      <c r="K34" s="73">
        <v>2</v>
      </c>
      <c r="L34" s="74"/>
      <c r="M34" s="75">
        <f t="shared" si="0"/>
        <v>0</v>
      </c>
      <c r="N34" s="79"/>
      <c r="O34" s="80"/>
      <c r="P34" s="78"/>
    </row>
    <row r="35" spans="1:16" s="14" customFormat="1" ht="62.25" customHeight="1" x14ac:dyDescent="0.2">
      <c r="A35" s="251"/>
      <c r="B35" s="71">
        <v>42040166</v>
      </c>
      <c r="C35" s="71" t="s">
        <v>88</v>
      </c>
      <c r="D35" s="71" t="s">
        <v>46</v>
      </c>
      <c r="E35" s="71" t="s">
        <v>21</v>
      </c>
      <c r="F35" s="71" t="s">
        <v>133</v>
      </c>
      <c r="G35" s="71"/>
      <c r="H35" s="71" t="s">
        <v>47</v>
      </c>
      <c r="I35" s="71" t="s">
        <v>13</v>
      </c>
      <c r="J35" s="71" t="s">
        <v>35</v>
      </c>
      <c r="K35" s="88">
        <v>2</v>
      </c>
      <c r="L35" s="89"/>
      <c r="M35" s="75">
        <f t="shared" si="0"/>
        <v>0</v>
      </c>
      <c r="N35" s="79"/>
      <c r="O35" s="80"/>
      <c r="P35" s="90"/>
    </row>
    <row r="36" spans="1:16" s="14" customFormat="1" ht="62.25" customHeight="1" x14ac:dyDescent="0.2">
      <c r="A36" s="251"/>
      <c r="B36" s="71">
        <v>43086355</v>
      </c>
      <c r="C36" s="71" t="s">
        <v>89</v>
      </c>
      <c r="D36" s="71" t="s">
        <v>46</v>
      </c>
      <c r="E36" s="71" t="s">
        <v>21</v>
      </c>
      <c r="F36" s="71" t="s">
        <v>126</v>
      </c>
      <c r="G36" s="71">
        <v>2016</v>
      </c>
      <c r="H36" s="71" t="s">
        <v>127</v>
      </c>
      <c r="I36" s="71" t="s">
        <v>13</v>
      </c>
      <c r="J36" s="71" t="s">
        <v>35</v>
      </c>
      <c r="K36" s="88">
        <v>2</v>
      </c>
      <c r="L36" s="89"/>
      <c r="M36" s="75">
        <f t="shared" si="0"/>
        <v>0</v>
      </c>
      <c r="N36" s="79"/>
      <c r="O36" s="80"/>
      <c r="P36" s="90"/>
    </row>
    <row r="37" spans="1:16" s="14" customFormat="1" ht="62.25" customHeight="1" x14ac:dyDescent="0.2">
      <c r="A37" s="251"/>
      <c r="B37" s="71">
        <v>43086241</v>
      </c>
      <c r="C37" s="71" t="s">
        <v>90</v>
      </c>
      <c r="D37" s="71" t="s">
        <v>46</v>
      </c>
      <c r="E37" s="71" t="s">
        <v>21</v>
      </c>
      <c r="F37" s="71" t="s">
        <v>126</v>
      </c>
      <c r="G37" s="71">
        <v>2016</v>
      </c>
      <c r="H37" s="71" t="s">
        <v>128</v>
      </c>
      <c r="I37" s="71" t="s">
        <v>13</v>
      </c>
      <c r="J37" s="72"/>
      <c r="K37" s="88">
        <v>2</v>
      </c>
      <c r="L37" s="89"/>
      <c r="M37" s="75">
        <f t="shared" si="0"/>
        <v>0</v>
      </c>
      <c r="N37" s="79"/>
      <c r="O37" s="80"/>
      <c r="P37" s="90"/>
    </row>
    <row r="38" spans="1:16" s="14" customFormat="1" ht="62.25" customHeight="1" thickBot="1" x14ac:dyDescent="0.25">
      <c r="A38" s="252"/>
      <c r="B38" s="91">
        <v>43086358</v>
      </c>
      <c r="C38" s="92" t="s">
        <v>88</v>
      </c>
      <c r="D38" s="92" t="s">
        <v>29</v>
      </c>
      <c r="E38" s="92" t="s">
        <v>42</v>
      </c>
      <c r="F38" s="92" t="s">
        <v>39</v>
      </c>
      <c r="G38" s="91">
        <v>2016</v>
      </c>
      <c r="H38" s="93" t="s">
        <v>129</v>
      </c>
      <c r="I38" s="93" t="s">
        <v>13</v>
      </c>
      <c r="J38" s="94"/>
      <c r="K38" s="95">
        <v>2</v>
      </c>
      <c r="L38" s="96"/>
      <c r="M38" s="97">
        <f t="shared" si="0"/>
        <v>0</v>
      </c>
      <c r="N38" s="98"/>
      <c r="O38" s="99"/>
      <c r="P38" s="100"/>
    </row>
    <row r="39" spans="1:16" s="14" customFormat="1" ht="50.1" customHeight="1" x14ac:dyDescent="0.2">
      <c r="A39" s="247" t="s">
        <v>48</v>
      </c>
      <c r="B39" s="101">
        <v>10683889</v>
      </c>
      <c r="C39" s="102" t="s">
        <v>91</v>
      </c>
      <c r="D39" s="102" t="s">
        <v>43</v>
      </c>
      <c r="E39" s="102" t="s">
        <v>21</v>
      </c>
      <c r="F39" s="102" t="s">
        <v>49</v>
      </c>
      <c r="G39" s="102">
        <v>1998</v>
      </c>
      <c r="H39" s="102" t="s">
        <v>50</v>
      </c>
      <c r="I39" s="102" t="s">
        <v>13</v>
      </c>
      <c r="J39" s="31"/>
      <c r="K39" s="32">
        <v>2</v>
      </c>
      <c r="L39" s="33"/>
      <c r="M39" s="34">
        <f t="shared" si="0"/>
        <v>0</v>
      </c>
      <c r="N39" s="103"/>
      <c r="O39" s="104"/>
      <c r="P39" s="13"/>
    </row>
    <row r="40" spans="1:16" s="14" customFormat="1" ht="50.1" customHeight="1" x14ac:dyDescent="0.2">
      <c r="A40" s="247"/>
      <c r="B40" s="70">
        <v>10683891</v>
      </c>
      <c r="C40" s="105" t="s">
        <v>92</v>
      </c>
      <c r="D40" s="105" t="s">
        <v>27</v>
      </c>
      <c r="E40" s="105" t="s">
        <v>21</v>
      </c>
      <c r="F40" s="105" t="s">
        <v>51</v>
      </c>
      <c r="G40" s="105">
        <v>1998</v>
      </c>
      <c r="H40" s="105" t="s">
        <v>52</v>
      </c>
      <c r="I40" s="102" t="s">
        <v>13</v>
      </c>
      <c r="J40" s="31"/>
      <c r="K40" s="32">
        <v>2</v>
      </c>
      <c r="L40" s="33"/>
      <c r="M40" s="106">
        <f t="shared" si="0"/>
        <v>0</v>
      </c>
      <c r="N40" s="107"/>
      <c r="O40" s="108"/>
      <c r="P40" s="23"/>
    </row>
    <row r="41" spans="1:16" s="14" customFormat="1" ht="50.1" customHeight="1" x14ac:dyDescent="0.2">
      <c r="A41" s="247"/>
      <c r="B41" s="70">
        <v>42040144</v>
      </c>
      <c r="C41" s="105" t="s">
        <v>93</v>
      </c>
      <c r="D41" s="105" t="s">
        <v>53</v>
      </c>
      <c r="E41" s="105" t="s">
        <v>21</v>
      </c>
      <c r="F41" s="109" t="s">
        <v>136</v>
      </c>
      <c r="G41" s="109">
        <v>2010</v>
      </c>
      <c r="H41" s="109" t="s">
        <v>54</v>
      </c>
      <c r="I41" s="102" t="s">
        <v>13</v>
      </c>
      <c r="J41" s="28" t="s">
        <v>35</v>
      </c>
      <c r="K41" s="32">
        <v>2</v>
      </c>
      <c r="L41" s="33"/>
      <c r="M41" s="106">
        <f t="shared" si="0"/>
        <v>0</v>
      </c>
      <c r="N41" s="107"/>
      <c r="O41" s="108"/>
      <c r="P41" s="23"/>
    </row>
    <row r="42" spans="1:16" s="14" customFormat="1" ht="50.1" customHeight="1" x14ac:dyDescent="0.2">
      <c r="A42" s="247"/>
      <c r="B42" s="70">
        <v>10683885</v>
      </c>
      <c r="C42" s="105" t="s">
        <v>94</v>
      </c>
      <c r="D42" s="105" t="s">
        <v>9</v>
      </c>
      <c r="E42" s="105" t="s">
        <v>10</v>
      </c>
      <c r="F42" s="109" t="s">
        <v>137</v>
      </c>
      <c r="G42" s="109">
        <v>1998</v>
      </c>
      <c r="H42" s="109" t="s">
        <v>55</v>
      </c>
      <c r="I42" s="102" t="s">
        <v>13</v>
      </c>
      <c r="J42" s="110"/>
      <c r="K42" s="32">
        <v>2</v>
      </c>
      <c r="L42" s="33"/>
      <c r="M42" s="106">
        <f t="shared" si="0"/>
        <v>0</v>
      </c>
      <c r="N42" s="107"/>
      <c r="O42" s="108"/>
      <c r="P42" s="23"/>
    </row>
    <row r="43" spans="1:16" s="14" customFormat="1" ht="50.1" customHeight="1" x14ac:dyDescent="0.2">
      <c r="A43" s="247"/>
      <c r="B43" s="53">
        <v>10683887</v>
      </c>
      <c r="C43" s="111" t="s">
        <v>94</v>
      </c>
      <c r="D43" s="111" t="s">
        <v>9</v>
      </c>
      <c r="E43" s="111" t="s">
        <v>10</v>
      </c>
      <c r="F43" s="112" t="s">
        <v>137</v>
      </c>
      <c r="G43" s="113">
        <v>1998</v>
      </c>
      <c r="H43" s="113" t="s">
        <v>55</v>
      </c>
      <c r="I43" s="114" t="s">
        <v>13</v>
      </c>
      <c r="J43" s="115"/>
      <c r="K43" s="3">
        <v>2</v>
      </c>
      <c r="L43" s="116"/>
      <c r="M43" s="117">
        <f t="shared" si="0"/>
        <v>0</v>
      </c>
      <c r="N43" s="107"/>
      <c r="O43" s="118"/>
      <c r="P43" s="119"/>
    </row>
    <row r="44" spans="1:16" s="14" customFormat="1" ht="64.5" customHeight="1" x14ac:dyDescent="0.2">
      <c r="A44" s="247"/>
      <c r="B44" s="120" t="s">
        <v>134</v>
      </c>
      <c r="C44" s="121" t="s">
        <v>95</v>
      </c>
      <c r="D44" s="121" t="s">
        <v>9</v>
      </c>
      <c r="E44" s="121" t="s">
        <v>10</v>
      </c>
      <c r="F44" s="120" t="s">
        <v>138</v>
      </c>
      <c r="G44" s="120"/>
      <c r="H44" s="120" t="s">
        <v>139</v>
      </c>
      <c r="I44" s="121" t="s">
        <v>13</v>
      </c>
      <c r="J44" s="122"/>
      <c r="K44" s="123">
        <v>2</v>
      </c>
      <c r="L44" s="74"/>
      <c r="M44" s="75">
        <f t="shared" si="0"/>
        <v>0</v>
      </c>
      <c r="N44" s="107"/>
      <c r="O44" s="108"/>
      <c r="P44" s="124"/>
    </row>
    <row r="45" spans="1:16" s="14" customFormat="1" ht="64.5" customHeight="1" x14ac:dyDescent="0.2">
      <c r="A45" s="247"/>
      <c r="B45" s="120">
        <v>43876584</v>
      </c>
      <c r="C45" s="121" t="s">
        <v>96</v>
      </c>
      <c r="D45" s="121" t="s">
        <v>56</v>
      </c>
      <c r="E45" s="121" t="s">
        <v>10</v>
      </c>
      <c r="F45" s="120" t="s">
        <v>138</v>
      </c>
      <c r="G45" s="120"/>
      <c r="H45" s="120" t="s">
        <v>139</v>
      </c>
      <c r="I45" s="121" t="s">
        <v>13</v>
      </c>
      <c r="J45" s="17"/>
      <c r="K45" s="123">
        <v>2</v>
      </c>
      <c r="L45" s="74"/>
      <c r="M45" s="75">
        <f t="shared" si="0"/>
        <v>0</v>
      </c>
      <c r="N45" s="107"/>
      <c r="O45" s="108"/>
      <c r="P45" s="124"/>
    </row>
    <row r="46" spans="1:16" s="14" customFormat="1" ht="64.5" customHeight="1" x14ac:dyDescent="0.2">
      <c r="A46" s="247"/>
      <c r="B46" s="120">
        <v>43876586</v>
      </c>
      <c r="C46" s="121" t="s">
        <v>97</v>
      </c>
      <c r="D46" s="121" t="s">
        <v>29</v>
      </c>
      <c r="E46" s="121" t="s">
        <v>21</v>
      </c>
      <c r="F46" s="120" t="s">
        <v>140</v>
      </c>
      <c r="G46" s="120"/>
      <c r="H46" s="120" t="s">
        <v>141</v>
      </c>
      <c r="I46" s="121" t="s">
        <v>13</v>
      </c>
      <c r="J46" s="122"/>
      <c r="K46" s="123">
        <v>2</v>
      </c>
      <c r="L46" s="74"/>
      <c r="M46" s="75">
        <f t="shared" si="0"/>
        <v>0</v>
      </c>
      <c r="N46" s="107"/>
      <c r="O46" s="108"/>
      <c r="P46" s="124"/>
    </row>
    <row r="47" spans="1:16" s="14" customFormat="1" ht="64.5" customHeight="1" x14ac:dyDescent="0.2">
      <c r="A47" s="247"/>
      <c r="B47" s="120">
        <v>43876587</v>
      </c>
      <c r="C47" s="121" t="s">
        <v>98</v>
      </c>
      <c r="D47" s="121" t="s">
        <v>27</v>
      </c>
      <c r="E47" s="121" t="s">
        <v>21</v>
      </c>
      <c r="F47" s="120" t="s">
        <v>142</v>
      </c>
      <c r="G47" s="120">
        <v>2018</v>
      </c>
      <c r="H47" s="120" t="s">
        <v>143</v>
      </c>
      <c r="I47" s="121" t="s">
        <v>13</v>
      </c>
      <c r="J47" s="122"/>
      <c r="K47" s="123">
        <v>2</v>
      </c>
      <c r="L47" s="74"/>
      <c r="M47" s="75">
        <f t="shared" si="0"/>
        <v>0</v>
      </c>
      <c r="N47" s="107"/>
      <c r="O47" s="108"/>
      <c r="P47" s="124"/>
    </row>
    <row r="48" spans="1:16" s="14" customFormat="1" ht="64.5" customHeight="1" thickBot="1" x14ac:dyDescent="0.25">
      <c r="A48" s="253"/>
      <c r="B48" s="125" t="s">
        <v>135</v>
      </c>
      <c r="C48" s="126" t="s">
        <v>99</v>
      </c>
      <c r="D48" s="126" t="s">
        <v>27</v>
      </c>
      <c r="E48" s="126" t="s">
        <v>21</v>
      </c>
      <c r="F48" s="120" t="s">
        <v>142</v>
      </c>
      <c r="G48" s="120">
        <v>2018</v>
      </c>
      <c r="H48" s="120" t="s">
        <v>143</v>
      </c>
      <c r="I48" s="126" t="s">
        <v>13</v>
      </c>
      <c r="J48" s="127"/>
      <c r="K48" s="128">
        <v>2</v>
      </c>
      <c r="L48" s="129"/>
      <c r="M48" s="97">
        <f t="shared" si="0"/>
        <v>0</v>
      </c>
      <c r="N48" s="130"/>
      <c r="O48" s="131"/>
      <c r="P48" s="132"/>
    </row>
    <row r="49" spans="1:16" s="14" customFormat="1" ht="49.5" customHeight="1" thickBot="1" x14ac:dyDescent="0.25">
      <c r="A49" s="217"/>
      <c r="B49" s="218"/>
      <c r="C49" s="218"/>
      <c r="D49" s="218"/>
      <c r="E49" s="218"/>
      <c r="F49" s="218"/>
      <c r="G49" s="218"/>
      <c r="H49" s="218"/>
      <c r="I49" s="218"/>
      <c r="J49" s="219"/>
      <c r="K49" s="242" t="s">
        <v>110</v>
      </c>
      <c r="L49" s="243"/>
      <c r="M49" s="147">
        <f>SUM(L11:L48)</f>
        <v>0</v>
      </c>
      <c r="N49" s="236" t="s">
        <v>167</v>
      </c>
      <c r="O49" s="233"/>
      <c r="P49" s="226"/>
    </row>
    <row r="50" spans="1:16" s="14" customFormat="1" ht="50.1" customHeight="1" thickTop="1" x14ac:dyDescent="0.2">
      <c r="A50" s="220"/>
      <c r="B50" s="221"/>
      <c r="C50" s="221"/>
      <c r="D50" s="221"/>
      <c r="E50" s="221"/>
      <c r="F50" s="221"/>
      <c r="G50" s="221"/>
      <c r="H50" s="221"/>
      <c r="I50" s="221"/>
      <c r="J50" s="222"/>
      <c r="K50" s="231" t="s">
        <v>111</v>
      </c>
      <c r="L50" s="231"/>
      <c r="M50" s="148">
        <f>SUM(M11:M48)</f>
        <v>0</v>
      </c>
      <c r="N50" s="237"/>
      <c r="O50" s="234"/>
      <c r="P50" s="227"/>
    </row>
    <row r="51" spans="1:16" s="14" customFormat="1" ht="50.1" customHeight="1" x14ac:dyDescent="0.2">
      <c r="A51" s="220"/>
      <c r="B51" s="221"/>
      <c r="C51" s="221"/>
      <c r="D51" s="221"/>
      <c r="E51" s="221"/>
      <c r="F51" s="221"/>
      <c r="G51" s="221"/>
      <c r="H51" s="221"/>
      <c r="I51" s="221"/>
      <c r="J51" s="222"/>
      <c r="K51" s="229" t="s">
        <v>166</v>
      </c>
      <c r="L51" s="229"/>
      <c r="M51" s="149"/>
      <c r="N51" s="237"/>
      <c r="O51" s="234"/>
      <c r="P51" s="227"/>
    </row>
    <row r="52" spans="1:16" s="14" customFormat="1" ht="50.1" customHeight="1" x14ac:dyDescent="0.2">
      <c r="A52" s="220"/>
      <c r="B52" s="221"/>
      <c r="C52" s="221"/>
      <c r="D52" s="221"/>
      <c r="E52" s="221"/>
      <c r="F52" s="221"/>
      <c r="G52" s="221"/>
      <c r="H52" s="221"/>
      <c r="I52" s="221"/>
      <c r="J52" s="222"/>
      <c r="K52" s="229" t="s">
        <v>154</v>
      </c>
      <c r="L52" s="229"/>
      <c r="M52" s="150">
        <f>M51*M50</f>
        <v>0</v>
      </c>
      <c r="N52" s="237"/>
      <c r="O52" s="234"/>
      <c r="P52" s="227"/>
    </row>
    <row r="53" spans="1:16" s="14" customFormat="1" ht="50.1" customHeight="1" thickBot="1" x14ac:dyDescent="0.25">
      <c r="A53" s="220"/>
      <c r="B53" s="221"/>
      <c r="C53" s="221"/>
      <c r="D53" s="221"/>
      <c r="E53" s="221"/>
      <c r="F53" s="221"/>
      <c r="G53" s="221"/>
      <c r="H53" s="221"/>
      <c r="I53" s="221"/>
      <c r="J53" s="222"/>
      <c r="K53" s="230" t="s">
        <v>155</v>
      </c>
      <c r="L53" s="230"/>
      <c r="M53" s="151">
        <f>M52+M50</f>
        <v>0</v>
      </c>
      <c r="N53" s="237"/>
      <c r="O53" s="234"/>
      <c r="P53" s="227"/>
    </row>
    <row r="54" spans="1:16" s="14" customFormat="1" ht="50.1" customHeight="1" thickTop="1" x14ac:dyDescent="0.2">
      <c r="A54" s="220"/>
      <c r="B54" s="221"/>
      <c r="C54" s="221"/>
      <c r="D54" s="221"/>
      <c r="E54" s="221"/>
      <c r="F54" s="221"/>
      <c r="G54" s="221"/>
      <c r="H54" s="221"/>
      <c r="I54" s="221"/>
      <c r="J54" s="222"/>
      <c r="K54" s="231" t="s">
        <v>156</v>
      </c>
      <c r="L54" s="231"/>
      <c r="M54" s="152">
        <f>M50*4</f>
        <v>0</v>
      </c>
      <c r="N54" s="237"/>
      <c r="O54" s="234"/>
      <c r="P54" s="227"/>
    </row>
    <row r="55" spans="1:16" s="14" customFormat="1" ht="50.1" customHeight="1" thickBot="1" x14ac:dyDescent="0.25">
      <c r="A55" s="223"/>
      <c r="B55" s="224"/>
      <c r="C55" s="224"/>
      <c r="D55" s="224"/>
      <c r="E55" s="224"/>
      <c r="F55" s="224"/>
      <c r="G55" s="224"/>
      <c r="H55" s="224"/>
      <c r="I55" s="224"/>
      <c r="J55" s="225"/>
      <c r="K55" s="232" t="s">
        <v>157</v>
      </c>
      <c r="L55" s="232"/>
      <c r="M55" s="153">
        <f>M53*4</f>
        <v>0</v>
      </c>
      <c r="N55" s="238"/>
      <c r="O55" s="235"/>
      <c r="P55" s="228"/>
    </row>
    <row r="56" spans="1:16" s="14" customFormat="1" ht="24.95" customHeight="1" thickTop="1" x14ac:dyDescent="0.2">
      <c r="A56" s="154"/>
      <c r="B56" s="154"/>
      <c r="C56" s="155"/>
      <c r="D56" s="155"/>
      <c r="E56" s="155"/>
      <c r="F56" s="155"/>
      <c r="G56" s="155"/>
      <c r="H56" s="155"/>
      <c r="I56" s="155"/>
      <c r="J56" s="155"/>
      <c r="K56" s="156"/>
      <c r="L56" s="156"/>
      <c r="M56" s="157"/>
      <c r="N56" s="154"/>
      <c r="O56" s="154"/>
      <c r="P56" s="154"/>
    </row>
    <row r="57" spans="1:16" ht="30" customHeight="1" x14ac:dyDescent="0.2">
      <c r="A57" s="205" t="s">
        <v>105</v>
      </c>
      <c r="B57" s="205"/>
      <c r="C57" s="205"/>
      <c r="D57" s="205"/>
      <c r="E57" s="158"/>
      <c r="F57" s="158"/>
      <c r="G57" s="206"/>
      <c r="H57" s="206"/>
      <c r="I57" s="155"/>
      <c r="J57" s="155"/>
      <c r="K57" s="156"/>
      <c r="L57" s="156"/>
      <c r="M57" s="157"/>
      <c r="N57" s="154"/>
      <c r="O57" s="154"/>
      <c r="P57" s="154"/>
    </row>
    <row r="58" spans="1:16" ht="15" customHeight="1" thickBot="1" x14ac:dyDescent="0.25">
      <c r="A58" s="159"/>
      <c r="B58" s="159"/>
      <c r="C58" s="160"/>
      <c r="D58" s="161"/>
      <c r="E58" s="158"/>
      <c r="F58" s="162"/>
      <c r="G58" s="163"/>
      <c r="H58" s="158"/>
      <c r="I58" s="155"/>
      <c r="J58" s="155"/>
      <c r="K58" s="156"/>
      <c r="L58" s="156"/>
      <c r="M58" s="164"/>
      <c r="N58" s="165"/>
      <c r="O58" s="165"/>
      <c r="P58" s="159"/>
    </row>
    <row r="59" spans="1:16" s="134" customFormat="1" ht="50.1" customHeight="1" thickTop="1" thickBot="1" x14ac:dyDescent="0.25">
      <c r="A59" s="166" t="s">
        <v>57</v>
      </c>
      <c r="B59" s="212" t="s">
        <v>112</v>
      </c>
      <c r="C59" s="212"/>
      <c r="D59" s="167" t="s">
        <v>158</v>
      </c>
      <c r="E59" s="168" t="s">
        <v>159</v>
      </c>
      <c r="F59" s="169"/>
      <c r="G59" s="170"/>
      <c r="H59" s="171"/>
      <c r="I59" s="155"/>
      <c r="J59" s="155"/>
      <c r="K59" s="172" t="s">
        <v>113</v>
      </c>
      <c r="L59" s="173"/>
      <c r="M59" s="173"/>
      <c r="N59" s="174" t="s">
        <v>114</v>
      </c>
      <c r="O59" s="175"/>
      <c r="P59" s="176"/>
    </row>
    <row r="60" spans="1:16" ht="50.1" customHeight="1" x14ac:dyDescent="0.2">
      <c r="A60" s="177">
        <v>0.25</v>
      </c>
      <c r="B60" s="213" t="s">
        <v>160</v>
      </c>
      <c r="C60" s="213"/>
      <c r="D60" s="178">
        <f>M54</f>
        <v>0</v>
      </c>
      <c r="E60" s="179">
        <f>D60*1.2</f>
        <v>0</v>
      </c>
      <c r="F60" s="162"/>
      <c r="G60" s="163"/>
      <c r="H60" s="158"/>
      <c r="I60" s="155"/>
      <c r="J60" s="155"/>
      <c r="K60" s="180"/>
      <c r="L60" s="181"/>
      <c r="M60" s="181"/>
      <c r="N60" s="182"/>
      <c r="O60" s="183"/>
      <c r="P60" s="159"/>
    </row>
    <row r="61" spans="1:16" ht="50.1" customHeight="1" x14ac:dyDescent="0.2">
      <c r="A61" s="184">
        <v>0.1</v>
      </c>
      <c r="B61" s="207" t="s">
        <v>161</v>
      </c>
      <c r="C61" s="207"/>
      <c r="D61" s="185">
        <f>IFERROR(AVERAGE(N11:N48),0)</f>
        <v>0</v>
      </c>
      <c r="E61" s="186">
        <f>D61*1.2</f>
        <v>0</v>
      </c>
      <c r="F61" s="187"/>
      <c r="G61" s="163"/>
      <c r="H61" s="158"/>
      <c r="I61" s="155"/>
      <c r="J61" s="155"/>
      <c r="K61" s="180" t="s">
        <v>101</v>
      </c>
      <c r="L61" s="181"/>
      <c r="M61" s="181"/>
      <c r="N61" s="181"/>
      <c r="O61" s="183"/>
      <c r="P61" s="159"/>
    </row>
    <row r="62" spans="1:16" ht="50.1" customHeight="1" x14ac:dyDescent="0.2">
      <c r="A62" s="184">
        <v>0.1</v>
      </c>
      <c r="B62" s="207" t="s">
        <v>162</v>
      </c>
      <c r="C62" s="207"/>
      <c r="D62" s="188"/>
      <c r="E62" s="186">
        <f t="shared" ref="E62:E64" si="1">D62*1.2</f>
        <v>0</v>
      </c>
      <c r="F62" s="187"/>
      <c r="G62" s="163"/>
      <c r="H62" s="158"/>
      <c r="I62" s="155"/>
      <c r="J62" s="155"/>
      <c r="K62" s="189"/>
      <c r="L62" s="190"/>
      <c r="M62" s="190"/>
      <c r="N62" s="181"/>
      <c r="O62" s="183"/>
      <c r="P62" s="159"/>
    </row>
    <row r="63" spans="1:16" ht="50.1" customHeight="1" x14ac:dyDescent="0.2">
      <c r="A63" s="184">
        <v>0.1</v>
      </c>
      <c r="B63" s="208" t="s">
        <v>163</v>
      </c>
      <c r="C63" s="209"/>
      <c r="D63" s="209"/>
      <c r="E63" s="210"/>
      <c r="F63" s="191"/>
      <c r="G63" s="163"/>
      <c r="H63" s="158"/>
      <c r="I63" s="155"/>
      <c r="J63" s="155"/>
      <c r="K63" s="180" t="s">
        <v>102</v>
      </c>
      <c r="L63" s="181"/>
      <c r="M63" s="181"/>
      <c r="N63" s="192"/>
      <c r="O63" s="183"/>
      <c r="P63" s="159"/>
    </row>
    <row r="64" spans="1:16" ht="50.1" customHeight="1" thickBot="1" x14ac:dyDescent="0.25">
      <c r="A64" s="198">
        <v>0.05</v>
      </c>
      <c r="B64" s="214" t="s">
        <v>164</v>
      </c>
      <c r="C64" s="214"/>
      <c r="D64" s="199">
        <f>O49</f>
        <v>0</v>
      </c>
      <c r="E64" s="200">
        <f t="shared" si="1"/>
        <v>0</v>
      </c>
      <c r="F64" s="191"/>
      <c r="G64" s="163"/>
      <c r="H64" s="158"/>
      <c r="I64" s="155"/>
      <c r="J64" s="155"/>
      <c r="K64" s="201" t="s">
        <v>103</v>
      </c>
      <c r="L64" s="202"/>
      <c r="M64" s="202"/>
      <c r="N64" s="193"/>
      <c r="O64" s="194"/>
      <c r="P64" s="159"/>
    </row>
    <row r="65" spans="1:31" ht="15" customHeight="1" thickTop="1" x14ac:dyDescent="0.2">
      <c r="A65" s="158"/>
      <c r="B65" s="191"/>
      <c r="C65" s="155"/>
      <c r="D65" s="155"/>
      <c r="E65" s="155"/>
      <c r="F65" s="155"/>
      <c r="G65" s="155"/>
      <c r="H65" s="155"/>
      <c r="I65" s="155"/>
      <c r="J65" s="195"/>
      <c r="K65" s="138"/>
      <c r="L65" s="138"/>
      <c r="M65" s="164"/>
      <c r="N65" s="165"/>
      <c r="O65" s="165"/>
      <c r="P65" s="159"/>
      <c r="AE65" s="35"/>
    </row>
    <row r="66" spans="1:31" ht="120" customHeight="1" x14ac:dyDescent="0.2">
      <c r="A66" s="211" t="s">
        <v>168</v>
      </c>
      <c r="B66" s="211"/>
      <c r="C66" s="211"/>
      <c r="D66" s="211"/>
      <c r="E66" s="211"/>
      <c r="F66" s="211"/>
      <c r="G66" s="211"/>
      <c r="H66" s="211"/>
      <c r="I66" s="211"/>
      <c r="J66" s="211"/>
      <c r="K66" s="211"/>
      <c r="L66" s="211"/>
      <c r="M66" s="211"/>
      <c r="N66" s="211"/>
      <c r="O66" s="211"/>
      <c r="P66" s="211"/>
    </row>
    <row r="67" spans="1:31" ht="15.75" thickBot="1" x14ac:dyDescent="0.25">
      <c r="A67" s="159"/>
      <c r="B67" s="165"/>
      <c r="C67" s="165"/>
      <c r="D67" s="165"/>
      <c r="E67" s="165"/>
      <c r="F67" s="154"/>
      <c r="G67" s="159"/>
      <c r="H67" s="159"/>
      <c r="I67" s="159"/>
      <c r="J67" s="159"/>
      <c r="K67" s="159"/>
      <c r="L67" s="165"/>
      <c r="M67" s="165"/>
      <c r="N67" s="165"/>
      <c r="O67" s="165"/>
      <c r="P67" s="165"/>
    </row>
    <row r="68" spans="1:31" ht="30" customHeight="1" thickTop="1" x14ac:dyDescent="0.2">
      <c r="A68" s="203" t="s">
        <v>115</v>
      </c>
      <c r="B68" s="204"/>
      <c r="C68" s="165"/>
      <c r="D68" s="165"/>
      <c r="E68" s="165"/>
      <c r="F68" s="154"/>
      <c r="G68" s="159"/>
      <c r="H68" s="159"/>
      <c r="I68" s="159"/>
      <c r="J68" s="159"/>
      <c r="K68" s="159"/>
      <c r="L68" s="165"/>
      <c r="M68" s="165"/>
      <c r="N68" s="165"/>
      <c r="O68" s="165"/>
      <c r="P68" s="165"/>
    </row>
    <row r="69" spans="1:31" ht="69" customHeight="1" thickBot="1" x14ac:dyDescent="0.25">
      <c r="A69" s="196"/>
      <c r="B69" s="197" t="s">
        <v>116</v>
      </c>
      <c r="C69" s="165"/>
      <c r="D69" s="165"/>
      <c r="E69" s="165"/>
      <c r="F69" s="154"/>
      <c r="G69" s="159"/>
      <c r="H69" s="159"/>
      <c r="I69" s="159"/>
      <c r="J69" s="159"/>
      <c r="K69" s="159"/>
      <c r="L69" s="165"/>
      <c r="M69" s="165"/>
      <c r="N69" s="165"/>
      <c r="O69" s="165"/>
      <c r="P69" s="165"/>
    </row>
    <row r="70" spans="1:31" ht="15.75" thickTop="1" x14ac:dyDescent="0.2"/>
  </sheetData>
  <sheetProtection algorithmName="SHA-512" hashValue="Supky2F6w8Y/liIrvolAIAliXeyA75SAxqGGsD4p7z2iV0KsrtkHCOVNo3fPOnjAJybbRV62GExRHmVoTwUrAQ==" saltValue="L5c2NKD3DcLety8hDbS3aQ==" spinCount="100000" sheet="1" objects="1" scenarios="1"/>
  <mergeCells count="48">
    <mergeCell ref="A23:A38"/>
    <mergeCell ref="A39:A48"/>
    <mergeCell ref="A1:P1"/>
    <mergeCell ref="P9:P10"/>
    <mergeCell ref="A2:P2"/>
    <mergeCell ref="A3:P3"/>
    <mergeCell ref="A4:P4"/>
    <mergeCell ref="O9:O10"/>
    <mergeCell ref="N9:N10"/>
    <mergeCell ref="G9:G10"/>
    <mergeCell ref="H9:H10"/>
    <mergeCell ref="I9:I10"/>
    <mergeCell ref="J9:J10"/>
    <mergeCell ref="K9:K10"/>
    <mergeCell ref="B9:B10"/>
    <mergeCell ref="C9:C10"/>
    <mergeCell ref="A8:P8"/>
    <mergeCell ref="D9:D10"/>
    <mergeCell ref="E9:E10"/>
    <mergeCell ref="F9:F10"/>
    <mergeCell ref="A11:A22"/>
    <mergeCell ref="A9:A10"/>
    <mergeCell ref="B5:C5"/>
    <mergeCell ref="B6:C6"/>
    <mergeCell ref="B7:C7"/>
    <mergeCell ref="A49:J55"/>
    <mergeCell ref="P49:P55"/>
    <mergeCell ref="K52:L52"/>
    <mergeCell ref="K53:L53"/>
    <mergeCell ref="K54:L54"/>
    <mergeCell ref="K55:L55"/>
    <mergeCell ref="O49:O55"/>
    <mergeCell ref="N49:N55"/>
    <mergeCell ref="F7:G7"/>
    <mergeCell ref="L9:M9"/>
    <mergeCell ref="K49:L49"/>
    <mergeCell ref="K50:L50"/>
    <mergeCell ref="K51:L51"/>
    <mergeCell ref="A68:B68"/>
    <mergeCell ref="A57:D57"/>
    <mergeCell ref="G57:H57"/>
    <mergeCell ref="B62:C62"/>
    <mergeCell ref="B63:E63"/>
    <mergeCell ref="A66:P66"/>
    <mergeCell ref="B59:C59"/>
    <mergeCell ref="B60:C60"/>
    <mergeCell ref="B61:C61"/>
    <mergeCell ref="B64:C64"/>
  </mergeCells>
  <dataValidations count="1">
    <dataValidation type="list" allowBlank="1" showInputMessage="1" showErrorMessage="1" sqref="B7">
      <formula1>$S$1:$S$7</formula1>
    </dataValidation>
  </dataValidations>
  <printOptions horizontalCentered="1" verticalCentered="1"/>
  <pageMargins left="0" right="0" top="0.11811023622047245" bottom="0.11811023622047245" header="0" footer="0"/>
  <pageSetup paperSize="8" scale="50" fitToHeight="0" orientation="landscape" cellComments="asDisplayed" useFirstPageNumber="1" verticalDpi="597" r:id="rId1"/>
  <headerFooter alignWithMargins="0">
    <oddFooter>&amp;L&amp;F - Membre du groupement : CPAM DU HAINAUT&amp;R&amp;P</oddFooter>
  </headerFooter>
  <rowBreaks count="2" manualBreakCount="2">
    <brk id="22" max="16383" man="1"/>
    <brk id="3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HAINAUT</vt:lpstr>
      <vt:lpstr>HAINAUT!Zone_d_impression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2025-04-16T07:29:19Z</cp:lastPrinted>
  <dcterms:created xsi:type="dcterms:W3CDTF">2020-11-03T11:16:19Z</dcterms:created>
  <dcterms:modified xsi:type="dcterms:W3CDTF">2025-06-11T13:01:10Z</dcterms:modified>
</cp:coreProperties>
</file>