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U:\servicescentraux\dac\1_Marches\1_TER\2025\PF\2025-1337_Audiovisuel\DCE\DCE_2025-1337\DCE_2025-1337_VF\AC_2025-1337\AC_Documents-a-completer\LOT2\"/>
    </mc:Choice>
  </mc:AlternateContent>
  <xr:revisionPtr revIDLastSave="0" documentId="13_ncr:1_{CC06B47F-02C8-4206-8AB3-9864D92B177C}" xr6:coauthVersionLast="36" xr6:coauthVersionMax="47" xr10:uidLastSave="{00000000-0000-0000-0000-000000000000}"/>
  <bookViews>
    <workbookView xWindow="-120" yWindow="-120" windowWidth="29040" windowHeight="15720" xr2:uid="{A44A4962-CEB6-4772-BFBC-694E19684EC1}"/>
  </bookViews>
  <sheets>
    <sheet name="AC 2025-1337 lot 2"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7" i="1" l="1"/>
  <c r="J107" i="1" s="1"/>
  <c r="K107" i="1" s="1"/>
  <c r="H106" i="1"/>
  <c r="J106" i="1" s="1"/>
  <c r="K106" i="1" s="1"/>
  <c r="H66" i="1"/>
  <c r="I66" i="1" s="1"/>
  <c r="I107" i="1" l="1"/>
  <c r="I106" i="1"/>
  <c r="J66" i="1"/>
  <c r="K66" i="1" s="1"/>
  <c r="H137" i="1"/>
  <c r="I137" i="1" s="1"/>
  <c r="H138" i="1"/>
  <c r="J138" i="1" s="1"/>
  <c r="K138" i="1" s="1"/>
  <c r="H139" i="1"/>
  <c r="I139" i="1" s="1"/>
  <c r="H140" i="1"/>
  <c r="J140" i="1" s="1"/>
  <c r="K140" i="1" s="1"/>
  <c r="H141" i="1"/>
  <c r="I141" i="1" s="1"/>
  <c r="H142" i="1"/>
  <c r="J142" i="1" s="1"/>
  <c r="K142" i="1" s="1"/>
  <c r="H136" i="1"/>
  <c r="J136" i="1" s="1"/>
  <c r="K136" i="1" s="1"/>
  <c r="H133" i="1"/>
  <c r="I133" i="1" s="1"/>
  <c r="H134" i="1"/>
  <c r="I134" i="1" s="1"/>
  <c r="H132" i="1"/>
  <c r="J132" i="1" s="1"/>
  <c r="K132" i="1" s="1"/>
  <c r="H118" i="1"/>
  <c r="I118" i="1" s="1"/>
  <c r="H119" i="1"/>
  <c r="I119" i="1" s="1"/>
  <c r="H120" i="1"/>
  <c r="I120" i="1" s="1"/>
  <c r="H121" i="1"/>
  <c r="I121" i="1" s="1"/>
  <c r="H122" i="1"/>
  <c r="I122" i="1" s="1"/>
  <c r="H123" i="1"/>
  <c r="I123" i="1" s="1"/>
  <c r="H124" i="1"/>
  <c r="I124" i="1" s="1"/>
  <c r="H125" i="1"/>
  <c r="I125" i="1" s="1"/>
  <c r="H126" i="1"/>
  <c r="I126" i="1" s="1"/>
  <c r="H127" i="1"/>
  <c r="I127" i="1" s="1"/>
  <c r="H128" i="1"/>
  <c r="I128" i="1" s="1"/>
  <c r="H129" i="1"/>
  <c r="I129" i="1" s="1"/>
  <c r="H130" i="1"/>
  <c r="I130" i="1" s="1"/>
  <c r="H117" i="1"/>
  <c r="J117" i="1" s="1"/>
  <c r="K117" i="1" s="1"/>
  <c r="H98" i="1"/>
  <c r="I98" i="1" s="1"/>
  <c r="H99" i="1"/>
  <c r="J99" i="1" s="1"/>
  <c r="K99" i="1" s="1"/>
  <c r="H100" i="1"/>
  <c r="I100" i="1" s="1"/>
  <c r="H101" i="1"/>
  <c r="J101" i="1" s="1"/>
  <c r="K101" i="1" s="1"/>
  <c r="H102" i="1"/>
  <c r="I102" i="1" s="1"/>
  <c r="H103" i="1"/>
  <c r="J103" i="1" s="1"/>
  <c r="K103" i="1" s="1"/>
  <c r="H104" i="1"/>
  <c r="I104" i="1" s="1"/>
  <c r="H105" i="1"/>
  <c r="J105" i="1" s="1"/>
  <c r="K105" i="1" s="1"/>
  <c r="H108" i="1"/>
  <c r="I108" i="1" s="1"/>
  <c r="H109" i="1"/>
  <c r="J109" i="1" s="1"/>
  <c r="K109" i="1" s="1"/>
  <c r="H110" i="1"/>
  <c r="I110" i="1" s="1"/>
  <c r="H111" i="1"/>
  <c r="J111" i="1" s="1"/>
  <c r="K111" i="1" s="1"/>
  <c r="H112" i="1"/>
  <c r="I112" i="1" s="1"/>
  <c r="H113" i="1"/>
  <c r="J113" i="1" s="1"/>
  <c r="K113" i="1" s="1"/>
  <c r="H114" i="1"/>
  <c r="I114" i="1" s="1"/>
  <c r="H115" i="1"/>
  <c r="J115" i="1" s="1"/>
  <c r="K115" i="1" s="1"/>
  <c r="I103" i="1" l="1"/>
  <c r="I115" i="1"/>
  <c r="I140" i="1"/>
  <c r="J137" i="1"/>
  <c r="K137" i="1" s="1"/>
  <c r="I111" i="1"/>
  <c r="I99" i="1"/>
  <c r="I113" i="1"/>
  <c r="J139" i="1"/>
  <c r="K139" i="1" s="1"/>
  <c r="I142" i="1"/>
  <c r="J141" i="1"/>
  <c r="K141" i="1" s="1"/>
  <c r="I138" i="1"/>
  <c r="J134" i="1"/>
  <c r="K134" i="1" s="1"/>
  <c r="J133" i="1"/>
  <c r="K133" i="1" s="1"/>
  <c r="J129" i="1"/>
  <c r="K129" i="1" s="1"/>
  <c r="J127" i="1"/>
  <c r="K127" i="1" s="1"/>
  <c r="J125" i="1"/>
  <c r="K125" i="1" s="1"/>
  <c r="J123" i="1"/>
  <c r="K123" i="1" s="1"/>
  <c r="J121" i="1"/>
  <c r="K121" i="1" s="1"/>
  <c r="J119" i="1"/>
  <c r="K119" i="1" s="1"/>
  <c r="J130" i="1"/>
  <c r="K130" i="1" s="1"/>
  <c r="J128" i="1"/>
  <c r="K128" i="1" s="1"/>
  <c r="J126" i="1"/>
  <c r="K126" i="1" s="1"/>
  <c r="J124" i="1"/>
  <c r="K124" i="1" s="1"/>
  <c r="J122" i="1"/>
  <c r="K122" i="1" s="1"/>
  <c r="J120" i="1"/>
  <c r="K120" i="1" s="1"/>
  <c r="J118" i="1"/>
  <c r="K118" i="1" s="1"/>
  <c r="I117" i="1"/>
  <c r="I109" i="1"/>
  <c r="I101" i="1"/>
  <c r="I105" i="1"/>
  <c r="J114" i="1"/>
  <c r="K114" i="1" s="1"/>
  <c r="J112" i="1"/>
  <c r="K112" i="1" s="1"/>
  <c r="J110" i="1"/>
  <c r="K110" i="1" s="1"/>
  <c r="J108" i="1"/>
  <c r="K108" i="1" s="1"/>
  <c r="J104" i="1"/>
  <c r="K104" i="1" s="1"/>
  <c r="J102" i="1"/>
  <c r="K102" i="1" s="1"/>
  <c r="J100" i="1"/>
  <c r="K100" i="1" s="1"/>
  <c r="J98" i="1"/>
  <c r="K98" i="1" s="1"/>
  <c r="H97" i="1"/>
  <c r="J97" i="1" s="1"/>
  <c r="K97" i="1" s="1"/>
  <c r="H88" i="1"/>
  <c r="I88" i="1" s="1"/>
  <c r="H89" i="1"/>
  <c r="J89" i="1" s="1"/>
  <c r="K89" i="1" s="1"/>
  <c r="H90" i="1"/>
  <c r="I90" i="1" s="1"/>
  <c r="H91" i="1"/>
  <c r="J91" i="1" s="1"/>
  <c r="K91" i="1" s="1"/>
  <c r="H92" i="1"/>
  <c r="I92" i="1" s="1"/>
  <c r="H93" i="1"/>
  <c r="J93" i="1" s="1"/>
  <c r="K93" i="1" s="1"/>
  <c r="H94" i="1"/>
  <c r="I94" i="1" s="1"/>
  <c r="H95" i="1"/>
  <c r="J95" i="1" s="1"/>
  <c r="K95" i="1" s="1"/>
  <c r="I95" i="1"/>
  <c r="H87" i="1"/>
  <c r="I87" i="1" s="1"/>
  <c r="H72" i="1"/>
  <c r="I72" i="1" s="1"/>
  <c r="H73" i="1"/>
  <c r="J73" i="1" s="1"/>
  <c r="K73" i="1" s="1"/>
  <c r="H74" i="1"/>
  <c r="I74" i="1" s="1"/>
  <c r="H75" i="1"/>
  <c r="J75" i="1" s="1"/>
  <c r="K75" i="1" s="1"/>
  <c r="H76" i="1"/>
  <c r="I76" i="1" s="1"/>
  <c r="H77" i="1"/>
  <c r="J77" i="1" s="1"/>
  <c r="K77" i="1" s="1"/>
  <c r="H78" i="1"/>
  <c r="I78" i="1" s="1"/>
  <c r="H79" i="1"/>
  <c r="J79" i="1" s="1"/>
  <c r="K79" i="1" s="1"/>
  <c r="H80" i="1"/>
  <c r="I80" i="1" s="1"/>
  <c r="H81" i="1"/>
  <c r="J81" i="1" s="1"/>
  <c r="K81" i="1" s="1"/>
  <c r="H82" i="1"/>
  <c r="I82" i="1" s="1"/>
  <c r="H83" i="1"/>
  <c r="J83" i="1" s="1"/>
  <c r="K83" i="1" s="1"/>
  <c r="H84" i="1"/>
  <c r="I84" i="1" s="1"/>
  <c r="H85" i="1"/>
  <c r="J85" i="1" s="1"/>
  <c r="K85" i="1" s="1"/>
  <c r="I85" i="1"/>
  <c r="H71" i="1"/>
  <c r="J71" i="1" s="1"/>
  <c r="K71" i="1" s="1"/>
  <c r="H17" i="1"/>
  <c r="I17" i="1" s="1"/>
  <c r="H18" i="1"/>
  <c r="J18" i="1" s="1"/>
  <c r="K18" i="1" s="1"/>
  <c r="H19" i="1"/>
  <c r="I19" i="1" s="1"/>
  <c r="H20" i="1"/>
  <c r="J20" i="1" s="1"/>
  <c r="K20" i="1" s="1"/>
  <c r="H21" i="1"/>
  <c r="I21" i="1" s="1"/>
  <c r="H22" i="1"/>
  <c r="J22" i="1" s="1"/>
  <c r="K22" i="1" s="1"/>
  <c r="H23" i="1"/>
  <c r="I23" i="1" s="1"/>
  <c r="H24" i="1"/>
  <c r="J24" i="1" s="1"/>
  <c r="K24" i="1" s="1"/>
  <c r="I24" i="1"/>
  <c r="H25" i="1"/>
  <c r="I25" i="1" s="1"/>
  <c r="H26" i="1"/>
  <c r="J26" i="1" s="1"/>
  <c r="K26" i="1" s="1"/>
  <c r="H27" i="1"/>
  <c r="I27" i="1" s="1"/>
  <c r="H28" i="1"/>
  <c r="J28" i="1" s="1"/>
  <c r="K28" i="1" s="1"/>
  <c r="H29" i="1"/>
  <c r="I29" i="1" s="1"/>
  <c r="H30" i="1"/>
  <c r="J30" i="1" s="1"/>
  <c r="K30" i="1" s="1"/>
  <c r="I30" i="1"/>
  <c r="H31" i="1"/>
  <c r="I31" i="1" s="1"/>
  <c r="H32" i="1"/>
  <c r="J32" i="1" s="1"/>
  <c r="K32" i="1" s="1"/>
  <c r="H33" i="1"/>
  <c r="I33" i="1" s="1"/>
  <c r="H34" i="1"/>
  <c r="J34" i="1" s="1"/>
  <c r="K34" i="1" s="1"/>
  <c r="H35" i="1"/>
  <c r="I35" i="1" s="1"/>
  <c r="H36" i="1"/>
  <c r="J36" i="1" s="1"/>
  <c r="K36" i="1" s="1"/>
  <c r="I36" i="1"/>
  <c r="H37" i="1"/>
  <c r="I37" i="1" s="1"/>
  <c r="H38" i="1"/>
  <c r="J38" i="1" s="1"/>
  <c r="K38" i="1" s="1"/>
  <c r="I38" i="1"/>
  <c r="H39" i="1"/>
  <c r="I39" i="1" s="1"/>
  <c r="H40" i="1"/>
  <c r="J40" i="1" s="1"/>
  <c r="K40" i="1" s="1"/>
  <c r="H41" i="1"/>
  <c r="I41" i="1" s="1"/>
  <c r="H42" i="1"/>
  <c r="J42" i="1" s="1"/>
  <c r="K42" i="1" s="1"/>
  <c r="H43" i="1"/>
  <c r="I43" i="1" s="1"/>
  <c r="H44" i="1"/>
  <c r="J44" i="1" s="1"/>
  <c r="K44" i="1" s="1"/>
  <c r="H45" i="1"/>
  <c r="I45" i="1" s="1"/>
  <c r="H46" i="1"/>
  <c r="J46" i="1" s="1"/>
  <c r="K46" i="1" s="1"/>
  <c r="H47" i="1"/>
  <c r="I47" i="1" s="1"/>
  <c r="H48" i="1"/>
  <c r="J48" i="1" s="1"/>
  <c r="K48" i="1" s="1"/>
  <c r="I48" i="1"/>
  <c r="H49" i="1"/>
  <c r="I49" i="1" s="1"/>
  <c r="H50" i="1"/>
  <c r="J50" i="1" s="1"/>
  <c r="K50" i="1" s="1"/>
  <c r="H51" i="1"/>
  <c r="I51" i="1" s="1"/>
  <c r="H52" i="1"/>
  <c r="J52" i="1" s="1"/>
  <c r="K52" i="1" s="1"/>
  <c r="I52" i="1"/>
  <c r="H53" i="1"/>
  <c r="I53" i="1" s="1"/>
  <c r="H54" i="1"/>
  <c r="J54" i="1" s="1"/>
  <c r="K54" i="1" s="1"/>
  <c r="H55" i="1"/>
  <c r="I55" i="1" s="1"/>
  <c r="H56" i="1"/>
  <c r="J56" i="1" s="1"/>
  <c r="K56" i="1" s="1"/>
  <c r="H57" i="1"/>
  <c r="I57" i="1" s="1"/>
  <c r="H58" i="1"/>
  <c r="J58" i="1" s="1"/>
  <c r="K58" i="1" s="1"/>
  <c r="H59" i="1"/>
  <c r="I59" i="1" s="1"/>
  <c r="H60" i="1"/>
  <c r="J60" i="1" s="1"/>
  <c r="K60" i="1" s="1"/>
  <c r="H61" i="1"/>
  <c r="I61" i="1" s="1"/>
  <c r="H62" i="1"/>
  <c r="J62" i="1" s="1"/>
  <c r="K62" i="1" s="1"/>
  <c r="I62" i="1"/>
  <c r="H63" i="1"/>
  <c r="I63" i="1" s="1"/>
  <c r="H64" i="1"/>
  <c r="J64" i="1" s="1"/>
  <c r="K64" i="1" s="1"/>
  <c r="H65" i="1"/>
  <c r="I65" i="1" s="1"/>
  <c r="H67" i="1"/>
  <c r="J67" i="1" s="1"/>
  <c r="K67" i="1" s="1"/>
  <c r="H68" i="1"/>
  <c r="I68" i="1" s="1"/>
  <c r="H69" i="1"/>
  <c r="J69" i="1" s="1"/>
  <c r="K69" i="1" s="1"/>
  <c r="H16" i="1"/>
  <c r="J16" i="1" s="1"/>
  <c r="K16" i="1" s="1"/>
  <c r="H6" i="1"/>
  <c r="J6" i="1" s="1"/>
  <c r="K6" i="1" s="1"/>
  <c r="I6" i="1"/>
  <c r="H7" i="1"/>
  <c r="I7" i="1" s="1"/>
  <c r="H8" i="1"/>
  <c r="I8" i="1" s="1"/>
  <c r="H9" i="1"/>
  <c r="I9" i="1" s="1"/>
  <c r="H10" i="1"/>
  <c r="I10" i="1" s="1"/>
  <c r="H11" i="1"/>
  <c r="I11" i="1" s="1"/>
  <c r="H12" i="1"/>
  <c r="I12" i="1" s="1"/>
  <c r="H13" i="1"/>
  <c r="I13" i="1" s="1"/>
  <c r="H14" i="1"/>
  <c r="I14" i="1" s="1"/>
  <c r="H5" i="1"/>
  <c r="I5" i="1" s="1"/>
  <c r="I40" i="1" l="1"/>
  <c r="I83" i="1"/>
  <c r="I60" i="1"/>
  <c r="I22" i="1"/>
  <c r="J90" i="1"/>
  <c r="K90" i="1" s="1"/>
  <c r="I44" i="1"/>
  <c r="I32" i="1"/>
  <c r="I20" i="1"/>
  <c r="I28" i="1"/>
  <c r="J92" i="1"/>
  <c r="K92" i="1" s="1"/>
  <c r="I46" i="1"/>
  <c r="I69" i="1"/>
  <c r="I56" i="1"/>
  <c r="I64" i="1"/>
  <c r="I54" i="1"/>
  <c r="I93" i="1"/>
  <c r="J88" i="1"/>
  <c r="K88" i="1" s="1"/>
  <c r="J94" i="1"/>
  <c r="K94" i="1" s="1"/>
  <c r="I91" i="1"/>
  <c r="I89" i="1"/>
  <c r="I67" i="1"/>
  <c r="I58" i="1"/>
  <c r="I50" i="1"/>
  <c r="I42" i="1"/>
  <c r="I34" i="1"/>
  <c r="I26" i="1"/>
  <c r="I18" i="1"/>
  <c r="J14" i="1"/>
  <c r="K14" i="1" s="1"/>
  <c r="J11" i="1"/>
  <c r="K11" i="1" s="1"/>
  <c r="J10" i="1"/>
  <c r="K10" i="1" s="1"/>
  <c r="J8" i="1"/>
  <c r="K8" i="1" s="1"/>
  <c r="I97" i="1"/>
  <c r="J87" i="1"/>
  <c r="K87" i="1" s="1"/>
  <c r="I81" i="1"/>
  <c r="I75" i="1"/>
  <c r="I79" i="1"/>
  <c r="I73" i="1"/>
  <c r="I77" i="1"/>
  <c r="J84" i="1"/>
  <c r="K84" i="1" s="1"/>
  <c r="J82" i="1"/>
  <c r="K82" i="1" s="1"/>
  <c r="J80" i="1"/>
  <c r="K80" i="1" s="1"/>
  <c r="J78" i="1"/>
  <c r="K78" i="1" s="1"/>
  <c r="J76" i="1"/>
  <c r="K76" i="1" s="1"/>
  <c r="J74" i="1"/>
  <c r="K74" i="1" s="1"/>
  <c r="J72" i="1"/>
  <c r="K72" i="1" s="1"/>
  <c r="I16" i="1"/>
  <c r="J68" i="1"/>
  <c r="K68" i="1" s="1"/>
  <c r="J65" i="1"/>
  <c r="K65" i="1" s="1"/>
  <c r="J63" i="1"/>
  <c r="K63" i="1" s="1"/>
  <c r="J61" i="1"/>
  <c r="K61" i="1" s="1"/>
  <c r="J59" i="1"/>
  <c r="K59" i="1" s="1"/>
  <c r="J57" i="1"/>
  <c r="K57" i="1" s="1"/>
  <c r="J55" i="1"/>
  <c r="K55" i="1" s="1"/>
  <c r="J53" i="1"/>
  <c r="K53" i="1" s="1"/>
  <c r="J51" i="1"/>
  <c r="K51" i="1" s="1"/>
  <c r="J49" i="1"/>
  <c r="K49" i="1" s="1"/>
  <c r="J47" i="1"/>
  <c r="K47" i="1" s="1"/>
  <c r="J45" i="1"/>
  <c r="K45" i="1" s="1"/>
  <c r="J43" i="1"/>
  <c r="K43" i="1" s="1"/>
  <c r="J41" i="1"/>
  <c r="K41" i="1" s="1"/>
  <c r="J39" i="1"/>
  <c r="K39" i="1" s="1"/>
  <c r="J37" i="1"/>
  <c r="K37" i="1" s="1"/>
  <c r="J35" i="1"/>
  <c r="K35" i="1" s="1"/>
  <c r="J33" i="1"/>
  <c r="K33" i="1" s="1"/>
  <c r="J31" i="1"/>
  <c r="K31" i="1" s="1"/>
  <c r="J29" i="1"/>
  <c r="K29" i="1" s="1"/>
  <c r="J27" i="1"/>
  <c r="K27" i="1" s="1"/>
  <c r="J25" i="1"/>
  <c r="K25" i="1" s="1"/>
  <c r="J23" i="1"/>
  <c r="K23" i="1" s="1"/>
  <c r="J21" i="1"/>
  <c r="K21" i="1" s="1"/>
  <c r="J19" i="1"/>
  <c r="K19" i="1" s="1"/>
  <c r="J17" i="1"/>
  <c r="K17" i="1" s="1"/>
  <c r="J13" i="1"/>
  <c r="K13" i="1" s="1"/>
  <c r="J12" i="1"/>
  <c r="K12" i="1" s="1"/>
  <c r="J9" i="1"/>
  <c r="K9" i="1" s="1"/>
  <c r="J7" i="1"/>
  <c r="K7" i="1" s="1"/>
  <c r="J5" i="1"/>
  <c r="I136" i="1"/>
  <c r="I132" i="1"/>
  <c r="I71" i="1"/>
  <c r="K5" i="1" l="1"/>
  <c r="K143" i="1" s="1"/>
  <c r="J143" i="1"/>
</calcChain>
</file>

<file path=xl/sharedStrings.xml><?xml version="1.0" encoding="utf-8"?>
<sst xmlns="http://schemas.openxmlformats.org/spreadsheetml/2006/main" count="503" uniqueCount="171">
  <si>
    <t>Nom du candidat</t>
  </si>
  <si>
    <t>Le Détail Quantitatif Estimatif (DQE) est établi sur la base du Bordereau des Prix Unitaires (BPU) renseigné, En cas de contradiction entre les deux documents, les éléments figurant au BPU feront foi.</t>
  </si>
  <si>
    <t>Famille</t>
  </si>
  <si>
    <t>Désignation</t>
  </si>
  <si>
    <t>Libellé Nacres</t>
  </si>
  <si>
    <t>Caméscope XDCAM 4K Zoom optique x12 HDMI/3G-SDI – Capteur CMOS -  Enregistrement sur carte SD-Entrée XLR, Distance focale : 27,5 à 330 mm Ouverture : f/2,8-4,5 connectivité Wi-Fi - Fréquence image jusqu'à 60ips</t>
  </si>
  <si>
    <t>IE.01 - APPAREILS DE PRODUCTION AUDIOVISUELLE</t>
  </si>
  <si>
    <t>Caméscope grand public  (petit format) – Full HD,4K, Enregistrement sur carte SD</t>
  </si>
  <si>
    <t>Caméra 360°</t>
  </si>
  <si>
    <t>Caméra embarquée Sport  4K</t>
  </si>
  <si>
    <t>Kit Enregistreur audio portable 4 pistes, avec 2 micros X/Y, entrées XLR + accessoires</t>
  </si>
  <si>
    <t>IE.23 - APPAREILS PROFESSIONNELS DE RECEPT., ENREG. OU REPROD. DU SON (BROADCAST)</t>
  </si>
  <si>
    <t>Mélangeur vidéo streaming- Enregistrement sur carte SD -6 entrées HDMI avec scalers, 6 entrées SDI , 3 sorties SDI + 3 sorties HDMI + sortie USB-C webcam pour streaming, Table de mixage audio 42 pistes</t>
  </si>
  <si>
    <t>IE.35 -APPAREILS PROFESSIONNELS DE RECEP., ENREG. OU REPROD. DE L'IMAGE (BROADCAST)</t>
  </si>
  <si>
    <t>Contrôleur universel multicaméra avec écran pour caméras PTZ</t>
  </si>
  <si>
    <t>IE.21 - APPAREILS DE RECEPTION, ENREGISTREMENT OU REPRODUCTION DU SON</t>
  </si>
  <si>
    <t>Fixation panoramique 360° inclinaison 180° + plaque à dégagement rapide pour Atomos Ninja ULTRA 5"</t>
  </si>
  <si>
    <t>IE.11 - PIECES DETACHEES POUR L'AUDIOVISUEL</t>
  </si>
  <si>
    <t>Microphone main cardoide dynamique 50hz-15Khz</t>
  </si>
  <si>
    <t>IE.22 - CONSOMMABLES POUR APPAREILS DE RECEP., ENREG. OU REPRO. DU SON</t>
  </si>
  <si>
    <t>Micro canon à condensateur, super-cardioÏde, alim fantôme/Pile, Filtre coupe-bas,pince</t>
  </si>
  <si>
    <t>Capsule micro-cravate omnidirectionnelle (compatible Sennheiser EW 112P-G4)</t>
  </si>
  <si>
    <t>Capsule micro-cravate cardioïde  (compatible Sennheiser EW 112P-G4)</t>
  </si>
  <si>
    <t>Capsule micro-cravate cardioïde réponse en fréquence : 40 Hz - 20 kHz sensibilité : 42 mV / Pa +- 3 dB pression acoustique maximale : 118 dB</t>
  </si>
  <si>
    <t>Microphone main sans fil numérique avec récepteur ultracompact ,entrée audio XLR de  caméra ou enregistreur</t>
  </si>
  <si>
    <t>Kit microphone HF avec base et Microphone serre tête</t>
  </si>
  <si>
    <t>Microphone col de cygne avec témoin LED et connecteur XLR</t>
  </si>
  <si>
    <t>Accessoires audiovisuels</t>
  </si>
  <si>
    <t>IE.12 - CONSOMMABLES POUR L'AUDIOVISUEL (HORS CONSOMMABLES INFORMATIQUES)</t>
  </si>
  <si>
    <t>Bonnette anti vent  (compatible RODE NTG1/NTG2)</t>
  </si>
  <si>
    <t>Bonnette anti vent en fourrure  (compatible RODE NTG1/NTG2)</t>
  </si>
  <si>
    <t>Bonnette anti vent en fourrure pour micro-cravate</t>
  </si>
  <si>
    <t>Casque dynamique supra-auriculaire fermé 70 Ohms- 16 Hz à 22 kHz- 120dB SPL-Casque pliable</t>
  </si>
  <si>
    <t>Casque fermé de monitoring professionnel - 64 Ohms -6 Hz à 25Khz- 123 dB SPL à 1Khz</t>
  </si>
  <si>
    <t>Casque dos fermé diaphragmes dynamiques de 40mm - 63 Ohms-10 Hz-20 kHz-Sensibilité 106 dB Casque pliable</t>
  </si>
  <si>
    <t>Trépied vidéo avec entretoise au sol + rotule (tête) charge 13,5 kg avec bulle de niveau illuminée  + housse</t>
  </si>
  <si>
    <t>Stabilisateur de pied pointes fixes diamètre 80 à 130 cm</t>
  </si>
  <si>
    <t>Monopode vidéo 4 sections charge a minima jusqu'à 5 kg – avec triangle à la base + rotule</t>
  </si>
  <si>
    <t>Monopode vidéo fibre de carbone 5 sections</t>
  </si>
  <si>
    <t>Base Fluidtech avec pieds rétractables pour Monopode Manfrotto</t>
  </si>
  <si>
    <t>Trépied éclairage en aluminium de 60 à 216 cm charge max 3 kg</t>
  </si>
  <si>
    <t>Stabilisateur à main – charge environ 6Kg (pour steady cam)</t>
  </si>
  <si>
    <t xml:space="preserve">Perche pour caméra embarquée (compatible Gopro) </t>
  </si>
  <si>
    <t xml:space="preserve">Perche son telescopique en fibre carbone - 0,81 à 3m  </t>
  </si>
  <si>
    <t xml:space="preserve">Pied de micro + perche télescopique - Embase 3 pieds hauteur max 1470mm </t>
  </si>
  <si>
    <t>Sac audio perche taille L (perche ⩽ 94 cm)</t>
  </si>
  <si>
    <t>Sac trolley pour transport de 2 ou 3 panneaux LED + accessoires, poids environ 2 kg</t>
  </si>
  <si>
    <t>Sac pour lest trepied eclairage</t>
  </si>
  <si>
    <t>Sac de transport pour trépied (compatible Manfrotto 504HD/546GBK)</t>
  </si>
  <si>
    <t>Sac vidéo à bandoulière avec séparateurs Taille S (environ 50x22x26cm)</t>
  </si>
  <si>
    <t>Adaptateur de trépied avec pas de vis 3,5" pour support (compatible GO PRO)</t>
  </si>
  <si>
    <t>Poignet flottante (compatible GO PRO)</t>
  </si>
  <si>
    <t>Ventouse pour caméra embarquée (compatible Gopro)</t>
  </si>
  <si>
    <t>Harnais de fixation torse  pour caméra embarquée (compatible Gopro)</t>
  </si>
  <si>
    <t>Fixation frontale compatible Gopro hero 10- Adaptable sur un casque</t>
  </si>
  <si>
    <t xml:space="preserve"> Caisson étanche de protection pour Gopro Hero 9,10, 11 ,12 et 13</t>
  </si>
  <si>
    <t>Embase pour GoPro</t>
  </si>
  <si>
    <t>Dragonne en mousse flottante compatible GoPro</t>
  </si>
  <si>
    <t>Télécommande filaire et bluetooth compatible prompteur Datavideo</t>
  </si>
  <si>
    <t>IE.36 - MATERIEL PHOTOGRAPHIQUE</t>
  </si>
  <si>
    <t>Protecteur d'écran pour appareil photo hybride présent au BPU</t>
  </si>
  <si>
    <t>IE.34 - CONSOMMABLES POUR APPAREILS DE RECEPT., ENREG. OU REPROD. DE L'IMAGE</t>
  </si>
  <si>
    <t>Sac de transport (S) pour appareil photo présent au BPU dimensions intérieures environ L x P x H : 15x10x13cm</t>
  </si>
  <si>
    <t>Sac d' épaule avec séparateurs pour matériel photo (S) Dimensions environ  24,9 x 21,1 x 1,5 cm</t>
  </si>
  <si>
    <t>Chargeur de batterie pour appareil photo hybride présent au BPU</t>
  </si>
  <si>
    <t>Appareils et accessoires de vlogging et podcast</t>
  </si>
  <si>
    <t>Objectif 35 mm f1,8 pour appareil photo hybride présent au BPU</t>
  </si>
  <si>
    <t>Objectif 50 mm f1,8 pour appareil photo hybride présent au BPU</t>
  </si>
  <si>
    <t>Micro cravate sans fil pour DSLR sortie ligne asymétrique stéréo ((mini-) jack TRS) 20 - 20,9 kHz</t>
  </si>
  <si>
    <t>Micro canon pour DSLR connecteur jack 3,5</t>
  </si>
  <si>
    <t>Micro cravate sans fil pour smartphone</t>
  </si>
  <si>
    <t>Kit Micro podcast (USB/XLR - cardioïde - Filtre anti pop intégré-prise 3,5mm pour monitoring direct-audio 48khz/24bits) + pied de table</t>
  </si>
  <si>
    <t>Table de mixage - Enregistreur de Podcast  - 6 entrées micros XLR- 6 sorties casque  avec commandes de volume individuelles-Interface audio USB à 2 entrées et 2 sorties- compatibilité iOS-Enregistrement sur carte SD,SDHC et SDXC jusqu'à 512Go</t>
  </si>
  <si>
    <t>Bras articulé pour micro podcaster, rotation 360</t>
  </si>
  <si>
    <t>Kit ringlight avec trépied modulable et support de téléphone</t>
  </si>
  <si>
    <t>IE.36 MATERIEL PHOTOGRAPHIQUE</t>
  </si>
  <si>
    <t xml:space="preserve">IE. 01 APPAREILS DE PRODUCTION AUDIOVISUELLE </t>
  </si>
  <si>
    <t>Panneau à Leds studio 14'x14' réglage luminosité et température de couleur (2700 à 6500k°)-DMX</t>
  </si>
  <si>
    <t xml:space="preserve">Matériel d'éclairage </t>
  </si>
  <si>
    <t>Softbox pour panneaux LED présents au BPU</t>
  </si>
  <si>
    <t>Gélatine rouge en rouleau</t>
  </si>
  <si>
    <t>Gélatine  orange full CTO en rouleau</t>
  </si>
  <si>
    <t>Gélatine  bleue en rouleau Medium</t>
  </si>
  <si>
    <t>Gélatine  bleue en rouleau Dark</t>
  </si>
  <si>
    <t>Spun en rouleau</t>
  </si>
  <si>
    <t>Consommables audiovisuels</t>
  </si>
  <si>
    <t>Batterie caméra (compatible Sony  - NP-FV100)</t>
  </si>
  <si>
    <t>Batterie compatible Atomos Ninja Ultra</t>
  </si>
  <si>
    <t>Chargeur de batterie compatible batteries Atomos Ninja Ultra</t>
  </si>
  <si>
    <t>Disque dur externe SSD compatible Atomos Ninja Ultra</t>
  </si>
  <si>
    <t>Chargeur double batteries (compatible Sony NP-FV100)</t>
  </si>
  <si>
    <t xml:space="preserve">Gaffer noir MAT rouleau 50mm/50m </t>
  </si>
  <si>
    <t xml:space="preserve">Gaffer noir MAT rouleau 100mm/50m </t>
  </si>
  <si>
    <t>Gaffer professionnel Ultra Matt- Rose Fluo 50mm/25m</t>
  </si>
  <si>
    <t>Câble XLR  50 cm M/F</t>
  </si>
  <si>
    <t>Câble XLR  1 m M/F (0,90 m)</t>
  </si>
  <si>
    <t>Câble XLR  2 m M/F (1,80 m)</t>
  </si>
  <si>
    <t>Câble XLR  3 m M/F</t>
  </si>
  <si>
    <t>Câble XLR  5 m M/F (4,6 m)</t>
  </si>
  <si>
    <t>Câble XLR 10 m M/F</t>
  </si>
  <si>
    <t>Câble XLR 30 m M/F</t>
  </si>
  <si>
    <t>Câble BNC 1 m</t>
  </si>
  <si>
    <t>Câble BNC 2 m</t>
  </si>
  <si>
    <t>Câble BNC 3 m</t>
  </si>
  <si>
    <t>Câbles 
Connectiques audiovisuels</t>
  </si>
  <si>
    <t>Câble BNC 5 m</t>
  </si>
  <si>
    <t>Câble BNC 10 m</t>
  </si>
  <si>
    <t>Câble BNC 20 m</t>
  </si>
  <si>
    <t>Câble mini HDMI vers HDMI 1m80</t>
  </si>
  <si>
    <t>Moniteur de retour 5" compatible Sony PXW Z90</t>
  </si>
  <si>
    <t>Périphériques audiovisuels</t>
  </si>
  <si>
    <t>Enceinte monitoring active  a minima 69 - 22 000 Hz - 25W</t>
  </si>
  <si>
    <t>Carte son externe 2 entrées XLR, sortie USB</t>
  </si>
  <si>
    <t xml:space="preserve">IE. 21 APPAREILS DE RECEPTION, ENREGISTREMENT OU REPRODUCTION DU SON </t>
  </si>
  <si>
    <t>Fond chromakey vert 3x3,5m</t>
  </si>
  <si>
    <t>Fond vinyle/Plancher 2,75m x6m Chroma Key vert</t>
  </si>
  <si>
    <t>Support de fonds vinyle sur pied mobile 3m avec sac de transport</t>
  </si>
  <si>
    <t>Mobilier adapté</t>
  </si>
  <si>
    <t>kit fond noir panoramique 4m</t>
  </si>
  <si>
    <t>Chaise réalisateur hêtre haute coton</t>
  </si>
  <si>
    <t>Chaise réalisateur hêtre basse coton</t>
  </si>
  <si>
    <t>Nombre 
d'unité</t>
  </si>
  <si>
    <t>Tarif de référence 
€ HT</t>
  </si>
  <si>
    <t>Taux de remise
(%)</t>
  </si>
  <si>
    <r>
      <t xml:space="preserve">Micro- cravate sans fil </t>
    </r>
    <r>
      <rPr>
        <b/>
        <sz val="11"/>
        <rFont val="Calibri Light"/>
        <family val="2"/>
        <scheme val="major"/>
      </rPr>
      <t>numérique</t>
    </r>
    <r>
      <rPr>
        <sz val="11"/>
        <rFont val="Calibri Light"/>
        <family val="2"/>
        <scheme val="major"/>
      </rPr>
      <t xml:space="preserve"> sur batterie rechargeable(</t>
    </r>
    <r>
      <rPr>
        <b/>
        <sz val="11"/>
        <rFont val="Calibri Light"/>
        <family val="2"/>
        <scheme val="major"/>
      </rPr>
      <t>récepteur</t>
    </r>
    <r>
      <rPr>
        <sz val="11"/>
        <rFont val="Calibri Light"/>
        <family val="2"/>
        <scheme val="major"/>
      </rPr>
      <t xml:space="preserve"> </t>
    </r>
    <r>
      <rPr>
        <b/>
        <sz val="11"/>
        <rFont val="Calibri Light"/>
        <family val="2"/>
        <scheme val="major"/>
      </rPr>
      <t xml:space="preserve">ultracompact XLR </t>
    </r>
    <r>
      <rPr>
        <sz val="11"/>
        <rFont val="Calibri Light"/>
        <family val="2"/>
        <scheme val="major"/>
      </rPr>
      <t>/émetteur+ capsule)</t>
    </r>
  </si>
  <si>
    <r>
      <t xml:space="preserve">Kit Micro-cravate sans fil </t>
    </r>
    <r>
      <rPr>
        <b/>
        <sz val="11"/>
        <rFont val="Calibri Light"/>
        <family val="2"/>
        <scheme val="major"/>
      </rPr>
      <t>+ base numérique</t>
    </r>
  </si>
  <si>
    <r>
      <t xml:space="preserve">Micro- cravate </t>
    </r>
    <r>
      <rPr>
        <b/>
        <sz val="11"/>
        <rFont val="Calibri Light"/>
        <family val="2"/>
        <scheme val="major"/>
      </rPr>
      <t>sans fil</t>
    </r>
    <r>
      <rPr>
        <sz val="11"/>
        <rFont val="Calibri Light"/>
        <family val="2"/>
        <scheme val="major"/>
      </rPr>
      <t xml:space="preserve"> </t>
    </r>
    <r>
      <rPr>
        <b/>
        <sz val="11"/>
        <rFont val="Calibri Light"/>
        <family val="2"/>
        <scheme val="major"/>
      </rPr>
      <t>(émetteur/récepteur + capsule omnidirectionnelle 516 - 558 MHz)</t>
    </r>
  </si>
  <si>
    <r>
      <t xml:space="preserve">Kit microphone HF </t>
    </r>
    <r>
      <rPr>
        <b/>
        <sz val="11"/>
        <rFont val="Calibri Light"/>
        <family val="2"/>
        <scheme val="major"/>
      </rPr>
      <t>sans fil numérique (micro main + récepteur)</t>
    </r>
  </si>
  <si>
    <r>
      <t xml:space="preserve">Microphone col de cygne </t>
    </r>
    <r>
      <rPr>
        <b/>
        <sz val="11"/>
        <rFont val="Calibri Light"/>
        <family val="2"/>
        <scheme val="major"/>
      </rPr>
      <t>sans base</t>
    </r>
    <r>
      <rPr>
        <sz val="11"/>
        <rFont val="Calibri Light"/>
        <family val="2"/>
        <scheme val="major"/>
      </rPr>
      <t xml:space="preserve"> avec interrupteur et témoin LED lumineuse (connecteur XLR) avec flexible de 45,7  cm</t>
    </r>
  </si>
  <si>
    <r>
      <t>Suspension micro à vis</t>
    </r>
    <r>
      <rPr>
        <strike/>
        <sz val="11"/>
        <color indexed="2"/>
        <rFont val="Calibri Light"/>
        <family val="2"/>
        <scheme val="major"/>
      </rPr>
      <t xml:space="preserve"> </t>
    </r>
    <r>
      <rPr>
        <sz val="11"/>
        <rFont val="Calibri Light"/>
        <family val="2"/>
        <scheme val="major"/>
      </rPr>
      <t>(compatible RODE NTG1/NTG2)</t>
    </r>
  </si>
  <si>
    <r>
      <t xml:space="preserve">Trépied vidéo avec entretoise au sol + rotule (tête) </t>
    </r>
    <r>
      <rPr>
        <b/>
        <sz val="11"/>
        <rFont val="Calibri Light"/>
        <family val="2"/>
        <scheme val="major"/>
      </rPr>
      <t>type demi-bol</t>
    </r>
    <r>
      <rPr>
        <sz val="11"/>
        <rFont val="Calibri Light"/>
        <family val="2"/>
        <scheme val="major"/>
      </rPr>
      <t xml:space="preserve"> -charge 12kg + housse</t>
    </r>
  </si>
  <si>
    <r>
      <t xml:space="preserve">Slider fibre de carbone </t>
    </r>
    <r>
      <rPr>
        <b/>
        <sz val="11"/>
        <rFont val="Calibri Light"/>
        <family val="2"/>
        <scheme val="major"/>
      </rPr>
      <t>a minima</t>
    </r>
    <r>
      <rPr>
        <sz val="11"/>
        <rFont val="Calibri Light"/>
        <family val="2"/>
        <scheme val="major"/>
      </rPr>
      <t xml:space="preserve"> 1m </t>
    </r>
  </si>
  <si>
    <r>
      <t xml:space="preserve">KIT Appareil Photo hybride </t>
    </r>
    <r>
      <rPr>
        <b/>
        <sz val="11"/>
        <rFont val="Calibri Light"/>
        <family val="2"/>
        <scheme val="major"/>
      </rPr>
      <t>avec prise microphone et casque 3,5 mm</t>
    </r>
    <r>
      <rPr>
        <sz val="11"/>
        <rFont val="Calibri Light"/>
        <family val="2"/>
        <scheme val="major"/>
      </rPr>
      <t xml:space="preserve"> + objectif 16-50mm</t>
    </r>
  </si>
  <si>
    <r>
      <t xml:space="preserve">Poignée bluetooth avec mini trepied/télécommande pour appareil photo hybride </t>
    </r>
    <r>
      <rPr>
        <b/>
        <sz val="11"/>
        <rFont val="Calibri Light"/>
        <family val="2"/>
        <scheme val="major"/>
      </rPr>
      <t>présent au BPU</t>
    </r>
  </si>
  <si>
    <r>
      <t xml:space="preserve">Carte mémoire SDXC </t>
    </r>
    <r>
      <rPr>
        <b/>
        <sz val="11"/>
        <rFont val="Calibri Light"/>
        <family val="2"/>
        <scheme val="major"/>
      </rPr>
      <t>256GB</t>
    </r>
    <r>
      <rPr>
        <sz val="11"/>
        <rFont val="Calibri Light"/>
        <family val="2"/>
        <scheme val="major"/>
      </rPr>
      <t xml:space="preserve"> U3 V90 II classe 10 300MB/s</t>
    </r>
  </si>
  <si>
    <r>
      <t xml:space="preserve">Carte mémoire SDXC </t>
    </r>
    <r>
      <rPr>
        <b/>
        <sz val="11"/>
        <rFont val="Calibri Light"/>
        <family val="2"/>
        <scheme val="major"/>
      </rPr>
      <t>256GB</t>
    </r>
    <r>
      <rPr>
        <sz val="11"/>
        <rFont val="Calibri Light"/>
        <family val="2"/>
        <scheme val="major"/>
      </rPr>
      <t xml:space="preserve"> U3 V30 I classe 10 200MB/s</t>
    </r>
  </si>
  <si>
    <r>
      <t xml:space="preserve">Carte mémoire SDXC </t>
    </r>
    <r>
      <rPr>
        <b/>
        <sz val="11"/>
        <rFont val="Calibri Light"/>
        <family val="2"/>
        <scheme val="major"/>
      </rPr>
      <t>1TB</t>
    </r>
    <r>
      <rPr>
        <sz val="11"/>
        <rFont val="Calibri Light"/>
        <family val="2"/>
        <scheme val="major"/>
      </rPr>
      <t xml:space="preserve"> U3 V30 I classe 10 200MB/s</t>
    </r>
  </si>
  <si>
    <r>
      <t xml:space="preserve">Carte mémoire SDXC </t>
    </r>
    <r>
      <rPr>
        <b/>
        <sz val="11"/>
        <rFont val="Calibri Light"/>
        <family val="2"/>
        <scheme val="major"/>
      </rPr>
      <t>128GB</t>
    </r>
    <r>
      <rPr>
        <sz val="11"/>
        <rFont val="Calibri Light"/>
        <family val="2"/>
        <scheme val="major"/>
      </rPr>
      <t xml:space="preserve"> U3 V30 I classe 10 200MB/s</t>
    </r>
  </si>
  <si>
    <r>
      <t xml:space="preserve">Carte mémoire SDXC </t>
    </r>
    <r>
      <rPr>
        <b/>
        <sz val="11"/>
        <rFont val="Calibri Light"/>
        <family val="2"/>
        <scheme val="major"/>
      </rPr>
      <t>64GB</t>
    </r>
    <r>
      <rPr>
        <sz val="11"/>
        <rFont val="Calibri Light"/>
        <family val="2"/>
        <scheme val="major"/>
      </rPr>
      <t xml:space="preserve"> U3 V30 I classe 10 200MB/s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</si>
  <si>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1TB</t>
    </r>
    <r>
      <rPr>
        <sz val="11"/>
        <rFont val="Calibri Light"/>
        <family val="2"/>
        <scheme val="major"/>
      </rPr>
      <t xml:space="preserve"> U3 V30 I A2</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</si>
  <si>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512GB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</si>
  <si>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400GB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</si>
  <si>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128GB</t>
    </r>
    <r>
      <rPr>
        <sz val="11"/>
        <rFont val="Calibri Light"/>
        <family val="2"/>
        <scheme val="major"/>
      </rPr>
      <t xml:space="preserve"> U3 V30 I A2</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</si>
  <si>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55,9x44,5x25,9cm</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</si>
  <si>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50x28,5x19cm</t>
    </r>
  </si>
  <si>
    <t>Prix unitaire remisé 
€ HT</t>
  </si>
  <si>
    <t>Prix unitaire remisé 
€ TTC</t>
  </si>
  <si>
    <t>Prix total 
remisé 
€ HT</t>
  </si>
  <si>
    <t>Prix total remisé 
€ TTC</t>
  </si>
  <si>
    <t>(1)Je déclare que les tarifs de référence HT en euros sont parfaitement conformes aux prix publics actuellement proposés par ma société.</t>
  </si>
  <si>
    <t>Montant total des éléments portés au DQE</t>
  </si>
  <si>
    <t>-</t>
  </si>
  <si>
    <t>Appareils de production audiovisuels</t>
  </si>
  <si>
    <t>Kit fond panoramique vert chromakey 4m</t>
  </si>
  <si>
    <t>selon annexe 
AE</t>
  </si>
  <si>
    <t>Matériel proposé :
Indiquer la marque (à remplir obligatoirement par le candidat)</t>
  </si>
  <si>
    <t>Modèle ou Référence constructeur</t>
  </si>
  <si>
    <t>Système de transmission vidéo sans fil SDI/HDMI portée 300m fréquence de 5,1 à 5,8Ghz -</t>
  </si>
  <si>
    <t>Batterie compatible avec système de transmission vidéo sans fil présent au BPU</t>
  </si>
  <si>
    <t>Alimentation secteur compatible avec système de transmission vidéo sans fil présent au BPU</t>
  </si>
  <si>
    <t>Accord-cadre n°2025-1337 : Fourniture d’équipement audiovisuel et de visioconférence avec services associés pour l'UPPA
Lot n°2 : Matériels et accessoires de productions audiovisuels professionnels et/ou semi-professionnels sans prestation de service
Détail quantitatif estimatif (DQE)</t>
  </si>
  <si>
    <t>IE. 31 APPAREILS DE RECEPTION ENREGISTREMENT REPRODUCTION IMAGE</t>
  </si>
  <si>
    <r>
      <t xml:space="preserve">Caméra de poing– 4K- Capteur CMOS 1"  zoom x20, </t>
    </r>
    <r>
      <rPr>
        <b/>
        <sz val="11"/>
        <rFont val="Calibri Light"/>
        <family val="2"/>
        <scheme val="major"/>
      </rPr>
      <t>a minima 2 bagues de réglage indépendantes</t>
    </r>
    <r>
      <rPr>
        <sz val="11"/>
        <rFont val="Calibri Light"/>
        <family val="2"/>
        <scheme val="major"/>
      </rPr>
      <t>, monture fixe-Fréquence image jusqu'à 60ips - Distance focale : 24 mm - 480mm (équivalent 35mm) - Ouverture : f/2,8-4,5 Sortie HDMI/SDI
-Enregistrement sur carte SD, Entrée XLR, port RJ45 et connectivité Wi-Fi</t>
    </r>
  </si>
  <si>
    <r>
      <t>Caméra studio robotisée  4K</t>
    </r>
    <r>
      <rPr>
        <b/>
        <sz val="11"/>
        <rFont val="Calibri Light"/>
        <family val="2"/>
        <scheme val="major"/>
      </rPr>
      <t xml:space="preserve"> </t>
    </r>
    <r>
      <rPr>
        <sz val="11"/>
        <rFont val="Calibri Light"/>
        <family val="2"/>
        <scheme val="major"/>
      </rPr>
      <t>zoom a minima 12X (compatible avec contrôleur Sony RMIP10  et ayant une interface web de paramétrage)</t>
    </r>
  </si>
  <si>
    <r>
      <t xml:space="preserve">Sonorisation portable sur batterie avec trolley intégré-Puissance 200W-Lecteur USB/Bluetooth, récepteur Bluetooth intégré, 2 entrées micros (XLR et Jack), Line IN RCA </t>
    </r>
    <r>
      <rPr>
        <b/>
        <sz val="11"/>
        <rFont val="Calibri Light"/>
        <family val="2"/>
        <scheme val="major"/>
      </rPr>
      <t>+ Housse de finition</t>
    </r>
  </si>
  <si>
    <t>Kit Smallrig cage compatible Gopro Hero 9,10,11 et 12-Support adaptateur micro avec support à 3 broches-Panneau latéral amovible pour la capture audio</t>
  </si>
  <si>
    <t>Torche LED pour caméra vidéo et DSLR sur batterie (kit avec alimentation secteur), réglage luminosité et température de couleur (2000k à 5500k)</t>
  </si>
  <si>
    <t>Kit 3 Panneaux à Leds studio 14'x14'  + sac - réglage luminosité et température de couleur (2700 à 6500k°)</t>
  </si>
  <si>
    <t>Téléprompteur pour caméra vidéo. Pour tablette et Ipad jusqu'à 19,9" - 415x290x750mm</t>
  </si>
  <si>
    <t>Téléprompteur pour caméra vidéo. Pour tablette et Ipad de 7 à 11,6"</t>
  </si>
  <si>
    <t>Microphone canon supercardoide,broadcast, 20hz-20Khz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</si>
</sst>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2" x14ac:knownFonts="1">
    <font>
      <sz val="11"/>
      <color theme="1"/>
      <name val="Calibri"/>
      <family val="2"/>
      <scheme val="minor"/>
    </font>
    <font>
      <sz val="11"/>
      <color theme="1"/>
      <name val="Calibri"/>
      <family val="2"/>
      <scheme val="minor"/>
    </font>
    <font>
      <i/>
      <sz val="11"/>
      <color rgb="FF7F7F7F"/>
      <name val="Calibri"/>
      <family val="2"/>
      <scheme val="minor"/>
    </font>
    <font>
      <sz val="11"/>
      <color theme="1"/>
      <name val="Calibri Light"/>
      <family val="2"/>
      <scheme val="major"/>
    </font>
    <font>
      <b/>
      <sz val="18"/>
      <name val="Calibri Light"/>
      <family val="2"/>
      <scheme val="major"/>
    </font>
    <font>
      <sz val="11"/>
      <name val="Calibri Light"/>
      <family val="2"/>
      <scheme val="major"/>
    </font>
    <font>
      <b/>
      <sz val="11"/>
      <name val="Calibri Light"/>
      <family val="2"/>
      <scheme val="major"/>
    </font>
    <font>
      <strike/>
      <sz val="11"/>
      <color indexed="2"/>
      <name val="Calibri Light"/>
      <family val="2"/>
      <scheme val="major"/>
    </font>
    <font>
      <b/>
      <i/>
      <sz val="11"/>
      <name val="Calibri Light"/>
      <family val="2"/>
      <scheme val="major"/>
    </font>
    <font>
      <sz val="11"/>
      <color rgb="FFFF0000"/>
      <name val="Calibri Light"/>
      <family val="2"/>
      <scheme val="major"/>
    </font>
    <font>
      <b/>
      <sz val="16"/>
      <color theme="1"/>
      <name val="Calibri Light"/>
      <family val="2"/>
      <scheme val="major"/>
    </font>
    <font>
      <i/>
      <sz val="11"/>
      <color theme="1"/>
      <name val="Calibri Light"/>
      <family val="2"/>
      <scheme val="major"/>
    </font>
  </fonts>
  <fills count="12">
    <fill>
      <patternFill patternType="none"/>
    </fill>
    <fill>
      <patternFill patternType="gray125"/>
    </fill>
    <fill>
      <patternFill patternType="solid">
        <fgColor rgb="FFFFFFFF"/>
        <bgColor rgb="FFEBF1DE"/>
      </patternFill>
    </fill>
    <fill>
      <patternFill patternType="solid">
        <fgColor theme="0"/>
        <bgColor rgb="FFEBF1DE"/>
      </patternFill>
    </fill>
    <fill>
      <patternFill patternType="solid">
        <fgColor theme="0"/>
        <bgColor indexed="64"/>
      </patternFill>
    </fill>
    <fill>
      <patternFill patternType="solid">
        <fgColor theme="0"/>
        <bgColor theme="0"/>
      </patternFill>
    </fill>
    <fill>
      <patternFill patternType="solid">
        <fgColor theme="0"/>
      </patternFill>
    </fill>
    <fill>
      <patternFill patternType="solid">
        <fgColor theme="8" tint="0.79998168889431442"/>
        <bgColor rgb="FFEBF1DE"/>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14999847407452621"/>
        <bgColor rgb="FF003300"/>
      </patternFill>
    </fill>
    <fill>
      <patternFill patternType="solid">
        <fgColor theme="0" tint="-0.14999847407452621"/>
        <bgColor theme="0"/>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Protection="0"/>
    <xf numFmtId="0" fontId="1" fillId="0" borderId="0"/>
  </cellStyleXfs>
  <cellXfs count="53">
    <xf numFmtId="0" fontId="0" fillId="0" borderId="0" xfId="0"/>
    <xf numFmtId="0" fontId="3" fillId="0" borderId="0" xfId="0" applyFont="1" applyAlignment="1">
      <alignment vertical="center"/>
    </xf>
    <xf numFmtId="0" fontId="3" fillId="0" borderId="0" xfId="0" applyFont="1" applyAlignment="1">
      <alignment horizontal="center" vertical="center"/>
    </xf>
    <xf numFmtId="164" fontId="5" fillId="0" borderId="6" xfId="2" applyNumberFormat="1" applyFont="1" applyBorder="1" applyAlignment="1">
      <alignment vertical="center"/>
    </xf>
    <xf numFmtId="0" fontId="6" fillId="0" borderId="6" xfId="0" applyFont="1" applyBorder="1" applyAlignment="1">
      <alignment vertical="center"/>
    </xf>
    <xf numFmtId="0" fontId="6" fillId="7" borderId="6" xfId="2" applyFont="1" applyFill="1" applyBorder="1" applyAlignment="1">
      <alignment horizontal="center" vertical="center"/>
    </xf>
    <xf numFmtId="0" fontId="6" fillId="7" borderId="6" xfId="2" applyNumberFormat="1" applyFont="1" applyFill="1" applyBorder="1" applyAlignment="1">
      <alignment horizontal="center" vertical="center" wrapText="1"/>
    </xf>
    <xf numFmtId="0" fontId="6" fillId="7" borderId="6" xfId="2" applyFont="1" applyFill="1" applyBorder="1" applyAlignment="1">
      <alignment horizontal="center" vertical="center" wrapText="1"/>
    </xf>
    <xf numFmtId="20" fontId="5" fillId="0" borderId="6" xfId="2" applyNumberFormat="1" applyFont="1" applyFill="1" applyBorder="1" applyAlignment="1">
      <alignment horizontal="left" vertical="center" wrapText="1"/>
    </xf>
    <xf numFmtId="0" fontId="5" fillId="0" borderId="6" xfId="2" applyFont="1" applyBorder="1" applyAlignment="1">
      <alignment horizontal="center" vertical="center" wrapText="1"/>
    </xf>
    <xf numFmtId="164" fontId="5" fillId="3" borderId="6" xfId="2" applyNumberFormat="1" applyFont="1" applyFill="1" applyBorder="1" applyAlignment="1">
      <alignment horizontal="center" vertical="center" wrapText="1"/>
    </xf>
    <xf numFmtId="20" fontId="5" fillId="5" borderId="6" xfId="2" applyNumberFormat="1" applyFont="1" applyFill="1" applyBorder="1" applyAlignment="1">
      <alignment horizontal="left" vertical="center" wrapText="1"/>
    </xf>
    <xf numFmtId="0" fontId="5" fillId="4" borderId="6" xfId="2" applyFont="1" applyFill="1" applyBorder="1" applyAlignment="1">
      <alignment horizontal="center" vertical="center" wrapText="1"/>
    </xf>
    <xf numFmtId="20" fontId="5" fillId="0" borderId="6" xfId="2" applyNumberFormat="1" applyFont="1" applyBorder="1" applyAlignment="1">
      <alignment horizontal="left" vertical="center" wrapText="1"/>
    </xf>
    <xf numFmtId="20" fontId="5" fillId="4" borderId="6" xfId="2" applyNumberFormat="1" applyFont="1" applyFill="1" applyBorder="1" applyAlignment="1">
      <alignment horizontal="left" vertical="center" wrapText="1"/>
    </xf>
    <xf numFmtId="0" fontId="3" fillId="4" borderId="6" xfId="0" applyNumberFormat="1" applyFont="1" applyFill="1" applyBorder="1" applyAlignment="1">
      <alignment horizontal="center" vertical="center"/>
    </xf>
    <xf numFmtId="0" fontId="5" fillId="0" borderId="6" xfId="0" applyFont="1" applyBorder="1" applyAlignment="1">
      <alignment horizontal="center" vertical="center" wrapText="1"/>
    </xf>
    <xf numFmtId="20" fontId="5" fillId="5" borderId="6" xfId="2" applyNumberFormat="1" applyFont="1" applyFill="1" applyBorder="1" applyAlignment="1">
      <alignment horizontal="left" vertical="center"/>
    </xf>
    <xf numFmtId="0" fontId="3" fillId="4" borderId="6" xfId="0" applyFont="1" applyFill="1" applyBorder="1" applyAlignment="1">
      <alignment horizontal="center" vertical="center"/>
    </xf>
    <xf numFmtId="20" fontId="5" fillId="4" borderId="6" xfId="2" applyNumberFormat="1" applyFont="1" applyFill="1" applyBorder="1" applyAlignment="1">
      <alignment horizontal="left" vertical="center"/>
    </xf>
    <xf numFmtId="20" fontId="5" fillId="5" borderId="6" xfId="3" applyNumberFormat="1" applyFont="1" applyFill="1" applyBorder="1" applyAlignment="1">
      <alignment horizontal="left" vertical="center" wrapText="1"/>
    </xf>
    <xf numFmtId="20" fontId="5" fillId="6" borderId="6" xfId="3" applyNumberFormat="1" applyFont="1" applyFill="1" applyBorder="1" applyAlignment="1">
      <alignment horizontal="left" vertical="center" wrapText="1"/>
    </xf>
    <xf numFmtId="0" fontId="5" fillId="6" borderId="6" xfId="4" applyFont="1" applyFill="1" applyBorder="1" applyAlignment="1">
      <alignment vertical="center"/>
    </xf>
    <xf numFmtId="0" fontId="6" fillId="9" borderId="6" xfId="2" applyFont="1" applyFill="1" applyBorder="1" applyAlignment="1">
      <alignment horizontal="center" vertical="center" wrapText="1"/>
    </xf>
    <xf numFmtId="0" fontId="5" fillId="4" borderId="6" xfId="0" applyFont="1" applyFill="1" applyBorder="1" applyAlignment="1">
      <alignment horizontal="center" vertical="center" wrapText="1"/>
    </xf>
    <xf numFmtId="164" fontId="3" fillId="0" borderId="6" xfId="0" applyNumberFormat="1" applyFont="1" applyBorder="1" applyAlignment="1">
      <alignment vertical="center"/>
    </xf>
    <xf numFmtId="164" fontId="3" fillId="4" borderId="6" xfId="0" applyNumberFormat="1" applyFont="1" applyFill="1" applyBorder="1" applyAlignment="1">
      <alignment vertical="center"/>
    </xf>
    <xf numFmtId="0" fontId="5" fillId="3" borderId="6" xfId="2" applyNumberFormat="1" applyFont="1" applyFill="1" applyBorder="1" applyAlignment="1">
      <alignment horizontal="center" vertical="center" wrapText="1"/>
    </xf>
    <xf numFmtId="0" fontId="3" fillId="4" borderId="6" xfId="0" applyNumberFormat="1" applyFont="1" applyFill="1" applyBorder="1" applyAlignme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11" fillId="0" borderId="6" xfId="0" applyFont="1" applyBorder="1" applyAlignment="1">
      <alignment horizontal="left" vertical="center"/>
    </xf>
    <xf numFmtId="0" fontId="4" fillId="9" borderId="1" xfId="0" applyFont="1" applyFill="1" applyBorder="1" applyAlignment="1">
      <alignment horizontal="right" vertical="center" wrapText="1"/>
    </xf>
    <xf numFmtId="0" fontId="4" fillId="9" borderId="2" xfId="0" applyFont="1" applyFill="1" applyBorder="1" applyAlignment="1">
      <alignment horizontal="right" vertical="center" wrapText="1"/>
    </xf>
    <xf numFmtId="0" fontId="4" fillId="9" borderId="3" xfId="0" applyFont="1" applyFill="1" applyBorder="1" applyAlignment="1">
      <alignment horizontal="right" vertical="center" wrapText="1"/>
    </xf>
    <xf numFmtId="0" fontId="6"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8" fillId="2" borderId="6" xfId="0" applyFont="1" applyFill="1" applyBorder="1" applyAlignment="1">
      <alignment horizontal="left" vertical="center" wrapText="1"/>
    </xf>
    <xf numFmtId="0" fontId="5" fillId="8" borderId="6" xfId="2" applyFont="1" applyFill="1" applyBorder="1" applyAlignment="1" applyProtection="1">
      <alignment horizontal="center" vertical="center" wrapText="1"/>
      <protection locked="0"/>
    </xf>
    <xf numFmtId="0" fontId="5" fillId="8" borderId="6" xfId="2" applyFont="1" applyFill="1" applyBorder="1" applyAlignment="1" applyProtection="1">
      <alignment horizontal="left" vertical="center" wrapText="1"/>
      <protection locked="0"/>
    </xf>
    <xf numFmtId="164" fontId="5" fillId="8" borderId="6" xfId="2" applyNumberFormat="1" applyFont="1" applyFill="1" applyBorder="1" applyAlignment="1" applyProtection="1">
      <alignment vertical="center"/>
      <protection locked="0"/>
    </xf>
    <xf numFmtId="10" fontId="5" fillId="8" borderId="6" xfId="2" applyNumberFormat="1" applyFont="1" applyFill="1" applyBorder="1" applyAlignment="1" applyProtection="1">
      <alignment horizontal="center" vertical="center" wrapText="1"/>
      <protection locked="0"/>
    </xf>
    <xf numFmtId="164" fontId="9" fillId="8" borderId="6" xfId="2" applyNumberFormat="1" applyFont="1" applyFill="1" applyBorder="1" applyAlignment="1" applyProtection="1">
      <alignment vertical="center"/>
      <protection locked="0"/>
    </xf>
    <xf numFmtId="0" fontId="5" fillId="10" borderId="6" xfId="2" applyFont="1" applyFill="1" applyBorder="1" applyAlignment="1" applyProtection="1">
      <alignment horizontal="left" vertical="center" wrapText="1"/>
      <protection locked="0"/>
    </xf>
    <xf numFmtId="4" fontId="5" fillId="10" borderId="6" xfId="2" applyNumberFormat="1" applyFont="1" applyFill="1" applyBorder="1" applyAlignment="1" applyProtection="1">
      <alignment vertical="center"/>
      <protection locked="0"/>
    </xf>
    <xf numFmtId="20" fontId="5" fillId="8" borderId="6" xfId="2" applyNumberFormat="1" applyFont="1" applyFill="1" applyBorder="1" applyAlignment="1" applyProtection="1">
      <alignment horizontal="left" vertical="center" wrapText="1"/>
      <protection locked="0"/>
    </xf>
    <xf numFmtId="20" fontId="5" fillId="11" borderId="6" xfId="2" applyNumberFormat="1" applyFont="1" applyFill="1" applyBorder="1" applyAlignment="1" applyProtection="1">
      <alignment horizontal="left" vertical="center" wrapText="1"/>
      <protection locked="0"/>
    </xf>
    <xf numFmtId="0" fontId="3" fillId="8" borderId="6" xfId="0" applyFont="1" applyFill="1" applyBorder="1" applyAlignment="1" applyProtection="1">
      <alignment horizontal="center" vertical="center"/>
      <protection locked="0"/>
    </xf>
    <xf numFmtId="0" fontId="3" fillId="8" borderId="6" xfId="0" applyFont="1" applyFill="1" applyBorder="1" applyAlignment="1" applyProtection="1">
      <alignment vertical="center"/>
      <protection locked="0"/>
    </xf>
    <xf numFmtId="164" fontId="3" fillId="8" borderId="6" xfId="0" applyNumberFormat="1" applyFont="1" applyFill="1" applyBorder="1" applyAlignment="1" applyProtection="1">
      <alignment vertical="center"/>
      <protection locked="0"/>
    </xf>
    <xf numFmtId="10" fontId="3" fillId="8" borderId="6" xfId="1" applyNumberFormat="1"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protection locked="0"/>
    </xf>
  </cellXfs>
  <cellStyles count="5">
    <cellStyle name="Normal" xfId="0" builtinId="0"/>
    <cellStyle name="Normal 4" xfId="4" xr:uid="{74074C3A-0C8E-492D-81A5-44629159F529}"/>
    <cellStyle name="Pourcentage" xfId="1" builtinId="5"/>
    <cellStyle name="Texte explicatif" xfId="2" builtinId="53"/>
    <cellStyle name="Texte explicatif 2" xfId="3" xr:uid="{F7F70CE2-20E9-4CF6-B4BD-E9F0A9D29C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165AE-759E-4745-A946-C58FA91804A9}">
  <dimension ref="A1:L144"/>
  <sheetViews>
    <sheetView tabSelected="1" zoomScale="80" zoomScaleNormal="80" workbookViewId="0">
      <selection sqref="A1:L1"/>
    </sheetView>
  </sheetViews>
  <sheetFormatPr baseColWidth="10" defaultColWidth="11.44140625" defaultRowHeight="14.4" x14ac:dyDescent="0.3"/>
  <cols>
    <col min="1" max="1" width="25" style="1" customWidth="1"/>
    <col min="2" max="2" width="53.33203125" style="1" customWidth="1"/>
    <col min="3" max="3" width="11.44140625" style="1"/>
    <col min="4" max="4" width="26.5546875" style="1" customWidth="1"/>
    <col min="5" max="5" width="14.5546875" style="1" customWidth="1"/>
    <col min="6" max="6" width="11.44140625" style="1"/>
    <col min="7" max="7" width="11.44140625" style="2"/>
    <col min="8" max="9" width="14" style="1" customWidth="1"/>
    <col min="10" max="10" width="16.44140625" style="1" customWidth="1"/>
    <col min="11" max="11" width="16.33203125" style="1" customWidth="1"/>
    <col min="12" max="12" width="27.33203125" style="2" customWidth="1"/>
    <col min="13" max="16384" width="11.44140625" style="1"/>
  </cols>
  <sheetData>
    <row r="1" spans="1:12" ht="84" customHeight="1" x14ac:dyDescent="0.3">
      <c r="A1" s="37" t="s">
        <v>160</v>
      </c>
      <c r="B1" s="37"/>
      <c r="C1" s="37"/>
      <c r="D1" s="37"/>
      <c r="E1" s="37"/>
      <c r="F1" s="37"/>
      <c r="G1" s="37"/>
      <c r="H1" s="37"/>
      <c r="I1" s="37"/>
      <c r="J1" s="37"/>
      <c r="K1" s="37"/>
      <c r="L1" s="37"/>
    </row>
    <row r="2" spans="1:12" ht="42.75" customHeight="1" x14ac:dyDescent="0.3">
      <c r="A2" s="4" t="s">
        <v>0</v>
      </c>
      <c r="B2" s="52"/>
      <c r="C2" s="52"/>
      <c r="D2" s="52"/>
      <c r="E2" s="52"/>
      <c r="F2" s="52"/>
      <c r="G2" s="52"/>
      <c r="H2" s="52"/>
      <c r="I2" s="52"/>
      <c r="J2" s="52"/>
      <c r="K2" s="52"/>
      <c r="L2" s="52"/>
    </row>
    <row r="3" spans="1:12" ht="42" customHeight="1" x14ac:dyDescent="0.3">
      <c r="A3" s="38" t="s">
        <v>1</v>
      </c>
      <c r="B3" s="38"/>
      <c r="C3" s="38"/>
      <c r="D3" s="38"/>
      <c r="E3" s="38"/>
      <c r="F3" s="38"/>
      <c r="G3" s="38"/>
      <c r="H3" s="38"/>
      <c r="I3" s="38"/>
      <c r="J3" s="38"/>
      <c r="K3" s="38"/>
      <c r="L3" s="38"/>
    </row>
    <row r="4" spans="1:12" ht="116.25" customHeight="1" x14ac:dyDescent="0.3">
      <c r="A4" s="5" t="s">
        <v>2</v>
      </c>
      <c r="B4" s="5" t="s">
        <v>3</v>
      </c>
      <c r="C4" s="6" t="s">
        <v>121</v>
      </c>
      <c r="D4" s="7" t="s">
        <v>155</v>
      </c>
      <c r="E4" s="7" t="s">
        <v>156</v>
      </c>
      <c r="F4" s="7" t="s">
        <v>122</v>
      </c>
      <c r="G4" s="7" t="s">
        <v>123</v>
      </c>
      <c r="H4" s="7" t="s">
        <v>145</v>
      </c>
      <c r="I4" s="7" t="s">
        <v>146</v>
      </c>
      <c r="J4" s="23" t="s">
        <v>147</v>
      </c>
      <c r="K4" s="23" t="s">
        <v>148</v>
      </c>
      <c r="L4" s="7" t="s">
        <v>4</v>
      </c>
    </row>
    <row r="5" spans="1:12" ht="57.6" x14ac:dyDescent="0.3">
      <c r="A5" s="36" t="s">
        <v>152</v>
      </c>
      <c r="B5" s="8" t="s">
        <v>5</v>
      </c>
      <c r="C5" s="9">
        <v>3</v>
      </c>
      <c r="D5" s="39"/>
      <c r="E5" s="40"/>
      <c r="F5" s="41"/>
      <c r="G5" s="42" t="s">
        <v>154</v>
      </c>
      <c r="H5" s="10" t="e">
        <f>F5-(F5*G5)</f>
        <v>#VALUE!</v>
      </c>
      <c r="I5" s="3" t="e">
        <f>H5*1.2</f>
        <v>#VALUE!</v>
      </c>
      <c r="J5" s="3" t="e">
        <f>H5*C5</f>
        <v>#VALUE!</v>
      </c>
      <c r="K5" s="3" t="e">
        <f>J5*1.2</f>
        <v>#VALUE!</v>
      </c>
      <c r="L5" s="16" t="s">
        <v>6</v>
      </c>
    </row>
    <row r="6" spans="1:12" ht="103.95" customHeight="1" x14ac:dyDescent="0.3">
      <c r="A6" s="36"/>
      <c r="B6" s="8" t="s">
        <v>162</v>
      </c>
      <c r="C6" s="9">
        <v>1</v>
      </c>
      <c r="D6" s="39"/>
      <c r="E6" s="40"/>
      <c r="F6" s="41"/>
      <c r="G6" s="42" t="s">
        <v>154</v>
      </c>
      <c r="H6" s="10" t="e">
        <f t="shared" ref="H6:H14" si="0">F6-(F6*G6)</f>
        <v>#VALUE!</v>
      </c>
      <c r="I6" s="3" t="e">
        <f t="shared" ref="I6:I14" si="1">H6*1.2</f>
        <v>#VALUE!</v>
      </c>
      <c r="J6" s="3" t="e">
        <f t="shared" ref="J6:J14" si="2">H6*C6</f>
        <v>#VALUE!</v>
      </c>
      <c r="K6" s="3" t="e">
        <f t="shared" ref="K6:K14" si="3">J6*1.2</f>
        <v>#VALUE!</v>
      </c>
      <c r="L6" s="16" t="s">
        <v>6</v>
      </c>
    </row>
    <row r="7" spans="1:12" ht="60" customHeight="1" x14ac:dyDescent="0.3">
      <c r="A7" s="36"/>
      <c r="B7" s="8" t="s">
        <v>7</v>
      </c>
      <c r="C7" s="9">
        <v>1</v>
      </c>
      <c r="D7" s="39"/>
      <c r="E7" s="40"/>
      <c r="F7" s="43"/>
      <c r="G7" s="42" t="s">
        <v>154</v>
      </c>
      <c r="H7" s="10" t="e">
        <f t="shared" si="0"/>
        <v>#VALUE!</v>
      </c>
      <c r="I7" s="3" t="e">
        <f t="shared" si="1"/>
        <v>#VALUE!</v>
      </c>
      <c r="J7" s="3" t="e">
        <f t="shared" si="2"/>
        <v>#VALUE!</v>
      </c>
      <c r="K7" s="3" t="e">
        <f t="shared" si="3"/>
        <v>#VALUE!</v>
      </c>
      <c r="L7" s="16" t="s">
        <v>6</v>
      </c>
    </row>
    <row r="8" spans="1:12" ht="60" customHeight="1" x14ac:dyDescent="0.3">
      <c r="A8" s="36"/>
      <c r="B8" s="8" t="s">
        <v>163</v>
      </c>
      <c r="C8" s="9">
        <v>2</v>
      </c>
      <c r="D8" s="39"/>
      <c r="E8" s="40"/>
      <c r="F8" s="41"/>
      <c r="G8" s="42" t="s">
        <v>154</v>
      </c>
      <c r="H8" s="10" t="e">
        <f t="shared" si="0"/>
        <v>#VALUE!</v>
      </c>
      <c r="I8" s="3" t="e">
        <f t="shared" si="1"/>
        <v>#VALUE!</v>
      </c>
      <c r="J8" s="3" t="e">
        <f t="shared" si="2"/>
        <v>#VALUE!</v>
      </c>
      <c r="K8" s="3" t="e">
        <f t="shared" si="3"/>
        <v>#VALUE!</v>
      </c>
      <c r="L8" s="16" t="s">
        <v>6</v>
      </c>
    </row>
    <row r="9" spans="1:12" ht="60" customHeight="1" x14ac:dyDescent="0.3">
      <c r="A9" s="36"/>
      <c r="B9" s="8" t="s">
        <v>8</v>
      </c>
      <c r="C9" s="9">
        <v>1</v>
      </c>
      <c r="D9" s="39"/>
      <c r="E9" s="40"/>
      <c r="F9" s="43"/>
      <c r="G9" s="42" t="s">
        <v>154</v>
      </c>
      <c r="H9" s="10" t="e">
        <f t="shared" si="0"/>
        <v>#VALUE!</v>
      </c>
      <c r="I9" s="3" t="e">
        <f t="shared" si="1"/>
        <v>#VALUE!</v>
      </c>
      <c r="J9" s="3" t="e">
        <f t="shared" si="2"/>
        <v>#VALUE!</v>
      </c>
      <c r="K9" s="3" t="e">
        <f t="shared" si="3"/>
        <v>#VALUE!</v>
      </c>
      <c r="L9" s="16" t="s">
        <v>6</v>
      </c>
    </row>
    <row r="10" spans="1:12" ht="60" customHeight="1" x14ac:dyDescent="0.3">
      <c r="A10" s="36"/>
      <c r="B10" s="8" t="s">
        <v>9</v>
      </c>
      <c r="C10" s="9">
        <v>2</v>
      </c>
      <c r="D10" s="39"/>
      <c r="E10" s="40"/>
      <c r="F10" s="41"/>
      <c r="G10" s="42" t="s">
        <v>154</v>
      </c>
      <c r="H10" s="10" t="e">
        <f t="shared" si="0"/>
        <v>#VALUE!</v>
      </c>
      <c r="I10" s="3" t="e">
        <f t="shared" si="1"/>
        <v>#VALUE!</v>
      </c>
      <c r="J10" s="3" t="e">
        <f t="shared" si="2"/>
        <v>#VALUE!</v>
      </c>
      <c r="K10" s="3" t="e">
        <f t="shared" si="3"/>
        <v>#VALUE!</v>
      </c>
      <c r="L10" s="16" t="s">
        <v>6</v>
      </c>
    </row>
    <row r="11" spans="1:12" ht="60" customHeight="1" x14ac:dyDescent="0.3">
      <c r="A11" s="36"/>
      <c r="B11" s="8" t="s">
        <v>10</v>
      </c>
      <c r="C11" s="9">
        <v>2</v>
      </c>
      <c r="D11" s="39"/>
      <c r="E11" s="40"/>
      <c r="F11" s="41"/>
      <c r="G11" s="42" t="s">
        <v>154</v>
      </c>
      <c r="H11" s="10" t="e">
        <f t="shared" si="0"/>
        <v>#VALUE!</v>
      </c>
      <c r="I11" s="3" t="e">
        <f t="shared" si="1"/>
        <v>#VALUE!</v>
      </c>
      <c r="J11" s="3" t="e">
        <f t="shared" si="2"/>
        <v>#VALUE!</v>
      </c>
      <c r="K11" s="3" t="e">
        <f t="shared" si="3"/>
        <v>#VALUE!</v>
      </c>
      <c r="L11" s="16" t="s">
        <v>11</v>
      </c>
    </row>
    <row r="12" spans="1:12" ht="60" customHeight="1" x14ac:dyDescent="0.3">
      <c r="A12" s="36"/>
      <c r="B12" s="8" t="s">
        <v>12</v>
      </c>
      <c r="C12" s="9">
        <v>1</v>
      </c>
      <c r="D12" s="39"/>
      <c r="E12" s="40"/>
      <c r="F12" s="41"/>
      <c r="G12" s="42" t="s">
        <v>154</v>
      </c>
      <c r="H12" s="10" t="e">
        <f t="shared" si="0"/>
        <v>#VALUE!</v>
      </c>
      <c r="I12" s="3" t="e">
        <f t="shared" si="1"/>
        <v>#VALUE!</v>
      </c>
      <c r="J12" s="3" t="e">
        <f t="shared" si="2"/>
        <v>#VALUE!</v>
      </c>
      <c r="K12" s="3" t="e">
        <f t="shared" si="3"/>
        <v>#VALUE!</v>
      </c>
      <c r="L12" s="16" t="s">
        <v>13</v>
      </c>
    </row>
    <row r="13" spans="1:12" ht="60" customHeight="1" x14ac:dyDescent="0.3">
      <c r="A13" s="36"/>
      <c r="B13" s="8" t="s">
        <v>14</v>
      </c>
      <c r="C13" s="9">
        <v>1</v>
      </c>
      <c r="D13" s="39"/>
      <c r="E13" s="40"/>
      <c r="F13" s="41"/>
      <c r="G13" s="42" t="s">
        <v>154</v>
      </c>
      <c r="H13" s="10" t="e">
        <f t="shared" si="0"/>
        <v>#VALUE!</v>
      </c>
      <c r="I13" s="3" t="e">
        <f t="shared" si="1"/>
        <v>#VALUE!</v>
      </c>
      <c r="J13" s="3" t="e">
        <f t="shared" si="2"/>
        <v>#VALUE!</v>
      </c>
      <c r="K13" s="3" t="e">
        <f t="shared" si="3"/>
        <v>#VALUE!</v>
      </c>
      <c r="L13" s="16" t="s">
        <v>6</v>
      </c>
    </row>
    <row r="14" spans="1:12" ht="60" customHeight="1" x14ac:dyDescent="0.3">
      <c r="A14" s="36"/>
      <c r="B14" s="8" t="s">
        <v>164</v>
      </c>
      <c r="C14" s="9">
        <v>1</v>
      </c>
      <c r="D14" s="39"/>
      <c r="E14" s="40"/>
      <c r="F14" s="41"/>
      <c r="G14" s="42" t="s">
        <v>154</v>
      </c>
      <c r="H14" s="10" t="e">
        <f t="shared" si="0"/>
        <v>#VALUE!</v>
      </c>
      <c r="I14" s="3" t="e">
        <f t="shared" si="1"/>
        <v>#VALUE!</v>
      </c>
      <c r="J14" s="3" t="e">
        <f t="shared" si="2"/>
        <v>#VALUE!</v>
      </c>
      <c r="K14" s="3" t="e">
        <f t="shared" si="3"/>
        <v>#VALUE!</v>
      </c>
      <c r="L14" s="16" t="s">
        <v>15</v>
      </c>
    </row>
    <row r="15" spans="1:12" ht="66.75" customHeight="1" x14ac:dyDescent="0.3">
      <c r="A15" s="5" t="s">
        <v>2</v>
      </c>
      <c r="B15" s="5" t="s">
        <v>3</v>
      </c>
      <c r="C15" s="6" t="s">
        <v>121</v>
      </c>
      <c r="D15" s="7" t="s">
        <v>155</v>
      </c>
      <c r="E15" s="7" t="s">
        <v>156</v>
      </c>
      <c r="F15" s="7" t="s">
        <v>122</v>
      </c>
      <c r="G15" s="7" t="s">
        <v>123</v>
      </c>
      <c r="H15" s="7" t="s">
        <v>145</v>
      </c>
      <c r="I15" s="7" t="s">
        <v>146</v>
      </c>
      <c r="J15" s="23" t="s">
        <v>147</v>
      </c>
      <c r="K15" s="23" t="s">
        <v>148</v>
      </c>
      <c r="L15" s="7" t="s">
        <v>4</v>
      </c>
    </row>
    <row r="16" spans="1:12" ht="60" customHeight="1" x14ac:dyDescent="0.3">
      <c r="A16" s="29" t="s">
        <v>27</v>
      </c>
      <c r="B16" s="8" t="s">
        <v>16</v>
      </c>
      <c r="C16" s="9">
        <v>1</v>
      </c>
      <c r="D16" s="39"/>
      <c r="E16" s="40"/>
      <c r="F16" s="41"/>
      <c r="G16" s="42" t="s">
        <v>154</v>
      </c>
      <c r="H16" s="10" t="e">
        <f>F16-(F16*G16)</f>
        <v>#VALUE!</v>
      </c>
      <c r="I16" s="3" t="e">
        <f>H16*1.2</f>
        <v>#VALUE!</v>
      </c>
      <c r="J16" s="3" t="e">
        <f>H16*C16</f>
        <v>#VALUE!</v>
      </c>
      <c r="K16" s="3" t="e">
        <f>J16*1.2</f>
        <v>#VALUE!</v>
      </c>
      <c r="L16" s="16" t="s">
        <v>17</v>
      </c>
    </row>
    <row r="17" spans="1:12" ht="60" customHeight="1" x14ac:dyDescent="0.3">
      <c r="A17" s="30"/>
      <c r="B17" s="8" t="s">
        <v>18</v>
      </c>
      <c r="C17" s="9">
        <v>1</v>
      </c>
      <c r="D17" s="39"/>
      <c r="E17" s="40"/>
      <c r="F17" s="41"/>
      <c r="G17" s="42" t="s">
        <v>154</v>
      </c>
      <c r="H17" s="10" t="e">
        <f t="shared" ref="H17:H69" si="4">F17-(F17*G17)</f>
        <v>#VALUE!</v>
      </c>
      <c r="I17" s="3" t="e">
        <f t="shared" ref="I17:I69" si="5">H17*1.2</f>
        <v>#VALUE!</v>
      </c>
      <c r="J17" s="3" t="e">
        <f t="shared" ref="J17:J69" si="6">H17*C17</f>
        <v>#VALUE!</v>
      </c>
      <c r="K17" s="3" t="e">
        <f t="shared" ref="K17:K69" si="7">J17*1.2</f>
        <v>#VALUE!</v>
      </c>
      <c r="L17" s="16" t="s">
        <v>19</v>
      </c>
    </row>
    <row r="18" spans="1:12" ht="60" customHeight="1" x14ac:dyDescent="0.3">
      <c r="A18" s="30"/>
      <c r="B18" s="8" t="s">
        <v>170</v>
      </c>
      <c r="C18" s="9">
        <v>1</v>
      </c>
      <c r="D18" s="39"/>
      <c r="E18" s="40"/>
      <c r="F18" s="41"/>
      <c r="G18" s="42" t="s">
        <v>154</v>
      </c>
      <c r="H18" s="10" t="e">
        <f t="shared" si="4"/>
        <v>#VALUE!</v>
      </c>
      <c r="I18" s="3" t="e">
        <f t="shared" si="5"/>
        <v>#VALUE!</v>
      </c>
      <c r="J18" s="3" t="e">
        <f t="shared" si="6"/>
        <v>#VALUE!</v>
      </c>
      <c r="K18" s="3" t="e">
        <f t="shared" si="7"/>
        <v>#VALUE!</v>
      </c>
      <c r="L18" s="16" t="s">
        <v>19</v>
      </c>
    </row>
    <row r="19" spans="1:12" ht="60" customHeight="1" x14ac:dyDescent="0.3">
      <c r="A19" s="30"/>
      <c r="B19" s="8" t="s">
        <v>20</v>
      </c>
      <c r="C19" s="9">
        <v>1</v>
      </c>
      <c r="D19" s="39"/>
      <c r="E19" s="40"/>
      <c r="F19" s="43"/>
      <c r="G19" s="42" t="s">
        <v>154</v>
      </c>
      <c r="H19" s="10" t="e">
        <f t="shared" si="4"/>
        <v>#VALUE!</v>
      </c>
      <c r="I19" s="3" t="e">
        <f t="shared" si="5"/>
        <v>#VALUE!</v>
      </c>
      <c r="J19" s="3" t="e">
        <f t="shared" si="6"/>
        <v>#VALUE!</v>
      </c>
      <c r="K19" s="3" t="e">
        <f t="shared" si="7"/>
        <v>#VALUE!</v>
      </c>
      <c r="L19" s="16" t="s">
        <v>19</v>
      </c>
    </row>
    <row r="20" spans="1:12" ht="60" customHeight="1" x14ac:dyDescent="0.3">
      <c r="A20" s="30"/>
      <c r="B20" s="8" t="s">
        <v>124</v>
      </c>
      <c r="C20" s="9">
        <v>1</v>
      </c>
      <c r="D20" s="39"/>
      <c r="E20" s="40"/>
      <c r="F20" s="41"/>
      <c r="G20" s="42" t="s">
        <v>154</v>
      </c>
      <c r="H20" s="10" t="e">
        <f t="shared" si="4"/>
        <v>#VALUE!</v>
      </c>
      <c r="I20" s="3" t="e">
        <f t="shared" si="5"/>
        <v>#VALUE!</v>
      </c>
      <c r="J20" s="3" t="e">
        <f t="shared" si="6"/>
        <v>#VALUE!</v>
      </c>
      <c r="K20" s="3" t="e">
        <f t="shared" si="7"/>
        <v>#VALUE!</v>
      </c>
      <c r="L20" s="16" t="s">
        <v>15</v>
      </c>
    </row>
    <row r="21" spans="1:12" ht="60" customHeight="1" x14ac:dyDescent="0.3">
      <c r="A21" s="30"/>
      <c r="B21" s="8" t="s">
        <v>125</v>
      </c>
      <c r="C21" s="9">
        <v>1</v>
      </c>
      <c r="D21" s="39"/>
      <c r="E21" s="40"/>
      <c r="F21" s="43"/>
      <c r="G21" s="42" t="s">
        <v>154</v>
      </c>
      <c r="H21" s="10" t="e">
        <f t="shared" si="4"/>
        <v>#VALUE!</v>
      </c>
      <c r="I21" s="3" t="e">
        <f t="shared" si="5"/>
        <v>#VALUE!</v>
      </c>
      <c r="J21" s="3" t="e">
        <f t="shared" si="6"/>
        <v>#VALUE!</v>
      </c>
      <c r="K21" s="3" t="e">
        <f t="shared" si="7"/>
        <v>#VALUE!</v>
      </c>
      <c r="L21" s="16" t="s">
        <v>15</v>
      </c>
    </row>
    <row r="22" spans="1:12" ht="60" customHeight="1" x14ac:dyDescent="0.3">
      <c r="A22" s="30"/>
      <c r="B22" s="8" t="s">
        <v>126</v>
      </c>
      <c r="C22" s="9">
        <v>1</v>
      </c>
      <c r="D22" s="39"/>
      <c r="E22" s="40"/>
      <c r="F22" s="41"/>
      <c r="G22" s="42" t="s">
        <v>154</v>
      </c>
      <c r="H22" s="10" t="e">
        <f t="shared" si="4"/>
        <v>#VALUE!</v>
      </c>
      <c r="I22" s="3" t="e">
        <f t="shared" si="5"/>
        <v>#VALUE!</v>
      </c>
      <c r="J22" s="3" t="e">
        <f t="shared" si="6"/>
        <v>#VALUE!</v>
      </c>
      <c r="K22" s="3" t="e">
        <f t="shared" si="7"/>
        <v>#VALUE!</v>
      </c>
      <c r="L22" s="16" t="s">
        <v>15</v>
      </c>
    </row>
    <row r="23" spans="1:12" ht="60" customHeight="1" x14ac:dyDescent="0.3">
      <c r="A23" s="30"/>
      <c r="B23" s="8" t="s">
        <v>21</v>
      </c>
      <c r="C23" s="9">
        <v>1</v>
      </c>
      <c r="D23" s="39"/>
      <c r="E23" s="40"/>
      <c r="F23" s="41"/>
      <c r="G23" s="42" t="s">
        <v>154</v>
      </c>
      <c r="H23" s="10" t="e">
        <f t="shared" si="4"/>
        <v>#VALUE!</v>
      </c>
      <c r="I23" s="3" t="e">
        <f t="shared" si="5"/>
        <v>#VALUE!</v>
      </c>
      <c r="J23" s="3" t="e">
        <f t="shared" si="6"/>
        <v>#VALUE!</v>
      </c>
      <c r="K23" s="3" t="e">
        <f t="shared" si="7"/>
        <v>#VALUE!</v>
      </c>
      <c r="L23" s="16" t="s">
        <v>19</v>
      </c>
    </row>
    <row r="24" spans="1:12" ht="60" customHeight="1" x14ac:dyDescent="0.3">
      <c r="A24" s="30"/>
      <c r="B24" s="8" t="s">
        <v>22</v>
      </c>
      <c r="C24" s="9">
        <v>1</v>
      </c>
      <c r="D24" s="39"/>
      <c r="E24" s="44"/>
      <c r="F24" s="45"/>
      <c r="G24" s="42" t="s">
        <v>154</v>
      </c>
      <c r="H24" s="10" t="e">
        <f t="shared" si="4"/>
        <v>#VALUE!</v>
      </c>
      <c r="I24" s="3" t="e">
        <f t="shared" si="5"/>
        <v>#VALUE!</v>
      </c>
      <c r="J24" s="3" t="e">
        <f t="shared" si="6"/>
        <v>#VALUE!</v>
      </c>
      <c r="K24" s="3" t="e">
        <f t="shared" si="7"/>
        <v>#VALUE!</v>
      </c>
      <c r="L24" s="16" t="s">
        <v>19</v>
      </c>
    </row>
    <row r="25" spans="1:12" ht="60" customHeight="1" x14ac:dyDescent="0.3">
      <c r="A25" s="30"/>
      <c r="B25" s="8" t="s">
        <v>23</v>
      </c>
      <c r="C25" s="9">
        <v>1</v>
      </c>
      <c r="D25" s="39"/>
      <c r="E25" s="40"/>
      <c r="F25" s="41"/>
      <c r="G25" s="42" t="s">
        <v>154</v>
      </c>
      <c r="H25" s="10" t="e">
        <f t="shared" si="4"/>
        <v>#VALUE!</v>
      </c>
      <c r="I25" s="3" t="e">
        <f t="shared" si="5"/>
        <v>#VALUE!</v>
      </c>
      <c r="J25" s="3" t="e">
        <f t="shared" si="6"/>
        <v>#VALUE!</v>
      </c>
      <c r="K25" s="3" t="e">
        <f t="shared" si="7"/>
        <v>#VALUE!</v>
      </c>
      <c r="L25" s="16" t="s">
        <v>19</v>
      </c>
    </row>
    <row r="26" spans="1:12" ht="60" customHeight="1" x14ac:dyDescent="0.3">
      <c r="A26" s="30"/>
      <c r="B26" s="8" t="s">
        <v>24</v>
      </c>
      <c r="C26" s="9">
        <v>1</v>
      </c>
      <c r="D26" s="39"/>
      <c r="E26" s="40"/>
      <c r="F26" s="41"/>
      <c r="G26" s="42" t="s">
        <v>154</v>
      </c>
      <c r="H26" s="10" t="e">
        <f t="shared" si="4"/>
        <v>#VALUE!</v>
      </c>
      <c r="I26" s="3" t="e">
        <f t="shared" si="5"/>
        <v>#VALUE!</v>
      </c>
      <c r="J26" s="3" t="e">
        <f t="shared" si="6"/>
        <v>#VALUE!</v>
      </c>
      <c r="K26" s="3" t="e">
        <f t="shared" si="7"/>
        <v>#VALUE!</v>
      </c>
      <c r="L26" s="16" t="s">
        <v>19</v>
      </c>
    </row>
    <row r="27" spans="1:12" ht="60" customHeight="1" x14ac:dyDescent="0.3">
      <c r="A27" s="30"/>
      <c r="B27" s="8" t="s">
        <v>127</v>
      </c>
      <c r="C27" s="9">
        <v>3</v>
      </c>
      <c r="D27" s="39"/>
      <c r="E27" s="40"/>
      <c r="F27" s="41"/>
      <c r="G27" s="42" t="s">
        <v>154</v>
      </c>
      <c r="H27" s="10" t="e">
        <f t="shared" si="4"/>
        <v>#VALUE!</v>
      </c>
      <c r="I27" s="3" t="e">
        <f t="shared" si="5"/>
        <v>#VALUE!</v>
      </c>
      <c r="J27" s="3" t="e">
        <f t="shared" si="6"/>
        <v>#VALUE!</v>
      </c>
      <c r="K27" s="3" t="e">
        <f t="shared" si="7"/>
        <v>#VALUE!</v>
      </c>
      <c r="L27" s="16" t="s">
        <v>15</v>
      </c>
    </row>
    <row r="28" spans="1:12" ht="60" customHeight="1" x14ac:dyDescent="0.3">
      <c r="A28" s="30"/>
      <c r="B28" s="8" t="s">
        <v>25</v>
      </c>
      <c r="C28" s="9">
        <v>1</v>
      </c>
      <c r="D28" s="39"/>
      <c r="E28" s="40"/>
      <c r="F28" s="41"/>
      <c r="G28" s="42" t="s">
        <v>154</v>
      </c>
      <c r="H28" s="10" t="e">
        <f t="shared" si="4"/>
        <v>#VALUE!</v>
      </c>
      <c r="I28" s="3" t="e">
        <f t="shared" si="5"/>
        <v>#VALUE!</v>
      </c>
      <c r="J28" s="3" t="e">
        <f t="shared" si="6"/>
        <v>#VALUE!</v>
      </c>
      <c r="K28" s="3" t="e">
        <f t="shared" si="7"/>
        <v>#VALUE!</v>
      </c>
      <c r="L28" s="16" t="s">
        <v>15</v>
      </c>
    </row>
    <row r="29" spans="1:12" ht="60" customHeight="1" x14ac:dyDescent="0.3">
      <c r="A29" s="30"/>
      <c r="B29" s="8" t="s">
        <v>26</v>
      </c>
      <c r="C29" s="9">
        <v>2</v>
      </c>
      <c r="D29" s="39"/>
      <c r="E29" s="40"/>
      <c r="F29" s="41"/>
      <c r="G29" s="42" t="s">
        <v>154</v>
      </c>
      <c r="H29" s="10" t="e">
        <f t="shared" si="4"/>
        <v>#VALUE!</v>
      </c>
      <c r="I29" s="3" t="e">
        <f t="shared" si="5"/>
        <v>#VALUE!</v>
      </c>
      <c r="J29" s="3" t="e">
        <f t="shared" si="6"/>
        <v>#VALUE!</v>
      </c>
      <c r="K29" s="3" t="e">
        <f t="shared" si="7"/>
        <v>#VALUE!</v>
      </c>
      <c r="L29" s="16" t="s">
        <v>19</v>
      </c>
    </row>
    <row r="30" spans="1:12" ht="60" customHeight="1" x14ac:dyDescent="0.3">
      <c r="A30" s="30"/>
      <c r="B30" s="8" t="s">
        <v>128</v>
      </c>
      <c r="C30" s="9">
        <v>2</v>
      </c>
      <c r="D30" s="39"/>
      <c r="E30" s="40"/>
      <c r="F30" s="41"/>
      <c r="G30" s="42" t="s">
        <v>154</v>
      </c>
      <c r="H30" s="10" t="e">
        <f t="shared" si="4"/>
        <v>#VALUE!</v>
      </c>
      <c r="I30" s="3" t="e">
        <f t="shared" si="5"/>
        <v>#VALUE!</v>
      </c>
      <c r="J30" s="3" t="e">
        <f t="shared" si="6"/>
        <v>#VALUE!</v>
      </c>
      <c r="K30" s="3" t="e">
        <f t="shared" si="7"/>
        <v>#VALUE!</v>
      </c>
      <c r="L30" s="16" t="s">
        <v>19</v>
      </c>
    </row>
    <row r="31" spans="1:12" ht="60" customHeight="1" x14ac:dyDescent="0.3">
      <c r="A31" s="30"/>
      <c r="B31" s="8" t="s">
        <v>129</v>
      </c>
      <c r="C31" s="9">
        <v>1</v>
      </c>
      <c r="D31" s="39"/>
      <c r="E31" s="40"/>
      <c r="F31" s="41"/>
      <c r="G31" s="42" t="s">
        <v>154</v>
      </c>
      <c r="H31" s="10" t="e">
        <f t="shared" si="4"/>
        <v>#VALUE!</v>
      </c>
      <c r="I31" s="3" t="e">
        <f t="shared" si="5"/>
        <v>#VALUE!</v>
      </c>
      <c r="J31" s="3" t="e">
        <f t="shared" si="6"/>
        <v>#VALUE!</v>
      </c>
      <c r="K31" s="3" t="e">
        <f t="shared" si="7"/>
        <v>#VALUE!</v>
      </c>
      <c r="L31" s="16" t="s">
        <v>28</v>
      </c>
    </row>
    <row r="32" spans="1:12" ht="60" customHeight="1" x14ac:dyDescent="0.3">
      <c r="A32" s="30"/>
      <c r="B32" s="8" t="s">
        <v>29</v>
      </c>
      <c r="C32" s="9">
        <v>1</v>
      </c>
      <c r="D32" s="39"/>
      <c r="E32" s="40"/>
      <c r="F32" s="41"/>
      <c r="G32" s="42" t="s">
        <v>154</v>
      </c>
      <c r="H32" s="10" t="e">
        <f t="shared" si="4"/>
        <v>#VALUE!</v>
      </c>
      <c r="I32" s="3" t="e">
        <f t="shared" si="5"/>
        <v>#VALUE!</v>
      </c>
      <c r="J32" s="3" t="e">
        <f t="shared" si="6"/>
        <v>#VALUE!</v>
      </c>
      <c r="K32" s="3" t="e">
        <f t="shared" si="7"/>
        <v>#VALUE!</v>
      </c>
      <c r="L32" s="16" t="s">
        <v>28</v>
      </c>
    </row>
    <row r="33" spans="1:12" ht="60" customHeight="1" x14ac:dyDescent="0.3">
      <c r="A33" s="30"/>
      <c r="B33" s="8" t="s">
        <v>30</v>
      </c>
      <c r="C33" s="9">
        <v>1</v>
      </c>
      <c r="D33" s="39"/>
      <c r="E33" s="40"/>
      <c r="F33" s="41"/>
      <c r="G33" s="42" t="s">
        <v>154</v>
      </c>
      <c r="H33" s="10" t="e">
        <f t="shared" si="4"/>
        <v>#VALUE!</v>
      </c>
      <c r="I33" s="3" t="e">
        <f t="shared" si="5"/>
        <v>#VALUE!</v>
      </c>
      <c r="J33" s="3" t="e">
        <f t="shared" si="6"/>
        <v>#VALUE!</v>
      </c>
      <c r="K33" s="3" t="e">
        <f t="shared" si="7"/>
        <v>#VALUE!</v>
      </c>
      <c r="L33" s="16" t="s">
        <v>28</v>
      </c>
    </row>
    <row r="34" spans="1:12" ht="60" customHeight="1" x14ac:dyDescent="0.3">
      <c r="A34" s="30"/>
      <c r="B34" s="8" t="s">
        <v>31</v>
      </c>
      <c r="C34" s="9">
        <v>1</v>
      </c>
      <c r="D34" s="39"/>
      <c r="E34" s="40"/>
      <c r="F34" s="41"/>
      <c r="G34" s="42" t="s">
        <v>154</v>
      </c>
      <c r="H34" s="10" t="e">
        <f t="shared" si="4"/>
        <v>#VALUE!</v>
      </c>
      <c r="I34" s="3" t="e">
        <f t="shared" si="5"/>
        <v>#VALUE!</v>
      </c>
      <c r="J34" s="3" t="e">
        <f t="shared" si="6"/>
        <v>#VALUE!</v>
      </c>
      <c r="K34" s="3" t="e">
        <f t="shared" si="7"/>
        <v>#VALUE!</v>
      </c>
      <c r="L34" s="16" t="s">
        <v>28</v>
      </c>
    </row>
    <row r="35" spans="1:12" ht="60" customHeight="1" x14ac:dyDescent="0.3">
      <c r="A35" s="30"/>
      <c r="B35" s="8" t="s">
        <v>32</v>
      </c>
      <c r="C35" s="9">
        <v>3</v>
      </c>
      <c r="D35" s="39"/>
      <c r="E35" s="40"/>
      <c r="F35" s="41"/>
      <c r="G35" s="42" t="s">
        <v>154</v>
      </c>
      <c r="H35" s="10" t="e">
        <f t="shared" si="4"/>
        <v>#VALUE!</v>
      </c>
      <c r="I35" s="3" t="e">
        <f t="shared" si="5"/>
        <v>#VALUE!</v>
      </c>
      <c r="J35" s="3" t="e">
        <f t="shared" si="6"/>
        <v>#VALUE!</v>
      </c>
      <c r="K35" s="3" t="e">
        <f t="shared" si="7"/>
        <v>#VALUE!</v>
      </c>
      <c r="L35" s="16" t="s">
        <v>28</v>
      </c>
    </row>
    <row r="36" spans="1:12" ht="60" customHeight="1" x14ac:dyDescent="0.3">
      <c r="A36" s="30"/>
      <c r="B36" s="8" t="s">
        <v>33</v>
      </c>
      <c r="C36" s="9">
        <v>1</v>
      </c>
      <c r="D36" s="39"/>
      <c r="E36" s="40"/>
      <c r="F36" s="41"/>
      <c r="G36" s="42" t="s">
        <v>154</v>
      </c>
      <c r="H36" s="10" t="e">
        <f t="shared" si="4"/>
        <v>#VALUE!</v>
      </c>
      <c r="I36" s="3" t="e">
        <f t="shared" si="5"/>
        <v>#VALUE!</v>
      </c>
      <c r="J36" s="3" t="e">
        <f t="shared" si="6"/>
        <v>#VALUE!</v>
      </c>
      <c r="K36" s="3" t="e">
        <f t="shared" si="7"/>
        <v>#VALUE!</v>
      </c>
      <c r="L36" s="16" t="s">
        <v>28</v>
      </c>
    </row>
    <row r="37" spans="1:12" ht="60" customHeight="1" x14ac:dyDescent="0.3">
      <c r="A37" s="30"/>
      <c r="B37" s="8" t="s">
        <v>34</v>
      </c>
      <c r="C37" s="9">
        <v>1</v>
      </c>
      <c r="D37" s="39"/>
      <c r="E37" s="40"/>
      <c r="F37" s="41"/>
      <c r="G37" s="42" t="s">
        <v>154</v>
      </c>
      <c r="H37" s="10" t="e">
        <f t="shared" si="4"/>
        <v>#VALUE!</v>
      </c>
      <c r="I37" s="3" t="e">
        <f t="shared" si="5"/>
        <v>#VALUE!</v>
      </c>
      <c r="J37" s="3" t="e">
        <f t="shared" si="6"/>
        <v>#VALUE!</v>
      </c>
      <c r="K37" s="3" t="e">
        <f t="shared" si="7"/>
        <v>#VALUE!</v>
      </c>
      <c r="L37" s="16" t="s">
        <v>28</v>
      </c>
    </row>
    <row r="38" spans="1:12" ht="60" customHeight="1" x14ac:dyDescent="0.3">
      <c r="A38" s="30"/>
      <c r="B38" s="11" t="s">
        <v>35</v>
      </c>
      <c r="C38" s="9">
        <v>1</v>
      </c>
      <c r="D38" s="39"/>
      <c r="E38" s="40"/>
      <c r="F38" s="41"/>
      <c r="G38" s="42" t="s">
        <v>154</v>
      </c>
      <c r="H38" s="10" t="e">
        <f t="shared" si="4"/>
        <v>#VALUE!</v>
      </c>
      <c r="I38" s="3" t="e">
        <f t="shared" si="5"/>
        <v>#VALUE!</v>
      </c>
      <c r="J38" s="3" t="e">
        <f t="shared" si="6"/>
        <v>#VALUE!</v>
      </c>
      <c r="K38" s="3" t="e">
        <f t="shared" si="7"/>
        <v>#VALUE!</v>
      </c>
      <c r="L38" s="16" t="s">
        <v>6</v>
      </c>
    </row>
    <row r="39" spans="1:12" ht="60" customHeight="1" x14ac:dyDescent="0.3">
      <c r="A39" s="30"/>
      <c r="B39" s="11" t="s">
        <v>130</v>
      </c>
      <c r="C39" s="9">
        <v>2</v>
      </c>
      <c r="D39" s="39"/>
      <c r="E39" s="40"/>
      <c r="F39" s="41"/>
      <c r="G39" s="42" t="s">
        <v>154</v>
      </c>
      <c r="H39" s="10" t="e">
        <f t="shared" si="4"/>
        <v>#VALUE!</v>
      </c>
      <c r="I39" s="3" t="e">
        <f t="shared" si="5"/>
        <v>#VALUE!</v>
      </c>
      <c r="J39" s="3" t="e">
        <f t="shared" si="6"/>
        <v>#VALUE!</v>
      </c>
      <c r="K39" s="3" t="e">
        <f t="shared" si="7"/>
        <v>#VALUE!</v>
      </c>
      <c r="L39" s="16" t="s">
        <v>6</v>
      </c>
    </row>
    <row r="40" spans="1:12" ht="60" customHeight="1" x14ac:dyDescent="0.3">
      <c r="A40" s="30"/>
      <c r="B40" s="11" t="s">
        <v>36</v>
      </c>
      <c r="C40" s="12">
        <v>1</v>
      </c>
      <c r="D40" s="39"/>
      <c r="E40" s="40"/>
      <c r="F40" s="41"/>
      <c r="G40" s="42" t="s">
        <v>154</v>
      </c>
      <c r="H40" s="10" t="e">
        <f t="shared" si="4"/>
        <v>#VALUE!</v>
      </c>
      <c r="I40" s="3" t="e">
        <f t="shared" si="5"/>
        <v>#VALUE!</v>
      </c>
      <c r="J40" s="3" t="e">
        <f t="shared" si="6"/>
        <v>#VALUE!</v>
      </c>
      <c r="K40" s="3" t="e">
        <f t="shared" si="7"/>
        <v>#VALUE!</v>
      </c>
      <c r="L40" s="16" t="s">
        <v>17</v>
      </c>
    </row>
    <row r="41" spans="1:12" ht="60" customHeight="1" x14ac:dyDescent="0.3">
      <c r="A41" s="30"/>
      <c r="B41" s="11" t="s">
        <v>37</v>
      </c>
      <c r="C41" s="12">
        <v>2</v>
      </c>
      <c r="D41" s="39"/>
      <c r="E41" s="40"/>
      <c r="F41" s="41"/>
      <c r="G41" s="42" t="s">
        <v>154</v>
      </c>
      <c r="H41" s="10" t="e">
        <f t="shared" si="4"/>
        <v>#VALUE!</v>
      </c>
      <c r="I41" s="3" t="e">
        <f t="shared" si="5"/>
        <v>#VALUE!</v>
      </c>
      <c r="J41" s="3" t="e">
        <f t="shared" si="6"/>
        <v>#VALUE!</v>
      </c>
      <c r="K41" s="3" t="e">
        <f t="shared" si="7"/>
        <v>#VALUE!</v>
      </c>
      <c r="L41" s="16" t="s">
        <v>6</v>
      </c>
    </row>
    <row r="42" spans="1:12" ht="60" customHeight="1" x14ac:dyDescent="0.3">
      <c r="A42" s="30"/>
      <c r="B42" s="13" t="s">
        <v>38</v>
      </c>
      <c r="C42" s="12">
        <v>1</v>
      </c>
      <c r="D42" s="39"/>
      <c r="E42" s="40"/>
      <c r="F42" s="41"/>
      <c r="G42" s="42" t="s">
        <v>154</v>
      </c>
      <c r="H42" s="10" t="e">
        <f t="shared" si="4"/>
        <v>#VALUE!</v>
      </c>
      <c r="I42" s="3" t="e">
        <f t="shared" si="5"/>
        <v>#VALUE!</v>
      </c>
      <c r="J42" s="3" t="e">
        <f t="shared" si="6"/>
        <v>#VALUE!</v>
      </c>
      <c r="K42" s="3" t="e">
        <f t="shared" si="7"/>
        <v>#VALUE!</v>
      </c>
      <c r="L42" s="16" t="s">
        <v>6</v>
      </c>
    </row>
    <row r="43" spans="1:12" ht="60" customHeight="1" x14ac:dyDescent="0.3">
      <c r="A43" s="30"/>
      <c r="B43" s="13" t="s">
        <v>39</v>
      </c>
      <c r="C43" s="12">
        <v>1</v>
      </c>
      <c r="D43" s="39"/>
      <c r="E43" s="40"/>
      <c r="F43" s="41"/>
      <c r="G43" s="42" t="s">
        <v>154</v>
      </c>
      <c r="H43" s="10" t="e">
        <f t="shared" si="4"/>
        <v>#VALUE!</v>
      </c>
      <c r="I43" s="3" t="e">
        <f t="shared" si="5"/>
        <v>#VALUE!</v>
      </c>
      <c r="J43" s="3" t="e">
        <f t="shared" si="6"/>
        <v>#VALUE!</v>
      </c>
      <c r="K43" s="3" t="e">
        <f t="shared" si="7"/>
        <v>#VALUE!</v>
      </c>
      <c r="L43" s="16" t="s">
        <v>17</v>
      </c>
    </row>
    <row r="44" spans="1:12" ht="60" customHeight="1" x14ac:dyDescent="0.3">
      <c r="A44" s="30"/>
      <c r="B44" s="11" t="s">
        <v>40</v>
      </c>
      <c r="C44" s="12">
        <v>2</v>
      </c>
      <c r="D44" s="39"/>
      <c r="E44" s="40"/>
      <c r="F44" s="41"/>
      <c r="G44" s="42" t="s">
        <v>154</v>
      </c>
      <c r="H44" s="10" t="e">
        <f t="shared" si="4"/>
        <v>#VALUE!</v>
      </c>
      <c r="I44" s="3" t="e">
        <f t="shared" si="5"/>
        <v>#VALUE!</v>
      </c>
      <c r="J44" s="3" t="e">
        <f t="shared" si="6"/>
        <v>#VALUE!</v>
      </c>
      <c r="K44" s="3" t="e">
        <f t="shared" si="7"/>
        <v>#VALUE!</v>
      </c>
      <c r="L44" s="16" t="s">
        <v>6</v>
      </c>
    </row>
    <row r="45" spans="1:12" ht="60" customHeight="1" x14ac:dyDescent="0.3">
      <c r="A45" s="30"/>
      <c r="B45" s="11" t="s">
        <v>41</v>
      </c>
      <c r="C45" s="12">
        <v>1</v>
      </c>
      <c r="D45" s="39"/>
      <c r="E45" s="40"/>
      <c r="F45" s="41"/>
      <c r="G45" s="42" t="s">
        <v>154</v>
      </c>
      <c r="H45" s="10" t="e">
        <f t="shared" si="4"/>
        <v>#VALUE!</v>
      </c>
      <c r="I45" s="3" t="e">
        <f t="shared" si="5"/>
        <v>#VALUE!</v>
      </c>
      <c r="J45" s="3" t="e">
        <f t="shared" si="6"/>
        <v>#VALUE!</v>
      </c>
      <c r="K45" s="3" t="e">
        <f t="shared" si="7"/>
        <v>#VALUE!</v>
      </c>
      <c r="L45" s="16" t="s">
        <v>6</v>
      </c>
    </row>
    <row r="46" spans="1:12" ht="60" customHeight="1" x14ac:dyDescent="0.3">
      <c r="A46" s="30"/>
      <c r="B46" s="13" t="s">
        <v>131</v>
      </c>
      <c r="C46" s="12">
        <v>1</v>
      </c>
      <c r="D46" s="39"/>
      <c r="E46" s="40"/>
      <c r="F46" s="41"/>
      <c r="G46" s="42" t="s">
        <v>154</v>
      </c>
      <c r="H46" s="10" t="e">
        <f t="shared" si="4"/>
        <v>#VALUE!</v>
      </c>
      <c r="I46" s="3" t="e">
        <f t="shared" si="5"/>
        <v>#VALUE!</v>
      </c>
      <c r="J46" s="3" t="e">
        <f t="shared" si="6"/>
        <v>#VALUE!</v>
      </c>
      <c r="K46" s="3" t="e">
        <f t="shared" si="7"/>
        <v>#VALUE!</v>
      </c>
      <c r="L46" s="16" t="s">
        <v>6</v>
      </c>
    </row>
    <row r="47" spans="1:12" ht="60" customHeight="1" x14ac:dyDescent="0.3">
      <c r="A47" s="30"/>
      <c r="B47" s="13" t="s">
        <v>42</v>
      </c>
      <c r="C47" s="12">
        <v>1</v>
      </c>
      <c r="D47" s="39"/>
      <c r="E47" s="40"/>
      <c r="F47" s="41"/>
      <c r="G47" s="42" t="s">
        <v>154</v>
      </c>
      <c r="H47" s="10" t="e">
        <f t="shared" si="4"/>
        <v>#VALUE!</v>
      </c>
      <c r="I47" s="3" t="e">
        <f t="shared" si="5"/>
        <v>#VALUE!</v>
      </c>
      <c r="J47" s="3" t="e">
        <f t="shared" si="6"/>
        <v>#VALUE!</v>
      </c>
      <c r="K47" s="3" t="e">
        <f t="shared" si="7"/>
        <v>#VALUE!</v>
      </c>
      <c r="L47" s="16" t="s">
        <v>6</v>
      </c>
    </row>
    <row r="48" spans="1:12" ht="60" customHeight="1" x14ac:dyDescent="0.3">
      <c r="A48" s="30"/>
      <c r="B48" s="13" t="s">
        <v>43</v>
      </c>
      <c r="C48" s="12">
        <v>1</v>
      </c>
      <c r="D48" s="39"/>
      <c r="E48" s="40"/>
      <c r="F48" s="41"/>
      <c r="G48" s="42" t="s">
        <v>154</v>
      </c>
      <c r="H48" s="10" t="e">
        <f t="shared" si="4"/>
        <v>#VALUE!</v>
      </c>
      <c r="I48" s="3" t="e">
        <f t="shared" si="5"/>
        <v>#VALUE!</v>
      </c>
      <c r="J48" s="3" t="e">
        <f t="shared" si="6"/>
        <v>#VALUE!</v>
      </c>
      <c r="K48" s="3" t="e">
        <f t="shared" si="7"/>
        <v>#VALUE!</v>
      </c>
      <c r="L48" s="16" t="s">
        <v>6</v>
      </c>
    </row>
    <row r="49" spans="1:12" ht="60" customHeight="1" x14ac:dyDescent="0.3">
      <c r="A49" s="30"/>
      <c r="B49" s="11" t="s">
        <v>44</v>
      </c>
      <c r="C49" s="12">
        <v>1</v>
      </c>
      <c r="D49" s="39"/>
      <c r="E49" s="40"/>
      <c r="F49" s="41"/>
      <c r="G49" s="42" t="s">
        <v>154</v>
      </c>
      <c r="H49" s="10" t="e">
        <f t="shared" si="4"/>
        <v>#VALUE!</v>
      </c>
      <c r="I49" s="3" t="e">
        <f t="shared" si="5"/>
        <v>#VALUE!</v>
      </c>
      <c r="J49" s="3" t="e">
        <f t="shared" si="6"/>
        <v>#VALUE!</v>
      </c>
      <c r="K49" s="3" t="e">
        <f t="shared" si="7"/>
        <v>#VALUE!</v>
      </c>
      <c r="L49" s="16" t="s">
        <v>6</v>
      </c>
    </row>
    <row r="50" spans="1:12" ht="60" customHeight="1" x14ac:dyDescent="0.3">
      <c r="A50" s="30"/>
      <c r="B50" s="8" t="s">
        <v>45</v>
      </c>
      <c r="C50" s="9">
        <v>2</v>
      </c>
      <c r="D50" s="39"/>
      <c r="E50" s="40"/>
      <c r="F50" s="41"/>
      <c r="G50" s="42" t="s">
        <v>154</v>
      </c>
      <c r="H50" s="10" t="e">
        <f t="shared" si="4"/>
        <v>#VALUE!</v>
      </c>
      <c r="I50" s="3" t="e">
        <f t="shared" si="5"/>
        <v>#VALUE!</v>
      </c>
      <c r="J50" s="3" t="e">
        <f t="shared" si="6"/>
        <v>#VALUE!</v>
      </c>
      <c r="K50" s="3" t="e">
        <f t="shared" si="7"/>
        <v>#VALUE!</v>
      </c>
      <c r="L50" s="16" t="s">
        <v>28</v>
      </c>
    </row>
    <row r="51" spans="1:12" ht="60" customHeight="1" x14ac:dyDescent="0.3">
      <c r="A51" s="30"/>
      <c r="B51" s="8" t="s">
        <v>46</v>
      </c>
      <c r="C51" s="9">
        <v>1</v>
      </c>
      <c r="D51" s="39"/>
      <c r="E51" s="40"/>
      <c r="F51" s="41"/>
      <c r="G51" s="42" t="s">
        <v>154</v>
      </c>
      <c r="H51" s="10" t="e">
        <f t="shared" si="4"/>
        <v>#VALUE!</v>
      </c>
      <c r="I51" s="3" t="e">
        <f t="shared" si="5"/>
        <v>#VALUE!</v>
      </c>
      <c r="J51" s="3" t="e">
        <f t="shared" si="6"/>
        <v>#VALUE!</v>
      </c>
      <c r="K51" s="3" t="e">
        <f t="shared" si="7"/>
        <v>#VALUE!</v>
      </c>
      <c r="L51" s="16" t="s">
        <v>28</v>
      </c>
    </row>
    <row r="52" spans="1:12" ht="60" customHeight="1" x14ac:dyDescent="0.3">
      <c r="A52" s="30"/>
      <c r="B52" s="8" t="s">
        <v>47</v>
      </c>
      <c r="C52" s="9">
        <v>4</v>
      </c>
      <c r="D52" s="39"/>
      <c r="E52" s="40"/>
      <c r="F52" s="41"/>
      <c r="G52" s="42" t="s">
        <v>154</v>
      </c>
      <c r="H52" s="10" t="e">
        <f t="shared" si="4"/>
        <v>#VALUE!</v>
      </c>
      <c r="I52" s="3" t="e">
        <f t="shared" si="5"/>
        <v>#VALUE!</v>
      </c>
      <c r="J52" s="3" t="e">
        <f t="shared" si="6"/>
        <v>#VALUE!</v>
      </c>
      <c r="K52" s="3" t="e">
        <f t="shared" si="7"/>
        <v>#VALUE!</v>
      </c>
      <c r="L52" s="16" t="s">
        <v>28</v>
      </c>
    </row>
    <row r="53" spans="1:12" ht="60" customHeight="1" x14ac:dyDescent="0.3">
      <c r="A53" s="30"/>
      <c r="B53" s="8" t="s">
        <v>48</v>
      </c>
      <c r="C53" s="9">
        <v>1</v>
      </c>
      <c r="D53" s="39"/>
      <c r="E53" s="40"/>
      <c r="F53" s="41"/>
      <c r="G53" s="42" t="s">
        <v>154</v>
      </c>
      <c r="H53" s="10" t="e">
        <f t="shared" si="4"/>
        <v>#VALUE!</v>
      </c>
      <c r="I53" s="3" t="e">
        <f t="shared" si="5"/>
        <v>#VALUE!</v>
      </c>
      <c r="J53" s="3" t="e">
        <f t="shared" si="6"/>
        <v>#VALUE!</v>
      </c>
      <c r="K53" s="3" t="e">
        <f t="shared" si="7"/>
        <v>#VALUE!</v>
      </c>
      <c r="L53" s="16" t="s">
        <v>28</v>
      </c>
    </row>
    <row r="54" spans="1:12" ht="60" customHeight="1" x14ac:dyDescent="0.3">
      <c r="A54" s="30"/>
      <c r="B54" s="8" t="s">
        <v>49</v>
      </c>
      <c r="C54" s="9">
        <v>2</v>
      </c>
      <c r="D54" s="39"/>
      <c r="E54" s="40"/>
      <c r="F54" s="41"/>
      <c r="G54" s="42" t="s">
        <v>154</v>
      </c>
      <c r="H54" s="10" t="e">
        <f t="shared" si="4"/>
        <v>#VALUE!</v>
      </c>
      <c r="I54" s="3" t="e">
        <f t="shared" si="5"/>
        <v>#VALUE!</v>
      </c>
      <c r="J54" s="3" t="e">
        <f t="shared" si="6"/>
        <v>#VALUE!</v>
      </c>
      <c r="K54" s="3" t="e">
        <f t="shared" si="7"/>
        <v>#VALUE!</v>
      </c>
      <c r="L54" s="16" t="s">
        <v>28</v>
      </c>
    </row>
    <row r="55" spans="1:12" ht="60" customHeight="1" x14ac:dyDescent="0.3">
      <c r="A55" s="30"/>
      <c r="B55" s="8" t="s">
        <v>143</v>
      </c>
      <c r="C55" s="9">
        <v>2</v>
      </c>
      <c r="D55" s="39"/>
      <c r="E55" s="40"/>
      <c r="F55" s="41"/>
      <c r="G55" s="42" t="s">
        <v>154</v>
      </c>
      <c r="H55" s="10" t="e">
        <f t="shared" si="4"/>
        <v>#VALUE!</v>
      </c>
      <c r="I55" s="3" t="e">
        <f t="shared" si="5"/>
        <v>#VALUE!</v>
      </c>
      <c r="J55" s="3" t="e">
        <f t="shared" si="6"/>
        <v>#VALUE!</v>
      </c>
      <c r="K55" s="3" t="e">
        <f t="shared" si="7"/>
        <v>#VALUE!</v>
      </c>
      <c r="L55" s="16" t="s">
        <v>28</v>
      </c>
    </row>
    <row r="56" spans="1:12" ht="60" customHeight="1" x14ac:dyDescent="0.3">
      <c r="A56" s="30"/>
      <c r="B56" s="8" t="s">
        <v>144</v>
      </c>
      <c r="C56" s="9">
        <v>3</v>
      </c>
      <c r="D56" s="39"/>
      <c r="E56" s="40"/>
      <c r="F56" s="41"/>
      <c r="G56" s="42" t="s">
        <v>154</v>
      </c>
      <c r="H56" s="10" t="e">
        <f t="shared" si="4"/>
        <v>#VALUE!</v>
      </c>
      <c r="I56" s="3" t="e">
        <f t="shared" si="5"/>
        <v>#VALUE!</v>
      </c>
      <c r="J56" s="3" t="e">
        <f t="shared" si="6"/>
        <v>#VALUE!</v>
      </c>
      <c r="K56" s="3" t="e">
        <f t="shared" si="7"/>
        <v>#VALUE!</v>
      </c>
      <c r="L56" s="16" t="s">
        <v>28</v>
      </c>
    </row>
    <row r="57" spans="1:12" ht="60" customHeight="1" x14ac:dyDescent="0.3">
      <c r="A57" s="30"/>
      <c r="B57" s="8" t="s">
        <v>50</v>
      </c>
      <c r="C57" s="9">
        <v>1</v>
      </c>
      <c r="D57" s="39"/>
      <c r="E57" s="40"/>
      <c r="F57" s="41"/>
      <c r="G57" s="42" t="s">
        <v>154</v>
      </c>
      <c r="H57" s="10" t="e">
        <f t="shared" si="4"/>
        <v>#VALUE!</v>
      </c>
      <c r="I57" s="3" t="e">
        <f t="shared" si="5"/>
        <v>#VALUE!</v>
      </c>
      <c r="J57" s="3" t="e">
        <f t="shared" si="6"/>
        <v>#VALUE!</v>
      </c>
      <c r="K57" s="3" t="e">
        <f t="shared" si="7"/>
        <v>#VALUE!</v>
      </c>
      <c r="L57" s="16" t="s">
        <v>28</v>
      </c>
    </row>
    <row r="58" spans="1:12" ht="60" customHeight="1" x14ac:dyDescent="0.3">
      <c r="A58" s="30"/>
      <c r="B58" s="8" t="s">
        <v>51</v>
      </c>
      <c r="C58" s="9">
        <v>1</v>
      </c>
      <c r="D58" s="39"/>
      <c r="E58" s="40"/>
      <c r="F58" s="41"/>
      <c r="G58" s="42" t="s">
        <v>154</v>
      </c>
      <c r="H58" s="10" t="e">
        <f t="shared" si="4"/>
        <v>#VALUE!</v>
      </c>
      <c r="I58" s="3" t="e">
        <f t="shared" si="5"/>
        <v>#VALUE!</v>
      </c>
      <c r="J58" s="3" t="e">
        <f t="shared" si="6"/>
        <v>#VALUE!</v>
      </c>
      <c r="K58" s="3" t="e">
        <f t="shared" si="7"/>
        <v>#VALUE!</v>
      </c>
      <c r="L58" s="16" t="s">
        <v>28</v>
      </c>
    </row>
    <row r="59" spans="1:12" ht="60" customHeight="1" x14ac:dyDescent="0.3">
      <c r="A59" s="30"/>
      <c r="B59" s="8" t="s">
        <v>52</v>
      </c>
      <c r="C59" s="9">
        <v>1</v>
      </c>
      <c r="D59" s="39"/>
      <c r="E59" s="40"/>
      <c r="F59" s="41"/>
      <c r="G59" s="42" t="s">
        <v>154</v>
      </c>
      <c r="H59" s="10" t="e">
        <f t="shared" si="4"/>
        <v>#VALUE!</v>
      </c>
      <c r="I59" s="3" t="e">
        <f t="shared" si="5"/>
        <v>#VALUE!</v>
      </c>
      <c r="J59" s="3" t="e">
        <f t="shared" si="6"/>
        <v>#VALUE!</v>
      </c>
      <c r="K59" s="3" t="e">
        <f t="shared" si="7"/>
        <v>#VALUE!</v>
      </c>
      <c r="L59" s="16" t="s">
        <v>28</v>
      </c>
    </row>
    <row r="60" spans="1:12" ht="60" customHeight="1" x14ac:dyDescent="0.3">
      <c r="A60" s="30"/>
      <c r="B60" s="8" t="s">
        <v>53</v>
      </c>
      <c r="C60" s="9">
        <v>1</v>
      </c>
      <c r="D60" s="39"/>
      <c r="E60" s="46"/>
      <c r="F60" s="46"/>
      <c r="G60" s="42" t="s">
        <v>154</v>
      </c>
      <c r="H60" s="10" t="e">
        <f t="shared" si="4"/>
        <v>#VALUE!</v>
      </c>
      <c r="I60" s="3" t="e">
        <f t="shared" si="5"/>
        <v>#VALUE!</v>
      </c>
      <c r="J60" s="3" t="e">
        <f t="shared" si="6"/>
        <v>#VALUE!</v>
      </c>
      <c r="K60" s="3" t="e">
        <f t="shared" si="7"/>
        <v>#VALUE!</v>
      </c>
      <c r="L60" s="16" t="s">
        <v>28</v>
      </c>
    </row>
    <row r="61" spans="1:12" ht="60" customHeight="1" x14ac:dyDescent="0.3">
      <c r="A61" s="30"/>
      <c r="B61" s="8" t="s">
        <v>54</v>
      </c>
      <c r="C61" s="9">
        <v>1</v>
      </c>
      <c r="D61" s="39"/>
      <c r="E61" s="47"/>
      <c r="F61" s="47"/>
      <c r="G61" s="42" t="s">
        <v>154</v>
      </c>
      <c r="H61" s="10" t="e">
        <f t="shared" si="4"/>
        <v>#VALUE!</v>
      </c>
      <c r="I61" s="3" t="e">
        <f t="shared" si="5"/>
        <v>#VALUE!</v>
      </c>
      <c r="J61" s="3" t="e">
        <f t="shared" si="6"/>
        <v>#VALUE!</v>
      </c>
      <c r="K61" s="3" t="e">
        <f t="shared" si="7"/>
        <v>#VALUE!</v>
      </c>
      <c r="L61" s="16" t="s">
        <v>28</v>
      </c>
    </row>
    <row r="62" spans="1:12" ht="60" customHeight="1" x14ac:dyDescent="0.3">
      <c r="A62" s="30"/>
      <c r="B62" s="8" t="s">
        <v>165</v>
      </c>
      <c r="C62" s="9">
        <v>1</v>
      </c>
      <c r="D62" s="39"/>
      <c r="E62" s="47"/>
      <c r="F62" s="47"/>
      <c r="G62" s="42" t="s">
        <v>154</v>
      </c>
      <c r="H62" s="10" t="e">
        <f t="shared" si="4"/>
        <v>#VALUE!</v>
      </c>
      <c r="I62" s="3" t="e">
        <f t="shared" si="5"/>
        <v>#VALUE!</v>
      </c>
      <c r="J62" s="3" t="e">
        <f t="shared" si="6"/>
        <v>#VALUE!</v>
      </c>
      <c r="K62" s="3" t="e">
        <f t="shared" si="7"/>
        <v>#VALUE!</v>
      </c>
      <c r="L62" s="16" t="s">
        <v>28</v>
      </c>
    </row>
    <row r="63" spans="1:12" ht="60" customHeight="1" x14ac:dyDescent="0.3">
      <c r="A63" s="30"/>
      <c r="B63" s="8" t="s">
        <v>55</v>
      </c>
      <c r="C63" s="9">
        <v>1</v>
      </c>
      <c r="D63" s="39"/>
      <c r="E63" s="40"/>
      <c r="F63" s="41"/>
      <c r="G63" s="42" t="s">
        <v>154</v>
      </c>
      <c r="H63" s="10" t="e">
        <f t="shared" si="4"/>
        <v>#VALUE!</v>
      </c>
      <c r="I63" s="3" t="e">
        <f t="shared" si="5"/>
        <v>#VALUE!</v>
      </c>
      <c r="J63" s="3" t="e">
        <f t="shared" si="6"/>
        <v>#VALUE!</v>
      </c>
      <c r="K63" s="3" t="e">
        <f t="shared" si="7"/>
        <v>#VALUE!</v>
      </c>
      <c r="L63" s="16" t="s">
        <v>28</v>
      </c>
    </row>
    <row r="64" spans="1:12" ht="60" customHeight="1" x14ac:dyDescent="0.3">
      <c r="A64" s="30"/>
      <c r="B64" s="8" t="s">
        <v>56</v>
      </c>
      <c r="C64" s="9">
        <v>1</v>
      </c>
      <c r="D64" s="39"/>
      <c r="E64" s="40"/>
      <c r="F64" s="41"/>
      <c r="G64" s="42" t="s">
        <v>154</v>
      </c>
      <c r="H64" s="10" t="e">
        <f t="shared" si="4"/>
        <v>#VALUE!</v>
      </c>
      <c r="I64" s="3" t="e">
        <f t="shared" si="5"/>
        <v>#VALUE!</v>
      </c>
      <c r="J64" s="3" t="e">
        <f t="shared" si="6"/>
        <v>#VALUE!</v>
      </c>
      <c r="K64" s="3" t="e">
        <f t="shared" si="7"/>
        <v>#VALUE!</v>
      </c>
      <c r="L64" s="16" t="s">
        <v>28</v>
      </c>
    </row>
    <row r="65" spans="1:12" ht="60" customHeight="1" x14ac:dyDescent="0.3">
      <c r="A65" s="30"/>
      <c r="B65" s="8" t="s">
        <v>57</v>
      </c>
      <c r="C65" s="9">
        <v>1</v>
      </c>
      <c r="D65" s="39"/>
      <c r="E65" s="40"/>
      <c r="F65" s="41"/>
      <c r="G65" s="42" t="s">
        <v>154</v>
      </c>
      <c r="H65" s="10" t="e">
        <f t="shared" si="4"/>
        <v>#VALUE!</v>
      </c>
      <c r="I65" s="3" t="e">
        <f t="shared" si="5"/>
        <v>#VALUE!</v>
      </c>
      <c r="J65" s="3" t="e">
        <f t="shared" si="6"/>
        <v>#VALUE!</v>
      </c>
      <c r="K65" s="3" t="e">
        <f t="shared" si="7"/>
        <v>#VALUE!</v>
      </c>
      <c r="L65" s="16" t="s">
        <v>28</v>
      </c>
    </row>
    <row r="66" spans="1:12" ht="60" customHeight="1" x14ac:dyDescent="0.3">
      <c r="A66" s="30"/>
      <c r="B66" s="8" t="s">
        <v>157</v>
      </c>
      <c r="C66" s="9">
        <v>1</v>
      </c>
      <c r="D66" s="39"/>
      <c r="E66" s="40"/>
      <c r="F66" s="41"/>
      <c r="G66" s="42" t="s">
        <v>154</v>
      </c>
      <c r="H66" s="27" t="e">
        <f>F66-(F66*G66)</f>
        <v>#VALUE!</v>
      </c>
      <c r="I66" s="3" t="e">
        <f t="shared" si="5"/>
        <v>#VALUE!</v>
      </c>
      <c r="J66" s="3" t="e">
        <f t="shared" si="6"/>
        <v>#VALUE!</v>
      </c>
      <c r="K66" s="3" t="e">
        <f t="shared" si="7"/>
        <v>#VALUE!</v>
      </c>
      <c r="L66" s="24" t="s">
        <v>161</v>
      </c>
    </row>
    <row r="67" spans="1:12" ht="60" customHeight="1" x14ac:dyDescent="0.3">
      <c r="A67" s="30"/>
      <c r="B67" s="8" t="s">
        <v>168</v>
      </c>
      <c r="C67" s="9">
        <v>1</v>
      </c>
      <c r="D67" s="39"/>
      <c r="E67" s="40"/>
      <c r="F67" s="41"/>
      <c r="G67" s="42" t="s">
        <v>154</v>
      </c>
      <c r="H67" s="10" t="e">
        <f t="shared" si="4"/>
        <v>#VALUE!</v>
      </c>
      <c r="I67" s="3" t="e">
        <f t="shared" si="5"/>
        <v>#VALUE!</v>
      </c>
      <c r="J67" s="3" t="e">
        <f t="shared" si="6"/>
        <v>#VALUE!</v>
      </c>
      <c r="K67" s="3" t="e">
        <f t="shared" si="7"/>
        <v>#VALUE!</v>
      </c>
      <c r="L67" s="16" t="s">
        <v>6</v>
      </c>
    </row>
    <row r="68" spans="1:12" ht="60" customHeight="1" x14ac:dyDescent="0.3">
      <c r="A68" s="30"/>
      <c r="B68" s="8" t="s">
        <v>169</v>
      </c>
      <c r="C68" s="9">
        <v>1</v>
      </c>
      <c r="D68" s="39"/>
      <c r="E68" s="40"/>
      <c r="F68" s="41"/>
      <c r="G68" s="42" t="s">
        <v>154</v>
      </c>
      <c r="H68" s="10" t="e">
        <f t="shared" si="4"/>
        <v>#VALUE!</v>
      </c>
      <c r="I68" s="3" t="e">
        <f t="shared" si="5"/>
        <v>#VALUE!</v>
      </c>
      <c r="J68" s="3" t="e">
        <f t="shared" si="6"/>
        <v>#VALUE!</v>
      </c>
      <c r="K68" s="3" t="e">
        <f t="shared" si="7"/>
        <v>#VALUE!</v>
      </c>
      <c r="L68" s="16" t="s">
        <v>6</v>
      </c>
    </row>
    <row r="69" spans="1:12" ht="60" customHeight="1" x14ac:dyDescent="0.3">
      <c r="A69" s="31"/>
      <c r="B69" s="8" t="s">
        <v>58</v>
      </c>
      <c r="C69" s="9">
        <v>1</v>
      </c>
      <c r="D69" s="39"/>
      <c r="E69" s="40"/>
      <c r="F69" s="41"/>
      <c r="G69" s="42" t="s">
        <v>154</v>
      </c>
      <c r="H69" s="10" t="e">
        <f t="shared" si="4"/>
        <v>#VALUE!</v>
      </c>
      <c r="I69" s="3" t="e">
        <f t="shared" si="5"/>
        <v>#VALUE!</v>
      </c>
      <c r="J69" s="3" t="e">
        <f t="shared" si="6"/>
        <v>#VALUE!</v>
      </c>
      <c r="K69" s="3" t="e">
        <f t="shared" si="7"/>
        <v>#VALUE!</v>
      </c>
      <c r="L69" s="16" t="s">
        <v>28</v>
      </c>
    </row>
    <row r="70" spans="1:12" ht="60" customHeight="1" x14ac:dyDescent="0.3">
      <c r="A70" s="5" t="s">
        <v>2</v>
      </c>
      <c r="B70" s="5" t="s">
        <v>3</v>
      </c>
      <c r="C70" s="6" t="s">
        <v>121</v>
      </c>
      <c r="D70" s="7" t="s">
        <v>155</v>
      </c>
      <c r="E70" s="7" t="s">
        <v>156</v>
      </c>
      <c r="F70" s="7" t="s">
        <v>122</v>
      </c>
      <c r="G70" s="7" t="s">
        <v>123</v>
      </c>
      <c r="H70" s="7" t="s">
        <v>145</v>
      </c>
      <c r="I70" s="7" t="s">
        <v>146</v>
      </c>
      <c r="J70" s="23" t="s">
        <v>147</v>
      </c>
      <c r="K70" s="23" t="s">
        <v>148</v>
      </c>
      <c r="L70" s="7" t="s">
        <v>4</v>
      </c>
    </row>
    <row r="71" spans="1:12" ht="60" customHeight="1" x14ac:dyDescent="0.3">
      <c r="A71" s="29" t="s">
        <v>65</v>
      </c>
      <c r="B71" s="8" t="s">
        <v>132</v>
      </c>
      <c r="C71" s="9">
        <v>3</v>
      </c>
      <c r="D71" s="48"/>
      <c r="E71" s="49"/>
      <c r="F71" s="50"/>
      <c r="G71" s="51" t="s">
        <v>154</v>
      </c>
      <c r="H71" s="25" t="e">
        <f>F71-(F71*G71)</f>
        <v>#VALUE!</v>
      </c>
      <c r="I71" s="3" t="e">
        <f t="shared" ref="I71" si="8">H71*1.2</f>
        <v>#VALUE!</v>
      </c>
      <c r="J71" s="3" t="e">
        <f>H71*C71</f>
        <v>#VALUE!</v>
      </c>
      <c r="K71" s="3" t="e">
        <f>J71*1.2</f>
        <v>#VALUE!</v>
      </c>
      <c r="L71" s="16" t="s">
        <v>59</v>
      </c>
    </row>
    <row r="72" spans="1:12" ht="60" customHeight="1" x14ac:dyDescent="0.3">
      <c r="A72" s="30"/>
      <c r="B72" s="8" t="s">
        <v>60</v>
      </c>
      <c r="C72" s="9">
        <v>3</v>
      </c>
      <c r="D72" s="48"/>
      <c r="E72" s="49"/>
      <c r="F72" s="50"/>
      <c r="G72" s="51" t="s">
        <v>154</v>
      </c>
      <c r="H72" s="25" t="e">
        <f t="shared" ref="H72:H85" si="9">F72-(F72*G72)</f>
        <v>#VALUE!</v>
      </c>
      <c r="I72" s="3" t="e">
        <f t="shared" ref="I72:I85" si="10">H72*1.2</f>
        <v>#VALUE!</v>
      </c>
      <c r="J72" s="3" t="e">
        <f t="shared" ref="J72:J85" si="11">H72*C72</f>
        <v>#VALUE!</v>
      </c>
      <c r="K72" s="3" t="e">
        <f t="shared" ref="K72:K85" si="12">J72*1.2</f>
        <v>#VALUE!</v>
      </c>
      <c r="L72" s="16" t="s">
        <v>61</v>
      </c>
    </row>
    <row r="73" spans="1:12" ht="60" customHeight="1" x14ac:dyDescent="0.3">
      <c r="A73" s="30"/>
      <c r="B73" s="11" t="s">
        <v>62</v>
      </c>
      <c r="C73" s="9">
        <v>3</v>
      </c>
      <c r="D73" s="48"/>
      <c r="E73" s="49"/>
      <c r="F73" s="50"/>
      <c r="G73" s="51" t="s">
        <v>154</v>
      </c>
      <c r="H73" s="25" t="e">
        <f t="shared" si="9"/>
        <v>#VALUE!</v>
      </c>
      <c r="I73" s="3" t="e">
        <f t="shared" si="10"/>
        <v>#VALUE!</v>
      </c>
      <c r="J73" s="3" t="e">
        <f t="shared" si="11"/>
        <v>#VALUE!</v>
      </c>
      <c r="K73" s="3" t="e">
        <f t="shared" si="12"/>
        <v>#VALUE!</v>
      </c>
      <c r="L73" s="16" t="s">
        <v>61</v>
      </c>
    </row>
    <row r="74" spans="1:12" ht="60" customHeight="1" x14ac:dyDescent="0.3">
      <c r="A74" s="30"/>
      <c r="B74" s="11" t="s">
        <v>63</v>
      </c>
      <c r="C74" s="9">
        <v>3</v>
      </c>
      <c r="D74" s="48"/>
      <c r="E74" s="49"/>
      <c r="F74" s="50"/>
      <c r="G74" s="51" t="s">
        <v>154</v>
      </c>
      <c r="H74" s="25" t="e">
        <f t="shared" si="9"/>
        <v>#VALUE!</v>
      </c>
      <c r="I74" s="3" t="e">
        <f t="shared" si="10"/>
        <v>#VALUE!</v>
      </c>
      <c r="J74" s="3" t="e">
        <f t="shared" si="11"/>
        <v>#VALUE!</v>
      </c>
      <c r="K74" s="3" t="e">
        <f t="shared" si="12"/>
        <v>#VALUE!</v>
      </c>
      <c r="L74" s="16" t="s">
        <v>61</v>
      </c>
    </row>
    <row r="75" spans="1:12" ht="60" customHeight="1" x14ac:dyDescent="0.3">
      <c r="A75" s="30"/>
      <c r="B75" s="8" t="s">
        <v>64</v>
      </c>
      <c r="C75" s="9">
        <v>3</v>
      </c>
      <c r="D75" s="48"/>
      <c r="E75" s="49"/>
      <c r="F75" s="50"/>
      <c r="G75" s="51" t="s">
        <v>154</v>
      </c>
      <c r="H75" s="25" t="e">
        <f t="shared" si="9"/>
        <v>#VALUE!</v>
      </c>
      <c r="I75" s="3" t="e">
        <f t="shared" si="10"/>
        <v>#VALUE!</v>
      </c>
      <c r="J75" s="3" t="e">
        <f t="shared" si="11"/>
        <v>#VALUE!</v>
      </c>
      <c r="K75" s="3" t="e">
        <f t="shared" si="12"/>
        <v>#VALUE!</v>
      </c>
      <c r="L75" s="16" t="s">
        <v>61</v>
      </c>
    </row>
    <row r="76" spans="1:12" ht="60" customHeight="1" x14ac:dyDescent="0.3">
      <c r="A76" s="30"/>
      <c r="B76" s="8" t="s">
        <v>133</v>
      </c>
      <c r="C76" s="9">
        <v>3</v>
      </c>
      <c r="D76" s="48"/>
      <c r="E76" s="49"/>
      <c r="F76" s="50"/>
      <c r="G76" s="51" t="s">
        <v>154</v>
      </c>
      <c r="H76" s="25" t="e">
        <f t="shared" si="9"/>
        <v>#VALUE!</v>
      </c>
      <c r="I76" s="3" t="e">
        <f t="shared" si="10"/>
        <v>#VALUE!</v>
      </c>
      <c r="J76" s="3" t="e">
        <f t="shared" si="11"/>
        <v>#VALUE!</v>
      </c>
      <c r="K76" s="3" t="e">
        <f t="shared" si="12"/>
        <v>#VALUE!</v>
      </c>
      <c r="L76" s="16" t="s">
        <v>59</v>
      </c>
    </row>
    <row r="77" spans="1:12" ht="60" customHeight="1" x14ac:dyDescent="0.3">
      <c r="A77" s="30"/>
      <c r="B77" s="8" t="s">
        <v>66</v>
      </c>
      <c r="C77" s="9">
        <v>3</v>
      </c>
      <c r="D77" s="48"/>
      <c r="E77" s="49"/>
      <c r="F77" s="50"/>
      <c r="G77" s="51" t="s">
        <v>154</v>
      </c>
      <c r="H77" s="25" t="e">
        <f t="shared" si="9"/>
        <v>#VALUE!</v>
      </c>
      <c r="I77" s="3" t="e">
        <f t="shared" si="10"/>
        <v>#VALUE!</v>
      </c>
      <c r="J77" s="3" t="e">
        <f t="shared" si="11"/>
        <v>#VALUE!</v>
      </c>
      <c r="K77" s="3" t="e">
        <f t="shared" si="12"/>
        <v>#VALUE!</v>
      </c>
      <c r="L77" s="16" t="s">
        <v>59</v>
      </c>
    </row>
    <row r="78" spans="1:12" ht="60" customHeight="1" x14ac:dyDescent="0.3">
      <c r="A78" s="30"/>
      <c r="B78" s="8" t="s">
        <v>67</v>
      </c>
      <c r="C78" s="9">
        <v>3</v>
      </c>
      <c r="D78" s="48"/>
      <c r="E78" s="49"/>
      <c r="F78" s="50"/>
      <c r="G78" s="51" t="s">
        <v>154</v>
      </c>
      <c r="H78" s="25" t="e">
        <f t="shared" si="9"/>
        <v>#VALUE!</v>
      </c>
      <c r="I78" s="3" t="e">
        <f t="shared" si="10"/>
        <v>#VALUE!</v>
      </c>
      <c r="J78" s="3" t="e">
        <f t="shared" si="11"/>
        <v>#VALUE!</v>
      </c>
      <c r="K78" s="3" t="e">
        <f t="shared" si="12"/>
        <v>#VALUE!</v>
      </c>
      <c r="L78" s="16" t="s">
        <v>59</v>
      </c>
    </row>
    <row r="79" spans="1:12" ht="60" customHeight="1" x14ac:dyDescent="0.3">
      <c r="A79" s="30"/>
      <c r="B79" s="13" t="s">
        <v>68</v>
      </c>
      <c r="C79" s="9">
        <v>5</v>
      </c>
      <c r="D79" s="48"/>
      <c r="E79" s="49"/>
      <c r="F79" s="50"/>
      <c r="G79" s="51" t="s">
        <v>154</v>
      </c>
      <c r="H79" s="25" t="e">
        <f t="shared" si="9"/>
        <v>#VALUE!</v>
      </c>
      <c r="I79" s="3" t="e">
        <f t="shared" si="10"/>
        <v>#VALUE!</v>
      </c>
      <c r="J79" s="3" t="e">
        <f t="shared" si="11"/>
        <v>#VALUE!</v>
      </c>
      <c r="K79" s="3" t="e">
        <f t="shared" si="12"/>
        <v>#VALUE!</v>
      </c>
      <c r="L79" s="16" t="s">
        <v>15</v>
      </c>
    </row>
    <row r="80" spans="1:12" ht="60" customHeight="1" x14ac:dyDescent="0.3">
      <c r="A80" s="30"/>
      <c r="B80" s="13" t="s">
        <v>69</v>
      </c>
      <c r="C80" s="9">
        <v>5</v>
      </c>
      <c r="D80" s="48"/>
      <c r="E80" s="49"/>
      <c r="F80" s="50"/>
      <c r="G80" s="51" t="s">
        <v>154</v>
      </c>
      <c r="H80" s="25" t="e">
        <f t="shared" si="9"/>
        <v>#VALUE!</v>
      </c>
      <c r="I80" s="3" t="e">
        <f t="shared" si="10"/>
        <v>#VALUE!</v>
      </c>
      <c r="J80" s="3" t="e">
        <f t="shared" si="11"/>
        <v>#VALUE!</v>
      </c>
      <c r="K80" s="3" t="e">
        <f t="shared" si="12"/>
        <v>#VALUE!</v>
      </c>
      <c r="L80" s="16" t="s">
        <v>61</v>
      </c>
    </row>
    <row r="81" spans="1:12" ht="60" customHeight="1" x14ac:dyDescent="0.3">
      <c r="A81" s="30"/>
      <c r="B81" s="13" t="s">
        <v>70</v>
      </c>
      <c r="C81" s="9">
        <v>5</v>
      </c>
      <c r="D81" s="48"/>
      <c r="E81" s="49"/>
      <c r="F81" s="50"/>
      <c r="G81" s="51" t="s">
        <v>154</v>
      </c>
      <c r="H81" s="25" t="e">
        <f t="shared" si="9"/>
        <v>#VALUE!</v>
      </c>
      <c r="I81" s="3" t="e">
        <f t="shared" si="10"/>
        <v>#VALUE!</v>
      </c>
      <c r="J81" s="3" t="e">
        <f t="shared" si="11"/>
        <v>#VALUE!</v>
      </c>
      <c r="K81" s="3" t="e">
        <f t="shared" si="12"/>
        <v>#VALUE!</v>
      </c>
      <c r="L81" s="16" t="s">
        <v>15</v>
      </c>
    </row>
    <row r="82" spans="1:12" ht="60" customHeight="1" x14ac:dyDescent="0.3">
      <c r="A82" s="30"/>
      <c r="B82" s="13" t="s">
        <v>71</v>
      </c>
      <c r="C82" s="9">
        <v>3</v>
      </c>
      <c r="D82" s="48"/>
      <c r="E82" s="49"/>
      <c r="F82" s="50"/>
      <c r="G82" s="51" t="s">
        <v>154</v>
      </c>
      <c r="H82" s="25" t="e">
        <f t="shared" si="9"/>
        <v>#VALUE!</v>
      </c>
      <c r="I82" s="3" t="e">
        <f t="shared" si="10"/>
        <v>#VALUE!</v>
      </c>
      <c r="J82" s="3" t="e">
        <f t="shared" si="11"/>
        <v>#VALUE!</v>
      </c>
      <c r="K82" s="3" t="e">
        <f t="shared" si="12"/>
        <v>#VALUE!</v>
      </c>
      <c r="L82" s="16" t="s">
        <v>15</v>
      </c>
    </row>
    <row r="83" spans="1:12" ht="69.599999999999994" customHeight="1" x14ac:dyDescent="0.3">
      <c r="A83" s="30"/>
      <c r="B83" s="13" t="s">
        <v>72</v>
      </c>
      <c r="C83" s="9">
        <v>3</v>
      </c>
      <c r="D83" s="48"/>
      <c r="E83" s="49"/>
      <c r="F83" s="50"/>
      <c r="G83" s="51" t="s">
        <v>154</v>
      </c>
      <c r="H83" s="25" t="e">
        <f t="shared" si="9"/>
        <v>#VALUE!</v>
      </c>
      <c r="I83" s="3" t="e">
        <f t="shared" si="10"/>
        <v>#VALUE!</v>
      </c>
      <c r="J83" s="3" t="e">
        <f t="shared" si="11"/>
        <v>#VALUE!</v>
      </c>
      <c r="K83" s="3" t="e">
        <f t="shared" si="12"/>
        <v>#VALUE!</v>
      </c>
      <c r="L83" s="16" t="s">
        <v>15</v>
      </c>
    </row>
    <row r="84" spans="1:12" ht="60" customHeight="1" x14ac:dyDescent="0.3">
      <c r="A84" s="30"/>
      <c r="B84" s="13" t="s">
        <v>73</v>
      </c>
      <c r="C84" s="9">
        <v>3</v>
      </c>
      <c r="D84" s="48"/>
      <c r="E84" s="49"/>
      <c r="F84" s="50"/>
      <c r="G84" s="51" t="s">
        <v>154</v>
      </c>
      <c r="H84" s="25" t="e">
        <f t="shared" si="9"/>
        <v>#VALUE!</v>
      </c>
      <c r="I84" s="3" t="e">
        <f t="shared" si="10"/>
        <v>#VALUE!</v>
      </c>
      <c r="J84" s="3" t="e">
        <f t="shared" si="11"/>
        <v>#VALUE!</v>
      </c>
      <c r="K84" s="3" t="e">
        <f t="shared" si="12"/>
        <v>#VALUE!</v>
      </c>
      <c r="L84" s="16" t="s">
        <v>15</v>
      </c>
    </row>
    <row r="85" spans="1:12" ht="60" customHeight="1" x14ac:dyDescent="0.3">
      <c r="A85" s="31"/>
      <c r="B85" s="13" t="s">
        <v>74</v>
      </c>
      <c r="C85" s="9">
        <v>5</v>
      </c>
      <c r="D85" s="48"/>
      <c r="E85" s="49"/>
      <c r="F85" s="50"/>
      <c r="G85" s="51" t="s">
        <v>154</v>
      </c>
      <c r="H85" s="25" t="e">
        <f t="shared" si="9"/>
        <v>#VALUE!</v>
      </c>
      <c r="I85" s="3" t="e">
        <f t="shared" si="10"/>
        <v>#VALUE!</v>
      </c>
      <c r="J85" s="3" t="e">
        <f t="shared" si="11"/>
        <v>#VALUE!</v>
      </c>
      <c r="K85" s="3" t="e">
        <f t="shared" si="12"/>
        <v>#VALUE!</v>
      </c>
      <c r="L85" s="16" t="s">
        <v>75</v>
      </c>
    </row>
    <row r="86" spans="1:12" ht="60" customHeight="1" x14ac:dyDescent="0.3">
      <c r="A86" s="5" t="s">
        <v>2</v>
      </c>
      <c r="B86" s="5" t="s">
        <v>3</v>
      </c>
      <c r="C86" s="6" t="s">
        <v>121</v>
      </c>
      <c r="D86" s="7" t="s">
        <v>155</v>
      </c>
      <c r="E86" s="7" t="s">
        <v>156</v>
      </c>
      <c r="F86" s="7" t="s">
        <v>122</v>
      </c>
      <c r="G86" s="7" t="s">
        <v>123</v>
      </c>
      <c r="H86" s="7" t="s">
        <v>145</v>
      </c>
      <c r="I86" s="7" t="s">
        <v>146</v>
      </c>
      <c r="J86" s="23" t="s">
        <v>147</v>
      </c>
      <c r="K86" s="23" t="s">
        <v>148</v>
      </c>
      <c r="L86" s="7" t="s">
        <v>4</v>
      </c>
    </row>
    <row r="87" spans="1:12" ht="60" customHeight="1" x14ac:dyDescent="0.3">
      <c r="A87" s="29" t="s">
        <v>78</v>
      </c>
      <c r="B87" s="13" t="s">
        <v>166</v>
      </c>
      <c r="C87" s="9">
        <v>1</v>
      </c>
      <c r="D87" s="48"/>
      <c r="E87" s="49"/>
      <c r="F87" s="50"/>
      <c r="G87" s="51" t="s">
        <v>154</v>
      </c>
      <c r="H87" s="25" t="e">
        <f>F87-(F87*G87)</f>
        <v>#VALUE!</v>
      </c>
      <c r="I87" s="3" t="e">
        <f>H87*1.2</f>
        <v>#VALUE!</v>
      </c>
      <c r="J87" s="3" t="e">
        <f>H87*C87</f>
        <v>#VALUE!</v>
      </c>
      <c r="K87" s="3" t="e">
        <f>J87*1.2</f>
        <v>#VALUE!</v>
      </c>
      <c r="L87" s="16" t="s">
        <v>76</v>
      </c>
    </row>
    <row r="88" spans="1:12" ht="60" customHeight="1" x14ac:dyDescent="0.3">
      <c r="A88" s="30"/>
      <c r="B88" s="13" t="s">
        <v>167</v>
      </c>
      <c r="C88" s="9">
        <v>1</v>
      </c>
      <c r="D88" s="48"/>
      <c r="E88" s="49"/>
      <c r="F88" s="49"/>
      <c r="G88" s="51" t="s">
        <v>154</v>
      </c>
      <c r="H88" s="25" t="e">
        <f t="shared" ref="H88:H95" si="13">F88-(F88*G88)</f>
        <v>#VALUE!</v>
      </c>
      <c r="I88" s="3" t="e">
        <f t="shared" ref="I88:I95" si="14">H88*1.2</f>
        <v>#VALUE!</v>
      </c>
      <c r="J88" s="3" t="e">
        <f t="shared" ref="J88:J95" si="15">H88*C88</f>
        <v>#VALUE!</v>
      </c>
      <c r="K88" s="3" t="e">
        <f t="shared" ref="K88:K95" si="16">J88*1.2</f>
        <v>#VALUE!</v>
      </c>
      <c r="L88" s="16" t="s">
        <v>76</v>
      </c>
    </row>
    <row r="89" spans="1:12" ht="60" customHeight="1" x14ac:dyDescent="0.3">
      <c r="A89" s="30"/>
      <c r="B89" s="13" t="s">
        <v>77</v>
      </c>
      <c r="C89" s="9">
        <v>1</v>
      </c>
      <c r="D89" s="48"/>
      <c r="E89" s="49"/>
      <c r="F89" s="49"/>
      <c r="G89" s="51" t="s">
        <v>154</v>
      </c>
      <c r="H89" s="25" t="e">
        <f t="shared" si="13"/>
        <v>#VALUE!</v>
      </c>
      <c r="I89" s="3" t="e">
        <f t="shared" si="14"/>
        <v>#VALUE!</v>
      </c>
      <c r="J89" s="3" t="e">
        <f t="shared" si="15"/>
        <v>#VALUE!</v>
      </c>
      <c r="K89" s="3" t="e">
        <f t="shared" si="16"/>
        <v>#VALUE!</v>
      </c>
      <c r="L89" s="16" t="s">
        <v>76</v>
      </c>
    </row>
    <row r="90" spans="1:12" ht="60" customHeight="1" x14ac:dyDescent="0.3">
      <c r="A90" s="30"/>
      <c r="B90" s="13" t="s">
        <v>79</v>
      </c>
      <c r="C90" s="9">
        <v>4</v>
      </c>
      <c r="D90" s="48"/>
      <c r="E90" s="49"/>
      <c r="F90" s="49"/>
      <c r="G90" s="51" t="s">
        <v>154</v>
      </c>
      <c r="H90" s="25" t="e">
        <f t="shared" si="13"/>
        <v>#VALUE!</v>
      </c>
      <c r="I90" s="3" t="e">
        <f t="shared" si="14"/>
        <v>#VALUE!</v>
      </c>
      <c r="J90" s="3" t="e">
        <f t="shared" si="15"/>
        <v>#VALUE!</v>
      </c>
      <c r="K90" s="3" t="e">
        <f t="shared" si="16"/>
        <v>#VALUE!</v>
      </c>
      <c r="L90" s="16" t="s">
        <v>28</v>
      </c>
    </row>
    <row r="91" spans="1:12" ht="60" customHeight="1" x14ac:dyDescent="0.3">
      <c r="A91" s="30"/>
      <c r="B91" s="14" t="s">
        <v>80</v>
      </c>
      <c r="C91" s="15">
        <v>1</v>
      </c>
      <c r="D91" s="49"/>
      <c r="E91" s="49"/>
      <c r="F91" s="49"/>
      <c r="G91" s="51" t="s">
        <v>154</v>
      </c>
      <c r="H91" s="25" t="e">
        <f t="shared" si="13"/>
        <v>#VALUE!</v>
      </c>
      <c r="I91" s="3" t="e">
        <f t="shared" si="14"/>
        <v>#VALUE!</v>
      </c>
      <c r="J91" s="3" t="e">
        <f t="shared" si="15"/>
        <v>#VALUE!</v>
      </c>
      <c r="K91" s="3" t="e">
        <f t="shared" si="16"/>
        <v>#VALUE!</v>
      </c>
      <c r="L91" s="24" t="s">
        <v>28</v>
      </c>
    </row>
    <row r="92" spans="1:12" ht="60" customHeight="1" x14ac:dyDescent="0.3">
      <c r="A92" s="30"/>
      <c r="B92" s="14" t="s">
        <v>81</v>
      </c>
      <c r="C92" s="15">
        <v>1</v>
      </c>
      <c r="D92" s="49"/>
      <c r="E92" s="49"/>
      <c r="F92" s="49"/>
      <c r="G92" s="51" t="s">
        <v>154</v>
      </c>
      <c r="H92" s="25" t="e">
        <f t="shared" si="13"/>
        <v>#VALUE!</v>
      </c>
      <c r="I92" s="3" t="e">
        <f t="shared" si="14"/>
        <v>#VALUE!</v>
      </c>
      <c r="J92" s="3" t="e">
        <f t="shared" si="15"/>
        <v>#VALUE!</v>
      </c>
      <c r="K92" s="3" t="e">
        <f t="shared" si="16"/>
        <v>#VALUE!</v>
      </c>
      <c r="L92" s="24" t="s">
        <v>28</v>
      </c>
    </row>
    <row r="93" spans="1:12" ht="60" customHeight="1" x14ac:dyDescent="0.3">
      <c r="A93" s="30"/>
      <c r="B93" s="14" t="s">
        <v>82</v>
      </c>
      <c r="C93" s="15">
        <v>1</v>
      </c>
      <c r="D93" s="49"/>
      <c r="E93" s="49"/>
      <c r="F93" s="49"/>
      <c r="G93" s="51" t="s">
        <v>154</v>
      </c>
      <c r="H93" s="25" t="e">
        <f t="shared" si="13"/>
        <v>#VALUE!</v>
      </c>
      <c r="I93" s="3" t="e">
        <f t="shared" si="14"/>
        <v>#VALUE!</v>
      </c>
      <c r="J93" s="3" t="e">
        <f t="shared" si="15"/>
        <v>#VALUE!</v>
      </c>
      <c r="K93" s="3" t="e">
        <f t="shared" si="16"/>
        <v>#VALUE!</v>
      </c>
      <c r="L93" s="24" t="s">
        <v>28</v>
      </c>
    </row>
    <row r="94" spans="1:12" ht="60" customHeight="1" x14ac:dyDescent="0.3">
      <c r="A94" s="30"/>
      <c r="B94" s="14" t="s">
        <v>83</v>
      </c>
      <c r="C94" s="15">
        <v>1</v>
      </c>
      <c r="D94" s="49"/>
      <c r="E94" s="49"/>
      <c r="F94" s="49"/>
      <c r="G94" s="51" t="s">
        <v>154</v>
      </c>
      <c r="H94" s="25" t="e">
        <f t="shared" si="13"/>
        <v>#VALUE!</v>
      </c>
      <c r="I94" s="3" t="e">
        <f t="shared" si="14"/>
        <v>#VALUE!</v>
      </c>
      <c r="J94" s="3" t="e">
        <f t="shared" si="15"/>
        <v>#VALUE!</v>
      </c>
      <c r="K94" s="3" t="e">
        <f t="shared" si="16"/>
        <v>#VALUE!</v>
      </c>
      <c r="L94" s="24" t="s">
        <v>28</v>
      </c>
    </row>
    <row r="95" spans="1:12" ht="60" customHeight="1" x14ac:dyDescent="0.3">
      <c r="A95" s="31"/>
      <c r="B95" s="14" t="s">
        <v>84</v>
      </c>
      <c r="C95" s="15">
        <v>1</v>
      </c>
      <c r="D95" s="49"/>
      <c r="E95" s="49"/>
      <c r="F95" s="49"/>
      <c r="G95" s="51" t="s">
        <v>154</v>
      </c>
      <c r="H95" s="25" t="e">
        <f t="shared" si="13"/>
        <v>#VALUE!</v>
      </c>
      <c r="I95" s="3" t="e">
        <f t="shared" si="14"/>
        <v>#VALUE!</v>
      </c>
      <c r="J95" s="3" t="e">
        <f t="shared" si="15"/>
        <v>#VALUE!</v>
      </c>
      <c r="K95" s="3" t="e">
        <f t="shared" si="16"/>
        <v>#VALUE!</v>
      </c>
      <c r="L95" s="24" t="s">
        <v>28</v>
      </c>
    </row>
    <row r="96" spans="1:12" ht="60" customHeight="1" x14ac:dyDescent="0.3">
      <c r="A96" s="5" t="s">
        <v>2</v>
      </c>
      <c r="B96" s="5" t="s">
        <v>3</v>
      </c>
      <c r="C96" s="6" t="s">
        <v>121</v>
      </c>
      <c r="D96" s="7" t="s">
        <v>155</v>
      </c>
      <c r="E96" s="7" t="s">
        <v>156</v>
      </c>
      <c r="F96" s="7" t="s">
        <v>122</v>
      </c>
      <c r="G96" s="7" t="s">
        <v>123</v>
      </c>
      <c r="H96" s="7" t="s">
        <v>145</v>
      </c>
      <c r="I96" s="7" t="s">
        <v>146</v>
      </c>
      <c r="J96" s="23" t="s">
        <v>147</v>
      </c>
      <c r="K96" s="23" t="s">
        <v>148</v>
      </c>
      <c r="L96" s="7" t="s">
        <v>4</v>
      </c>
    </row>
    <row r="97" spans="1:12" ht="60" customHeight="1" x14ac:dyDescent="0.3">
      <c r="A97" s="29" t="s">
        <v>85</v>
      </c>
      <c r="B97" s="11" t="s">
        <v>134</v>
      </c>
      <c r="C97" s="15">
        <v>2</v>
      </c>
      <c r="D97" s="49"/>
      <c r="E97" s="49"/>
      <c r="F97" s="50"/>
      <c r="G97" s="51" t="s">
        <v>154</v>
      </c>
      <c r="H97" s="26" t="e">
        <f>F97-(F97*G97)</f>
        <v>#VALUE!</v>
      </c>
      <c r="I97" s="26" t="e">
        <f>H97*1.2</f>
        <v>#VALUE!</v>
      </c>
      <c r="J97" s="26" t="e">
        <f>H97*C97</f>
        <v>#VALUE!</v>
      </c>
      <c r="K97" s="26" t="e">
        <f>J97*1.2</f>
        <v>#VALUE!</v>
      </c>
      <c r="L97" s="24" t="s">
        <v>28</v>
      </c>
    </row>
    <row r="98" spans="1:12" ht="60" customHeight="1" x14ac:dyDescent="0.3">
      <c r="A98" s="30"/>
      <c r="B98" s="11" t="s">
        <v>135</v>
      </c>
      <c r="C98" s="15">
        <v>2</v>
      </c>
      <c r="D98" s="49"/>
      <c r="E98" s="49"/>
      <c r="F98" s="50"/>
      <c r="G98" s="51" t="s">
        <v>154</v>
      </c>
      <c r="H98" s="26" t="e">
        <f t="shared" ref="H98:H115" si="17">F98-(F98*G98)</f>
        <v>#VALUE!</v>
      </c>
      <c r="I98" s="26" t="e">
        <f t="shared" ref="I98:I115" si="18">H98*1.2</f>
        <v>#VALUE!</v>
      </c>
      <c r="J98" s="26" t="e">
        <f t="shared" ref="J98:J115" si="19">H98*C98</f>
        <v>#VALUE!</v>
      </c>
      <c r="K98" s="26" t="e">
        <f t="shared" ref="K98:K115" si="20">J98*1.2</f>
        <v>#VALUE!</v>
      </c>
      <c r="L98" s="24" t="s">
        <v>28</v>
      </c>
    </row>
    <row r="99" spans="1:12" ht="60" customHeight="1" x14ac:dyDescent="0.3">
      <c r="A99" s="30"/>
      <c r="B99" s="11" t="s">
        <v>136</v>
      </c>
      <c r="C99" s="15">
        <v>2</v>
      </c>
      <c r="D99" s="49"/>
      <c r="E99" s="49"/>
      <c r="F99" s="50"/>
      <c r="G99" s="51" t="s">
        <v>154</v>
      </c>
      <c r="H99" s="26" t="e">
        <f t="shared" si="17"/>
        <v>#VALUE!</v>
      </c>
      <c r="I99" s="26" t="e">
        <f t="shared" si="18"/>
        <v>#VALUE!</v>
      </c>
      <c r="J99" s="26" t="e">
        <f t="shared" si="19"/>
        <v>#VALUE!</v>
      </c>
      <c r="K99" s="26" t="e">
        <f t="shared" si="20"/>
        <v>#VALUE!</v>
      </c>
      <c r="L99" s="24" t="s">
        <v>28</v>
      </c>
    </row>
    <row r="100" spans="1:12" ht="60" customHeight="1" x14ac:dyDescent="0.3">
      <c r="A100" s="30"/>
      <c r="B100" s="11" t="s">
        <v>137</v>
      </c>
      <c r="C100" s="15">
        <v>2</v>
      </c>
      <c r="D100" s="49"/>
      <c r="E100" s="49"/>
      <c r="F100" s="50"/>
      <c r="G100" s="51" t="s">
        <v>154</v>
      </c>
      <c r="H100" s="26" t="e">
        <f t="shared" si="17"/>
        <v>#VALUE!</v>
      </c>
      <c r="I100" s="26" t="e">
        <f t="shared" si="18"/>
        <v>#VALUE!</v>
      </c>
      <c r="J100" s="26" t="e">
        <f t="shared" si="19"/>
        <v>#VALUE!</v>
      </c>
      <c r="K100" s="26" t="e">
        <f t="shared" si="20"/>
        <v>#VALUE!</v>
      </c>
      <c r="L100" s="24" t="s">
        <v>28</v>
      </c>
    </row>
    <row r="101" spans="1:12" ht="60" customHeight="1" x14ac:dyDescent="0.3">
      <c r="A101" s="30"/>
      <c r="B101" s="11" t="s">
        <v>138</v>
      </c>
      <c r="C101" s="15">
        <v>5</v>
      </c>
      <c r="D101" s="49"/>
      <c r="E101" s="49"/>
      <c r="F101" s="50"/>
      <c r="G101" s="51" t="s">
        <v>154</v>
      </c>
      <c r="H101" s="26" t="e">
        <f t="shared" si="17"/>
        <v>#VALUE!</v>
      </c>
      <c r="I101" s="26" t="e">
        <f t="shared" si="18"/>
        <v>#VALUE!</v>
      </c>
      <c r="J101" s="26" t="e">
        <f t="shared" si="19"/>
        <v>#VALUE!</v>
      </c>
      <c r="K101" s="26" t="e">
        <f t="shared" si="20"/>
        <v>#VALUE!</v>
      </c>
      <c r="L101" s="24" t="s">
        <v>28</v>
      </c>
    </row>
    <row r="102" spans="1:12" ht="60" customHeight="1" x14ac:dyDescent="0.3">
      <c r="A102" s="30"/>
      <c r="B102" s="11" t="s">
        <v>139</v>
      </c>
      <c r="C102" s="15">
        <v>2</v>
      </c>
      <c r="D102" s="49"/>
      <c r="E102" s="49"/>
      <c r="F102" s="50"/>
      <c r="G102" s="51" t="s">
        <v>154</v>
      </c>
      <c r="H102" s="26" t="e">
        <f t="shared" si="17"/>
        <v>#VALUE!</v>
      </c>
      <c r="I102" s="26" t="e">
        <f t="shared" si="18"/>
        <v>#VALUE!</v>
      </c>
      <c r="J102" s="26" t="e">
        <f t="shared" si="19"/>
        <v>#VALUE!</v>
      </c>
      <c r="K102" s="26" t="e">
        <f t="shared" si="20"/>
        <v>#VALUE!</v>
      </c>
      <c r="L102" s="24" t="s">
        <v>28</v>
      </c>
    </row>
    <row r="103" spans="1:12" ht="60" customHeight="1" x14ac:dyDescent="0.3">
      <c r="A103" s="30"/>
      <c r="B103" s="11" t="s">
        <v>140</v>
      </c>
      <c r="C103" s="15">
        <v>2</v>
      </c>
      <c r="D103" s="49"/>
      <c r="E103" s="49"/>
      <c r="F103" s="50"/>
      <c r="G103" s="51" t="s">
        <v>154</v>
      </c>
      <c r="H103" s="26" t="e">
        <f t="shared" si="17"/>
        <v>#VALUE!</v>
      </c>
      <c r="I103" s="26" t="e">
        <f t="shared" si="18"/>
        <v>#VALUE!</v>
      </c>
      <c r="J103" s="26" t="e">
        <f t="shared" si="19"/>
        <v>#VALUE!</v>
      </c>
      <c r="K103" s="26" t="e">
        <f t="shared" si="20"/>
        <v>#VALUE!</v>
      </c>
      <c r="L103" s="24" t="s">
        <v>28</v>
      </c>
    </row>
    <row r="104" spans="1:12" ht="60" customHeight="1" x14ac:dyDescent="0.3">
      <c r="A104" s="30"/>
      <c r="B104" s="11" t="s">
        <v>141</v>
      </c>
      <c r="C104" s="15">
        <v>2</v>
      </c>
      <c r="D104" s="49"/>
      <c r="E104" s="49"/>
      <c r="F104" s="50"/>
      <c r="G104" s="51" t="s">
        <v>154</v>
      </c>
      <c r="H104" s="26" t="e">
        <f t="shared" si="17"/>
        <v>#VALUE!</v>
      </c>
      <c r="I104" s="26" t="e">
        <f t="shared" si="18"/>
        <v>#VALUE!</v>
      </c>
      <c r="J104" s="26" t="e">
        <f t="shared" si="19"/>
        <v>#VALUE!</v>
      </c>
      <c r="K104" s="26" t="e">
        <f t="shared" si="20"/>
        <v>#VALUE!</v>
      </c>
      <c r="L104" s="24" t="s">
        <v>28</v>
      </c>
    </row>
    <row r="105" spans="1:12" ht="60" customHeight="1" x14ac:dyDescent="0.3">
      <c r="A105" s="30"/>
      <c r="B105" s="11" t="s">
        <v>142</v>
      </c>
      <c r="C105" s="15">
        <v>2</v>
      </c>
      <c r="D105" s="49"/>
      <c r="E105" s="49"/>
      <c r="F105" s="50"/>
      <c r="G105" s="51" t="s">
        <v>154</v>
      </c>
      <c r="H105" s="26" t="e">
        <f t="shared" si="17"/>
        <v>#VALUE!</v>
      </c>
      <c r="I105" s="26" t="e">
        <f t="shared" si="18"/>
        <v>#VALUE!</v>
      </c>
      <c r="J105" s="26" t="e">
        <f t="shared" si="19"/>
        <v>#VALUE!</v>
      </c>
      <c r="K105" s="26" t="e">
        <f t="shared" si="20"/>
        <v>#VALUE!</v>
      </c>
      <c r="L105" s="24" t="s">
        <v>28</v>
      </c>
    </row>
    <row r="106" spans="1:12" ht="60" customHeight="1" x14ac:dyDescent="0.3">
      <c r="A106" s="30"/>
      <c r="B106" s="11" t="s">
        <v>158</v>
      </c>
      <c r="C106" s="15">
        <v>4</v>
      </c>
      <c r="D106" s="49"/>
      <c r="E106" s="49"/>
      <c r="F106" s="50"/>
      <c r="G106" s="51" t="s">
        <v>154</v>
      </c>
      <c r="H106" s="28" t="e">
        <f>F106-(F106*G106)</f>
        <v>#VALUE!</v>
      </c>
      <c r="I106" s="26" t="e">
        <f t="shared" si="18"/>
        <v>#VALUE!</v>
      </c>
      <c r="J106" s="26" t="e">
        <f t="shared" si="19"/>
        <v>#VALUE!</v>
      </c>
      <c r="K106" s="26" t="e">
        <f t="shared" si="20"/>
        <v>#VALUE!</v>
      </c>
      <c r="L106" s="24" t="s">
        <v>28</v>
      </c>
    </row>
    <row r="107" spans="1:12" ht="60" customHeight="1" x14ac:dyDescent="0.3">
      <c r="A107" s="30"/>
      <c r="B107" s="11" t="s">
        <v>159</v>
      </c>
      <c r="C107" s="15">
        <v>1</v>
      </c>
      <c r="D107" s="49"/>
      <c r="E107" s="49"/>
      <c r="F107" s="50"/>
      <c r="G107" s="51" t="s">
        <v>154</v>
      </c>
      <c r="H107" s="28" t="e">
        <f>F107-(F107*G107)</f>
        <v>#VALUE!</v>
      </c>
      <c r="I107" s="26" t="e">
        <f t="shared" si="18"/>
        <v>#VALUE!</v>
      </c>
      <c r="J107" s="26" t="e">
        <f t="shared" si="19"/>
        <v>#VALUE!</v>
      </c>
      <c r="K107" s="26" t="e">
        <f t="shared" si="20"/>
        <v>#VALUE!</v>
      </c>
      <c r="L107" s="24" t="s">
        <v>28</v>
      </c>
    </row>
    <row r="108" spans="1:12" ht="60" customHeight="1" x14ac:dyDescent="0.3">
      <c r="A108" s="30"/>
      <c r="B108" s="17" t="s">
        <v>86</v>
      </c>
      <c r="C108" s="15">
        <v>3</v>
      </c>
      <c r="D108" s="49"/>
      <c r="E108" s="49"/>
      <c r="F108" s="50"/>
      <c r="G108" s="51" t="s">
        <v>154</v>
      </c>
      <c r="H108" s="26" t="e">
        <f t="shared" si="17"/>
        <v>#VALUE!</v>
      </c>
      <c r="I108" s="26" t="e">
        <f t="shared" si="18"/>
        <v>#VALUE!</v>
      </c>
      <c r="J108" s="26" t="e">
        <f t="shared" si="19"/>
        <v>#VALUE!</v>
      </c>
      <c r="K108" s="26" t="e">
        <f t="shared" si="20"/>
        <v>#VALUE!</v>
      </c>
      <c r="L108" s="24" t="s">
        <v>28</v>
      </c>
    </row>
    <row r="109" spans="1:12" ht="60" customHeight="1" x14ac:dyDescent="0.3">
      <c r="A109" s="30"/>
      <c r="B109" s="17" t="s">
        <v>87</v>
      </c>
      <c r="C109" s="15">
        <v>2</v>
      </c>
      <c r="D109" s="49"/>
      <c r="E109" s="49"/>
      <c r="F109" s="50"/>
      <c r="G109" s="51" t="s">
        <v>154</v>
      </c>
      <c r="H109" s="26" t="e">
        <f t="shared" si="17"/>
        <v>#VALUE!</v>
      </c>
      <c r="I109" s="26" t="e">
        <f t="shared" si="18"/>
        <v>#VALUE!</v>
      </c>
      <c r="J109" s="26" t="e">
        <f t="shared" si="19"/>
        <v>#VALUE!</v>
      </c>
      <c r="K109" s="26" t="e">
        <f t="shared" si="20"/>
        <v>#VALUE!</v>
      </c>
      <c r="L109" s="24" t="s">
        <v>28</v>
      </c>
    </row>
    <row r="110" spans="1:12" ht="60" customHeight="1" x14ac:dyDescent="0.3">
      <c r="A110" s="30"/>
      <c r="B110" s="17" t="s">
        <v>88</v>
      </c>
      <c r="C110" s="15">
        <v>1</v>
      </c>
      <c r="D110" s="49"/>
      <c r="E110" s="49"/>
      <c r="F110" s="50"/>
      <c r="G110" s="51" t="s">
        <v>154</v>
      </c>
      <c r="H110" s="26" t="e">
        <f t="shared" si="17"/>
        <v>#VALUE!</v>
      </c>
      <c r="I110" s="26" t="e">
        <f t="shared" si="18"/>
        <v>#VALUE!</v>
      </c>
      <c r="J110" s="26" t="e">
        <f t="shared" si="19"/>
        <v>#VALUE!</v>
      </c>
      <c r="K110" s="26" t="e">
        <f t="shared" si="20"/>
        <v>#VALUE!</v>
      </c>
      <c r="L110" s="24" t="s">
        <v>28</v>
      </c>
    </row>
    <row r="111" spans="1:12" ht="60" customHeight="1" x14ac:dyDescent="0.3">
      <c r="A111" s="30"/>
      <c r="B111" s="17" t="s">
        <v>89</v>
      </c>
      <c r="C111" s="18">
        <v>1</v>
      </c>
      <c r="D111" s="49"/>
      <c r="E111" s="49"/>
      <c r="F111" s="50"/>
      <c r="G111" s="51" t="s">
        <v>154</v>
      </c>
      <c r="H111" s="26" t="e">
        <f t="shared" si="17"/>
        <v>#VALUE!</v>
      </c>
      <c r="I111" s="26" t="e">
        <f t="shared" si="18"/>
        <v>#VALUE!</v>
      </c>
      <c r="J111" s="26" t="e">
        <f t="shared" si="19"/>
        <v>#VALUE!</v>
      </c>
      <c r="K111" s="26" t="e">
        <f t="shared" si="20"/>
        <v>#VALUE!</v>
      </c>
      <c r="L111" s="24" t="s">
        <v>28</v>
      </c>
    </row>
    <row r="112" spans="1:12" ht="60" customHeight="1" x14ac:dyDescent="0.3">
      <c r="A112" s="30"/>
      <c r="B112" s="17" t="s">
        <v>90</v>
      </c>
      <c r="C112" s="15">
        <v>1</v>
      </c>
      <c r="D112" s="49"/>
      <c r="E112" s="49"/>
      <c r="F112" s="50"/>
      <c r="G112" s="51" t="s">
        <v>154</v>
      </c>
      <c r="H112" s="26" t="e">
        <f t="shared" si="17"/>
        <v>#VALUE!</v>
      </c>
      <c r="I112" s="26" t="e">
        <f t="shared" si="18"/>
        <v>#VALUE!</v>
      </c>
      <c r="J112" s="26" t="e">
        <f t="shared" si="19"/>
        <v>#VALUE!</v>
      </c>
      <c r="K112" s="26" t="e">
        <f t="shared" si="20"/>
        <v>#VALUE!</v>
      </c>
      <c r="L112" s="24" t="s">
        <v>28</v>
      </c>
    </row>
    <row r="113" spans="1:12" ht="60" customHeight="1" x14ac:dyDescent="0.3">
      <c r="A113" s="30"/>
      <c r="B113" s="17" t="s">
        <v>91</v>
      </c>
      <c r="C113" s="15">
        <v>10</v>
      </c>
      <c r="D113" s="49"/>
      <c r="E113" s="49"/>
      <c r="F113" s="50"/>
      <c r="G113" s="51" t="s">
        <v>154</v>
      </c>
      <c r="H113" s="26" t="e">
        <f t="shared" si="17"/>
        <v>#VALUE!</v>
      </c>
      <c r="I113" s="26" t="e">
        <f t="shared" si="18"/>
        <v>#VALUE!</v>
      </c>
      <c r="J113" s="26" t="e">
        <f t="shared" si="19"/>
        <v>#VALUE!</v>
      </c>
      <c r="K113" s="26" t="e">
        <f t="shared" si="20"/>
        <v>#VALUE!</v>
      </c>
      <c r="L113" s="24" t="s">
        <v>28</v>
      </c>
    </row>
    <row r="114" spans="1:12" ht="60" customHeight="1" x14ac:dyDescent="0.3">
      <c r="A114" s="30"/>
      <c r="B114" s="17" t="s">
        <v>92</v>
      </c>
      <c r="C114" s="15">
        <v>10</v>
      </c>
      <c r="D114" s="49"/>
      <c r="E114" s="49"/>
      <c r="F114" s="50"/>
      <c r="G114" s="51" t="s">
        <v>154</v>
      </c>
      <c r="H114" s="26" t="e">
        <f t="shared" si="17"/>
        <v>#VALUE!</v>
      </c>
      <c r="I114" s="26" t="e">
        <f t="shared" si="18"/>
        <v>#VALUE!</v>
      </c>
      <c r="J114" s="26" t="e">
        <f t="shared" si="19"/>
        <v>#VALUE!</v>
      </c>
      <c r="K114" s="26" t="e">
        <f t="shared" si="20"/>
        <v>#VALUE!</v>
      </c>
      <c r="L114" s="24" t="s">
        <v>28</v>
      </c>
    </row>
    <row r="115" spans="1:12" ht="60" customHeight="1" x14ac:dyDescent="0.3">
      <c r="A115" s="31"/>
      <c r="B115" s="19" t="s">
        <v>93</v>
      </c>
      <c r="C115" s="15">
        <v>2</v>
      </c>
      <c r="D115" s="49"/>
      <c r="E115" s="49"/>
      <c r="F115" s="50"/>
      <c r="G115" s="51" t="s">
        <v>154</v>
      </c>
      <c r="H115" s="26" t="e">
        <f t="shared" si="17"/>
        <v>#VALUE!</v>
      </c>
      <c r="I115" s="26" t="e">
        <f t="shared" si="18"/>
        <v>#VALUE!</v>
      </c>
      <c r="J115" s="26" t="e">
        <f t="shared" si="19"/>
        <v>#VALUE!</v>
      </c>
      <c r="K115" s="26" t="e">
        <f t="shared" si="20"/>
        <v>#VALUE!</v>
      </c>
      <c r="L115" s="24" t="s">
        <v>28</v>
      </c>
    </row>
    <row r="116" spans="1:12" ht="60" customHeight="1" x14ac:dyDescent="0.3">
      <c r="A116" s="5" t="s">
        <v>2</v>
      </c>
      <c r="B116" s="5" t="s">
        <v>3</v>
      </c>
      <c r="C116" s="6" t="s">
        <v>121</v>
      </c>
      <c r="D116" s="7" t="s">
        <v>155</v>
      </c>
      <c r="E116" s="7" t="s">
        <v>156</v>
      </c>
      <c r="F116" s="7" t="s">
        <v>122</v>
      </c>
      <c r="G116" s="7" t="s">
        <v>123</v>
      </c>
      <c r="H116" s="7" t="s">
        <v>145</v>
      </c>
      <c r="I116" s="7" t="s">
        <v>146</v>
      </c>
      <c r="J116" s="23" t="s">
        <v>147</v>
      </c>
      <c r="K116" s="23" t="s">
        <v>148</v>
      </c>
      <c r="L116" s="7" t="s">
        <v>4</v>
      </c>
    </row>
    <row r="117" spans="1:12" ht="60" customHeight="1" x14ac:dyDescent="0.3">
      <c r="A117" s="29" t="s">
        <v>104</v>
      </c>
      <c r="B117" s="20" t="s">
        <v>94</v>
      </c>
      <c r="C117" s="15">
        <v>3</v>
      </c>
      <c r="D117" s="49"/>
      <c r="E117" s="49"/>
      <c r="F117" s="50"/>
      <c r="G117" s="51" t="s">
        <v>154</v>
      </c>
      <c r="H117" s="26" t="e">
        <f>F117-(F117*G117)</f>
        <v>#VALUE!</v>
      </c>
      <c r="I117" s="26" t="e">
        <f>H117*1.2</f>
        <v>#VALUE!</v>
      </c>
      <c r="J117" s="26" t="e">
        <f>H117*C117</f>
        <v>#VALUE!</v>
      </c>
      <c r="K117" s="26" t="e">
        <f>J117*1.2</f>
        <v>#VALUE!</v>
      </c>
      <c r="L117" s="24" t="s">
        <v>28</v>
      </c>
    </row>
    <row r="118" spans="1:12" ht="60" customHeight="1" x14ac:dyDescent="0.3">
      <c r="A118" s="30"/>
      <c r="B118" s="21" t="s">
        <v>95</v>
      </c>
      <c r="C118" s="15">
        <v>3</v>
      </c>
      <c r="D118" s="49"/>
      <c r="E118" s="49"/>
      <c r="F118" s="50"/>
      <c r="G118" s="51" t="s">
        <v>154</v>
      </c>
      <c r="H118" s="26" t="e">
        <f t="shared" ref="H118:H130" si="21">F118-(F118*G118)</f>
        <v>#VALUE!</v>
      </c>
      <c r="I118" s="26" t="e">
        <f t="shared" ref="I118:I130" si="22">H118*1.2</f>
        <v>#VALUE!</v>
      </c>
      <c r="J118" s="26" t="e">
        <f t="shared" ref="J118:J130" si="23">H118*C118</f>
        <v>#VALUE!</v>
      </c>
      <c r="K118" s="26" t="e">
        <f t="shared" ref="K118:K130" si="24">J118*1.2</f>
        <v>#VALUE!</v>
      </c>
      <c r="L118" s="24" t="s">
        <v>28</v>
      </c>
    </row>
    <row r="119" spans="1:12" ht="60" customHeight="1" x14ac:dyDescent="0.3">
      <c r="A119" s="30"/>
      <c r="B119" s="21" t="s">
        <v>96</v>
      </c>
      <c r="C119" s="15">
        <v>3</v>
      </c>
      <c r="D119" s="49"/>
      <c r="E119" s="49"/>
      <c r="F119" s="50"/>
      <c r="G119" s="51" t="s">
        <v>154</v>
      </c>
      <c r="H119" s="26" t="e">
        <f t="shared" si="21"/>
        <v>#VALUE!</v>
      </c>
      <c r="I119" s="26" t="e">
        <f t="shared" si="22"/>
        <v>#VALUE!</v>
      </c>
      <c r="J119" s="26" t="e">
        <f t="shared" si="23"/>
        <v>#VALUE!</v>
      </c>
      <c r="K119" s="26" t="e">
        <f t="shared" si="24"/>
        <v>#VALUE!</v>
      </c>
      <c r="L119" s="24" t="s">
        <v>28</v>
      </c>
    </row>
    <row r="120" spans="1:12" ht="60" customHeight="1" x14ac:dyDescent="0.3">
      <c r="A120" s="30"/>
      <c r="B120" s="21" t="s">
        <v>97</v>
      </c>
      <c r="C120" s="15">
        <v>3</v>
      </c>
      <c r="D120" s="49"/>
      <c r="E120" s="49"/>
      <c r="F120" s="50"/>
      <c r="G120" s="51" t="s">
        <v>154</v>
      </c>
      <c r="H120" s="26" t="e">
        <f t="shared" si="21"/>
        <v>#VALUE!</v>
      </c>
      <c r="I120" s="26" t="e">
        <f t="shared" si="22"/>
        <v>#VALUE!</v>
      </c>
      <c r="J120" s="26" t="e">
        <f t="shared" si="23"/>
        <v>#VALUE!</v>
      </c>
      <c r="K120" s="26" t="e">
        <f t="shared" si="24"/>
        <v>#VALUE!</v>
      </c>
      <c r="L120" s="24" t="s">
        <v>28</v>
      </c>
    </row>
    <row r="121" spans="1:12" ht="60" customHeight="1" x14ac:dyDescent="0.3">
      <c r="A121" s="30"/>
      <c r="B121" s="21" t="s">
        <v>98</v>
      </c>
      <c r="C121" s="15">
        <v>2</v>
      </c>
      <c r="D121" s="49"/>
      <c r="E121" s="49"/>
      <c r="F121" s="50"/>
      <c r="G121" s="51" t="s">
        <v>154</v>
      </c>
      <c r="H121" s="26" t="e">
        <f t="shared" si="21"/>
        <v>#VALUE!</v>
      </c>
      <c r="I121" s="26" t="e">
        <f t="shared" si="22"/>
        <v>#VALUE!</v>
      </c>
      <c r="J121" s="26" t="e">
        <f t="shared" si="23"/>
        <v>#VALUE!</v>
      </c>
      <c r="K121" s="26" t="e">
        <f t="shared" si="24"/>
        <v>#VALUE!</v>
      </c>
      <c r="L121" s="24" t="s">
        <v>28</v>
      </c>
    </row>
    <row r="122" spans="1:12" ht="60" customHeight="1" x14ac:dyDescent="0.3">
      <c r="A122" s="30"/>
      <c r="B122" s="22" t="s">
        <v>99</v>
      </c>
      <c r="C122" s="15">
        <v>1</v>
      </c>
      <c r="D122" s="49"/>
      <c r="E122" s="49"/>
      <c r="F122" s="50"/>
      <c r="G122" s="51" t="s">
        <v>154</v>
      </c>
      <c r="H122" s="26" t="e">
        <f t="shared" si="21"/>
        <v>#VALUE!</v>
      </c>
      <c r="I122" s="26" t="e">
        <f t="shared" si="22"/>
        <v>#VALUE!</v>
      </c>
      <c r="J122" s="26" t="e">
        <f t="shared" si="23"/>
        <v>#VALUE!</v>
      </c>
      <c r="K122" s="26" t="e">
        <f t="shared" si="24"/>
        <v>#VALUE!</v>
      </c>
      <c r="L122" s="24" t="s">
        <v>28</v>
      </c>
    </row>
    <row r="123" spans="1:12" ht="60" customHeight="1" x14ac:dyDescent="0.3">
      <c r="A123" s="30"/>
      <c r="B123" s="21" t="s">
        <v>100</v>
      </c>
      <c r="C123" s="15">
        <v>1</v>
      </c>
      <c r="D123" s="49"/>
      <c r="E123" s="49"/>
      <c r="F123" s="50"/>
      <c r="G123" s="51" t="s">
        <v>154</v>
      </c>
      <c r="H123" s="26" t="e">
        <f t="shared" si="21"/>
        <v>#VALUE!</v>
      </c>
      <c r="I123" s="26" t="e">
        <f t="shared" si="22"/>
        <v>#VALUE!</v>
      </c>
      <c r="J123" s="26" t="e">
        <f t="shared" si="23"/>
        <v>#VALUE!</v>
      </c>
      <c r="K123" s="26" t="e">
        <f t="shared" si="24"/>
        <v>#VALUE!</v>
      </c>
      <c r="L123" s="24" t="s">
        <v>28</v>
      </c>
    </row>
    <row r="124" spans="1:12" ht="60" customHeight="1" x14ac:dyDescent="0.3">
      <c r="A124" s="30"/>
      <c r="B124" s="21" t="s">
        <v>101</v>
      </c>
      <c r="C124" s="15">
        <v>3</v>
      </c>
      <c r="D124" s="49"/>
      <c r="E124" s="49"/>
      <c r="F124" s="50"/>
      <c r="G124" s="51" t="s">
        <v>154</v>
      </c>
      <c r="H124" s="26" t="e">
        <f t="shared" si="21"/>
        <v>#VALUE!</v>
      </c>
      <c r="I124" s="26" t="e">
        <f t="shared" si="22"/>
        <v>#VALUE!</v>
      </c>
      <c r="J124" s="26" t="e">
        <f t="shared" si="23"/>
        <v>#VALUE!</v>
      </c>
      <c r="K124" s="26" t="e">
        <f t="shared" si="24"/>
        <v>#VALUE!</v>
      </c>
      <c r="L124" s="24" t="s">
        <v>28</v>
      </c>
    </row>
    <row r="125" spans="1:12" ht="60" customHeight="1" x14ac:dyDescent="0.3">
      <c r="A125" s="30"/>
      <c r="B125" s="21" t="s">
        <v>102</v>
      </c>
      <c r="C125" s="15">
        <v>3</v>
      </c>
      <c r="D125" s="49"/>
      <c r="E125" s="49"/>
      <c r="F125" s="50"/>
      <c r="G125" s="51" t="s">
        <v>154</v>
      </c>
      <c r="H125" s="26" t="e">
        <f t="shared" si="21"/>
        <v>#VALUE!</v>
      </c>
      <c r="I125" s="26" t="e">
        <f t="shared" si="22"/>
        <v>#VALUE!</v>
      </c>
      <c r="J125" s="26" t="e">
        <f t="shared" si="23"/>
        <v>#VALUE!</v>
      </c>
      <c r="K125" s="26" t="e">
        <f t="shared" si="24"/>
        <v>#VALUE!</v>
      </c>
      <c r="L125" s="24" t="s">
        <v>28</v>
      </c>
    </row>
    <row r="126" spans="1:12" ht="60" customHeight="1" x14ac:dyDescent="0.3">
      <c r="A126" s="30"/>
      <c r="B126" s="21" t="s">
        <v>103</v>
      </c>
      <c r="C126" s="15">
        <v>3</v>
      </c>
      <c r="D126" s="49"/>
      <c r="E126" s="49"/>
      <c r="F126" s="50"/>
      <c r="G126" s="51" t="s">
        <v>154</v>
      </c>
      <c r="H126" s="26" t="e">
        <f t="shared" si="21"/>
        <v>#VALUE!</v>
      </c>
      <c r="I126" s="26" t="e">
        <f t="shared" si="22"/>
        <v>#VALUE!</v>
      </c>
      <c r="J126" s="26" t="e">
        <f t="shared" si="23"/>
        <v>#VALUE!</v>
      </c>
      <c r="K126" s="26" t="e">
        <f t="shared" si="24"/>
        <v>#VALUE!</v>
      </c>
      <c r="L126" s="24" t="s">
        <v>28</v>
      </c>
    </row>
    <row r="127" spans="1:12" ht="60" customHeight="1" x14ac:dyDescent="0.3">
      <c r="A127" s="30"/>
      <c r="B127" s="21" t="s">
        <v>105</v>
      </c>
      <c r="C127" s="15">
        <v>3</v>
      </c>
      <c r="D127" s="49"/>
      <c r="E127" s="49"/>
      <c r="F127" s="50"/>
      <c r="G127" s="51" t="s">
        <v>154</v>
      </c>
      <c r="H127" s="26" t="e">
        <f t="shared" si="21"/>
        <v>#VALUE!</v>
      </c>
      <c r="I127" s="26" t="e">
        <f t="shared" si="22"/>
        <v>#VALUE!</v>
      </c>
      <c r="J127" s="26" t="e">
        <f t="shared" si="23"/>
        <v>#VALUE!</v>
      </c>
      <c r="K127" s="26" t="e">
        <f t="shared" si="24"/>
        <v>#VALUE!</v>
      </c>
      <c r="L127" s="24" t="s">
        <v>28</v>
      </c>
    </row>
    <row r="128" spans="1:12" ht="60" customHeight="1" x14ac:dyDescent="0.3">
      <c r="A128" s="30"/>
      <c r="B128" s="21" t="s">
        <v>106</v>
      </c>
      <c r="C128" s="15">
        <v>1</v>
      </c>
      <c r="D128" s="49"/>
      <c r="E128" s="49"/>
      <c r="F128" s="50"/>
      <c r="G128" s="51" t="s">
        <v>154</v>
      </c>
      <c r="H128" s="26" t="e">
        <f t="shared" si="21"/>
        <v>#VALUE!</v>
      </c>
      <c r="I128" s="26" t="e">
        <f t="shared" si="22"/>
        <v>#VALUE!</v>
      </c>
      <c r="J128" s="26" t="e">
        <f t="shared" si="23"/>
        <v>#VALUE!</v>
      </c>
      <c r="K128" s="26" t="e">
        <f t="shared" si="24"/>
        <v>#VALUE!</v>
      </c>
      <c r="L128" s="24" t="s">
        <v>28</v>
      </c>
    </row>
    <row r="129" spans="1:12" ht="60" customHeight="1" x14ac:dyDescent="0.3">
      <c r="A129" s="30"/>
      <c r="B129" s="21" t="s">
        <v>107</v>
      </c>
      <c r="C129" s="15">
        <v>1</v>
      </c>
      <c r="D129" s="49"/>
      <c r="E129" s="49"/>
      <c r="F129" s="50"/>
      <c r="G129" s="51" t="s">
        <v>154</v>
      </c>
      <c r="H129" s="26" t="e">
        <f t="shared" si="21"/>
        <v>#VALUE!</v>
      </c>
      <c r="I129" s="26" t="e">
        <f t="shared" si="22"/>
        <v>#VALUE!</v>
      </c>
      <c r="J129" s="26" t="e">
        <f t="shared" si="23"/>
        <v>#VALUE!</v>
      </c>
      <c r="K129" s="26" t="e">
        <f t="shared" si="24"/>
        <v>#VALUE!</v>
      </c>
      <c r="L129" s="24" t="s">
        <v>28</v>
      </c>
    </row>
    <row r="130" spans="1:12" ht="60" customHeight="1" x14ac:dyDescent="0.3">
      <c r="A130" s="31"/>
      <c r="B130" s="11" t="s">
        <v>108</v>
      </c>
      <c r="C130" s="15">
        <v>2</v>
      </c>
      <c r="D130" s="49"/>
      <c r="E130" s="49"/>
      <c r="F130" s="50"/>
      <c r="G130" s="51" t="s">
        <v>154</v>
      </c>
      <c r="H130" s="26" t="e">
        <f t="shared" si="21"/>
        <v>#VALUE!</v>
      </c>
      <c r="I130" s="26" t="e">
        <f t="shared" si="22"/>
        <v>#VALUE!</v>
      </c>
      <c r="J130" s="26" t="e">
        <f t="shared" si="23"/>
        <v>#VALUE!</v>
      </c>
      <c r="K130" s="26" t="e">
        <f t="shared" si="24"/>
        <v>#VALUE!</v>
      </c>
      <c r="L130" s="24" t="s">
        <v>28</v>
      </c>
    </row>
    <row r="131" spans="1:12" ht="60" customHeight="1" x14ac:dyDescent="0.3">
      <c r="A131" s="5" t="s">
        <v>2</v>
      </c>
      <c r="B131" s="5" t="s">
        <v>3</v>
      </c>
      <c r="C131" s="6" t="s">
        <v>121</v>
      </c>
      <c r="D131" s="7" t="s">
        <v>155</v>
      </c>
      <c r="E131" s="7" t="s">
        <v>156</v>
      </c>
      <c r="F131" s="7" t="s">
        <v>122</v>
      </c>
      <c r="G131" s="7" t="s">
        <v>123</v>
      </c>
      <c r="H131" s="7" t="s">
        <v>145</v>
      </c>
      <c r="I131" s="7" t="s">
        <v>146</v>
      </c>
      <c r="J131" s="23" t="s">
        <v>147</v>
      </c>
      <c r="K131" s="23" t="s">
        <v>148</v>
      </c>
      <c r="L131" s="7" t="s">
        <v>4</v>
      </c>
    </row>
    <row r="132" spans="1:12" ht="60" customHeight="1" x14ac:dyDescent="0.3">
      <c r="A132" s="29" t="s">
        <v>110</v>
      </c>
      <c r="B132" s="11" t="s">
        <v>109</v>
      </c>
      <c r="C132" s="9">
        <v>1</v>
      </c>
      <c r="D132" s="49"/>
      <c r="E132" s="49"/>
      <c r="F132" s="50"/>
      <c r="G132" s="51" t="s">
        <v>154</v>
      </c>
      <c r="H132" s="25" t="e">
        <f>F132-(F132*G132)</f>
        <v>#VALUE!</v>
      </c>
      <c r="I132" s="3" t="e">
        <f t="shared" ref="I132:I136" si="25">H132*1.2</f>
        <v>#VALUE!</v>
      </c>
      <c r="J132" s="3" t="e">
        <f>H132*C132</f>
        <v>#VALUE!</v>
      </c>
      <c r="K132" s="3" t="e">
        <f>J132*1.2</f>
        <v>#VALUE!</v>
      </c>
      <c r="L132" s="16" t="s">
        <v>6</v>
      </c>
    </row>
    <row r="133" spans="1:12" ht="60" customHeight="1" x14ac:dyDescent="0.3">
      <c r="A133" s="30"/>
      <c r="B133" s="11" t="s">
        <v>111</v>
      </c>
      <c r="C133" s="9">
        <v>1</v>
      </c>
      <c r="D133" s="49"/>
      <c r="E133" s="49"/>
      <c r="F133" s="50"/>
      <c r="G133" s="51" t="s">
        <v>154</v>
      </c>
      <c r="H133" s="25" t="e">
        <f t="shared" ref="H133:H134" si="26">F133-(F133*G133)</f>
        <v>#VALUE!</v>
      </c>
      <c r="I133" s="3" t="e">
        <f t="shared" ref="I133:I134" si="27">H133*1.2</f>
        <v>#VALUE!</v>
      </c>
      <c r="J133" s="3" t="e">
        <f t="shared" ref="J133:J134" si="28">H133*C133</f>
        <v>#VALUE!</v>
      </c>
      <c r="K133" s="3" t="e">
        <f t="shared" ref="K133:K134" si="29">J133*1.2</f>
        <v>#VALUE!</v>
      </c>
      <c r="L133" s="16" t="s">
        <v>11</v>
      </c>
    </row>
    <row r="134" spans="1:12" ht="60" customHeight="1" x14ac:dyDescent="0.3">
      <c r="A134" s="31"/>
      <c r="B134" s="11" t="s">
        <v>112</v>
      </c>
      <c r="C134" s="9">
        <v>1</v>
      </c>
      <c r="D134" s="49"/>
      <c r="E134" s="49"/>
      <c r="F134" s="50"/>
      <c r="G134" s="51" t="s">
        <v>154</v>
      </c>
      <c r="H134" s="25" t="e">
        <f t="shared" si="26"/>
        <v>#VALUE!</v>
      </c>
      <c r="I134" s="3" t="e">
        <f t="shared" si="27"/>
        <v>#VALUE!</v>
      </c>
      <c r="J134" s="3" t="e">
        <f t="shared" si="28"/>
        <v>#VALUE!</v>
      </c>
      <c r="K134" s="3" t="e">
        <f t="shared" si="29"/>
        <v>#VALUE!</v>
      </c>
      <c r="L134" s="16" t="s">
        <v>113</v>
      </c>
    </row>
    <row r="135" spans="1:12" ht="60" customHeight="1" x14ac:dyDescent="0.3">
      <c r="A135" s="5" t="s">
        <v>2</v>
      </c>
      <c r="B135" s="5" t="s">
        <v>3</v>
      </c>
      <c r="C135" s="6" t="s">
        <v>121</v>
      </c>
      <c r="D135" s="7" t="s">
        <v>155</v>
      </c>
      <c r="E135" s="7" t="s">
        <v>156</v>
      </c>
      <c r="F135" s="7" t="s">
        <v>122</v>
      </c>
      <c r="G135" s="7" t="s">
        <v>123</v>
      </c>
      <c r="H135" s="7" t="s">
        <v>145</v>
      </c>
      <c r="I135" s="7" t="s">
        <v>146</v>
      </c>
      <c r="J135" s="23" t="s">
        <v>147</v>
      </c>
      <c r="K135" s="23" t="s">
        <v>148</v>
      </c>
      <c r="L135" s="7" t="s">
        <v>4</v>
      </c>
    </row>
    <row r="136" spans="1:12" ht="60" customHeight="1" x14ac:dyDescent="0.3">
      <c r="A136" s="29" t="s">
        <v>117</v>
      </c>
      <c r="B136" s="13" t="s">
        <v>114</v>
      </c>
      <c r="C136" s="9">
        <v>1</v>
      </c>
      <c r="D136" s="49"/>
      <c r="E136" s="49"/>
      <c r="F136" s="50"/>
      <c r="G136" s="51" t="s">
        <v>154</v>
      </c>
      <c r="H136" s="25" t="e">
        <f>F136-(F136*G136)</f>
        <v>#VALUE!</v>
      </c>
      <c r="I136" s="3" t="e">
        <f t="shared" si="25"/>
        <v>#VALUE!</v>
      </c>
      <c r="J136" s="3" t="e">
        <f>H136*C136</f>
        <v>#VALUE!</v>
      </c>
      <c r="K136" s="3" t="e">
        <f>J136*1.2</f>
        <v>#VALUE!</v>
      </c>
      <c r="L136" s="16" t="s">
        <v>28</v>
      </c>
    </row>
    <row r="137" spans="1:12" ht="60" customHeight="1" x14ac:dyDescent="0.3">
      <c r="A137" s="30"/>
      <c r="B137" s="13" t="s">
        <v>115</v>
      </c>
      <c r="C137" s="9">
        <v>1</v>
      </c>
      <c r="D137" s="49"/>
      <c r="E137" s="49"/>
      <c r="F137" s="50"/>
      <c r="G137" s="51" t="s">
        <v>154</v>
      </c>
      <c r="H137" s="25" t="e">
        <f t="shared" ref="H137:H142" si="30">F137-(F137*G137)</f>
        <v>#VALUE!</v>
      </c>
      <c r="I137" s="3" t="e">
        <f t="shared" ref="I137:I142" si="31">H137*1.2</f>
        <v>#VALUE!</v>
      </c>
      <c r="J137" s="3" t="e">
        <f t="shared" ref="J137:J142" si="32">H137*C137</f>
        <v>#VALUE!</v>
      </c>
      <c r="K137" s="3" t="e">
        <f t="shared" ref="K137:K142" si="33">J137*1.2</f>
        <v>#VALUE!</v>
      </c>
      <c r="L137" s="16" t="s">
        <v>28</v>
      </c>
    </row>
    <row r="138" spans="1:12" ht="60" customHeight="1" x14ac:dyDescent="0.3">
      <c r="A138" s="30"/>
      <c r="B138" s="13" t="s">
        <v>116</v>
      </c>
      <c r="C138" s="9">
        <v>2</v>
      </c>
      <c r="D138" s="49"/>
      <c r="E138" s="49"/>
      <c r="F138" s="50"/>
      <c r="G138" s="51" t="s">
        <v>154</v>
      </c>
      <c r="H138" s="25" t="e">
        <f t="shared" si="30"/>
        <v>#VALUE!</v>
      </c>
      <c r="I138" s="3" t="e">
        <f t="shared" si="31"/>
        <v>#VALUE!</v>
      </c>
      <c r="J138" s="3" t="e">
        <f t="shared" si="32"/>
        <v>#VALUE!</v>
      </c>
      <c r="K138" s="3" t="e">
        <f t="shared" si="33"/>
        <v>#VALUE!</v>
      </c>
      <c r="L138" s="16" t="s">
        <v>28</v>
      </c>
    </row>
    <row r="139" spans="1:12" ht="60" customHeight="1" x14ac:dyDescent="0.3">
      <c r="A139" s="30"/>
      <c r="B139" s="13" t="s">
        <v>153</v>
      </c>
      <c r="C139" s="9">
        <v>1</v>
      </c>
      <c r="D139" s="49"/>
      <c r="E139" s="49"/>
      <c r="F139" s="50"/>
      <c r="G139" s="51" t="s">
        <v>154</v>
      </c>
      <c r="H139" s="25" t="e">
        <f t="shared" si="30"/>
        <v>#VALUE!</v>
      </c>
      <c r="I139" s="3" t="e">
        <f t="shared" si="31"/>
        <v>#VALUE!</v>
      </c>
      <c r="J139" s="3" t="e">
        <f t="shared" si="32"/>
        <v>#VALUE!</v>
      </c>
      <c r="K139" s="3" t="e">
        <f t="shared" si="33"/>
        <v>#VALUE!</v>
      </c>
      <c r="L139" s="16" t="s">
        <v>28</v>
      </c>
    </row>
    <row r="140" spans="1:12" ht="60" customHeight="1" x14ac:dyDescent="0.3">
      <c r="A140" s="30"/>
      <c r="B140" s="13" t="s">
        <v>118</v>
      </c>
      <c r="C140" s="9">
        <v>1</v>
      </c>
      <c r="D140" s="49"/>
      <c r="E140" s="49"/>
      <c r="F140" s="50"/>
      <c r="G140" s="51" t="s">
        <v>154</v>
      </c>
      <c r="H140" s="25" t="e">
        <f t="shared" si="30"/>
        <v>#VALUE!</v>
      </c>
      <c r="I140" s="3" t="e">
        <f t="shared" si="31"/>
        <v>#VALUE!</v>
      </c>
      <c r="J140" s="3" t="e">
        <f t="shared" si="32"/>
        <v>#VALUE!</v>
      </c>
      <c r="K140" s="3" t="e">
        <f t="shared" si="33"/>
        <v>#VALUE!</v>
      </c>
      <c r="L140" s="16" t="s">
        <v>28</v>
      </c>
    </row>
    <row r="141" spans="1:12" ht="60" customHeight="1" x14ac:dyDescent="0.3">
      <c r="A141" s="30"/>
      <c r="B141" s="11" t="s">
        <v>119</v>
      </c>
      <c r="C141" s="9">
        <v>2</v>
      </c>
      <c r="D141" s="49"/>
      <c r="E141" s="49"/>
      <c r="F141" s="50"/>
      <c r="G141" s="51" t="s">
        <v>154</v>
      </c>
      <c r="H141" s="25" t="e">
        <f t="shared" si="30"/>
        <v>#VALUE!</v>
      </c>
      <c r="I141" s="3" t="e">
        <f t="shared" si="31"/>
        <v>#VALUE!</v>
      </c>
      <c r="J141" s="3" t="e">
        <f t="shared" si="32"/>
        <v>#VALUE!</v>
      </c>
      <c r="K141" s="3" t="e">
        <f t="shared" si="33"/>
        <v>#VALUE!</v>
      </c>
      <c r="L141" s="16" t="s">
        <v>28</v>
      </c>
    </row>
    <row r="142" spans="1:12" ht="60" customHeight="1" x14ac:dyDescent="0.3">
      <c r="A142" s="31"/>
      <c r="B142" s="11" t="s">
        <v>120</v>
      </c>
      <c r="C142" s="9">
        <v>2</v>
      </c>
      <c r="D142" s="49"/>
      <c r="E142" s="49"/>
      <c r="F142" s="50"/>
      <c r="G142" s="51" t="s">
        <v>154</v>
      </c>
      <c r="H142" s="25" t="e">
        <f t="shared" si="30"/>
        <v>#VALUE!</v>
      </c>
      <c r="I142" s="3" t="e">
        <f t="shared" si="31"/>
        <v>#VALUE!</v>
      </c>
      <c r="J142" s="3" t="e">
        <f t="shared" si="32"/>
        <v>#VALUE!</v>
      </c>
      <c r="K142" s="3" t="e">
        <f t="shared" si="33"/>
        <v>#VALUE!</v>
      </c>
      <c r="L142" s="16" t="s">
        <v>28</v>
      </c>
    </row>
    <row r="143" spans="1:12" ht="60" customHeight="1" x14ac:dyDescent="0.3">
      <c r="A143" s="33" t="s">
        <v>150</v>
      </c>
      <c r="B143" s="34"/>
      <c r="C143" s="34"/>
      <c r="D143" s="34"/>
      <c r="E143" s="34"/>
      <c r="F143" s="34"/>
      <c r="G143" s="34"/>
      <c r="H143" s="34"/>
      <c r="I143" s="35"/>
      <c r="J143" s="3" t="e">
        <f>SUM(J5:J14,J16:J69,J71:J85,J87:J95,J97:J115,J117:J130,J132:J134,J136:J142)</f>
        <v>#VALUE!</v>
      </c>
      <c r="K143" s="3" t="e">
        <f>SUM(K5:K14,K16:K69,K71:K85,K87:K95,K97:K115,K117:K130,K132:K134,K136:K142)</f>
        <v>#VALUE!</v>
      </c>
      <c r="L143" s="16" t="s">
        <v>151</v>
      </c>
    </row>
    <row r="144" spans="1:12" ht="38.25" customHeight="1" x14ac:dyDescent="0.3">
      <c r="A144" s="32" t="s">
        <v>149</v>
      </c>
      <c r="B144" s="32"/>
      <c r="C144" s="32"/>
      <c r="D144" s="32"/>
      <c r="E144" s="32"/>
      <c r="F144" s="32"/>
      <c r="G144" s="32"/>
      <c r="H144" s="32"/>
      <c r="I144" s="32"/>
      <c r="J144" s="32"/>
      <c r="K144" s="32"/>
      <c r="L144" s="32"/>
    </row>
  </sheetData>
  <sheetProtection algorithmName="SHA-512" hashValue="PLxZq0OJ5QqI0ksB+9nZZIF+QlSEZ5PeQa9JgEGxMhhN6px0NmtDXbPeBFc35yUWzPwKNrXAZTZlW8ziMSFucg==" saltValue="DuwK0ph2RF37nk05qe7Myw==" spinCount="100000" sheet="1" objects="1" scenarios="1"/>
  <mergeCells count="13">
    <mergeCell ref="A5:A14"/>
    <mergeCell ref="A1:L1"/>
    <mergeCell ref="B2:L2"/>
    <mergeCell ref="A3:L3"/>
    <mergeCell ref="A16:A69"/>
    <mergeCell ref="A97:A115"/>
    <mergeCell ref="A87:A95"/>
    <mergeCell ref="A71:A85"/>
    <mergeCell ref="A144:L144"/>
    <mergeCell ref="A143:I143"/>
    <mergeCell ref="A132:A134"/>
    <mergeCell ref="A136:A142"/>
    <mergeCell ref="A117:A1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AC 2025-1337 lot 2</vt:lpstr>
    </vt:vector>
  </TitlesOfParts>
  <Company>UPPA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DERREZ</dc:creator>
  <cp:lastModifiedBy>DIANA DERREZ</cp:lastModifiedBy>
  <dcterms:created xsi:type="dcterms:W3CDTF">2025-02-13T09:46:57Z</dcterms:created>
  <dcterms:modified xsi:type="dcterms:W3CDTF">2025-05-21T08:35:47Z</dcterms:modified>
</cp:coreProperties>
</file>