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050. PF_2025-050_Prestations d'agence de voyage\01. DC\"/>
    </mc:Choice>
  </mc:AlternateContent>
  <xr:revisionPtr revIDLastSave="0" documentId="13_ncr:1_{C361D9F2-01B0-4B23-A02E-73A8EE27AC28}" xr6:coauthVersionLast="47" xr6:coauthVersionMax="47" xr10:uidLastSave="{00000000-0000-0000-0000-000000000000}"/>
  <bookViews>
    <workbookView xWindow="-120" yWindow="-120" windowWidth="29040" windowHeight="17520" tabRatio="816" activeTab="1" xr2:uid="{00000000-000D-0000-FFFF-FFFF00000000}"/>
  </bookViews>
  <sheets>
    <sheet name="INSTRUCTIONS" sheetId="16" r:id="rId1"/>
    <sheet name="PRESTATIONS PRINCIPALES" sheetId="1" r:id="rId2"/>
    <sheet name="PRESTATIONS ANNEXES" sheetId="15" r:id="rId3"/>
    <sheet name=" PRESTA.TECHNOLOGIQUES" sheetId="2" r:id="rId4"/>
    <sheet name="Récapitulatif DQE" sheetId="18" r:id="rId5"/>
  </sheets>
  <definedNames>
    <definedName name="Archi_Sécu" localSheetId="2">#REF!</definedName>
    <definedName name="Archi_Sécu">#REF!</definedName>
    <definedName name="Coeff_soc" localSheetId="2">#REF!</definedName>
    <definedName name="Coeff_soc">#REF!</definedName>
    <definedName name="Contenu" localSheetId="2">#REF!</definedName>
    <definedName name="Contenu">#REF!</definedName>
    <definedName name="Fonctions" localSheetId="2">#REF!</definedName>
    <definedName name="Fonctions">#REF!</definedName>
    <definedName name="Jur" localSheetId="2">#REF!</definedName>
    <definedName name="Jur">#REF!</definedName>
    <definedName name="Plan_Projet" localSheetId="2">#REF!</definedName>
    <definedName name="Plan_Projet">#REF!</definedName>
    <definedName name="Prix" localSheetId="2">#REF!</definedName>
    <definedName name="Prix">#REF!</definedName>
    <definedName name="Rep_AO" localSheetId="2">#REF!</definedName>
    <definedName name="Rep_AO">#REF!</definedName>
    <definedName name="Solution" localSheetId="2">#REF!</definedName>
    <definedName name="Solution">#REF!</definedName>
    <definedName name="Technique" localSheetId="2">#REF!</definedName>
    <definedName name="Technique">#REF!</definedName>
    <definedName name="Versions" localSheetId="2">#REF!</definedName>
    <definedName name="Versions">#REF!</definedName>
    <definedName name="xx" localSheetId="2">#REF!</definedName>
    <definedName name="xx">#REF!</definedName>
    <definedName name="_xlnm.Print_Area" localSheetId="3">' PRESTA.TECHNOLOGIQUES'!$A$1:$F$37</definedName>
    <definedName name="_xlnm.Print_Area" localSheetId="2">'PRESTATIONS ANNEXES'!$A$1:$E$63</definedName>
    <definedName name="_xlnm.Print_Area" localSheetId="1">'PRESTATIONS PRINCIPALES'!$A$1:$K$39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8" l="1"/>
  <c r="D12" i="18"/>
  <c r="D11" i="18"/>
  <c r="D10" i="18"/>
  <c r="D14" i="18" l="1"/>
  <c r="E30" i="2" l="1"/>
  <c r="E29" i="2"/>
  <c r="E27" i="2"/>
  <c r="E26" i="2"/>
  <c r="E24" i="2"/>
  <c r="E23" i="2"/>
  <c r="E22" i="2"/>
  <c r="E20" i="2"/>
  <c r="E14" i="2"/>
  <c r="E12" i="2"/>
  <c r="E11" i="2"/>
  <c r="E10" i="2"/>
  <c r="B63" i="15"/>
  <c r="E60" i="15"/>
  <c r="E59" i="15"/>
  <c r="E57" i="15"/>
  <c r="E56" i="15"/>
  <c r="E52" i="15"/>
  <c r="E50" i="15"/>
  <c r="E48" i="15"/>
  <c r="E47" i="15"/>
  <c r="E45" i="15"/>
  <c r="E44" i="15"/>
  <c r="E42" i="15"/>
  <c r="E41" i="15"/>
  <c r="E38" i="15"/>
  <c r="E37" i="15"/>
  <c r="E36" i="15"/>
  <c r="H39" i="1"/>
  <c r="D25" i="1"/>
  <c r="D26" i="1"/>
  <c r="D27" i="1"/>
  <c r="D28" i="1"/>
  <c r="D29" i="1"/>
  <c r="G32" i="1"/>
  <c r="G33" i="1"/>
  <c r="G34" i="1"/>
  <c r="G35" i="1"/>
  <c r="G31" i="1"/>
  <c r="G25" i="1"/>
  <c r="G26" i="1"/>
  <c r="G27" i="1"/>
  <c r="G28" i="1"/>
  <c r="G29" i="1"/>
  <c r="G24" i="1"/>
  <c r="G22" i="1"/>
  <c r="G21" i="1"/>
  <c r="G20" i="1"/>
  <c r="G19" i="1"/>
  <c r="G18" i="1"/>
  <c r="G15" i="1"/>
  <c r="F15" i="1"/>
  <c r="D25" i="15"/>
  <c r="E25" i="15" s="1"/>
  <c r="D23" i="15"/>
  <c r="E23" i="15" s="1"/>
  <c r="H34" i="1"/>
  <c r="D36" i="2" l="1"/>
  <c r="H22" i="1"/>
  <c r="K16" i="1"/>
  <c r="J17" i="1"/>
  <c r="K17" i="1" s="1"/>
  <c r="J16" i="1"/>
  <c r="K15" i="1"/>
  <c r="K18" i="1"/>
  <c r="I15" i="1"/>
  <c r="I16" i="1"/>
  <c r="I17" i="1"/>
  <c r="I18" i="1"/>
  <c r="H17" i="1"/>
  <c r="H16" i="1"/>
  <c r="F18" i="1"/>
  <c r="C18" i="1"/>
  <c r="D18" i="1" s="1"/>
  <c r="C15" i="1"/>
  <c r="D15" i="1" s="1"/>
  <c r="H35" i="1" l="1"/>
  <c r="H28" i="1"/>
  <c r="H29" i="1" s="1"/>
  <c r="H20" i="1"/>
  <c r="I35" i="1" l="1"/>
  <c r="I34" i="1"/>
  <c r="F37" i="1"/>
  <c r="G37" i="1" s="1"/>
  <c r="K37" i="1" s="1"/>
  <c r="H33" i="1" l="1"/>
  <c r="H32" i="1"/>
  <c r="H31" i="1"/>
  <c r="H21" i="1"/>
  <c r="J21" i="1" s="1"/>
  <c r="J29" i="1"/>
  <c r="H24" i="1"/>
  <c r="J24" i="1" s="1"/>
  <c r="H26" i="1"/>
  <c r="J26" i="1" s="1"/>
  <c r="H25" i="1"/>
  <c r="J25" i="1" s="1"/>
  <c r="H27" i="1"/>
  <c r="J27" i="1" s="1"/>
  <c r="J35" i="1"/>
  <c r="J34" i="1"/>
  <c r="J28" i="1"/>
  <c r="J20" i="1"/>
  <c r="J22" i="1"/>
  <c r="H19" i="1"/>
  <c r="J19" i="1" s="1"/>
  <c r="H14" i="1"/>
  <c r="H13" i="1"/>
  <c r="F35" i="1"/>
  <c r="F34" i="1"/>
  <c r="F33" i="1"/>
  <c r="F32" i="1"/>
  <c r="F31" i="1"/>
  <c r="C35" i="1"/>
  <c r="D35" i="1" s="1"/>
  <c r="K35" i="1" s="1"/>
  <c r="C34" i="1"/>
  <c r="D34" i="1" s="1"/>
  <c r="C33" i="1"/>
  <c r="D33" i="1" s="1"/>
  <c r="C32" i="1"/>
  <c r="D32" i="1" s="1"/>
  <c r="C31" i="1"/>
  <c r="D31" i="1" s="1"/>
  <c r="F19" i="1"/>
  <c r="C19" i="1"/>
  <c r="D19" i="1" s="1"/>
  <c r="F29" i="1"/>
  <c r="C29" i="1"/>
  <c r="F28" i="1"/>
  <c r="C28" i="1"/>
  <c r="F21" i="1"/>
  <c r="F22" i="1"/>
  <c r="C21" i="1"/>
  <c r="D21" i="1" s="1"/>
  <c r="C22" i="1"/>
  <c r="D22" i="1" s="1"/>
  <c r="D19" i="2"/>
  <c r="E19" i="2" s="1"/>
  <c r="K22" i="1" l="1"/>
  <c r="I22" i="1"/>
  <c r="K19" i="1"/>
  <c r="I19" i="1"/>
  <c r="J31" i="1"/>
  <c r="K31" i="1" s="1"/>
  <c r="I31" i="1"/>
  <c r="K29" i="1"/>
  <c r="I29" i="1"/>
  <c r="J32" i="1"/>
  <c r="K32" i="1" s="1"/>
  <c r="I32" i="1"/>
  <c r="K28" i="1"/>
  <c r="I28" i="1"/>
  <c r="J13" i="1"/>
  <c r="K13" i="1" s="1"/>
  <c r="I13" i="1"/>
  <c r="K34" i="1"/>
  <c r="J14" i="1"/>
  <c r="K14" i="1" s="1"/>
  <c r="I14" i="1"/>
  <c r="J33" i="1"/>
  <c r="K33" i="1" s="1"/>
  <c r="I33" i="1"/>
  <c r="K21" i="1"/>
  <c r="I21" i="1"/>
  <c r="D60" i="15" l="1"/>
  <c r="D59" i="15"/>
  <c r="D50" i="15" l="1"/>
  <c r="D20" i="2" l="1"/>
  <c r="D30" i="2"/>
  <c r="D29" i="2"/>
  <c r="D27" i="2"/>
  <c r="D26" i="2"/>
  <c r="D24" i="2"/>
  <c r="D23" i="2"/>
  <c r="D22" i="2"/>
  <c r="D48" i="15" l="1"/>
  <c r="D47" i="15"/>
  <c r="D45" i="15"/>
  <c r="D44" i="15"/>
  <c r="D42" i="15"/>
  <c r="D41" i="15"/>
  <c r="D38" i="15"/>
  <c r="D37" i="15"/>
  <c r="D36" i="15"/>
  <c r="D57" i="15" l="1"/>
  <c r="D27" i="15"/>
  <c r="E27" i="15" s="1"/>
  <c r="F20" i="1"/>
  <c r="F24" i="1"/>
  <c r="F25" i="1"/>
  <c r="F26" i="1"/>
  <c r="F27" i="1"/>
  <c r="D56" i="15"/>
  <c r="D52" i="15"/>
  <c r="D34" i="15"/>
  <c r="E34" i="15" s="1"/>
  <c r="D21" i="15"/>
  <c r="E21" i="15" s="1"/>
  <c r="D20" i="15"/>
  <c r="E20" i="15" s="1"/>
  <c r="D18" i="15"/>
  <c r="E18" i="15" s="1"/>
  <c r="D16" i="15"/>
  <c r="E16" i="15" s="1"/>
  <c r="D15" i="15"/>
  <c r="E15" i="15" s="1"/>
  <c r="D13" i="15"/>
  <c r="E13" i="15" s="1"/>
  <c r="D12" i="15"/>
  <c r="E12" i="15" s="1"/>
  <c r="C20" i="1" l="1"/>
  <c r="D20" i="1" s="1"/>
  <c r="K20" i="1" l="1"/>
  <c r="I20" i="1"/>
  <c r="C25" i="1"/>
  <c r="C27" i="1"/>
  <c r="K27" i="1" l="1"/>
  <c r="I27" i="1"/>
  <c r="K25" i="1"/>
  <c r="I25" i="1"/>
  <c r="D14" i="2"/>
  <c r="D12" i="2"/>
  <c r="D11" i="2"/>
  <c r="D10" i="2"/>
  <c r="C26" i="1"/>
  <c r="C24" i="1"/>
  <c r="D24" i="1" s="1"/>
  <c r="K24" i="1" l="1"/>
  <c r="I24" i="1"/>
  <c r="K26" i="1"/>
  <c r="I26" i="1"/>
</calcChain>
</file>

<file path=xl/sharedStrings.xml><?xml version="1.0" encoding="utf-8"?>
<sst xmlns="http://schemas.openxmlformats.org/spreadsheetml/2006/main" count="207" uniqueCount="150">
  <si>
    <t>Coût transactionnel unitaire en €  HT</t>
  </si>
  <si>
    <t>TVA en €
(Taux en vigueur)</t>
  </si>
  <si>
    <t>Coût transactionnel unitaire en € TTC</t>
  </si>
  <si>
    <t>Billetterie  Air</t>
  </si>
  <si>
    <t>Air domestique</t>
  </si>
  <si>
    <t>Billetterie Fer</t>
  </si>
  <si>
    <t>Hôtellerie</t>
  </si>
  <si>
    <t>Abonnements</t>
  </si>
  <si>
    <t>Gestion des abonnements  Fer</t>
  </si>
  <si>
    <t>Gestion des abonnements  Air</t>
  </si>
  <si>
    <t>Frais d'envoi et/ou livraison</t>
  </si>
  <si>
    <t>Course en urgence</t>
  </si>
  <si>
    <t>Envoi Chronopost ou similaire</t>
  </si>
  <si>
    <t>Service 24h/24h</t>
  </si>
  <si>
    <t>Coût par demande de visa dans les délais</t>
  </si>
  <si>
    <t>Coût par demande de visa en urgence</t>
  </si>
  <si>
    <t>Réservations en B&amp;B</t>
  </si>
  <si>
    <t>Semi résidentiel (par pax)</t>
  </si>
  <si>
    <t>Résidentiel (par pax)</t>
  </si>
  <si>
    <t>Coût
en €  HT</t>
  </si>
  <si>
    <t>Coût 
en € TTC</t>
  </si>
  <si>
    <t>Modalités</t>
  </si>
  <si>
    <t>Forfaitaire</t>
  </si>
  <si>
    <t>Annuel</t>
  </si>
  <si>
    <t>Dématérialisation de la facturation</t>
  </si>
  <si>
    <t xml:space="preserve">Mise en oeuvre technique de la dématérialisation </t>
  </si>
  <si>
    <t>Archivage annuel des factures</t>
  </si>
  <si>
    <t>Consultation des factures disponibles pendant 3 ans</t>
  </si>
  <si>
    <t>Outil statistique en ligne (reporting)</t>
  </si>
  <si>
    <t>Abonnement</t>
  </si>
  <si>
    <t>PRESTATIONS D'ACCOMPAGNEMENT</t>
  </si>
  <si>
    <t xml:space="preserve">Jour supplémentaire </t>
  </si>
  <si>
    <t>Forfaitaire/session</t>
  </si>
  <si>
    <t>Supports de formation et communication</t>
  </si>
  <si>
    <t>Inclus</t>
  </si>
  <si>
    <t>A) Le coût à la transaction OffLine comprend :</t>
  </si>
  <si>
    <t>1. Les coûts directs</t>
  </si>
  <si>
    <t>2. Les coûts indirects</t>
  </si>
  <si>
    <t>3. La marge nette du candidat</t>
  </si>
  <si>
    <t>Fer National A/R /dossier</t>
  </si>
  <si>
    <t>Fer International A/R  /dossier</t>
  </si>
  <si>
    <t>Fer International A/S  /dossier</t>
  </si>
  <si>
    <t>Fer National A/S /dossier</t>
  </si>
  <si>
    <t>Suivi commercial</t>
  </si>
  <si>
    <t>NOM DU SOUMISSIONNAIRE :</t>
  </si>
  <si>
    <t>HONORAIRES AGENCE (TRANSACTIONS FEES)</t>
  </si>
  <si>
    <t xml:space="preserve">PRESTATIONS DE SERVICES </t>
  </si>
  <si>
    <t xml:space="preserve"> 1-OFFRE  FINANCIERE POUR LES PRESTATIONS PRINCIPALES</t>
  </si>
  <si>
    <r>
      <t xml:space="preserve">C) Le coût à la transaction d'une modification correspond 
</t>
    </r>
    <r>
      <rPr>
        <sz val="12"/>
        <color indexed="8"/>
        <rFont val="Calibri"/>
        <family val="2"/>
      </rPr>
      <t>1. A une intervention sur une réservation online (y compris s'il est nécessaire de joindre un hôtel non GDS)</t>
    </r>
  </si>
  <si>
    <t>2. Le coût n'est applicable que si un titre doit être réémis ou impossible à gérer dans le portail de réservation en ligne,</t>
  </si>
  <si>
    <t>Par dossier</t>
  </si>
  <si>
    <t xml:space="preserve"> 2-OFFRE  FINANCIERE POUR LES PRESTATIONS ANNEXES</t>
  </si>
  <si>
    <t>Excédents de bagages</t>
  </si>
  <si>
    <t xml:space="preserve">Coût de traitement par demande </t>
  </si>
  <si>
    <t xml:space="preserve">Par réservation </t>
  </si>
  <si>
    <t xml:space="preserve">Suivi commercial annuel </t>
  </si>
  <si>
    <t>Supports Administrateurs  à l' outil de reporting</t>
  </si>
  <si>
    <t>Supports Utilisateurs  à l' outil de reporting</t>
  </si>
  <si>
    <t xml:space="preserve">Coût traitement d' un avoir </t>
  </si>
  <si>
    <t xml:space="preserve">Réservations individuelles regroupées </t>
  </si>
  <si>
    <t>Assistance téléphonique à l'outil en ligne (help desk)</t>
  </si>
  <si>
    <t xml:space="preserve">Assistance téléphonique par appel à partir du 4e mois </t>
  </si>
  <si>
    <t>Coût unitaire en €  HT</t>
  </si>
  <si>
    <t>Coût  unitaire en € TTC</t>
  </si>
  <si>
    <t>Gestion &amp; logistique</t>
  </si>
  <si>
    <t>B) Le coût à la transaction OnLine comprend</t>
  </si>
  <si>
    <t>Prix forfaitaire pour de la billetterie Air</t>
  </si>
  <si>
    <t>Prix forfaitaire pour de la billetterie Fer</t>
  </si>
  <si>
    <t>Gestion des réservations de groupes/séminaires</t>
  </si>
  <si>
    <t>Prix forfaitaire des réservations hôtelières</t>
  </si>
  <si>
    <r>
      <t xml:space="preserve">D) Le coût des prestations annexes concernant la gestion des séminaires/groupes
</t>
    </r>
    <r>
      <rPr>
        <sz val="12"/>
        <color indexed="8"/>
        <rFont val="Calibri"/>
        <family val="2"/>
      </rPr>
      <t>1. L'émission de la billetterie ou les réservations de chambres d'hôtels constituent un prix forfaitaire pour un nombre de personnes données à gérer inférieur à 50 ( au-delà un devis sera demandé)</t>
    </r>
  </si>
  <si>
    <t>Coût forfaitairel unitaire en €  TTC</t>
  </si>
  <si>
    <t>Le candidat s'engage à respecter la matrice ci-après , ne pas en modifier la structure ni ajouter d'images. Le non respect de ces éléments occasionne l'irrecevabilité du document.</t>
  </si>
  <si>
    <t>Ce document est à compléter obligatoirement par le candidat.</t>
  </si>
  <si>
    <r>
      <t xml:space="preserve">3. La marge </t>
    </r>
    <r>
      <rPr>
        <sz val="11"/>
        <rFont val="Calibri"/>
        <family val="2"/>
      </rPr>
      <t>nette</t>
    </r>
    <r>
      <rPr>
        <sz val="11"/>
        <color theme="1"/>
        <rFont val="Calibri"/>
        <family val="2"/>
        <scheme val="minor"/>
      </rPr>
      <t xml:space="preserve"> du candidat</t>
    </r>
  </si>
  <si>
    <t>Réservation d'autocars - voiture</t>
  </si>
  <si>
    <t>Implémentation CARTE LOGEE</t>
  </si>
  <si>
    <t xml:space="preserve">Réservation maritime </t>
  </si>
  <si>
    <t>Annexe 1 à l'acte d'engagement : Bordereau des prix (BP)</t>
  </si>
  <si>
    <t xml:space="preserve">nbre de jours : </t>
  </si>
  <si>
    <t xml:space="preserve"> 2-OFFRE  FINANCIERE POUR LES PRESTATIONS ANNEXES (suite)</t>
  </si>
  <si>
    <t>Marché n° PF_2025-050
Prestations de service d’agence de voyages pour l’INSP</t>
  </si>
  <si>
    <t>Forfaitaire 
(préciser le nombre de jours en bout de ligne en colonne F)</t>
  </si>
  <si>
    <t xml:space="preserve"> Implementation carte logée (AMEX)</t>
  </si>
  <si>
    <t>Forfaitaire pour
les 3 premiers mois à compter du déploiement</t>
  </si>
  <si>
    <t>Marché n° PF_2025-050
Prestations de service d’agence de voyages pour l’INSP</t>
  </si>
  <si>
    <r>
      <rPr>
        <b/>
        <sz val="12"/>
        <rFont val="Calibri"/>
        <family val="2"/>
        <scheme val="minor"/>
      </rPr>
      <t>Ce fichier comprend :</t>
    </r>
    <r>
      <rPr>
        <sz val="12"/>
        <rFont val="Calibri"/>
        <family val="2"/>
        <scheme val="minor"/>
      </rPr>
      <t xml:space="preserve">
- onglet 1 - sommaire et instructions
- onglet 2 : BP prestations principales
- onglet 3 : BP prestations annexes
- onglet 4 : BP prestations technologiques et accompagnement
Chaque ligne des BP doit être chiffrée (y compris à 0 €)</t>
    </r>
  </si>
  <si>
    <t>Connexion  NOTILUS</t>
  </si>
  <si>
    <t>Connexion et implémentation NOTILUS</t>
  </si>
  <si>
    <t>Implementation NOTILUS</t>
  </si>
  <si>
    <t>Formations supplémentaires Utilisateurs à distance (base 8 personnes )</t>
  </si>
  <si>
    <t>Formation supplémentaires Utilisateurs présentiel  (base 8 personnes )</t>
  </si>
  <si>
    <t>Modification du billet</t>
  </si>
  <si>
    <t xml:space="preserve">Annulation billet </t>
  </si>
  <si>
    <t>Annulation de la réservation</t>
  </si>
  <si>
    <t>Modification de la réservation</t>
  </si>
  <si>
    <t>Gestion des frais ancillaires (bagages /repas etc..), par frais non disponible online</t>
  </si>
  <si>
    <t>Réservation en France</t>
  </si>
  <si>
    <t>Réservation en Europe</t>
  </si>
  <si>
    <t>Réservation hors Europe</t>
  </si>
  <si>
    <t>Gestion de référencement hôtels / transporteurs</t>
  </si>
  <si>
    <t xml:space="preserve">Formation à l'outil </t>
  </si>
  <si>
    <t>Quantité annuelle</t>
  </si>
  <si>
    <t>Coût total
TTC</t>
  </si>
  <si>
    <t>ON LINE</t>
  </si>
  <si>
    <t>OFF LINE</t>
  </si>
  <si>
    <r>
      <t xml:space="preserve">COUTS TRANSACTIONNELS </t>
    </r>
    <r>
      <rPr>
        <b/>
        <sz val="11"/>
        <color rgb="FFFF0000"/>
        <rFont val="Arial"/>
        <family val="2"/>
      </rPr>
      <t>ONLINE</t>
    </r>
    <r>
      <rPr>
        <b/>
        <sz val="11"/>
        <rFont val="Arial"/>
        <family val="2"/>
      </rPr>
      <t xml:space="preserve">
Equipe semi-dédiée </t>
    </r>
  </si>
  <si>
    <r>
      <t xml:space="preserve">DQE (Détail quantitatif estimatif)
</t>
    </r>
    <r>
      <rPr>
        <b/>
        <sz val="11"/>
        <color rgb="FFFF0000"/>
        <rFont val="Arial"/>
        <family val="2"/>
      </rPr>
      <t>Le DQE n'a pas de valeur contractuel</t>
    </r>
  </si>
  <si>
    <t>Gestion de référencement, négociations et chargement de transporteurs (par tranche ci-dessous)</t>
  </si>
  <si>
    <t>Gestion de référencement, négociations et chargement d'hôtels (par tranche ci-dessous)</t>
  </si>
  <si>
    <t xml:space="preserve">Low cost </t>
  </si>
  <si>
    <r>
      <t xml:space="preserve">SEULES LES CELLULES SUR FOND </t>
    </r>
    <r>
      <rPr>
        <b/>
        <sz val="18"/>
        <color theme="9" tint="-0.249977111117893"/>
        <rFont val="Arial"/>
        <family val="2"/>
      </rPr>
      <t>VERT</t>
    </r>
    <r>
      <rPr>
        <b/>
        <sz val="18"/>
        <color theme="1"/>
        <rFont val="Arial"/>
        <family val="2"/>
      </rPr>
      <t xml:space="preserve"> SONT A RENSEIGNER</t>
    </r>
  </si>
  <si>
    <r>
      <t xml:space="preserve">SEULES LES CELLULES SUR FOND </t>
    </r>
    <r>
      <rPr>
        <b/>
        <sz val="22"/>
        <color theme="9" tint="-0.249977111117893"/>
        <rFont val="Arial"/>
        <family val="2"/>
      </rPr>
      <t>VERT</t>
    </r>
    <r>
      <rPr>
        <b/>
        <sz val="22"/>
        <color theme="1"/>
        <rFont val="Arial"/>
        <family val="2"/>
      </rPr>
      <t xml:space="preserve"> SONT A RENSEIGNER</t>
    </r>
  </si>
  <si>
    <t xml:space="preserve">Guide voyageurs personnalisé </t>
  </si>
  <si>
    <t>Coût forfaitaire
en €  HT</t>
  </si>
  <si>
    <t>TOTAL</t>
  </si>
  <si>
    <r>
      <t xml:space="preserve">COUTS TRANSACTIONNELS  </t>
    </r>
    <r>
      <rPr>
        <b/>
        <sz val="11"/>
        <color rgb="FFFF0000"/>
        <rFont val="Arial"/>
        <family val="2"/>
      </rPr>
      <t>OFFLINE</t>
    </r>
    <r>
      <rPr>
        <b/>
        <sz val="11"/>
        <rFont val="Arial"/>
        <family val="2"/>
      </rPr>
      <t xml:space="preserve">
EMISSION DES TITRES
Equipe semi-dédiée</t>
    </r>
  </si>
  <si>
    <t>Bordereaux des prix (BP)</t>
  </si>
  <si>
    <t>Coût HT
par personne</t>
  </si>
  <si>
    <t xml:space="preserve">au-delà de 20 personnes </t>
  </si>
  <si>
    <t xml:space="preserve"> 1 à 3</t>
  </si>
  <si>
    <t>Au-delà de 3</t>
  </si>
  <si>
    <t>PRESTATIONS DE SERVICES DE GROUPES</t>
  </si>
  <si>
    <t>3 -  OFFRE  FINANCIERE PRESTATIONS TECHNOLOGIQUES (Bordereau des Prix)</t>
  </si>
  <si>
    <t xml:space="preserve">Coût par demande </t>
  </si>
  <si>
    <t xml:space="preserve"> 1 à 5 hôtels</t>
  </si>
  <si>
    <t>Au-delà de 5 hôtels</t>
  </si>
  <si>
    <t xml:space="preserve">de 10 à 20 personnes </t>
  </si>
  <si>
    <t>Démarche de pass transport (type NAVIGO, …)</t>
  </si>
  <si>
    <r>
      <t xml:space="preserve">Air domestique </t>
    </r>
    <r>
      <rPr>
        <b/>
        <sz val="12"/>
        <color theme="1"/>
        <rFont val="Arial"/>
        <family val="2"/>
      </rPr>
      <t>NDC</t>
    </r>
  </si>
  <si>
    <t>Connexion NDC</t>
  </si>
  <si>
    <t>Recherche et réservation de salle (hors salles de formations)</t>
  </si>
  <si>
    <t>Par appel</t>
  </si>
  <si>
    <t>Coût pour connexion NDC</t>
  </si>
  <si>
    <t>Air long courrier (intégrant jusqu'à 4 segments)</t>
  </si>
  <si>
    <t>Air moyen courrier (intégrant jusqu'à 4 segments)</t>
  </si>
  <si>
    <r>
      <t xml:space="preserve">Air long courrier </t>
    </r>
    <r>
      <rPr>
        <b/>
        <sz val="12"/>
        <rFont val="Arial"/>
        <family val="2"/>
      </rPr>
      <t>NDC</t>
    </r>
    <r>
      <rPr>
        <sz val="12"/>
        <rFont val="Arial"/>
        <family val="2"/>
      </rPr>
      <t xml:space="preserve"> (intégrant jusqu'à 4 segments)</t>
    </r>
  </si>
  <si>
    <r>
      <t xml:space="preserve">Air moyen courrier </t>
    </r>
    <r>
      <rPr>
        <b/>
        <sz val="12"/>
        <rFont val="Arial"/>
        <family val="2"/>
      </rPr>
      <t xml:space="preserve">NDC </t>
    </r>
    <r>
      <rPr>
        <sz val="12"/>
        <rFont val="Arial"/>
        <family val="2"/>
      </rPr>
      <t>(intégrant jusqu'à 4 segments)</t>
    </r>
  </si>
  <si>
    <t>Coût HT
par réservation</t>
  </si>
  <si>
    <t>Démarche consulaire (demande de visas, autorisation de voyages)</t>
  </si>
  <si>
    <t>Forfaitaire par jour</t>
  </si>
  <si>
    <t>SOMME :</t>
  </si>
  <si>
    <t>DQE : Prestations annexes</t>
  </si>
  <si>
    <t>DQE : Prestations technologiques</t>
  </si>
  <si>
    <t>Récapitulatif des DQE</t>
  </si>
  <si>
    <t>MONTANT €
TTC</t>
  </si>
  <si>
    <t>DQE : Prestations principales</t>
  </si>
  <si>
    <t>DQE</t>
  </si>
  <si>
    <t>MONTANT TOTAL DU DQE</t>
  </si>
  <si>
    <t>NE PAS COMPLETER NI MODIFIER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</si>
</sst>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2"/>
      <color indexed="8"/>
      <name val="Calibri"/>
      <family val="2"/>
    </font>
    <font>
      <sz val="11"/>
      <name val="Arial"/>
      <family val="2"/>
    </font>
    <font>
      <sz val="10"/>
      <name val="Arial Narrow"/>
      <family val="2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indexed="8"/>
      <name val="Arial"/>
      <family val="2"/>
    </font>
    <font>
      <sz val="12"/>
      <color indexed="8"/>
      <name val="Arial"/>
      <family val="2"/>
    </font>
    <font>
      <sz val="16"/>
      <color theme="1"/>
      <name val="Arial"/>
      <family val="2"/>
    </font>
    <font>
      <b/>
      <i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color theme="8" tint="-0.249977111117893"/>
      <name val="Arial Narrow"/>
      <family val="2"/>
    </font>
    <font>
      <b/>
      <sz val="12"/>
      <color indexed="9"/>
      <name val="Arial"/>
      <family val="2"/>
    </font>
    <font>
      <sz val="12"/>
      <color indexed="8"/>
      <name val="Calibri"/>
      <family val="2"/>
    </font>
    <font>
      <b/>
      <sz val="14"/>
      <name val="Arial"/>
      <family val="2"/>
    </font>
    <font>
      <i/>
      <sz val="11"/>
      <name val="Arial"/>
      <family val="2"/>
    </font>
    <font>
      <i/>
      <sz val="11"/>
      <color theme="1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4"/>
      <color theme="9" tint="-0.249977111117893"/>
      <name val="Arial"/>
      <family val="2"/>
    </font>
    <font>
      <b/>
      <sz val="16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8" tint="-0.249977111117893"/>
      <name val="Arial"/>
      <family val="2"/>
    </font>
    <font>
      <sz val="11"/>
      <color rgb="FFFF0000"/>
      <name val="Arial"/>
      <family val="2"/>
    </font>
    <font>
      <b/>
      <sz val="12"/>
      <color indexed="8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18"/>
      <color theme="9" tint="-0.249977111117893"/>
      <name val="Arial"/>
      <family val="2"/>
    </font>
    <font>
      <b/>
      <sz val="22"/>
      <color theme="1"/>
      <name val="Arial"/>
      <family val="2"/>
    </font>
    <font>
      <b/>
      <sz val="22"/>
      <color theme="9" tint="-0.249977111117893"/>
      <name val="Arial"/>
      <family val="2"/>
    </font>
    <font>
      <b/>
      <i/>
      <sz val="18"/>
      <name val="Arial"/>
      <family val="2"/>
    </font>
    <font>
      <i/>
      <sz val="14"/>
      <name val="Arial"/>
      <family val="2"/>
    </font>
    <font>
      <b/>
      <sz val="18"/>
      <color indexed="8"/>
      <name val="Arial"/>
      <family val="2"/>
    </font>
    <font>
      <b/>
      <sz val="11"/>
      <name val="Calibri"/>
      <family val="2"/>
      <scheme val="minor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 vertical="center"/>
    </xf>
    <xf numFmtId="0" fontId="0" fillId="5" borderId="0" xfId="0" applyFill="1"/>
    <xf numFmtId="0" fontId="5" fillId="5" borderId="0" xfId="0" applyFont="1" applyFill="1"/>
    <xf numFmtId="0" fontId="9" fillId="5" borderId="0" xfId="0" applyFont="1" applyFill="1"/>
    <xf numFmtId="0" fontId="9" fillId="0" borderId="0" xfId="0" applyFont="1"/>
    <xf numFmtId="0" fontId="12" fillId="5" borderId="0" xfId="0" applyFont="1" applyFill="1"/>
    <xf numFmtId="0" fontId="12" fillId="0" borderId="0" xfId="0" applyFont="1"/>
    <xf numFmtId="0" fontId="9" fillId="0" borderId="0" xfId="0" applyFont="1" applyAlignment="1">
      <alignment wrapText="1"/>
    </xf>
    <xf numFmtId="0" fontId="9" fillId="0" borderId="23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2" fontId="6" fillId="0" borderId="18" xfId="2" applyNumberFormat="1" applyFont="1" applyFill="1" applyBorder="1" applyAlignment="1">
      <alignment horizontal="center" vertical="center"/>
    </xf>
    <xf numFmtId="2" fontId="16" fillId="0" borderId="19" xfId="1" applyNumberFormat="1" applyFont="1" applyFill="1" applyBorder="1" applyAlignment="1">
      <alignment vertical="center"/>
    </xf>
    <xf numFmtId="0" fontId="9" fillId="0" borderId="15" xfId="0" applyFont="1" applyBorder="1" applyAlignment="1">
      <alignment vertical="center"/>
    </xf>
    <xf numFmtId="2" fontId="6" fillId="0" borderId="20" xfId="2" applyNumberFormat="1" applyFont="1" applyFill="1" applyBorder="1" applyAlignment="1">
      <alignment horizontal="center" vertical="center"/>
    </xf>
    <xf numFmtId="2" fontId="16" fillId="0" borderId="21" xfId="1" applyNumberFormat="1" applyFont="1" applyFill="1" applyBorder="1" applyAlignment="1">
      <alignment vertical="center"/>
    </xf>
    <xf numFmtId="0" fontId="9" fillId="2" borderId="0" xfId="0" applyFont="1" applyFill="1"/>
    <xf numFmtId="2" fontId="16" fillId="0" borderId="31" xfId="1" applyNumberFormat="1" applyFont="1" applyFill="1" applyBorder="1" applyAlignment="1">
      <alignment vertical="center"/>
    </xf>
    <xf numFmtId="2" fontId="6" fillId="0" borderId="25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2" fontId="6" fillId="0" borderId="13" xfId="2" applyNumberFormat="1" applyFont="1" applyFill="1" applyBorder="1" applyAlignment="1">
      <alignment horizontal="center" vertical="center"/>
    </xf>
    <xf numFmtId="2" fontId="16" fillId="0" borderId="35" xfId="1" applyNumberFormat="1" applyFont="1" applyFill="1" applyBorder="1" applyAlignment="1">
      <alignment vertical="center"/>
    </xf>
    <xf numFmtId="2" fontId="16" fillId="2" borderId="0" xfId="1" applyNumberFormat="1" applyFont="1" applyFill="1" applyBorder="1" applyAlignment="1">
      <alignment vertical="center"/>
    </xf>
    <xf numFmtId="2" fontId="6" fillId="2" borderId="0" xfId="2" applyNumberFormat="1" applyFont="1" applyFill="1" applyBorder="1" applyAlignment="1">
      <alignment horizontal="center" vertical="center"/>
    </xf>
    <xf numFmtId="0" fontId="11" fillId="0" borderId="36" xfId="0" applyFont="1" applyBorder="1" applyAlignment="1">
      <alignment vertical="center" wrapText="1"/>
    </xf>
    <xf numFmtId="0" fontId="11" fillId="0" borderId="38" xfId="0" applyFont="1" applyBorder="1" applyAlignment="1">
      <alignment vertical="center" wrapText="1"/>
    </xf>
    <xf numFmtId="2" fontId="6" fillId="0" borderId="30" xfId="2" applyNumberFormat="1" applyFont="1" applyFill="1" applyBorder="1" applyAlignment="1">
      <alignment horizontal="center" vertical="center"/>
    </xf>
    <xf numFmtId="0" fontId="11" fillId="0" borderId="40" xfId="0" applyFont="1" applyBorder="1"/>
    <xf numFmtId="0" fontId="11" fillId="0" borderId="41" xfId="0" applyFont="1" applyBorder="1"/>
    <xf numFmtId="2" fontId="6" fillId="0" borderId="43" xfId="2" applyNumberFormat="1" applyFont="1" applyFill="1" applyBorder="1" applyAlignment="1">
      <alignment horizontal="center" vertical="center"/>
    </xf>
    <xf numFmtId="2" fontId="16" fillId="0" borderId="44" xfId="1" applyNumberFormat="1" applyFont="1" applyFill="1" applyBorder="1" applyAlignment="1">
      <alignment vertical="center"/>
    </xf>
    <xf numFmtId="0" fontId="9" fillId="2" borderId="0" xfId="0" applyFont="1" applyFill="1" applyAlignment="1">
      <alignment wrapText="1"/>
    </xf>
    <xf numFmtId="0" fontId="15" fillId="6" borderId="6" xfId="0" applyFont="1" applyFill="1" applyBorder="1" applyAlignment="1">
      <alignment horizontal="center" vertical="center" wrapText="1"/>
    </xf>
    <xf numFmtId="2" fontId="16" fillId="3" borderId="46" xfId="1" applyNumberFormat="1" applyFont="1" applyFill="1" applyBorder="1" applyAlignment="1">
      <alignment vertical="center"/>
    </xf>
    <xf numFmtId="2" fontId="16" fillId="3" borderId="57" xfId="1" applyNumberFormat="1" applyFont="1" applyFill="1" applyBorder="1" applyAlignment="1">
      <alignment vertical="center"/>
    </xf>
    <xf numFmtId="0" fontId="9" fillId="5" borderId="0" xfId="0" applyFont="1" applyFill="1" applyAlignment="1">
      <alignment vertical="center"/>
    </xf>
    <xf numFmtId="2" fontId="6" fillId="5" borderId="0" xfId="2" applyNumberFormat="1" applyFont="1" applyFill="1" applyBorder="1" applyAlignment="1">
      <alignment horizontal="center" vertical="center"/>
    </xf>
    <xf numFmtId="2" fontId="16" fillId="5" borderId="0" xfId="1" applyNumberFormat="1" applyFont="1" applyFill="1" applyBorder="1" applyAlignment="1">
      <alignment vertical="center"/>
    </xf>
    <xf numFmtId="2" fontId="6" fillId="0" borderId="29" xfId="2" applyNumberFormat="1" applyFont="1" applyFill="1" applyBorder="1" applyAlignment="1">
      <alignment horizontal="center" vertical="center"/>
    </xf>
    <xf numFmtId="2" fontId="6" fillId="0" borderId="58" xfId="2" applyNumberFormat="1" applyFont="1" applyFill="1" applyBorder="1" applyAlignment="1">
      <alignment horizontal="center" vertical="center"/>
    </xf>
    <xf numFmtId="2" fontId="16" fillId="0" borderId="57" xfId="1" applyNumberFormat="1" applyFont="1" applyFill="1" applyBorder="1" applyAlignment="1">
      <alignment vertical="center"/>
    </xf>
    <xf numFmtId="2" fontId="16" fillId="3" borderId="58" xfId="1" applyNumberFormat="1" applyFont="1" applyFill="1" applyBorder="1" applyAlignment="1">
      <alignment vertical="center"/>
    </xf>
    <xf numFmtId="0" fontId="15" fillId="6" borderId="46" xfId="0" applyFont="1" applyFill="1" applyBorder="1" applyAlignment="1">
      <alignment horizontal="center" vertical="center" wrapText="1"/>
    </xf>
    <xf numFmtId="0" fontId="15" fillId="6" borderId="61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0" fillId="5" borderId="47" xfId="0" applyFill="1" applyBorder="1"/>
    <xf numFmtId="0" fontId="0" fillId="5" borderId="37" xfId="0" applyFill="1" applyBorder="1"/>
    <xf numFmtId="0" fontId="9" fillId="2" borderId="0" xfId="0" applyFont="1" applyFill="1" applyAlignment="1">
      <alignment vertical="center"/>
    </xf>
    <xf numFmtId="0" fontId="9" fillId="5" borderId="0" xfId="0" applyFont="1" applyFill="1" applyAlignment="1">
      <alignment wrapText="1"/>
    </xf>
    <xf numFmtId="2" fontId="16" fillId="0" borderId="51" xfId="1" applyNumberFormat="1" applyFont="1" applyFill="1" applyBorder="1" applyAlignment="1">
      <alignment vertical="center"/>
    </xf>
    <xf numFmtId="0" fontId="27" fillId="5" borderId="0" xfId="0" applyFont="1" applyFill="1" applyAlignment="1">
      <alignment horizontal="center"/>
    </xf>
    <xf numFmtId="0" fontId="0" fillId="5" borderId="0" xfId="0" applyFill="1" applyAlignment="1">
      <alignment horizontal="left" wrapText="1"/>
    </xf>
    <xf numFmtId="0" fontId="8" fillId="5" borderId="0" xfId="0" applyFont="1" applyFill="1" applyAlignment="1">
      <alignment horizontal="center"/>
    </xf>
    <xf numFmtId="0" fontId="25" fillId="5" borderId="0" xfId="0" applyFont="1" applyFill="1" applyAlignment="1">
      <alignment horizontal="center" wrapText="1"/>
    </xf>
    <xf numFmtId="0" fontId="8" fillId="5" borderId="2" xfId="0" applyFont="1" applyFill="1" applyBorder="1" applyAlignment="1">
      <alignment horizontal="center"/>
    </xf>
    <xf numFmtId="0" fontId="8" fillId="5" borderId="47" xfId="0" applyFont="1" applyFill="1" applyBorder="1" applyAlignment="1">
      <alignment horizontal="center"/>
    </xf>
    <xf numFmtId="0" fontId="25" fillId="5" borderId="2" xfId="0" applyFont="1" applyFill="1" applyBorder="1" applyAlignment="1">
      <alignment horizontal="center" wrapText="1"/>
    </xf>
    <xf numFmtId="0" fontId="25" fillId="5" borderId="47" xfId="0" applyFont="1" applyFill="1" applyBorder="1" applyAlignment="1">
      <alignment horizontal="center" wrapText="1"/>
    </xf>
    <xf numFmtId="0" fontId="5" fillId="5" borderId="2" xfId="0" applyFont="1" applyFill="1" applyBorder="1"/>
    <xf numFmtId="0" fontId="0" fillId="5" borderId="2" xfId="0" applyFill="1" applyBorder="1"/>
    <xf numFmtId="0" fontId="0" fillId="5" borderId="2" xfId="0" applyFill="1" applyBorder="1" applyAlignment="1">
      <alignment horizontal="left" wrapText="1"/>
    </xf>
    <xf numFmtId="0" fontId="0" fillId="5" borderId="47" xfId="0" applyFill="1" applyBorder="1" applyAlignment="1">
      <alignment horizontal="left" wrapText="1"/>
    </xf>
    <xf numFmtId="0" fontId="0" fillId="5" borderId="27" xfId="0" applyFill="1" applyBorder="1"/>
    <xf numFmtId="0" fontId="0" fillId="5" borderId="49" xfId="0" applyFill="1" applyBorder="1"/>
    <xf numFmtId="2" fontId="16" fillId="0" borderId="0" xfId="1" applyNumberFormat="1" applyFont="1" applyBorder="1" applyAlignment="1">
      <alignment vertical="center"/>
    </xf>
    <xf numFmtId="2" fontId="6" fillId="0" borderId="0" xfId="2" applyNumberFormat="1" applyFont="1" applyFill="1" applyBorder="1" applyAlignment="1">
      <alignment horizontal="center" vertical="center"/>
    </xf>
    <xf numFmtId="2" fontId="16" fillId="0" borderId="0" xfId="1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1" xfId="0" applyFont="1" applyBorder="1" applyAlignment="1">
      <alignment horizontal="right" vertical="center"/>
    </xf>
    <xf numFmtId="0" fontId="18" fillId="7" borderId="58" xfId="0" applyFont="1" applyFill="1" applyBorder="1" applyAlignment="1">
      <alignment horizontal="center" vertical="center" wrapText="1"/>
    </xf>
    <xf numFmtId="0" fontId="18" fillId="7" borderId="57" xfId="0" applyFont="1" applyFill="1" applyBorder="1" applyAlignment="1">
      <alignment horizontal="center" vertical="center" wrapText="1"/>
    </xf>
    <xf numFmtId="2" fontId="16" fillId="9" borderId="16" xfId="1" applyNumberFormat="1" applyFont="1" applyFill="1" applyBorder="1" applyAlignment="1">
      <alignment vertical="center"/>
    </xf>
    <xf numFmtId="2" fontId="16" fillId="9" borderId="28" xfId="1" applyNumberFormat="1" applyFont="1" applyFill="1" applyBorder="1" applyAlignment="1">
      <alignment vertical="center"/>
    </xf>
    <xf numFmtId="2" fontId="16" fillId="9" borderId="42" xfId="1" applyNumberFormat="1" applyFont="1" applyFill="1" applyBorder="1" applyAlignment="1">
      <alignment vertical="center"/>
    </xf>
    <xf numFmtId="2" fontId="16" fillId="9" borderId="12" xfId="1" applyNumberFormat="1" applyFont="1" applyFill="1" applyBorder="1" applyAlignment="1">
      <alignment vertical="center"/>
    </xf>
    <xf numFmtId="2" fontId="16" fillId="9" borderId="37" xfId="1" applyNumberFormat="1" applyFont="1" applyFill="1" applyBorder="1" applyAlignment="1">
      <alignment vertical="center"/>
    </xf>
    <xf numFmtId="2" fontId="16" fillId="9" borderId="52" xfId="1" applyNumberFormat="1" applyFont="1" applyFill="1" applyBorder="1" applyAlignment="1">
      <alignment vertical="center"/>
    </xf>
    <xf numFmtId="2" fontId="16" fillId="9" borderId="62" xfId="1" applyNumberFormat="1" applyFont="1" applyFill="1" applyBorder="1" applyAlignment="1">
      <alignment vertical="center"/>
    </xf>
    <xf numFmtId="2" fontId="16" fillId="6" borderId="17" xfId="1" applyNumberFormat="1" applyFont="1" applyFill="1" applyBorder="1" applyAlignment="1">
      <alignment vertical="center"/>
    </xf>
    <xf numFmtId="2" fontId="6" fillId="6" borderId="18" xfId="2" applyNumberFormat="1" applyFont="1" applyFill="1" applyBorder="1" applyAlignment="1">
      <alignment horizontal="center" vertical="center"/>
    </xf>
    <xf numFmtId="2" fontId="16" fillId="6" borderId="19" xfId="1" applyNumberFormat="1" applyFont="1" applyFill="1" applyBorder="1" applyAlignment="1">
      <alignment vertical="center"/>
    </xf>
    <xf numFmtId="2" fontId="16" fillId="6" borderId="16" xfId="1" applyNumberFormat="1" applyFont="1" applyFill="1" applyBorder="1" applyAlignment="1">
      <alignment vertical="center"/>
    </xf>
    <xf numFmtId="2" fontId="6" fillId="6" borderId="20" xfId="2" applyNumberFormat="1" applyFont="1" applyFill="1" applyBorder="1" applyAlignment="1">
      <alignment horizontal="center" vertical="center"/>
    </xf>
    <xf numFmtId="2" fontId="16" fillId="6" borderId="21" xfId="1" applyNumberFormat="1" applyFont="1" applyFill="1" applyBorder="1" applyAlignment="1">
      <alignment vertical="center"/>
    </xf>
    <xf numFmtId="0" fontId="15" fillId="6" borderId="11" xfId="0" applyFont="1" applyFill="1" applyBorder="1" applyAlignment="1">
      <alignment vertical="center"/>
    </xf>
    <xf numFmtId="0" fontId="15" fillId="7" borderId="10" xfId="0" applyFont="1" applyFill="1" applyBorder="1" applyAlignment="1">
      <alignment vertical="center"/>
    </xf>
    <xf numFmtId="0" fontId="18" fillId="7" borderId="46" xfId="0" applyFont="1" applyFill="1" applyBorder="1" applyAlignment="1">
      <alignment vertical="center" wrapText="1"/>
    </xf>
    <xf numFmtId="2" fontId="9" fillId="9" borderId="52" xfId="0" applyNumberFormat="1" applyFont="1" applyFill="1" applyBorder="1" applyAlignment="1">
      <alignment vertical="center"/>
    </xf>
    <xf numFmtId="0" fontId="33" fillId="0" borderId="40" xfId="0" applyFont="1" applyBorder="1" applyAlignment="1">
      <alignment vertical="center"/>
    </xf>
    <xf numFmtId="0" fontId="33" fillId="0" borderId="15" xfId="0" applyFont="1" applyBorder="1" applyAlignment="1">
      <alignment vertical="center"/>
    </xf>
    <xf numFmtId="0" fontId="33" fillId="0" borderId="60" xfId="0" applyFont="1" applyBorder="1" applyAlignment="1">
      <alignment vertical="center"/>
    </xf>
    <xf numFmtId="0" fontId="33" fillId="0" borderId="54" xfId="0" applyFont="1" applyBorder="1" applyAlignment="1">
      <alignment vertical="center"/>
    </xf>
    <xf numFmtId="0" fontId="33" fillId="0" borderId="40" xfId="0" applyFont="1" applyBorder="1"/>
    <xf numFmtId="0" fontId="33" fillId="0" borderId="41" xfId="0" applyFont="1" applyBorder="1"/>
    <xf numFmtId="0" fontId="33" fillId="0" borderId="54" xfId="0" applyFont="1" applyBorder="1" applyAlignment="1">
      <alignment wrapText="1"/>
    </xf>
    <xf numFmtId="0" fontId="18" fillId="6" borderId="10" xfId="0" applyFont="1" applyFill="1" applyBorder="1" applyAlignment="1">
      <alignment vertical="center"/>
    </xf>
    <xf numFmtId="0" fontId="18" fillId="6" borderId="11" xfId="0" applyFont="1" applyFill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9" borderId="20" xfId="0" applyFont="1" applyFill="1" applyBorder="1" applyAlignment="1">
      <alignment vertical="center"/>
    </xf>
    <xf numFmtId="0" fontId="6" fillId="0" borderId="17" xfId="0" applyFont="1" applyBorder="1" applyAlignment="1">
      <alignment vertical="center" wrapText="1"/>
    </xf>
    <xf numFmtId="2" fontId="9" fillId="9" borderId="18" xfId="0" applyNumberFormat="1" applyFont="1" applyFill="1" applyBorder="1" applyAlignment="1">
      <alignment vertical="center"/>
    </xf>
    <xf numFmtId="0" fontId="9" fillId="0" borderId="55" xfId="0" applyFont="1" applyBorder="1" applyAlignment="1">
      <alignment vertical="center" wrapText="1"/>
    </xf>
    <xf numFmtId="0" fontId="6" fillId="0" borderId="39" xfId="0" applyFont="1" applyBorder="1" applyAlignment="1">
      <alignment vertical="center"/>
    </xf>
    <xf numFmtId="2" fontId="9" fillId="9" borderId="30" xfId="0" applyNumberFormat="1" applyFont="1" applyFill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6" fillId="9" borderId="13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9" borderId="25" xfId="0" applyFont="1" applyFill="1" applyBorder="1" applyAlignment="1">
      <alignment vertical="center"/>
    </xf>
    <xf numFmtId="0" fontId="6" fillId="0" borderId="52" xfId="0" applyFont="1" applyBorder="1" applyAlignment="1">
      <alignment vertical="center"/>
    </xf>
    <xf numFmtId="0" fontId="6" fillId="9" borderId="18" xfId="0" applyFont="1" applyFill="1" applyBorder="1" applyAlignment="1">
      <alignment vertical="center"/>
    </xf>
    <xf numFmtId="0" fontId="35" fillId="2" borderId="0" xfId="0" applyFont="1" applyFill="1"/>
    <xf numFmtId="0" fontId="6" fillId="0" borderId="55" xfId="0" applyFont="1" applyBorder="1" applyAlignment="1">
      <alignment vertical="center"/>
    </xf>
    <xf numFmtId="0" fontId="6" fillId="4" borderId="17" xfId="0" applyFont="1" applyFill="1" applyBorder="1" applyAlignment="1">
      <alignment vertical="center" wrapText="1"/>
    </xf>
    <xf numFmtId="0" fontId="6" fillId="4" borderId="52" xfId="0" applyFont="1" applyFill="1" applyBorder="1" applyAlignment="1">
      <alignment vertical="center"/>
    </xf>
    <xf numFmtId="0" fontId="6" fillId="4" borderId="64" xfId="0" applyFont="1" applyFill="1" applyBorder="1" applyAlignment="1">
      <alignment vertical="center"/>
    </xf>
    <xf numFmtId="2" fontId="6" fillId="4" borderId="64" xfId="0" applyNumberFormat="1" applyFont="1" applyFill="1" applyBorder="1" applyAlignment="1">
      <alignment vertical="center"/>
    </xf>
    <xf numFmtId="2" fontId="6" fillId="4" borderId="63" xfId="0" applyNumberFormat="1" applyFont="1" applyFill="1" applyBorder="1" applyAlignment="1">
      <alignment vertical="center"/>
    </xf>
    <xf numFmtId="0" fontId="6" fillId="4" borderId="65" xfId="0" applyFont="1" applyFill="1" applyBorder="1" applyAlignment="1">
      <alignment vertical="center"/>
    </xf>
    <xf numFmtId="2" fontId="6" fillId="4" borderId="65" xfId="0" applyNumberFormat="1" applyFont="1" applyFill="1" applyBorder="1" applyAlignment="1">
      <alignment vertical="center"/>
    </xf>
    <xf numFmtId="2" fontId="6" fillId="4" borderId="66" xfId="0" applyNumberFormat="1" applyFont="1" applyFill="1" applyBorder="1" applyAlignment="1">
      <alignment vertical="center"/>
    </xf>
    <xf numFmtId="0" fontId="15" fillId="6" borderId="10" xfId="0" applyFont="1" applyFill="1" applyBorder="1" applyAlignment="1">
      <alignment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56" xfId="0" applyFont="1" applyFill="1" applyBorder="1" applyAlignment="1">
      <alignment vertical="center"/>
    </xf>
    <xf numFmtId="0" fontId="15" fillId="6" borderId="56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vertical="center"/>
    </xf>
    <xf numFmtId="0" fontId="6" fillId="4" borderId="63" xfId="0" applyFont="1" applyFill="1" applyBorder="1" applyAlignment="1">
      <alignment vertical="center"/>
    </xf>
    <xf numFmtId="0" fontId="6" fillId="4" borderId="66" xfId="0" applyFont="1" applyFill="1" applyBorder="1" applyAlignment="1">
      <alignment vertical="center"/>
    </xf>
    <xf numFmtId="0" fontId="15" fillId="6" borderId="33" xfId="0" applyFont="1" applyFill="1" applyBorder="1" applyAlignment="1">
      <alignment vertical="center"/>
    </xf>
    <xf numFmtId="0" fontId="33" fillId="6" borderId="22" xfId="0" applyFont="1" applyFill="1" applyBorder="1" applyAlignment="1">
      <alignment wrapText="1"/>
    </xf>
    <xf numFmtId="0" fontId="9" fillId="9" borderId="54" xfId="0" applyFont="1" applyFill="1" applyBorder="1" applyAlignment="1">
      <alignment horizontal="center" vertical="center" wrapText="1"/>
    </xf>
    <xf numFmtId="0" fontId="15" fillId="7" borderId="53" xfId="0" applyFont="1" applyFill="1" applyBorder="1" applyAlignment="1">
      <alignment horizontal="center" vertical="center" wrapText="1"/>
    </xf>
    <xf numFmtId="1" fontId="15" fillId="7" borderId="19" xfId="1" applyNumberFormat="1" applyFont="1" applyFill="1" applyBorder="1" applyAlignment="1">
      <alignment horizontal="center" vertical="center"/>
    </xf>
    <xf numFmtId="2" fontId="6" fillId="6" borderId="52" xfId="2" applyNumberFormat="1" applyFont="1" applyFill="1" applyBorder="1" applyAlignment="1">
      <alignment horizontal="center" vertical="center"/>
    </xf>
    <xf numFmtId="2" fontId="6" fillId="0" borderId="52" xfId="2" applyNumberFormat="1" applyFont="1" applyFill="1" applyBorder="1" applyAlignment="1">
      <alignment horizontal="center" vertical="center"/>
    </xf>
    <xf numFmtId="2" fontId="16" fillId="6" borderId="35" xfId="1" applyNumberFormat="1" applyFont="1" applyFill="1" applyBorder="1" applyAlignment="1">
      <alignment vertical="center"/>
    </xf>
    <xf numFmtId="0" fontId="33" fillId="6" borderId="34" xfId="0" applyFont="1" applyFill="1" applyBorder="1" applyAlignment="1">
      <alignment wrapText="1"/>
    </xf>
    <xf numFmtId="2" fontId="6" fillId="6" borderId="12" xfId="2" applyNumberFormat="1" applyFont="1" applyFill="1" applyBorder="1" applyAlignment="1">
      <alignment horizontal="center" vertical="center"/>
    </xf>
    <xf numFmtId="2" fontId="6" fillId="0" borderId="17" xfId="2" applyNumberFormat="1" applyFont="1" applyFill="1" applyBorder="1" applyAlignment="1">
      <alignment horizontal="center" vertical="center"/>
    </xf>
    <xf numFmtId="2" fontId="16" fillId="6" borderId="14" xfId="1" applyNumberFormat="1" applyFont="1" applyFill="1" applyBorder="1" applyAlignment="1">
      <alignment vertical="center"/>
    </xf>
    <xf numFmtId="2" fontId="16" fillId="9" borderId="69" xfId="1" applyNumberFormat="1" applyFont="1" applyFill="1" applyBorder="1" applyAlignment="1">
      <alignment vertical="center"/>
    </xf>
    <xf numFmtId="2" fontId="16" fillId="6" borderId="50" xfId="1" applyNumberFormat="1" applyFont="1" applyFill="1" applyBorder="1" applyAlignment="1">
      <alignment vertical="center"/>
    </xf>
    <xf numFmtId="0" fontId="15" fillId="7" borderId="54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 vertical="center" wrapText="1"/>
    </xf>
    <xf numFmtId="0" fontId="36" fillId="7" borderId="22" xfId="0" applyFont="1" applyFill="1" applyBorder="1" applyAlignment="1">
      <alignment horizontal="center" vertical="center" wrapText="1"/>
    </xf>
    <xf numFmtId="0" fontId="36" fillId="7" borderId="34" xfId="0" applyFont="1" applyFill="1" applyBorder="1" applyAlignment="1">
      <alignment horizontal="center" vertical="center" wrapText="1"/>
    </xf>
    <xf numFmtId="0" fontId="19" fillId="7" borderId="46" xfId="0" applyFont="1" applyFill="1" applyBorder="1" applyAlignment="1">
      <alignment vertical="center" wrapText="1"/>
    </xf>
    <xf numFmtId="0" fontId="19" fillId="6" borderId="9" xfId="0" applyFont="1" applyFill="1" applyBorder="1" applyAlignment="1">
      <alignment vertical="center" wrapText="1"/>
    </xf>
    <xf numFmtId="0" fontId="15" fillId="6" borderId="54" xfId="0" applyFont="1" applyFill="1" applyBorder="1" applyAlignment="1">
      <alignment horizontal="center" vertical="center"/>
    </xf>
    <xf numFmtId="0" fontId="19" fillId="6" borderId="46" xfId="0" applyFont="1" applyFill="1" applyBorder="1" applyAlignment="1">
      <alignment vertical="center" wrapText="1"/>
    </xf>
    <xf numFmtId="0" fontId="19" fillId="6" borderId="58" xfId="0" applyFont="1" applyFill="1" applyBorder="1" applyAlignment="1">
      <alignment vertical="center" wrapText="1"/>
    </xf>
    <xf numFmtId="0" fontId="15" fillId="6" borderId="57" xfId="0" applyFont="1" applyFill="1" applyBorder="1" applyAlignment="1">
      <alignment vertical="center"/>
    </xf>
    <xf numFmtId="0" fontId="41" fillId="5" borderId="0" xfId="0" applyFont="1" applyFill="1" applyAlignment="1">
      <alignment horizontal="center" vertical="center"/>
    </xf>
    <xf numFmtId="0" fontId="38" fillId="0" borderId="1" xfId="0" applyFont="1" applyBorder="1" applyAlignment="1">
      <alignment horizontal="right" vertical="center"/>
    </xf>
    <xf numFmtId="0" fontId="37" fillId="5" borderId="1" xfId="0" applyFont="1" applyFill="1" applyBorder="1" applyAlignment="1">
      <alignment horizontal="right" vertical="center"/>
    </xf>
    <xf numFmtId="0" fontId="6" fillId="0" borderId="41" xfId="0" applyFont="1" applyBorder="1" applyAlignment="1">
      <alignment vertical="center"/>
    </xf>
    <xf numFmtId="2" fontId="9" fillId="9" borderId="45" xfId="0" applyNumberFormat="1" applyFont="1" applyFill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2" fontId="9" fillId="9" borderId="28" xfId="0" applyNumberFormat="1" applyFont="1" applyFill="1" applyBorder="1" applyAlignment="1">
      <alignment vertical="center"/>
    </xf>
    <xf numFmtId="0" fontId="43" fillId="6" borderId="68" xfId="3" applyFont="1" applyFill="1" applyBorder="1" applyAlignment="1">
      <alignment horizontal="right" vertical="center"/>
    </xf>
    <xf numFmtId="0" fontId="43" fillId="6" borderId="18" xfId="3" applyFont="1" applyFill="1" applyBorder="1" applyAlignment="1">
      <alignment horizontal="right" vertical="center"/>
    </xf>
    <xf numFmtId="44" fontId="16" fillId="7" borderId="19" xfId="7" applyFont="1" applyFill="1" applyBorder="1" applyAlignment="1">
      <alignment vertical="center"/>
    </xf>
    <xf numFmtId="44" fontId="16" fillId="9" borderId="37" xfId="7" applyFont="1" applyFill="1" applyBorder="1" applyAlignment="1">
      <alignment vertical="center"/>
    </xf>
    <xf numFmtId="44" fontId="16" fillId="9" borderId="52" xfId="7" applyFont="1" applyFill="1" applyBorder="1" applyAlignment="1">
      <alignment vertical="center"/>
    </xf>
    <xf numFmtId="44" fontId="16" fillId="9" borderId="12" xfId="7" applyFont="1" applyFill="1" applyBorder="1" applyAlignment="1">
      <alignment vertical="center"/>
    </xf>
    <xf numFmtId="44" fontId="16" fillId="9" borderId="17" xfId="7" applyFont="1" applyFill="1" applyBorder="1" applyAlignment="1">
      <alignment vertical="center"/>
    </xf>
    <xf numFmtId="44" fontId="16" fillId="9" borderId="55" xfId="7" applyFont="1" applyFill="1" applyBorder="1" applyAlignment="1">
      <alignment vertical="center"/>
    </xf>
    <xf numFmtId="44" fontId="15" fillId="6" borderId="10" xfId="7" applyFont="1" applyFill="1" applyBorder="1" applyAlignment="1">
      <alignment vertical="center"/>
    </xf>
    <xf numFmtId="44" fontId="16" fillId="9" borderId="46" xfId="7" applyFont="1" applyFill="1" applyBorder="1" applyAlignment="1">
      <alignment vertical="center"/>
    </xf>
    <xf numFmtId="44" fontId="16" fillId="9" borderId="16" xfId="7" applyFont="1" applyFill="1" applyBorder="1" applyAlignment="1">
      <alignment vertical="center"/>
    </xf>
    <xf numFmtId="44" fontId="16" fillId="9" borderId="26" xfId="7" applyFont="1" applyFill="1" applyBorder="1" applyAlignment="1">
      <alignment vertical="center"/>
    </xf>
    <xf numFmtId="0" fontId="33" fillId="0" borderId="22" xfId="0" applyFont="1" applyBorder="1" applyAlignment="1">
      <alignment vertical="center" wrapText="1"/>
    </xf>
    <xf numFmtId="0" fontId="32" fillId="6" borderId="46" xfId="0" applyFont="1" applyFill="1" applyBorder="1" applyAlignment="1">
      <alignment horizontal="center" vertical="center" wrapText="1"/>
    </xf>
    <xf numFmtId="44" fontId="16" fillId="7" borderId="31" xfId="7" applyFont="1" applyFill="1" applyBorder="1" applyAlignment="1">
      <alignment vertical="center"/>
    </xf>
    <xf numFmtId="1" fontId="32" fillId="7" borderId="19" xfId="1" applyNumberFormat="1" applyFont="1" applyFill="1" applyBorder="1" applyAlignment="1">
      <alignment horizontal="center" vertical="center"/>
    </xf>
    <xf numFmtId="1" fontId="17" fillId="7" borderId="19" xfId="1" applyNumberFormat="1" applyFont="1" applyFill="1" applyBorder="1" applyAlignment="1">
      <alignment horizontal="center" vertical="center"/>
    </xf>
    <xf numFmtId="2" fontId="16" fillId="6" borderId="8" xfId="1" applyNumberFormat="1" applyFont="1" applyFill="1" applyBorder="1" applyAlignment="1">
      <alignment vertical="center"/>
    </xf>
    <xf numFmtId="0" fontId="36" fillId="7" borderId="54" xfId="0" applyFont="1" applyFill="1" applyBorder="1" applyAlignment="1">
      <alignment horizontal="center" vertical="center" wrapText="1"/>
    </xf>
    <xf numFmtId="0" fontId="36" fillId="7" borderId="40" xfId="0" applyFont="1" applyFill="1" applyBorder="1" applyAlignment="1">
      <alignment horizontal="center" vertical="center" wrapText="1"/>
    </xf>
    <xf numFmtId="2" fontId="16" fillId="6" borderId="40" xfId="1" applyNumberFormat="1" applyFont="1" applyFill="1" applyBorder="1" applyAlignment="1">
      <alignment vertical="center"/>
    </xf>
    <xf numFmtId="0" fontId="36" fillId="7" borderId="38" xfId="0" applyFont="1" applyFill="1" applyBorder="1" applyAlignment="1">
      <alignment horizontal="center" vertical="center" wrapText="1"/>
    </xf>
    <xf numFmtId="0" fontId="33" fillId="10" borderId="15" xfId="0" applyFont="1" applyFill="1" applyBorder="1" applyAlignment="1">
      <alignment vertical="center"/>
    </xf>
    <xf numFmtId="0" fontId="33" fillId="10" borderId="68" xfId="0" applyFont="1" applyFill="1" applyBorder="1" applyAlignment="1">
      <alignment vertical="center"/>
    </xf>
    <xf numFmtId="0" fontId="33" fillId="10" borderId="40" xfId="0" applyFont="1" applyFill="1" applyBorder="1" applyAlignment="1">
      <alignment vertical="center"/>
    </xf>
    <xf numFmtId="0" fontId="33" fillId="10" borderId="38" xfId="0" applyFont="1" applyFill="1" applyBorder="1" applyAlignment="1">
      <alignment vertical="center"/>
    </xf>
    <xf numFmtId="0" fontId="15" fillId="12" borderId="46" xfId="0" applyFont="1" applyFill="1" applyBorder="1" applyAlignment="1">
      <alignment horizontal="center" vertical="center" wrapText="1"/>
    </xf>
    <xf numFmtId="0" fontId="15" fillId="12" borderId="61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14" fillId="12" borderId="9" xfId="0" applyFont="1" applyFill="1" applyBorder="1" applyAlignment="1">
      <alignment horizontal="left" vertical="center"/>
    </xf>
    <xf numFmtId="0" fontId="15" fillId="12" borderId="6" xfId="0" applyFont="1" applyFill="1" applyBorder="1" applyAlignment="1">
      <alignment horizontal="center" vertical="center" wrapText="1"/>
    </xf>
    <xf numFmtId="0" fontId="15" fillId="12" borderId="7" xfId="0" applyFont="1" applyFill="1" applyBorder="1" applyAlignment="1">
      <alignment horizontal="center" vertical="center" wrapText="1"/>
    </xf>
    <xf numFmtId="0" fontId="15" fillId="12" borderId="8" xfId="0" applyFont="1" applyFill="1" applyBorder="1" applyAlignment="1">
      <alignment horizontal="center" vertical="center" wrapText="1"/>
    </xf>
    <xf numFmtId="0" fontId="47" fillId="7" borderId="22" xfId="0" applyFont="1" applyFill="1" applyBorder="1" applyAlignment="1">
      <alignment horizontal="center" vertical="center" wrapText="1"/>
    </xf>
    <xf numFmtId="44" fontId="6" fillId="7" borderId="19" xfId="7" applyFont="1" applyFill="1" applyBorder="1" applyAlignment="1">
      <alignment vertical="center"/>
    </xf>
    <xf numFmtId="0" fontId="49" fillId="0" borderId="34" xfId="0" applyFont="1" applyBorder="1" applyAlignment="1">
      <alignment vertical="center"/>
    </xf>
    <xf numFmtId="0" fontId="49" fillId="0" borderId="40" xfId="0" applyFont="1" applyBorder="1" applyAlignment="1">
      <alignment vertical="center"/>
    </xf>
    <xf numFmtId="0" fontId="18" fillId="7" borderId="22" xfId="0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right" wrapText="1"/>
    </xf>
    <xf numFmtId="17" fontId="23" fillId="0" borderId="15" xfId="3" applyNumberFormat="1" applyFont="1" applyBorder="1" applyAlignment="1">
      <alignment horizontal="right" vertical="center"/>
    </xf>
    <xf numFmtId="0" fontId="23" fillId="0" borderId="15" xfId="3" applyFont="1" applyBorder="1" applyAlignment="1">
      <alignment horizontal="right" vertical="center"/>
    </xf>
    <xf numFmtId="0" fontId="33" fillId="0" borderId="15" xfId="0" applyFont="1" applyBorder="1" applyAlignment="1">
      <alignment vertical="center" wrapText="1"/>
    </xf>
    <xf numFmtId="0" fontId="47" fillId="7" borderId="34" xfId="0" applyFont="1" applyFill="1" applyBorder="1" applyAlignment="1">
      <alignment horizontal="center" vertical="center" wrapText="1"/>
    </xf>
    <xf numFmtId="0" fontId="47" fillId="7" borderId="36" xfId="0" applyFont="1" applyFill="1" applyBorder="1" applyAlignment="1">
      <alignment horizontal="center" vertical="center" wrapText="1"/>
    </xf>
    <xf numFmtId="0" fontId="47" fillId="7" borderId="4" xfId="0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left" wrapText="1"/>
    </xf>
    <xf numFmtId="0" fontId="6" fillId="0" borderId="48" xfId="0" applyFont="1" applyBorder="1" applyAlignment="1">
      <alignment horizontal="left" vertical="center" wrapText="1"/>
    </xf>
    <xf numFmtId="0" fontId="49" fillId="0" borderId="38" xfId="0" applyFont="1" applyBorder="1"/>
    <xf numFmtId="0" fontId="36" fillId="7" borderId="26" xfId="0" applyFont="1" applyFill="1" applyBorder="1" applyAlignment="1">
      <alignment horizontal="center" vertical="center" wrapText="1"/>
    </xf>
    <xf numFmtId="2" fontId="16" fillId="9" borderId="46" xfId="1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5" fillId="5" borderId="47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/>
    </xf>
    <xf numFmtId="0" fontId="0" fillId="5" borderId="0" xfId="0" applyFill="1" applyAlignment="1">
      <alignment horizontal="left"/>
    </xf>
    <xf numFmtId="0" fontId="0" fillId="5" borderId="47" xfId="0" applyFill="1" applyBorder="1" applyAlignment="1">
      <alignment horizontal="left"/>
    </xf>
    <xf numFmtId="0" fontId="21" fillId="5" borderId="2" xfId="0" applyFont="1" applyFill="1" applyBorder="1" applyAlignment="1">
      <alignment horizontal="left" vertical="center" wrapText="1"/>
    </xf>
    <xf numFmtId="0" fontId="21" fillId="5" borderId="0" xfId="0" applyFont="1" applyFill="1" applyAlignment="1">
      <alignment horizontal="left" vertical="center" wrapText="1"/>
    </xf>
    <xf numFmtId="0" fontId="21" fillId="5" borderId="47" xfId="0" applyFont="1" applyFill="1" applyBorder="1" applyAlignment="1">
      <alignment horizontal="left" vertical="center" wrapText="1"/>
    </xf>
    <xf numFmtId="0" fontId="8" fillId="7" borderId="51" xfId="0" applyFont="1" applyFill="1" applyBorder="1" applyAlignment="1">
      <alignment horizontal="center" vertical="center" wrapText="1"/>
    </xf>
    <xf numFmtId="0" fontId="8" fillId="7" borderId="48" xfId="0" applyFont="1" applyFill="1" applyBorder="1" applyAlignment="1">
      <alignment horizontal="center" vertical="center" wrapText="1"/>
    </xf>
    <xf numFmtId="0" fontId="8" fillId="7" borderId="52" xfId="0" applyFont="1" applyFill="1" applyBorder="1" applyAlignment="1">
      <alignment horizontal="center" vertical="center" wrapText="1"/>
    </xf>
    <xf numFmtId="0" fontId="28" fillId="5" borderId="51" xfId="0" applyFont="1" applyFill="1" applyBorder="1" applyAlignment="1">
      <alignment horizontal="center"/>
    </xf>
    <xf numFmtId="0" fontId="28" fillId="5" borderId="48" xfId="0" applyFont="1" applyFill="1" applyBorder="1" applyAlignment="1">
      <alignment horizontal="center"/>
    </xf>
    <xf numFmtId="0" fontId="28" fillId="5" borderId="52" xfId="0" applyFont="1" applyFill="1" applyBorder="1" applyAlignment="1">
      <alignment horizontal="center"/>
    </xf>
    <xf numFmtId="0" fontId="25" fillId="5" borderId="2" xfId="0" applyFont="1" applyFill="1" applyBorder="1" applyAlignment="1">
      <alignment horizontal="center" wrapText="1"/>
    </xf>
    <xf numFmtId="0" fontId="25" fillId="5" borderId="0" xfId="0" applyFont="1" applyFill="1" applyAlignment="1">
      <alignment horizontal="center" wrapText="1"/>
    </xf>
    <xf numFmtId="0" fontId="25" fillId="5" borderId="47" xfId="0" applyFont="1" applyFill="1" applyBorder="1" applyAlignment="1">
      <alignment horizontal="center" wrapText="1"/>
    </xf>
    <xf numFmtId="0" fontId="25" fillId="5" borderId="2" xfId="0" applyFont="1" applyFill="1" applyBorder="1" applyAlignment="1">
      <alignment horizontal="left" vertical="top" wrapText="1"/>
    </xf>
    <xf numFmtId="0" fontId="25" fillId="5" borderId="0" xfId="0" applyFont="1" applyFill="1" applyAlignment="1">
      <alignment horizontal="left" vertical="top" wrapText="1"/>
    </xf>
    <xf numFmtId="0" fontId="25" fillId="5" borderId="47" xfId="0" applyFont="1" applyFill="1" applyBorder="1" applyAlignment="1">
      <alignment horizontal="left" vertical="top" wrapText="1"/>
    </xf>
    <xf numFmtId="0" fontId="41" fillId="5" borderId="0" xfId="0" applyFont="1" applyFill="1" applyAlignment="1">
      <alignment horizontal="center" vertical="center"/>
    </xf>
    <xf numFmtId="0" fontId="30" fillId="9" borderId="9" xfId="0" applyFont="1" applyFill="1" applyBorder="1" applyAlignment="1">
      <alignment horizontal="center" vertical="center"/>
    </xf>
    <xf numFmtId="0" fontId="30" fillId="9" borderId="10" xfId="0" applyFont="1" applyFill="1" applyBorder="1" applyAlignment="1">
      <alignment horizontal="center" vertical="center"/>
    </xf>
    <xf numFmtId="0" fontId="30" fillId="9" borderId="11" xfId="0" applyFont="1" applyFill="1" applyBorder="1" applyAlignment="1">
      <alignment horizontal="center" vertical="center"/>
    </xf>
    <xf numFmtId="44" fontId="44" fillId="7" borderId="18" xfId="7" applyFont="1" applyFill="1" applyBorder="1" applyAlignment="1">
      <alignment horizontal="center" vertical="center"/>
    </xf>
    <xf numFmtId="2" fontId="45" fillId="12" borderId="9" xfId="1" applyNumberFormat="1" applyFont="1" applyFill="1" applyBorder="1" applyAlignment="1">
      <alignment horizontal="center" vertical="center"/>
    </xf>
    <xf numFmtId="2" fontId="45" fillId="12" borderId="10" xfId="1" applyNumberFormat="1" applyFont="1" applyFill="1" applyBorder="1" applyAlignment="1">
      <alignment horizontal="center" vertical="center"/>
    </xf>
    <xf numFmtId="2" fontId="45" fillId="12" borderId="11" xfId="1" applyNumberFormat="1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 wrapText="1"/>
    </xf>
    <xf numFmtId="0" fontId="22" fillId="8" borderId="0" xfId="0" applyFont="1" applyFill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31" fillId="8" borderId="1" xfId="0" applyFont="1" applyFill="1" applyBorder="1" applyAlignment="1">
      <alignment horizontal="left" vertical="center" wrapText="1"/>
    </xf>
    <xf numFmtId="0" fontId="31" fillId="8" borderId="0" xfId="0" applyFont="1" applyFill="1" applyAlignment="1">
      <alignment horizontal="left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19" fillId="6" borderId="33" xfId="0" applyFont="1" applyFill="1" applyBorder="1" applyAlignment="1">
      <alignment horizontal="left" vertical="center" wrapText="1"/>
    </xf>
    <xf numFmtId="0" fontId="19" fillId="6" borderId="26" xfId="0" applyFont="1" applyFill="1" applyBorder="1" applyAlignment="1">
      <alignment horizontal="left" vertical="center" wrapText="1"/>
    </xf>
    <xf numFmtId="0" fontId="19" fillId="6" borderId="56" xfId="0" applyFont="1" applyFill="1" applyBorder="1" applyAlignment="1">
      <alignment horizontal="left" vertical="center" wrapText="1"/>
    </xf>
    <xf numFmtId="0" fontId="19" fillId="6" borderId="9" xfId="0" applyFont="1" applyFill="1" applyBorder="1" applyAlignment="1">
      <alignment horizontal="left" vertical="center" wrapText="1"/>
    </xf>
    <xf numFmtId="0" fontId="19" fillId="6" borderId="10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7" fillId="12" borderId="5" xfId="0" applyFont="1" applyFill="1" applyBorder="1" applyAlignment="1">
      <alignment horizontal="center" vertical="center" wrapText="1"/>
    </xf>
    <xf numFmtId="0" fontId="17" fillId="12" borderId="33" xfId="0" applyFont="1" applyFill="1" applyBorder="1" applyAlignment="1">
      <alignment horizontal="center" vertical="center" wrapText="1"/>
    </xf>
    <xf numFmtId="0" fontId="17" fillId="12" borderId="8" xfId="0" applyFont="1" applyFill="1" applyBorder="1" applyAlignment="1">
      <alignment horizontal="center" vertical="center" wrapText="1"/>
    </xf>
    <xf numFmtId="0" fontId="17" fillId="12" borderId="26" xfId="0" applyFont="1" applyFill="1" applyBorder="1" applyAlignment="1">
      <alignment horizontal="center" vertical="center" wrapText="1"/>
    </xf>
    <xf numFmtId="0" fontId="17" fillId="12" borderId="56" xfId="0" applyFont="1" applyFill="1" applyBorder="1" applyAlignment="1">
      <alignment horizontal="center" vertical="center" wrapText="1"/>
    </xf>
    <xf numFmtId="0" fontId="17" fillId="12" borderId="53" xfId="0" applyFont="1" applyFill="1" applyBorder="1" applyAlignment="1">
      <alignment horizontal="center" vertical="center" wrapText="1"/>
    </xf>
    <xf numFmtId="0" fontId="19" fillId="6" borderId="5" xfId="0" applyFont="1" applyFill="1" applyBorder="1" applyAlignment="1">
      <alignment horizontal="left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7" fillId="7" borderId="35" xfId="0" applyFont="1" applyFill="1" applyBorder="1" applyAlignment="1">
      <alignment horizontal="center" vertical="center" wrapText="1"/>
    </xf>
    <xf numFmtId="0" fontId="17" fillId="7" borderId="55" xfId="0" applyFont="1" applyFill="1" applyBorder="1" applyAlignment="1">
      <alignment horizontal="center" vertical="center" wrapText="1"/>
    </xf>
    <xf numFmtId="0" fontId="17" fillId="7" borderId="30" xfId="0" applyFont="1" applyFill="1" applyBorder="1" applyAlignment="1">
      <alignment horizontal="center" vertical="center" wrapText="1"/>
    </xf>
    <xf numFmtId="0" fontId="17" fillId="7" borderId="31" xfId="0" applyFont="1" applyFill="1" applyBorder="1" applyAlignment="1">
      <alignment horizontal="center" vertical="center" wrapText="1"/>
    </xf>
    <xf numFmtId="0" fontId="22" fillId="8" borderId="0" xfId="0" applyFont="1" applyFill="1" applyAlignment="1">
      <alignment horizontal="center" vertical="center" wrapText="1"/>
    </xf>
    <xf numFmtId="0" fontId="31" fillId="7" borderId="1" xfId="0" applyFont="1" applyFill="1" applyBorder="1" applyAlignment="1">
      <alignment horizontal="left" vertical="center" wrapText="1"/>
    </xf>
    <xf numFmtId="0" fontId="31" fillId="7" borderId="0" xfId="0" applyFont="1" applyFill="1" applyAlignment="1">
      <alignment horizontal="left" vertical="center" wrapText="1"/>
    </xf>
    <xf numFmtId="0" fontId="14" fillId="11" borderId="3" xfId="0" applyFont="1" applyFill="1" applyBorder="1" applyAlignment="1">
      <alignment horizontal="center" vertical="center"/>
    </xf>
    <xf numFmtId="0" fontId="14" fillId="11" borderId="32" xfId="0" applyFont="1" applyFill="1" applyBorder="1" applyAlignment="1">
      <alignment horizontal="center" vertical="center"/>
    </xf>
    <xf numFmtId="0" fontId="14" fillId="11" borderId="4" xfId="0" applyFont="1" applyFill="1" applyBorder="1" applyAlignment="1">
      <alignment horizontal="center" vertical="center"/>
    </xf>
    <xf numFmtId="0" fontId="22" fillId="12" borderId="5" xfId="0" applyFont="1" applyFill="1" applyBorder="1" applyAlignment="1">
      <alignment horizontal="center" vertical="center" wrapText="1"/>
    </xf>
    <xf numFmtId="0" fontId="46" fillId="12" borderId="33" xfId="0" applyFont="1" applyFill="1" applyBorder="1"/>
    <xf numFmtId="0" fontId="46" fillId="12" borderId="8" xfId="0" applyFont="1" applyFill="1" applyBorder="1"/>
    <xf numFmtId="0" fontId="46" fillId="12" borderId="26" xfId="0" applyFont="1" applyFill="1" applyBorder="1"/>
    <xf numFmtId="0" fontId="46" fillId="12" borderId="56" xfId="0" applyFont="1" applyFill="1" applyBorder="1"/>
    <xf numFmtId="0" fontId="46" fillId="12" borderId="53" xfId="0" applyFont="1" applyFill="1" applyBorder="1"/>
    <xf numFmtId="0" fontId="15" fillId="7" borderId="3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/>
    </xf>
    <xf numFmtId="0" fontId="39" fillId="5" borderId="0" xfId="0" applyFont="1" applyFill="1" applyAlignment="1">
      <alignment horizontal="center" vertical="center"/>
    </xf>
    <xf numFmtId="0" fontId="19" fillId="6" borderId="11" xfId="0" applyFont="1" applyFill="1" applyBorder="1" applyAlignment="1">
      <alignment horizontal="left" vertical="center" wrapText="1"/>
    </xf>
    <xf numFmtId="44" fontId="23" fillId="7" borderId="9" xfId="7" applyFont="1" applyFill="1" applyBorder="1" applyAlignment="1">
      <alignment horizontal="center" vertical="center"/>
    </xf>
    <xf numFmtId="44" fontId="23" fillId="7" borderId="10" xfId="7" applyFont="1" applyFill="1" applyBorder="1" applyAlignment="1">
      <alignment horizontal="center" vertical="center"/>
    </xf>
    <xf numFmtId="44" fontId="23" fillId="7" borderId="11" xfId="7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left" vertical="center"/>
    </xf>
    <xf numFmtId="0" fontId="22" fillId="12" borderId="9" xfId="0" applyFont="1" applyFill="1" applyBorder="1" applyAlignment="1">
      <alignment horizontal="center" vertical="center" wrapText="1"/>
    </xf>
    <xf numFmtId="0" fontId="46" fillId="12" borderId="10" xfId="0" applyFont="1" applyFill="1" applyBorder="1"/>
    <xf numFmtId="0" fontId="46" fillId="12" borderId="11" xfId="0" applyFont="1" applyFill="1" applyBorder="1"/>
    <xf numFmtId="0" fontId="22" fillId="7" borderId="1" xfId="0" applyFont="1" applyFill="1" applyBorder="1" applyAlignment="1">
      <alignment horizontal="center" vertical="center" wrapText="1"/>
    </xf>
    <xf numFmtId="0" fontId="22" fillId="7" borderId="0" xfId="0" applyFont="1" applyFill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left" vertical="center" wrapText="1"/>
    </xf>
    <xf numFmtId="0" fontId="19" fillId="7" borderId="10" xfId="0" applyFont="1" applyFill="1" applyBorder="1" applyAlignment="1">
      <alignment horizontal="left" vertical="center" wrapText="1"/>
    </xf>
    <xf numFmtId="0" fontId="20" fillId="5" borderId="0" xfId="0" applyFont="1" applyFill="1" applyAlignment="1">
      <alignment horizontal="center" vertical="center" wrapText="1"/>
    </xf>
    <xf numFmtId="0" fontId="20" fillId="5" borderId="59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34" fillId="6" borderId="9" xfId="0" applyFont="1" applyFill="1" applyBorder="1" applyAlignment="1">
      <alignment horizontal="left" vertical="center" wrapText="1"/>
    </xf>
    <xf numFmtId="0" fontId="34" fillId="6" borderId="10" xfId="0" applyFont="1" applyFill="1" applyBorder="1" applyAlignment="1">
      <alignment horizontal="left" vertical="center" wrapText="1"/>
    </xf>
    <xf numFmtId="0" fontId="28" fillId="0" borderId="0" xfId="0" applyFont="1"/>
    <xf numFmtId="44" fontId="8" fillId="7" borderId="0" xfId="7" applyFont="1" applyFill="1" applyAlignment="1">
      <alignment horizontal="center" wrapText="1"/>
    </xf>
    <xf numFmtId="0" fontId="52" fillId="6" borderId="0" xfId="0" applyFont="1" applyFill="1" applyAlignment="1">
      <alignment horizontal="center" vertical="center"/>
    </xf>
    <xf numFmtId="0" fontId="50" fillId="0" borderId="0" xfId="0" applyFont="1" applyAlignment="1">
      <alignment vertical="center"/>
    </xf>
    <xf numFmtId="0" fontId="28" fillId="6" borderId="51" xfId="0" applyFont="1" applyFill="1" applyBorder="1" applyAlignment="1">
      <alignment horizontal="center" vertical="center" wrapText="1"/>
    </xf>
    <xf numFmtId="0" fontId="28" fillId="6" borderId="48" xfId="0" applyFont="1" applyFill="1" applyBorder="1" applyAlignment="1">
      <alignment horizontal="center" vertical="center" wrapText="1"/>
    </xf>
    <xf numFmtId="0" fontId="28" fillId="6" borderId="52" xfId="0" applyFont="1" applyFill="1" applyBorder="1" applyAlignment="1">
      <alignment horizontal="center" vertical="center" wrapText="1"/>
    </xf>
    <xf numFmtId="0" fontId="28" fillId="6" borderId="18" xfId="0" applyFont="1" applyFill="1" applyBorder="1" applyAlignment="1">
      <alignment horizontal="center" vertical="center" wrapText="1"/>
    </xf>
    <xf numFmtId="0" fontId="50" fillId="10" borderId="18" xfId="0" applyFont="1" applyFill="1" applyBorder="1" applyAlignment="1">
      <alignment vertical="center"/>
    </xf>
    <xf numFmtId="0" fontId="50" fillId="13" borderId="18" xfId="0" applyFont="1" applyFill="1" applyBorder="1" applyAlignment="1">
      <alignment vertical="center"/>
    </xf>
    <xf numFmtId="0" fontId="50" fillId="14" borderId="18" xfId="0" applyFont="1" applyFill="1" applyBorder="1" applyAlignment="1">
      <alignment vertical="center"/>
    </xf>
    <xf numFmtId="0" fontId="50" fillId="7" borderId="51" xfId="0" applyFont="1" applyFill="1" applyBorder="1" applyAlignment="1">
      <alignment vertical="center"/>
    </xf>
    <xf numFmtId="0" fontId="50" fillId="7" borderId="48" xfId="0" applyFont="1" applyFill="1" applyBorder="1" applyAlignment="1">
      <alignment vertical="center"/>
    </xf>
    <xf numFmtId="44" fontId="51" fillId="7" borderId="18" xfId="7" applyFont="1" applyFill="1" applyBorder="1" applyAlignment="1">
      <alignment horizontal="center" vertical="center"/>
    </xf>
    <xf numFmtId="44" fontId="50" fillId="0" borderId="18" xfId="0" applyNumberFormat="1" applyFont="1" applyBorder="1" applyAlignment="1">
      <alignment vertical="center"/>
    </xf>
    <xf numFmtId="0" fontId="5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3" fillId="0" borderId="0" xfId="0" applyFont="1" applyAlignment="1">
      <alignment horizontal="centerContinuous"/>
    </xf>
  </cellXfs>
  <cellStyles count="8">
    <cellStyle name="Milliers" xfId="1" builtinId="3"/>
    <cellStyle name="Milliers 2" xfId="6" xr:uid="{00000000-0005-0000-0000-000001000000}"/>
    <cellStyle name="Monétaire" xfId="7" builtinId="4"/>
    <cellStyle name="Normal" xfId="0" builtinId="0"/>
    <cellStyle name="Normal 2" xfId="3" xr:uid="{00000000-0005-0000-0000-000003000000}"/>
    <cellStyle name="Normal 2 2" xfId="4" xr:uid="{00000000-0005-0000-0000-000004000000}"/>
    <cellStyle name="Pourcentage" xfId="2" builtinId="5"/>
    <cellStyle name="Pourcentage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5905500</xdr:colOff>
      <xdr:row>1</xdr:row>
      <xdr:rowOff>72447</xdr:rowOff>
    </xdr:from>
    <xdr:to>
      <xdr:col>2</xdr:col>
      <xdr:colOff>4763</xdr:colOff>
      <xdr:row>2</xdr:row>
      <xdr:rowOff>51532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15075" y="558222"/>
          <a:ext cx="1743075" cy="664885"/>
        </a:xfrm>
        <a:prstGeom prst="rect">
          <a:avLst/>
        </a:prstGeom>
      </xdr:spPr>
    </xdr:pic>
    <xdr:clientData/>
  </xdr:twoCellAnchor>
  <xdr:twoCellAnchor editAs="oneCell">
    <xdr:from>
      <xdr:col>0</xdr:col>
      <xdr:colOff>3773181</xdr:colOff>
      <xdr:row>4</xdr:row>
      <xdr:rowOff>340178</xdr:rowOff>
    </xdr:from>
    <xdr:to>
      <xdr:col>0</xdr:col>
      <xdr:colOff>4290731</xdr:colOff>
      <xdr:row>6</xdr:row>
      <xdr:rowOff>50651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49D0E6-95D2-4980-A804-FD0B63A72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73181" y="2258785"/>
          <a:ext cx="517550" cy="472473"/>
        </a:xfrm>
        <a:prstGeom prst="rect">
          <a:avLst/>
        </a:prstGeom>
      </xdr:spPr>
    </xdr:pic>
    <xdr:clientData/>
  </xdr:twoCellAnchor>
  <xdr:twoCellAnchor editAs="oneCell">
    <xdr:from>
      <xdr:col>7</xdr:col>
      <xdr:colOff>390926</xdr:colOff>
      <xdr:row>4</xdr:row>
      <xdr:rowOff>355706</xdr:rowOff>
    </xdr:from>
    <xdr:to>
      <xdr:col>7</xdr:col>
      <xdr:colOff>902072</xdr:colOff>
      <xdr:row>6</xdr:row>
      <xdr:rowOff>66179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197670A-312E-47E0-B5B7-1E288AE8C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85747" y="2274313"/>
          <a:ext cx="511146" cy="4724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5905500</xdr:colOff>
      <xdr:row>1</xdr:row>
      <xdr:rowOff>72447</xdr:rowOff>
    </xdr:from>
    <xdr:to>
      <xdr:col>3</xdr:col>
      <xdr:colOff>4762</xdr:colOff>
      <xdr:row>2</xdr:row>
      <xdr:rowOff>51532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43750" y="396297"/>
          <a:ext cx="4763" cy="664885"/>
        </a:xfrm>
        <a:prstGeom prst="rect">
          <a:avLst/>
        </a:prstGeom>
      </xdr:spPr>
    </xdr:pic>
    <xdr:clientData/>
  </xdr:twoCellAnchor>
  <xdr:twoCellAnchor editAs="oneCell">
    <xdr:from>
      <xdr:col>2</xdr:col>
      <xdr:colOff>5905500</xdr:colOff>
      <xdr:row>1</xdr:row>
      <xdr:rowOff>72447</xdr:rowOff>
    </xdr:from>
    <xdr:to>
      <xdr:col>3</xdr:col>
      <xdr:colOff>4763</xdr:colOff>
      <xdr:row>2</xdr:row>
      <xdr:rowOff>51532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EAE6335-5992-4C31-AC21-EC0DAD235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43750" y="396297"/>
          <a:ext cx="4763" cy="664885"/>
        </a:xfrm>
        <a:prstGeom prst="rect">
          <a:avLst/>
        </a:prstGeom>
      </xdr:spPr>
    </xdr:pic>
    <xdr:clientData/>
  </xdr:twoCellAnchor>
  <xdr:twoCellAnchor editAs="oneCell">
    <xdr:from>
      <xdr:col>0</xdr:col>
      <xdr:colOff>2711824</xdr:colOff>
      <xdr:row>4</xdr:row>
      <xdr:rowOff>381000</xdr:rowOff>
    </xdr:from>
    <xdr:to>
      <xdr:col>0</xdr:col>
      <xdr:colOff>3229374</xdr:colOff>
      <xdr:row>5</xdr:row>
      <xdr:rowOff>377223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18FDA4C-70A2-D5D0-8B7C-7E42EFF60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11824" y="2297206"/>
          <a:ext cx="517550" cy="478076"/>
        </a:xfrm>
        <a:prstGeom prst="rect">
          <a:avLst/>
        </a:prstGeom>
      </xdr:spPr>
    </xdr:pic>
    <xdr:clientData/>
  </xdr:twoCellAnchor>
  <xdr:twoCellAnchor editAs="oneCell">
    <xdr:from>
      <xdr:col>2</xdr:col>
      <xdr:colOff>880783</xdr:colOff>
      <xdr:row>4</xdr:row>
      <xdr:rowOff>410135</xdr:rowOff>
    </xdr:from>
    <xdr:to>
      <xdr:col>3</xdr:col>
      <xdr:colOff>31215</xdr:colOff>
      <xdr:row>6</xdr:row>
      <xdr:rowOff>25358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CBC71C1-28CB-463C-A795-33964E9AD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72165" y="2326341"/>
          <a:ext cx="517550" cy="4780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6153150</xdr:colOff>
      <xdr:row>2</xdr:row>
      <xdr:rowOff>0</xdr:rowOff>
    </xdr:from>
    <xdr:to>
      <xdr:col>4</xdr:col>
      <xdr:colOff>0</xdr:colOff>
      <xdr:row>3</xdr:row>
      <xdr:rowOff>593725</xdr:rowOff>
    </xdr:to>
    <xdr:pic>
      <xdr:nvPicPr>
        <xdr:cNvPr id="2" name="il_fi" descr="http://www.google.fr/url?source=imglanding&amp;ct=img&amp;q=http://img.clubic.com/05724206-photo-altran-logo.jpg&amp;sa=X&amp;ei=9wpVUuq4E6jK0QXJqIDACg&amp;ved=0CAkQ8wc&amp;usg=AFQjCNGkMBLx-C8ikgn8cODnmBIF1U0jfQ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896600" y="704850"/>
          <a:ext cx="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6153150</xdr:colOff>
      <xdr:row>2</xdr:row>
      <xdr:rowOff>0</xdr:rowOff>
    </xdr:from>
    <xdr:to>
      <xdr:col>4</xdr:col>
      <xdr:colOff>0</xdr:colOff>
      <xdr:row>3</xdr:row>
      <xdr:rowOff>593725</xdr:rowOff>
    </xdr:to>
    <xdr:pic>
      <xdr:nvPicPr>
        <xdr:cNvPr id="3" name="il_fi" descr="http://www.google.fr/url?source=imglanding&amp;ct=img&amp;q=http://img.clubic.com/05724206-photo-altran-logo.jpg&amp;sa=X&amp;ei=9wpVUuq4E6jK0QXJqIDACg&amp;ved=0CAkQ8wc&amp;usg=AFQjCNGkMBLx-C8ikgn8cODnmBIF1U0jfQ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896600" y="704850"/>
          <a:ext cx="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5905500</xdr:colOff>
      <xdr:row>1</xdr:row>
      <xdr:rowOff>72447</xdr:rowOff>
    </xdr:from>
    <xdr:to>
      <xdr:col>2</xdr:col>
      <xdr:colOff>4763</xdr:colOff>
      <xdr:row>2</xdr:row>
      <xdr:rowOff>51532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143750" y="396297"/>
          <a:ext cx="4763" cy="664885"/>
        </a:xfrm>
        <a:prstGeom prst="rect">
          <a:avLst/>
        </a:prstGeom>
      </xdr:spPr>
    </xdr:pic>
    <xdr:clientData/>
  </xdr:twoCellAnchor>
  <xdr:twoCellAnchor editAs="oneCell">
    <xdr:from>
      <xdr:col>0</xdr:col>
      <xdr:colOff>694766</xdr:colOff>
      <xdr:row>5</xdr:row>
      <xdr:rowOff>33618</xdr:rowOff>
    </xdr:from>
    <xdr:to>
      <xdr:col>0</xdr:col>
      <xdr:colOff>1212316</xdr:colOff>
      <xdr:row>5</xdr:row>
      <xdr:rowOff>506651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B19DC92-3CCF-4FFE-A37B-A8C91C85F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4766" y="2812677"/>
          <a:ext cx="517550" cy="473033"/>
        </a:xfrm>
        <a:prstGeom prst="rect">
          <a:avLst/>
        </a:prstGeom>
      </xdr:spPr>
    </xdr:pic>
    <xdr:clientData/>
  </xdr:twoCellAnchor>
  <xdr:twoCellAnchor editAs="oneCell">
    <xdr:from>
      <xdr:col>3</xdr:col>
      <xdr:colOff>1093695</xdr:colOff>
      <xdr:row>5</xdr:row>
      <xdr:rowOff>85165</xdr:rowOff>
    </xdr:from>
    <xdr:to>
      <xdr:col>4</xdr:col>
      <xdr:colOff>463202</xdr:colOff>
      <xdr:row>5</xdr:row>
      <xdr:rowOff>558198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71D5883-C58B-4DBE-8E52-BC6B79A18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67166" y="2864224"/>
          <a:ext cx="512507" cy="4730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showGridLines="0" workbookViewId="0">
      <selection activeCell="A16" sqref="A16:XFD16"/>
    </sheetView>
  </sheetViews>
  <sheetFormatPr baseColWidth="10" defaultRowHeight="15" x14ac:dyDescent="0.25"/>
  <cols>
    <col min="7" max="7" width="12.28515625" customWidth="1"/>
  </cols>
  <sheetData>
    <row r="1" spans="1:7" ht="60" customHeight="1" x14ac:dyDescent="0.25">
      <c r="A1" s="221" t="s">
        <v>85</v>
      </c>
      <c r="B1" s="222"/>
      <c r="C1" s="222"/>
      <c r="D1" s="222"/>
      <c r="E1" s="222"/>
      <c r="F1" s="222"/>
      <c r="G1" s="223"/>
    </row>
    <row r="2" spans="1:7" ht="21" customHeight="1" x14ac:dyDescent="0.3">
      <c r="A2" s="224" t="s">
        <v>78</v>
      </c>
      <c r="B2" s="225"/>
      <c r="C2" s="225"/>
      <c r="D2" s="225"/>
      <c r="E2" s="225"/>
      <c r="F2" s="225"/>
      <c r="G2" s="226"/>
    </row>
    <row r="3" spans="1:7" ht="21" x14ac:dyDescent="0.35">
      <c r="A3" s="55"/>
      <c r="B3" s="53"/>
      <c r="C3" s="53"/>
      <c r="D3" s="51" t="s">
        <v>73</v>
      </c>
      <c r="E3" s="53"/>
      <c r="F3" s="53"/>
      <c r="G3" s="56"/>
    </row>
    <row r="4" spans="1:7" ht="15.75" x14ac:dyDescent="0.25">
      <c r="A4" s="227" t="s">
        <v>72</v>
      </c>
      <c r="B4" s="228"/>
      <c r="C4" s="228"/>
      <c r="D4" s="228"/>
      <c r="E4" s="228"/>
      <c r="F4" s="228"/>
      <c r="G4" s="229"/>
    </row>
    <row r="5" spans="1:7" ht="15.75" x14ac:dyDescent="0.25">
      <c r="A5" s="57"/>
      <c r="B5" s="54"/>
      <c r="C5" s="54"/>
      <c r="D5" s="54"/>
      <c r="E5" s="54"/>
      <c r="F5" s="54"/>
      <c r="G5" s="58"/>
    </row>
    <row r="6" spans="1:7" ht="99.75" customHeight="1" x14ac:dyDescent="0.25">
      <c r="A6" s="230" t="s">
        <v>86</v>
      </c>
      <c r="B6" s="231"/>
      <c r="C6" s="231"/>
      <c r="D6" s="231"/>
      <c r="E6" s="231"/>
      <c r="F6" s="231"/>
      <c r="G6" s="232"/>
    </row>
    <row r="7" spans="1:7" ht="15.75" x14ac:dyDescent="0.25">
      <c r="A7" s="59" t="s">
        <v>35</v>
      </c>
      <c r="B7" s="4"/>
      <c r="C7" s="4"/>
      <c r="D7" s="4"/>
      <c r="E7" s="3"/>
      <c r="F7" s="3"/>
      <c r="G7" s="46"/>
    </row>
    <row r="8" spans="1:7" x14ac:dyDescent="0.25">
      <c r="A8" s="215" t="s">
        <v>36</v>
      </c>
      <c r="B8" s="216"/>
      <c r="C8" s="216"/>
      <c r="D8" s="216"/>
      <c r="E8" s="216"/>
      <c r="F8" s="216"/>
      <c r="G8" s="217"/>
    </row>
    <row r="9" spans="1:7" x14ac:dyDescent="0.25">
      <c r="A9" s="215" t="s">
        <v>37</v>
      </c>
      <c r="B9" s="216"/>
      <c r="C9" s="216"/>
      <c r="D9" s="216"/>
      <c r="E9" s="216"/>
      <c r="F9" s="216"/>
      <c r="G9" s="217"/>
    </row>
    <row r="10" spans="1:7" x14ac:dyDescent="0.25">
      <c r="A10" s="215" t="s">
        <v>74</v>
      </c>
      <c r="B10" s="216"/>
      <c r="C10" s="216"/>
      <c r="D10" s="216"/>
      <c r="E10" s="216"/>
      <c r="F10" s="216"/>
      <c r="G10" s="217"/>
    </row>
    <row r="11" spans="1:7" x14ac:dyDescent="0.25">
      <c r="A11" s="60"/>
      <c r="B11" s="3"/>
      <c r="C11" s="3"/>
      <c r="D11" s="3"/>
      <c r="E11" s="3"/>
      <c r="F11" s="3"/>
      <c r="G11" s="46"/>
    </row>
    <row r="12" spans="1:7" ht="15.75" x14ac:dyDescent="0.25">
      <c r="A12" s="59" t="s">
        <v>65</v>
      </c>
      <c r="B12" s="3"/>
      <c r="C12" s="3"/>
      <c r="D12" s="3"/>
      <c r="E12" s="3"/>
      <c r="F12" s="3"/>
      <c r="G12" s="46"/>
    </row>
    <row r="13" spans="1:7" x14ac:dyDescent="0.25">
      <c r="A13" s="60" t="s">
        <v>36</v>
      </c>
      <c r="B13" s="3"/>
      <c r="C13" s="3"/>
      <c r="D13" s="3"/>
      <c r="E13" s="3"/>
      <c r="F13" s="3"/>
      <c r="G13" s="46"/>
    </row>
    <row r="14" spans="1:7" x14ac:dyDescent="0.25">
      <c r="A14" s="60" t="s">
        <v>37</v>
      </c>
      <c r="B14" s="3"/>
      <c r="C14" s="3"/>
      <c r="D14" s="3"/>
      <c r="E14" s="3"/>
      <c r="F14" s="3"/>
      <c r="G14" s="46"/>
    </row>
    <row r="15" spans="1:7" x14ac:dyDescent="0.25">
      <c r="A15" s="60" t="s">
        <v>38</v>
      </c>
      <c r="B15" s="3"/>
      <c r="C15" s="3"/>
      <c r="D15" s="3"/>
      <c r="E15" s="3"/>
      <c r="F15" s="3"/>
      <c r="G15" s="46"/>
    </row>
    <row r="16" spans="1:7" ht="12.75" customHeight="1" x14ac:dyDescent="0.25">
      <c r="A16" s="61"/>
      <c r="B16" s="52"/>
      <c r="C16" s="52"/>
      <c r="D16" s="52"/>
      <c r="E16" s="52"/>
      <c r="F16" s="52"/>
      <c r="G16" s="62"/>
    </row>
    <row r="17" spans="1:7" ht="57" customHeight="1" x14ac:dyDescent="0.25">
      <c r="A17" s="212" t="s">
        <v>48</v>
      </c>
      <c r="B17" s="213"/>
      <c r="C17" s="213"/>
      <c r="D17" s="213"/>
      <c r="E17" s="213"/>
      <c r="F17" s="213"/>
      <c r="G17" s="214"/>
    </row>
    <row r="18" spans="1:7" ht="35.25" customHeight="1" x14ac:dyDescent="0.25">
      <c r="A18" s="218" t="s">
        <v>49</v>
      </c>
      <c r="B18" s="219"/>
      <c r="C18" s="219"/>
      <c r="D18" s="219"/>
      <c r="E18" s="219"/>
      <c r="F18" s="219"/>
      <c r="G18" s="220"/>
    </row>
    <row r="19" spans="1:7" ht="79.5" customHeight="1" x14ac:dyDescent="0.25">
      <c r="A19" s="212" t="s">
        <v>70</v>
      </c>
      <c r="B19" s="213"/>
      <c r="C19" s="213"/>
      <c r="D19" s="213"/>
      <c r="E19" s="213"/>
      <c r="F19" s="213"/>
      <c r="G19" s="214"/>
    </row>
    <row r="20" spans="1:7" x14ac:dyDescent="0.25">
      <c r="A20" s="63"/>
      <c r="B20" s="64"/>
      <c r="C20" s="64"/>
      <c r="D20" s="64"/>
      <c r="E20" s="64"/>
      <c r="F20" s="64"/>
      <c r="G20" s="47"/>
    </row>
  </sheetData>
  <mergeCells count="10">
    <mergeCell ref="A8:G8"/>
    <mergeCell ref="A1:G1"/>
    <mergeCell ref="A2:G2"/>
    <mergeCell ref="A4:G4"/>
    <mergeCell ref="A6:G6"/>
    <mergeCell ref="A19:G19"/>
    <mergeCell ref="A9:G9"/>
    <mergeCell ref="A10:G10"/>
    <mergeCell ref="A17:G17"/>
    <mergeCell ref="A18:G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  <pageSetUpPr fitToPage="1"/>
  </sheetPr>
  <dimension ref="A1:AMC114"/>
  <sheetViews>
    <sheetView showGridLines="0" tabSelected="1" view="pageBreakPreview" zoomScale="85" zoomScaleNormal="80" zoomScaleSheetLayoutView="85" workbookViewId="0">
      <selection activeCell="H39" sqref="H39:K39"/>
    </sheetView>
  </sheetViews>
  <sheetFormatPr baseColWidth="10" defaultRowHeight="14.25" x14ac:dyDescent="0.2"/>
  <cols>
    <col min="1" max="1" width="89.5703125" style="20" customWidth="1"/>
    <col min="2" max="4" width="17.5703125" style="20" customWidth="1"/>
    <col min="5" max="11" width="17.5703125" style="6" customWidth="1"/>
    <col min="12" max="38" width="11.42578125" style="5"/>
    <col min="39" max="16384" width="11.42578125" style="6"/>
  </cols>
  <sheetData>
    <row r="1" spans="1:1017" ht="25.5" customHeight="1" x14ac:dyDescent="0.2">
      <c r="A1" s="241" t="s">
        <v>81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</row>
    <row r="2" spans="1:1017" ht="54" customHeight="1" thickBot="1" x14ac:dyDescent="0.25">
      <c r="A2" s="243"/>
      <c r="B2" s="242"/>
      <c r="C2" s="242"/>
      <c r="D2" s="242"/>
      <c r="E2" s="242"/>
      <c r="F2" s="242"/>
      <c r="G2" s="242"/>
      <c r="H2" s="242"/>
      <c r="I2" s="242"/>
      <c r="J2" s="242"/>
      <c r="K2" s="242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  <c r="AFO2" s="5"/>
      <c r="AFP2" s="5"/>
      <c r="AFQ2" s="5"/>
      <c r="AFR2" s="5"/>
      <c r="AFS2" s="5"/>
      <c r="AFT2" s="5"/>
      <c r="AFU2" s="5"/>
      <c r="AFV2" s="5"/>
      <c r="AFW2" s="5"/>
      <c r="AFX2" s="5"/>
      <c r="AFY2" s="5"/>
      <c r="AFZ2" s="5"/>
      <c r="AGA2" s="5"/>
      <c r="AGB2" s="5"/>
      <c r="AGC2" s="5"/>
      <c r="AGD2" s="5"/>
      <c r="AGE2" s="5"/>
      <c r="AGF2" s="5"/>
      <c r="AGG2" s="5"/>
      <c r="AGH2" s="5"/>
      <c r="AGI2" s="5"/>
      <c r="AGJ2" s="5"/>
      <c r="AGK2" s="5"/>
      <c r="AGL2" s="5"/>
      <c r="AGM2" s="5"/>
      <c r="AGN2" s="5"/>
      <c r="AGO2" s="5"/>
      <c r="AGP2" s="5"/>
      <c r="AGQ2" s="5"/>
      <c r="AGR2" s="5"/>
      <c r="AGS2" s="5"/>
      <c r="AGT2" s="5"/>
      <c r="AGU2" s="5"/>
      <c r="AGV2" s="5"/>
      <c r="AGW2" s="5"/>
      <c r="AGX2" s="5"/>
      <c r="AGY2" s="5"/>
      <c r="AGZ2" s="5"/>
      <c r="AHA2" s="5"/>
      <c r="AHB2" s="5"/>
      <c r="AHC2" s="5"/>
      <c r="AHD2" s="5"/>
      <c r="AHE2" s="5"/>
      <c r="AHF2" s="5"/>
      <c r="AHG2" s="5"/>
      <c r="AHH2" s="5"/>
      <c r="AHI2" s="5"/>
      <c r="AHJ2" s="5"/>
      <c r="AHK2" s="5"/>
      <c r="AHL2" s="5"/>
      <c r="AHM2" s="5"/>
      <c r="AHN2" s="5"/>
      <c r="AHO2" s="5"/>
      <c r="AHP2" s="5"/>
      <c r="AHQ2" s="5"/>
      <c r="AHR2" s="5"/>
      <c r="AHS2" s="5"/>
      <c r="AHT2" s="5"/>
      <c r="AHU2" s="5"/>
      <c r="AHV2" s="5"/>
      <c r="AHW2" s="5"/>
      <c r="AHX2" s="5"/>
      <c r="AHY2" s="5"/>
      <c r="AHZ2" s="5"/>
      <c r="AIA2" s="5"/>
      <c r="AIB2" s="5"/>
      <c r="AIC2" s="5"/>
      <c r="AID2" s="5"/>
      <c r="AIE2" s="5"/>
      <c r="AIF2" s="5"/>
      <c r="AIG2" s="5"/>
      <c r="AIH2" s="5"/>
      <c r="AII2" s="5"/>
      <c r="AIJ2" s="5"/>
      <c r="AIK2" s="5"/>
      <c r="AIL2" s="5"/>
      <c r="AIM2" s="5"/>
      <c r="AIN2" s="5"/>
      <c r="AIO2" s="5"/>
      <c r="AIP2" s="5"/>
      <c r="AIQ2" s="5"/>
      <c r="AIR2" s="5"/>
      <c r="AIS2" s="5"/>
      <c r="AIT2" s="5"/>
      <c r="AIU2" s="5"/>
      <c r="AIV2" s="5"/>
      <c r="AIW2" s="5"/>
      <c r="AIX2" s="5"/>
      <c r="AIY2" s="5"/>
      <c r="AIZ2" s="5"/>
      <c r="AJA2" s="5"/>
      <c r="AJB2" s="5"/>
      <c r="AJC2" s="5"/>
      <c r="AJD2" s="5"/>
      <c r="AJE2" s="5"/>
      <c r="AJF2" s="5"/>
      <c r="AJG2" s="5"/>
      <c r="AJH2" s="5"/>
      <c r="AJI2" s="5"/>
      <c r="AJJ2" s="5"/>
      <c r="AJK2" s="5"/>
      <c r="AJL2" s="5"/>
      <c r="AJM2" s="5"/>
      <c r="AJN2" s="5"/>
      <c r="AJO2" s="5"/>
      <c r="AJP2" s="5"/>
      <c r="AJQ2" s="5"/>
      <c r="AJR2" s="5"/>
      <c r="AJS2" s="5"/>
      <c r="AJT2" s="5"/>
      <c r="AJU2" s="5"/>
      <c r="AJV2" s="5"/>
      <c r="AJW2" s="5"/>
      <c r="AJX2" s="5"/>
      <c r="AJY2" s="5"/>
      <c r="AJZ2" s="5"/>
      <c r="AKA2" s="5"/>
      <c r="AKB2" s="5"/>
      <c r="AKC2" s="5"/>
      <c r="AKD2" s="5"/>
      <c r="AKE2" s="5"/>
      <c r="AKF2" s="5"/>
      <c r="AKG2" s="5"/>
      <c r="AKH2" s="5"/>
      <c r="AKI2" s="5"/>
      <c r="AKJ2" s="5"/>
      <c r="AKK2" s="5"/>
      <c r="AKL2" s="5"/>
      <c r="AKM2" s="5"/>
      <c r="AKN2" s="5"/>
      <c r="AKO2" s="5"/>
      <c r="AKP2" s="5"/>
      <c r="AKQ2" s="5"/>
      <c r="AKR2" s="5"/>
      <c r="AKS2" s="5"/>
      <c r="AKT2" s="5"/>
      <c r="AKU2" s="5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  <c r="ALM2" s="5"/>
      <c r="ALN2" s="5"/>
      <c r="ALO2" s="5"/>
      <c r="ALP2" s="5"/>
      <c r="ALQ2" s="5"/>
      <c r="ALR2" s="5"/>
      <c r="ALS2" s="5"/>
      <c r="ALT2" s="5"/>
      <c r="ALU2" s="5"/>
      <c r="ALV2" s="5"/>
      <c r="ALW2" s="5"/>
      <c r="ALX2" s="5"/>
      <c r="ALY2" s="5"/>
      <c r="ALZ2" s="5"/>
      <c r="AMA2" s="5"/>
      <c r="AMB2" s="5"/>
      <c r="AMC2" s="5"/>
    </row>
    <row r="3" spans="1:1017" ht="50.25" customHeight="1" thickBot="1" x14ac:dyDescent="0.25">
      <c r="A3" s="155" t="s">
        <v>44</v>
      </c>
      <c r="B3" s="234"/>
      <c r="C3" s="235"/>
      <c r="D3" s="235"/>
      <c r="E3" s="235"/>
      <c r="F3" s="235"/>
      <c r="G3" s="235"/>
      <c r="H3" s="235"/>
      <c r="I3" s="235"/>
      <c r="J3" s="235"/>
      <c r="K3" s="236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  <c r="ADG3" s="5"/>
      <c r="ADH3" s="5"/>
      <c r="ADI3" s="5"/>
      <c r="ADJ3" s="5"/>
      <c r="ADK3" s="5"/>
      <c r="ADL3" s="5"/>
      <c r="ADM3" s="5"/>
      <c r="ADN3" s="5"/>
      <c r="ADO3" s="5"/>
      <c r="ADP3" s="5"/>
      <c r="ADQ3" s="5"/>
      <c r="ADR3" s="5"/>
      <c r="ADS3" s="5"/>
      <c r="ADT3" s="5"/>
      <c r="ADU3" s="5"/>
      <c r="ADV3" s="5"/>
      <c r="ADW3" s="5"/>
      <c r="ADX3" s="5"/>
      <c r="ADY3" s="5"/>
      <c r="ADZ3" s="5"/>
      <c r="AEA3" s="5"/>
      <c r="AEB3" s="5"/>
      <c r="AEC3" s="5"/>
      <c r="AED3" s="5"/>
      <c r="AEE3" s="5"/>
      <c r="AEF3" s="5"/>
      <c r="AEG3" s="5"/>
      <c r="AEH3" s="5"/>
      <c r="AEI3" s="5"/>
      <c r="AEJ3" s="5"/>
      <c r="AEK3" s="5"/>
      <c r="AEL3" s="5"/>
      <c r="AEM3" s="5"/>
      <c r="AEN3" s="5"/>
      <c r="AEO3" s="5"/>
      <c r="AEP3" s="5"/>
      <c r="AEQ3" s="5"/>
      <c r="AER3" s="5"/>
      <c r="AES3" s="5"/>
      <c r="AET3" s="5"/>
      <c r="AEU3" s="5"/>
      <c r="AEV3" s="5"/>
      <c r="AEW3" s="5"/>
      <c r="AEX3" s="5"/>
      <c r="AEY3" s="5"/>
      <c r="AEZ3" s="5"/>
      <c r="AFA3" s="5"/>
      <c r="AFB3" s="5"/>
      <c r="AFC3" s="5"/>
      <c r="AFD3" s="5"/>
      <c r="AFE3" s="5"/>
      <c r="AFF3" s="5"/>
      <c r="AFG3" s="5"/>
      <c r="AFH3" s="5"/>
      <c r="AFI3" s="5"/>
      <c r="AFJ3" s="5"/>
      <c r="AFK3" s="5"/>
      <c r="AFL3" s="5"/>
      <c r="AFM3" s="5"/>
      <c r="AFN3" s="5"/>
      <c r="AFO3" s="5"/>
      <c r="AFP3" s="5"/>
      <c r="AFQ3" s="5"/>
      <c r="AFR3" s="5"/>
      <c r="AFS3" s="5"/>
      <c r="AFT3" s="5"/>
      <c r="AFU3" s="5"/>
      <c r="AFV3" s="5"/>
      <c r="AFW3" s="5"/>
      <c r="AFX3" s="5"/>
      <c r="AFY3" s="5"/>
      <c r="AFZ3" s="5"/>
      <c r="AGA3" s="5"/>
      <c r="AGB3" s="5"/>
      <c r="AGC3" s="5"/>
      <c r="AGD3" s="5"/>
      <c r="AGE3" s="5"/>
      <c r="AGF3" s="5"/>
      <c r="AGG3" s="5"/>
      <c r="AGH3" s="5"/>
      <c r="AGI3" s="5"/>
      <c r="AGJ3" s="5"/>
      <c r="AGK3" s="5"/>
      <c r="AGL3" s="5"/>
      <c r="AGM3" s="5"/>
      <c r="AGN3" s="5"/>
      <c r="AGO3" s="5"/>
      <c r="AGP3" s="5"/>
      <c r="AGQ3" s="5"/>
      <c r="AGR3" s="5"/>
      <c r="AGS3" s="5"/>
      <c r="AGT3" s="5"/>
      <c r="AGU3" s="5"/>
      <c r="AGV3" s="5"/>
      <c r="AGW3" s="5"/>
      <c r="AGX3" s="5"/>
      <c r="AGY3" s="5"/>
      <c r="AGZ3" s="5"/>
      <c r="AHA3" s="5"/>
      <c r="AHB3" s="5"/>
      <c r="AHC3" s="5"/>
      <c r="AHD3" s="5"/>
      <c r="AHE3" s="5"/>
      <c r="AHF3" s="5"/>
      <c r="AHG3" s="5"/>
      <c r="AHH3" s="5"/>
      <c r="AHI3" s="5"/>
      <c r="AHJ3" s="5"/>
      <c r="AHK3" s="5"/>
      <c r="AHL3" s="5"/>
      <c r="AHM3" s="5"/>
      <c r="AHN3" s="5"/>
      <c r="AHO3" s="5"/>
      <c r="AHP3" s="5"/>
      <c r="AHQ3" s="5"/>
      <c r="AHR3" s="5"/>
      <c r="AHS3" s="5"/>
      <c r="AHT3" s="5"/>
      <c r="AHU3" s="5"/>
      <c r="AHV3" s="5"/>
      <c r="AHW3" s="5"/>
      <c r="AHX3" s="5"/>
      <c r="AHY3" s="5"/>
      <c r="AHZ3" s="5"/>
      <c r="AIA3" s="5"/>
      <c r="AIB3" s="5"/>
      <c r="AIC3" s="5"/>
      <c r="AID3" s="5"/>
      <c r="AIE3" s="5"/>
      <c r="AIF3" s="5"/>
      <c r="AIG3" s="5"/>
      <c r="AIH3" s="5"/>
      <c r="AII3" s="5"/>
      <c r="AIJ3" s="5"/>
      <c r="AIK3" s="5"/>
      <c r="AIL3" s="5"/>
      <c r="AIM3" s="5"/>
      <c r="AIN3" s="5"/>
      <c r="AIO3" s="5"/>
      <c r="AIP3" s="5"/>
      <c r="AIQ3" s="5"/>
      <c r="AIR3" s="5"/>
      <c r="AIS3" s="5"/>
      <c r="AIT3" s="5"/>
      <c r="AIU3" s="5"/>
      <c r="AIV3" s="5"/>
      <c r="AIW3" s="5"/>
      <c r="AIX3" s="5"/>
      <c r="AIY3" s="5"/>
      <c r="AIZ3" s="5"/>
      <c r="AJA3" s="5"/>
      <c r="AJB3" s="5"/>
      <c r="AJC3" s="5"/>
      <c r="AJD3" s="5"/>
      <c r="AJE3" s="5"/>
      <c r="AJF3" s="5"/>
      <c r="AJG3" s="5"/>
      <c r="AJH3" s="5"/>
      <c r="AJI3" s="5"/>
      <c r="AJJ3" s="5"/>
      <c r="AJK3" s="5"/>
      <c r="AJL3" s="5"/>
      <c r="AJM3" s="5"/>
      <c r="AJN3" s="5"/>
      <c r="AJO3" s="5"/>
      <c r="AJP3" s="5"/>
      <c r="AJQ3" s="5"/>
      <c r="AJR3" s="5"/>
      <c r="AJS3" s="5"/>
      <c r="AJT3" s="5"/>
      <c r="AJU3" s="5"/>
      <c r="AJV3" s="5"/>
      <c r="AJW3" s="5"/>
      <c r="AJX3" s="5"/>
      <c r="AJY3" s="5"/>
      <c r="AJZ3" s="5"/>
      <c r="AKA3" s="5"/>
      <c r="AKB3" s="5"/>
      <c r="AKC3" s="5"/>
      <c r="AKD3" s="5"/>
      <c r="AKE3" s="5"/>
      <c r="AKF3" s="5"/>
      <c r="AKG3" s="5"/>
      <c r="AKH3" s="5"/>
      <c r="AKI3" s="5"/>
      <c r="AKJ3" s="5"/>
      <c r="AKK3" s="5"/>
      <c r="AKL3" s="5"/>
      <c r="AKM3" s="5"/>
      <c r="AKN3" s="5"/>
      <c r="AKO3" s="5"/>
      <c r="AKP3" s="5"/>
      <c r="AKQ3" s="5"/>
      <c r="AKR3" s="5"/>
      <c r="AKS3" s="5"/>
      <c r="AKT3" s="5"/>
      <c r="AKU3" s="5"/>
      <c r="AKV3" s="5"/>
      <c r="AKW3" s="5"/>
      <c r="AKX3" s="5"/>
      <c r="AKY3" s="5"/>
      <c r="AKZ3" s="5"/>
      <c r="ALA3" s="5"/>
      <c r="ALB3" s="5"/>
      <c r="ALC3" s="5"/>
      <c r="ALD3" s="5"/>
      <c r="ALE3" s="5"/>
      <c r="ALF3" s="5"/>
      <c r="ALG3" s="5"/>
      <c r="ALH3" s="5"/>
      <c r="ALI3" s="5"/>
      <c r="ALJ3" s="5"/>
      <c r="ALK3" s="5"/>
      <c r="ALL3" s="5"/>
      <c r="ALM3" s="5"/>
      <c r="ALN3" s="5"/>
      <c r="ALO3" s="5"/>
      <c r="ALP3" s="5"/>
      <c r="ALQ3" s="5"/>
      <c r="ALR3" s="5"/>
      <c r="ALS3" s="5"/>
      <c r="ALT3" s="5"/>
      <c r="ALU3" s="5"/>
      <c r="ALV3" s="5"/>
      <c r="ALW3" s="5"/>
      <c r="ALX3" s="5"/>
      <c r="ALY3" s="5"/>
      <c r="ALZ3" s="5"/>
      <c r="AMA3" s="5"/>
      <c r="AMB3" s="5"/>
      <c r="AMC3" s="5"/>
    </row>
    <row r="4" spans="1:1017" s="8" customFormat="1" ht="21" customHeight="1" x14ac:dyDescent="0.3">
      <c r="A4" s="244" t="s">
        <v>47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</row>
    <row r="5" spans="1:1017" s="8" customFormat="1" ht="39" customHeight="1" x14ac:dyDescent="0.3">
      <c r="A5"/>
      <c r="B5"/>
      <c r="C5"/>
      <c r="D5"/>
      <c r="E5"/>
      <c r="F5"/>
      <c r="G5"/>
      <c r="H5"/>
      <c r="I5"/>
      <c r="J5"/>
      <c r="K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</row>
    <row r="6" spans="1:1017" s="8" customFormat="1" ht="21" customHeight="1" x14ac:dyDescent="0.3">
      <c r="A6" s="233" t="s">
        <v>112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/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</row>
    <row r="7" spans="1:1017" s="8" customFormat="1" ht="21" customHeight="1" thickBot="1" x14ac:dyDescent="0.35">
      <c r="A7" s="154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/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/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/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/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/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/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/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/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/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/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/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/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/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/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/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/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/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/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/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/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/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/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/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/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/>
      <c r="ALA7" s="7"/>
      <c r="ALB7" s="7"/>
      <c r="ALC7" s="7"/>
      <c r="ALD7" s="7"/>
      <c r="ALE7" s="7"/>
      <c r="ALF7" s="7"/>
      <c r="ALG7" s="7"/>
      <c r="ALH7" s="7"/>
      <c r="ALI7" s="7"/>
      <c r="ALJ7" s="7"/>
      <c r="ALK7" s="7"/>
      <c r="ALL7" s="7"/>
      <c r="ALM7" s="7"/>
      <c r="ALN7" s="7"/>
      <c r="ALO7" s="7"/>
      <c r="ALP7" s="7"/>
      <c r="ALQ7" s="7"/>
      <c r="ALR7" s="7"/>
      <c r="ALS7" s="7"/>
      <c r="ALT7" s="7"/>
      <c r="ALU7" s="7"/>
      <c r="ALV7" s="7"/>
      <c r="ALW7" s="7"/>
      <c r="ALX7" s="7"/>
      <c r="ALY7" s="7"/>
      <c r="ALZ7" s="7"/>
      <c r="AMA7" s="7"/>
      <c r="AMB7" s="7"/>
      <c r="AMC7" s="7"/>
    </row>
    <row r="8" spans="1:1017" s="5" customFormat="1" ht="36.75" customHeight="1" thickBot="1" x14ac:dyDescent="0.25">
      <c r="A8" s="36"/>
      <c r="B8" s="238" t="s">
        <v>117</v>
      </c>
      <c r="C8" s="239"/>
      <c r="D8" s="239"/>
      <c r="E8" s="239"/>
      <c r="F8" s="239"/>
      <c r="G8" s="240"/>
      <c r="H8" s="38"/>
      <c r="I8" s="38"/>
      <c r="J8" s="38"/>
      <c r="K8" s="38"/>
    </row>
    <row r="9" spans="1:1017" s="9" customFormat="1" ht="46.5" customHeight="1" x14ac:dyDescent="0.2">
      <c r="A9" s="252"/>
      <c r="B9" s="254" t="s">
        <v>106</v>
      </c>
      <c r="C9" s="255"/>
      <c r="D9" s="256"/>
      <c r="E9" s="254" t="s">
        <v>116</v>
      </c>
      <c r="F9" s="255"/>
      <c r="G9" s="255"/>
      <c r="H9" s="261" t="s">
        <v>107</v>
      </c>
      <c r="I9" s="262"/>
      <c r="J9" s="262"/>
      <c r="K9" s="263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</row>
    <row r="10" spans="1:1017" s="9" customFormat="1" ht="41.25" customHeight="1" thickBot="1" x14ac:dyDescent="0.25">
      <c r="A10" s="253"/>
      <c r="B10" s="257"/>
      <c r="C10" s="258"/>
      <c r="D10" s="259"/>
      <c r="E10" s="257"/>
      <c r="F10" s="258"/>
      <c r="G10" s="258"/>
      <c r="H10" s="264" t="s">
        <v>104</v>
      </c>
      <c r="I10" s="265"/>
      <c r="J10" s="265" t="s">
        <v>105</v>
      </c>
      <c r="K10" s="266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</row>
    <row r="11" spans="1:1017" ht="79.5" customHeight="1" thickBot="1" x14ac:dyDescent="0.25">
      <c r="A11" s="191" t="s">
        <v>45</v>
      </c>
      <c r="B11" s="188" t="s">
        <v>0</v>
      </c>
      <c r="C11" s="189" t="s">
        <v>1</v>
      </c>
      <c r="D11" s="190" t="s">
        <v>2</v>
      </c>
      <c r="E11" s="188" t="s">
        <v>0</v>
      </c>
      <c r="F11" s="189" t="s">
        <v>1</v>
      </c>
      <c r="G11" s="190" t="s">
        <v>2</v>
      </c>
      <c r="H11" s="133" t="s">
        <v>102</v>
      </c>
      <c r="I11" s="133" t="s">
        <v>103</v>
      </c>
      <c r="J11" s="133" t="s">
        <v>102</v>
      </c>
      <c r="K11" s="133" t="s">
        <v>103</v>
      </c>
    </row>
    <row r="12" spans="1:1017" ht="28.5" customHeight="1" thickBot="1" x14ac:dyDescent="0.25">
      <c r="A12" s="260" t="s">
        <v>3</v>
      </c>
      <c r="B12" s="251"/>
      <c r="C12" s="251"/>
      <c r="D12" s="123"/>
      <c r="E12" s="123"/>
      <c r="F12" s="124"/>
      <c r="G12" s="123"/>
      <c r="H12" s="123"/>
      <c r="I12" s="123"/>
      <c r="J12" s="123"/>
      <c r="K12" s="123"/>
    </row>
    <row r="13" spans="1:1017" ht="26.25" customHeight="1" x14ac:dyDescent="0.2">
      <c r="A13" s="197" t="s">
        <v>134</v>
      </c>
      <c r="B13" s="165"/>
      <c r="C13" s="120"/>
      <c r="D13" s="127"/>
      <c r="E13" s="167"/>
      <c r="F13" s="117"/>
      <c r="G13" s="128"/>
      <c r="H13" s="134">
        <f>117*0.8</f>
        <v>93.600000000000009</v>
      </c>
      <c r="I13" s="164">
        <f>+B13*H13</f>
        <v>0</v>
      </c>
      <c r="J13" s="134">
        <f>+H13/0.8*0.2</f>
        <v>23.400000000000002</v>
      </c>
      <c r="K13" s="164">
        <f>+E13*J13</f>
        <v>0</v>
      </c>
    </row>
    <row r="14" spans="1:1017" ht="26.25" customHeight="1" x14ac:dyDescent="0.2">
      <c r="A14" s="198" t="s">
        <v>135</v>
      </c>
      <c r="B14" s="165"/>
      <c r="C14" s="120"/>
      <c r="D14" s="127"/>
      <c r="E14" s="172"/>
      <c r="F14" s="120"/>
      <c r="G14" s="129"/>
      <c r="H14" s="134">
        <f>177*0.8</f>
        <v>141.6</v>
      </c>
      <c r="I14" s="164">
        <f t="shared" ref="I14:I18" si="0">+B14*H14</f>
        <v>0</v>
      </c>
      <c r="J14" s="134">
        <f t="shared" ref="J14:J35" si="1">+H14/0.8*0.2</f>
        <v>35.4</v>
      </c>
      <c r="K14" s="164">
        <f>+E14*J14</f>
        <v>0</v>
      </c>
    </row>
    <row r="15" spans="1:1017" ht="26.25" customHeight="1" thickBot="1" x14ac:dyDescent="0.25">
      <c r="A15" s="198" t="s">
        <v>4</v>
      </c>
      <c r="B15" s="166"/>
      <c r="C15" s="12">
        <f>B15*20%</f>
        <v>0</v>
      </c>
      <c r="D15" s="50">
        <f>SUM(B15:C15)</f>
        <v>0</v>
      </c>
      <c r="E15" s="172"/>
      <c r="F15" s="12">
        <f>E15*20%</f>
        <v>0</v>
      </c>
      <c r="G15" s="13">
        <f>SUM(E15:F15)</f>
        <v>0</v>
      </c>
      <c r="H15" s="134">
        <v>12</v>
      </c>
      <c r="I15" s="164">
        <f t="shared" si="0"/>
        <v>0</v>
      </c>
      <c r="J15" s="134">
        <v>3</v>
      </c>
      <c r="K15" s="164">
        <f>+E16*J15</f>
        <v>0</v>
      </c>
    </row>
    <row r="16" spans="1:1017" ht="26.25" customHeight="1" x14ac:dyDescent="0.2">
      <c r="A16" s="198" t="s">
        <v>136</v>
      </c>
      <c r="B16" s="165"/>
      <c r="C16" s="120"/>
      <c r="D16" s="127"/>
      <c r="E16" s="168"/>
      <c r="F16" s="117"/>
      <c r="G16" s="128"/>
      <c r="H16" s="178">
        <f>117*0.8</f>
        <v>93.600000000000009</v>
      </c>
      <c r="I16" s="196">
        <f t="shared" si="0"/>
        <v>0</v>
      </c>
      <c r="J16" s="178">
        <f>+H16/0.8*0.2</f>
        <v>23.400000000000002</v>
      </c>
      <c r="K16" s="164">
        <f>+E17*J16</f>
        <v>0</v>
      </c>
    </row>
    <row r="17" spans="1:38" ht="26.25" customHeight="1" x14ac:dyDescent="0.2">
      <c r="A17" s="198" t="s">
        <v>137</v>
      </c>
      <c r="B17" s="165"/>
      <c r="C17" s="120"/>
      <c r="D17" s="127"/>
      <c r="E17" s="172"/>
      <c r="F17" s="120"/>
      <c r="G17" s="129"/>
      <c r="H17" s="178">
        <f>177*0.8</f>
        <v>141.6</v>
      </c>
      <c r="I17" s="196">
        <f t="shared" si="0"/>
        <v>0</v>
      </c>
      <c r="J17" s="178">
        <f t="shared" si="1"/>
        <v>35.4</v>
      </c>
      <c r="K17" s="164">
        <f t="shared" ref="K17:K18" si="2">+E17*J17</f>
        <v>0</v>
      </c>
    </row>
    <row r="18" spans="1:38" ht="26.25" customHeight="1" x14ac:dyDescent="0.2">
      <c r="A18" s="89" t="s">
        <v>129</v>
      </c>
      <c r="B18" s="166"/>
      <c r="C18" s="12">
        <f>B18*20%</f>
        <v>0</v>
      </c>
      <c r="D18" s="50">
        <f>SUM(B18:C18)</f>
        <v>0</v>
      </c>
      <c r="E18" s="168"/>
      <c r="F18" s="12">
        <f>E18*20%</f>
        <v>0</v>
      </c>
      <c r="G18" s="13">
        <f>SUM(E18:F18)</f>
        <v>0</v>
      </c>
      <c r="H18" s="178">
        <v>12</v>
      </c>
      <c r="I18" s="196">
        <f t="shared" si="0"/>
        <v>0</v>
      </c>
      <c r="J18" s="178">
        <v>3</v>
      </c>
      <c r="K18" s="164">
        <f t="shared" si="2"/>
        <v>0</v>
      </c>
    </row>
    <row r="19" spans="1:38" ht="26.25" customHeight="1" x14ac:dyDescent="0.2">
      <c r="A19" s="89" t="s">
        <v>110</v>
      </c>
      <c r="B19" s="166"/>
      <c r="C19" s="12">
        <f t="shared" ref="C19" si="3">B19*20%</f>
        <v>0</v>
      </c>
      <c r="D19" s="50">
        <f t="shared" ref="D19" si="4">SUM(B19:C19)</f>
        <v>0</v>
      </c>
      <c r="E19" s="172"/>
      <c r="F19" s="12">
        <f t="shared" ref="F19" si="5">E19*20%</f>
        <v>0</v>
      </c>
      <c r="G19" s="13">
        <f>SUM(E19:F19)</f>
        <v>0</v>
      </c>
      <c r="H19" s="134">
        <f>(117+177+15)*0.12*0.8</f>
        <v>29.664000000000001</v>
      </c>
      <c r="I19" s="164">
        <f t="shared" ref="I19:I29" si="6">+D19*H19</f>
        <v>0</v>
      </c>
      <c r="J19" s="134">
        <f t="shared" si="1"/>
        <v>7.4160000000000004</v>
      </c>
      <c r="K19" s="164">
        <f t="shared" ref="K19:K35" si="7">+G19*J19</f>
        <v>0</v>
      </c>
    </row>
    <row r="20" spans="1:38" s="17" customFormat="1" ht="26.25" customHeight="1" x14ac:dyDescent="0.2">
      <c r="A20" s="89" t="s">
        <v>96</v>
      </c>
      <c r="B20" s="166"/>
      <c r="C20" s="12">
        <f>B20*20%</f>
        <v>0</v>
      </c>
      <c r="D20" s="50">
        <f>SUM(B20:C20)</f>
        <v>0</v>
      </c>
      <c r="E20" s="168"/>
      <c r="F20" s="12">
        <f t="shared" ref="F20" si="8">E20*20%</f>
        <v>0</v>
      </c>
      <c r="G20" s="13">
        <f>SUM(E20:F20)</f>
        <v>0</v>
      </c>
      <c r="H20" s="177">
        <f>12*0.8</f>
        <v>9.6000000000000014</v>
      </c>
      <c r="I20" s="164">
        <f t="shared" si="6"/>
        <v>0</v>
      </c>
      <c r="J20" s="134">
        <f t="shared" si="1"/>
        <v>2.4000000000000004</v>
      </c>
      <c r="K20" s="164">
        <f t="shared" si="7"/>
        <v>0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</row>
    <row r="21" spans="1:38" s="17" customFormat="1" ht="26.25" customHeight="1" x14ac:dyDescent="0.2">
      <c r="A21" s="186" t="s">
        <v>92</v>
      </c>
      <c r="B21" s="166"/>
      <c r="C21" s="12">
        <f t="shared" ref="C21:C22" si="9">B21*20%</f>
        <v>0</v>
      </c>
      <c r="D21" s="50">
        <f t="shared" ref="D21:D22" si="10">SUM(B21:C21)</f>
        <v>0</v>
      </c>
      <c r="E21" s="172"/>
      <c r="F21" s="12">
        <f t="shared" ref="F21:F22" si="11">E21*20%</f>
        <v>0</v>
      </c>
      <c r="G21" s="13">
        <f>SUM(E21:F21)</f>
        <v>0</v>
      </c>
      <c r="H21" s="134">
        <f>79*0.8</f>
        <v>63.2</v>
      </c>
      <c r="I21" s="164">
        <f t="shared" si="6"/>
        <v>0</v>
      </c>
      <c r="J21" s="134">
        <f t="shared" si="1"/>
        <v>15.8</v>
      </c>
      <c r="K21" s="164">
        <f t="shared" si="7"/>
        <v>0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</row>
    <row r="22" spans="1:38" s="17" customFormat="1" ht="26.25" customHeight="1" thickBot="1" x14ac:dyDescent="0.25">
      <c r="A22" s="187" t="s">
        <v>93</v>
      </c>
      <c r="B22" s="166"/>
      <c r="C22" s="12">
        <f t="shared" si="9"/>
        <v>0</v>
      </c>
      <c r="D22" s="50">
        <f t="shared" si="10"/>
        <v>0</v>
      </c>
      <c r="E22" s="173"/>
      <c r="F22" s="12">
        <f t="shared" si="11"/>
        <v>0</v>
      </c>
      <c r="G22" s="13">
        <f>SUM(E22:F22)</f>
        <v>0</v>
      </c>
      <c r="H22" s="178">
        <f>10*0.8</f>
        <v>8</v>
      </c>
      <c r="I22" s="164">
        <f t="shared" si="6"/>
        <v>0</v>
      </c>
      <c r="J22" s="134">
        <f t="shared" si="1"/>
        <v>2</v>
      </c>
      <c r="K22" s="164">
        <f t="shared" si="7"/>
        <v>0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1:38" ht="26.25" customHeight="1" thickBot="1" x14ac:dyDescent="0.25">
      <c r="A23" s="246" t="s">
        <v>5</v>
      </c>
      <c r="B23" s="247"/>
      <c r="C23" s="247"/>
      <c r="D23" s="130"/>
      <c r="E23" s="123"/>
      <c r="F23" s="124"/>
      <c r="G23" s="123"/>
      <c r="H23" s="123"/>
      <c r="I23" s="123"/>
      <c r="J23" s="123"/>
      <c r="K23" s="123"/>
    </row>
    <row r="24" spans="1:38" ht="26.25" customHeight="1" thickBot="1" x14ac:dyDescent="0.25">
      <c r="A24" s="91" t="s">
        <v>42</v>
      </c>
      <c r="B24" s="167"/>
      <c r="C24" s="21">
        <f t="shared" ref="C24:C26" si="12">B24*20%</f>
        <v>0</v>
      </c>
      <c r="D24" s="22">
        <f t="shared" ref="D24:D29" si="13">SUM(B24:C24)</f>
        <v>0</v>
      </c>
      <c r="E24" s="167"/>
      <c r="F24" s="21">
        <f t="shared" ref="F24:F26" si="14">E24*20%</f>
        <v>0</v>
      </c>
      <c r="G24" s="13">
        <f>SUM(E24:F24)</f>
        <v>0</v>
      </c>
      <c r="H24" s="134">
        <f>2610*0.01</f>
        <v>26.1</v>
      </c>
      <c r="I24" s="164">
        <f t="shared" si="6"/>
        <v>0</v>
      </c>
      <c r="J24" s="134">
        <f t="shared" si="1"/>
        <v>6.5250000000000004</v>
      </c>
      <c r="K24" s="164">
        <f t="shared" si="7"/>
        <v>0</v>
      </c>
    </row>
    <row r="25" spans="1:38" ht="26.25" customHeight="1" thickBot="1" x14ac:dyDescent="0.25">
      <c r="A25" s="90" t="s">
        <v>39</v>
      </c>
      <c r="B25" s="168"/>
      <c r="C25" s="12">
        <f t="shared" ref="C25" si="15">B25*20%</f>
        <v>0</v>
      </c>
      <c r="D25" s="22">
        <f t="shared" si="13"/>
        <v>0</v>
      </c>
      <c r="E25" s="168"/>
      <c r="F25" s="12">
        <f t="shared" ref="F25" si="16">E25*20%</f>
        <v>0</v>
      </c>
      <c r="G25" s="13">
        <f t="shared" ref="G25:G35" si="17">SUM(E25:F25)</f>
        <v>0</v>
      </c>
      <c r="H25" s="134">
        <f>2610*0.74</f>
        <v>1931.3999999999999</v>
      </c>
      <c r="I25" s="164">
        <f t="shared" si="6"/>
        <v>0</v>
      </c>
      <c r="J25" s="134">
        <f t="shared" si="1"/>
        <v>482.84999999999991</v>
      </c>
      <c r="K25" s="164">
        <f t="shared" si="7"/>
        <v>0</v>
      </c>
    </row>
    <row r="26" spans="1:38" ht="26.25" customHeight="1" thickBot="1" x14ac:dyDescent="0.25">
      <c r="A26" s="90" t="s">
        <v>41</v>
      </c>
      <c r="B26" s="168"/>
      <c r="C26" s="12">
        <f t="shared" si="12"/>
        <v>0</v>
      </c>
      <c r="D26" s="22">
        <f t="shared" si="13"/>
        <v>0</v>
      </c>
      <c r="E26" s="168"/>
      <c r="F26" s="12">
        <f t="shared" si="14"/>
        <v>0</v>
      </c>
      <c r="G26" s="13">
        <f t="shared" si="17"/>
        <v>0</v>
      </c>
      <c r="H26" s="134">
        <f>2610*0.01</f>
        <v>26.1</v>
      </c>
      <c r="I26" s="164">
        <f t="shared" si="6"/>
        <v>0</v>
      </c>
      <c r="J26" s="134">
        <f t="shared" si="1"/>
        <v>6.5250000000000004</v>
      </c>
      <c r="K26" s="164">
        <f t="shared" si="7"/>
        <v>0</v>
      </c>
    </row>
    <row r="27" spans="1:38" ht="26.25" customHeight="1" thickBot="1" x14ac:dyDescent="0.25">
      <c r="A27" s="90" t="s">
        <v>40</v>
      </c>
      <c r="B27" s="168"/>
      <c r="C27" s="12">
        <f t="shared" ref="C27:C29" si="18">B27*20%</f>
        <v>0</v>
      </c>
      <c r="D27" s="22">
        <f t="shared" si="13"/>
        <v>0</v>
      </c>
      <c r="E27" s="168"/>
      <c r="F27" s="12">
        <f t="shared" ref="F27:F29" si="19">E27*20%</f>
        <v>0</v>
      </c>
      <c r="G27" s="13">
        <f t="shared" si="17"/>
        <v>0</v>
      </c>
      <c r="H27" s="134">
        <f>2610*0.05</f>
        <v>130.5</v>
      </c>
      <c r="I27" s="164">
        <f t="shared" si="6"/>
        <v>0</v>
      </c>
      <c r="J27" s="134">
        <f t="shared" si="1"/>
        <v>32.625</v>
      </c>
      <c r="K27" s="164">
        <f t="shared" si="7"/>
        <v>0</v>
      </c>
    </row>
    <row r="28" spans="1:38" ht="26.25" customHeight="1" thickBot="1" x14ac:dyDescent="0.25">
      <c r="A28" s="184" t="s">
        <v>92</v>
      </c>
      <c r="B28" s="168"/>
      <c r="C28" s="12">
        <f t="shared" si="18"/>
        <v>0</v>
      </c>
      <c r="D28" s="22">
        <f t="shared" si="13"/>
        <v>0</v>
      </c>
      <c r="E28" s="168"/>
      <c r="F28" s="12">
        <f t="shared" si="19"/>
        <v>0</v>
      </c>
      <c r="G28" s="13">
        <f t="shared" si="17"/>
        <v>0</v>
      </c>
      <c r="H28" s="178">
        <f>567*0.8</f>
        <v>453.6</v>
      </c>
      <c r="I28" s="164">
        <f t="shared" si="6"/>
        <v>0</v>
      </c>
      <c r="J28" s="134">
        <f t="shared" si="1"/>
        <v>113.4</v>
      </c>
      <c r="K28" s="164">
        <f t="shared" si="7"/>
        <v>0</v>
      </c>
    </row>
    <row r="29" spans="1:38" ht="26.25" customHeight="1" thickBot="1" x14ac:dyDescent="0.25">
      <c r="A29" s="185" t="s">
        <v>93</v>
      </c>
      <c r="B29" s="169"/>
      <c r="C29" s="27">
        <f t="shared" si="18"/>
        <v>0</v>
      </c>
      <c r="D29" s="22">
        <f t="shared" si="13"/>
        <v>0</v>
      </c>
      <c r="E29" s="169"/>
      <c r="F29" s="27">
        <f t="shared" si="19"/>
        <v>0</v>
      </c>
      <c r="G29" s="13">
        <f t="shared" si="17"/>
        <v>0</v>
      </c>
      <c r="H29" s="178">
        <f>+H28*0.2</f>
        <v>90.720000000000013</v>
      </c>
      <c r="I29" s="164">
        <f t="shared" si="6"/>
        <v>0</v>
      </c>
      <c r="J29" s="134">
        <f t="shared" si="1"/>
        <v>22.680000000000003</v>
      </c>
      <c r="K29" s="164">
        <f t="shared" si="7"/>
        <v>0</v>
      </c>
    </row>
    <row r="30" spans="1:38" ht="26.25" customHeight="1" thickBot="1" x14ac:dyDescent="0.25">
      <c r="A30" s="248" t="s">
        <v>6</v>
      </c>
      <c r="B30" s="249"/>
      <c r="C30" s="249"/>
      <c r="D30" s="125"/>
      <c r="E30" s="125"/>
      <c r="F30" s="126"/>
      <c r="G30" s="125"/>
      <c r="H30" s="125"/>
      <c r="I30" s="125"/>
      <c r="J30" s="125"/>
      <c r="K30" s="125"/>
    </row>
    <row r="31" spans="1:38" ht="26.25" customHeight="1" x14ac:dyDescent="0.2">
      <c r="A31" s="174" t="s">
        <v>97</v>
      </c>
      <c r="B31" s="168"/>
      <c r="C31" s="12">
        <f t="shared" ref="C31:C35" si="20">B31*20%</f>
        <v>0</v>
      </c>
      <c r="D31" s="13">
        <f t="shared" ref="D31:D35" si="21">SUM(B31:C31)</f>
        <v>0</v>
      </c>
      <c r="E31" s="168"/>
      <c r="F31" s="12">
        <f t="shared" ref="F31:F35" si="22">E31*20%</f>
        <v>0</v>
      </c>
      <c r="G31" s="13">
        <f t="shared" si="17"/>
        <v>0</v>
      </c>
      <c r="H31" s="134">
        <f>650*0.8</f>
        <v>520</v>
      </c>
      <c r="I31" s="164">
        <f>+B31*H31</f>
        <v>0</v>
      </c>
      <c r="J31" s="134">
        <f t="shared" si="1"/>
        <v>130</v>
      </c>
      <c r="K31" s="164">
        <f t="shared" si="7"/>
        <v>0</v>
      </c>
    </row>
    <row r="32" spans="1:38" ht="26.25" customHeight="1" x14ac:dyDescent="0.2">
      <c r="A32" s="89" t="s">
        <v>98</v>
      </c>
      <c r="B32" s="168"/>
      <c r="C32" s="12">
        <f t="shared" si="20"/>
        <v>0</v>
      </c>
      <c r="D32" s="13">
        <f t="shared" si="21"/>
        <v>0</v>
      </c>
      <c r="E32" s="168"/>
      <c r="F32" s="12">
        <f t="shared" si="22"/>
        <v>0</v>
      </c>
      <c r="G32" s="13">
        <f t="shared" si="17"/>
        <v>0</v>
      </c>
      <c r="H32" s="134">
        <f>56*0.8</f>
        <v>44.800000000000004</v>
      </c>
      <c r="I32" s="164">
        <f t="shared" ref="I32:I35" si="23">+B32*H32</f>
        <v>0</v>
      </c>
      <c r="J32" s="134">
        <f t="shared" si="1"/>
        <v>11.200000000000001</v>
      </c>
      <c r="K32" s="164">
        <f t="shared" si="7"/>
        <v>0</v>
      </c>
    </row>
    <row r="33" spans="1:11" ht="26.25" customHeight="1" x14ac:dyDescent="0.2">
      <c r="A33" s="90" t="s">
        <v>99</v>
      </c>
      <c r="B33" s="168"/>
      <c r="C33" s="12">
        <f t="shared" si="20"/>
        <v>0</v>
      </c>
      <c r="D33" s="13">
        <f t="shared" si="21"/>
        <v>0</v>
      </c>
      <c r="E33" s="168"/>
      <c r="F33" s="12">
        <f t="shared" si="22"/>
        <v>0</v>
      </c>
      <c r="G33" s="13">
        <f t="shared" si="17"/>
        <v>0</v>
      </c>
      <c r="H33" s="134">
        <f>15*0.8</f>
        <v>12</v>
      </c>
      <c r="I33" s="164">
        <f t="shared" si="23"/>
        <v>0</v>
      </c>
      <c r="J33" s="134">
        <f t="shared" si="1"/>
        <v>3</v>
      </c>
      <c r="K33" s="164">
        <f t="shared" si="7"/>
        <v>0</v>
      </c>
    </row>
    <row r="34" spans="1:11" ht="26.25" customHeight="1" x14ac:dyDescent="0.2">
      <c r="A34" s="184" t="s">
        <v>95</v>
      </c>
      <c r="B34" s="168"/>
      <c r="C34" s="12">
        <f t="shared" si="20"/>
        <v>0</v>
      </c>
      <c r="D34" s="13">
        <f t="shared" si="21"/>
        <v>0</v>
      </c>
      <c r="E34" s="168"/>
      <c r="F34" s="12">
        <f t="shared" si="22"/>
        <v>0</v>
      </c>
      <c r="G34" s="13">
        <f t="shared" si="17"/>
        <v>0</v>
      </c>
      <c r="H34" s="178">
        <f>37*0.8</f>
        <v>29.6</v>
      </c>
      <c r="I34" s="164">
        <f t="shared" si="23"/>
        <v>0</v>
      </c>
      <c r="J34" s="134">
        <f t="shared" si="1"/>
        <v>7.4</v>
      </c>
      <c r="K34" s="164">
        <f t="shared" si="7"/>
        <v>0</v>
      </c>
    </row>
    <row r="35" spans="1:11" ht="26.25" customHeight="1" thickBot="1" x14ac:dyDescent="0.25">
      <c r="A35" s="184" t="s">
        <v>94</v>
      </c>
      <c r="B35" s="169"/>
      <c r="C35" s="27">
        <f t="shared" si="20"/>
        <v>0</v>
      </c>
      <c r="D35" s="18">
        <f t="shared" si="21"/>
        <v>0</v>
      </c>
      <c r="E35" s="169"/>
      <c r="F35" s="27">
        <f t="shared" si="22"/>
        <v>0</v>
      </c>
      <c r="G35" s="13">
        <f t="shared" si="17"/>
        <v>0</v>
      </c>
      <c r="H35" s="178">
        <f>37*0.8</f>
        <v>29.6</v>
      </c>
      <c r="I35" s="164">
        <f t="shared" si="23"/>
        <v>0</v>
      </c>
      <c r="J35" s="134">
        <f t="shared" si="1"/>
        <v>7.4</v>
      </c>
      <c r="K35" s="164">
        <f t="shared" si="7"/>
        <v>0</v>
      </c>
    </row>
    <row r="36" spans="1:11" ht="26.25" customHeight="1" thickBot="1" x14ac:dyDescent="0.25">
      <c r="A36" s="250" t="s">
        <v>58</v>
      </c>
      <c r="B36" s="251"/>
      <c r="C36" s="251"/>
      <c r="D36" s="123"/>
      <c r="E36" s="170"/>
      <c r="F36" s="124"/>
      <c r="G36" s="123"/>
      <c r="H36" s="123"/>
      <c r="I36" s="123"/>
      <c r="J36" s="123"/>
      <c r="K36" s="123"/>
    </row>
    <row r="37" spans="1:11" ht="26.25" customHeight="1" thickBot="1" x14ac:dyDescent="0.25">
      <c r="A37" s="92" t="s">
        <v>50</v>
      </c>
      <c r="B37" s="34"/>
      <c r="C37" s="42"/>
      <c r="D37" s="35"/>
      <c r="E37" s="171"/>
      <c r="F37" s="40">
        <f t="shared" ref="F37" si="24">E37*20%</f>
        <v>0</v>
      </c>
      <c r="G37" s="41">
        <f>SUM(E37:F37)</f>
        <v>0</v>
      </c>
      <c r="H37" s="42"/>
      <c r="I37" s="35"/>
      <c r="J37" s="134">
        <v>490</v>
      </c>
      <c r="K37" s="176">
        <f>+G37*J37</f>
        <v>0</v>
      </c>
    </row>
    <row r="38" spans="1:11" s="5" customFormat="1" x14ac:dyDescent="0.2">
      <c r="A38" s="36"/>
      <c r="B38" s="38"/>
      <c r="C38" s="37"/>
      <c r="D38" s="38"/>
      <c r="E38" s="38"/>
      <c r="F38" s="38"/>
      <c r="G38" s="38"/>
      <c r="H38" s="38"/>
      <c r="I38" s="38"/>
      <c r="J38" s="38"/>
      <c r="K38" s="38"/>
    </row>
    <row r="39" spans="1:11" s="5" customFormat="1" ht="36.75" customHeight="1" x14ac:dyDescent="0.2">
      <c r="A39" s="36"/>
      <c r="B39" s="36"/>
      <c r="C39" s="36"/>
      <c r="D39" s="36"/>
      <c r="G39" s="163" t="s">
        <v>115</v>
      </c>
      <c r="H39" s="237">
        <f>+SUM(I13:I22)+SUM(I24:I29)+SUM(I31:I35)+SUM(K13:K22)+SUM(K24:K29)+SUM(K31:K35)+K37</f>
        <v>0</v>
      </c>
      <c r="I39" s="237"/>
      <c r="J39" s="237"/>
      <c r="K39" s="237"/>
    </row>
    <row r="40" spans="1:11" s="5" customFormat="1" x14ac:dyDescent="0.2">
      <c r="A40" s="36"/>
      <c r="B40" s="36"/>
      <c r="C40" s="36"/>
      <c r="D40" s="36"/>
    </row>
    <row r="41" spans="1:11" s="5" customFormat="1" x14ac:dyDescent="0.2">
      <c r="A41" s="36"/>
      <c r="B41" s="36"/>
      <c r="C41" s="36"/>
      <c r="D41" s="36"/>
    </row>
    <row r="42" spans="1:11" s="5" customFormat="1" x14ac:dyDescent="0.2">
      <c r="A42" s="36"/>
      <c r="B42" s="36"/>
      <c r="C42" s="36"/>
      <c r="D42" s="36"/>
    </row>
    <row r="43" spans="1:11" s="5" customFormat="1" x14ac:dyDescent="0.2">
      <c r="A43" s="36"/>
      <c r="B43" s="36"/>
      <c r="C43" s="36"/>
      <c r="D43" s="36"/>
    </row>
    <row r="44" spans="1:11" s="5" customFormat="1" x14ac:dyDescent="0.2">
      <c r="A44" s="36"/>
      <c r="B44" s="36"/>
      <c r="C44" s="36"/>
      <c r="D44" s="36"/>
    </row>
    <row r="45" spans="1:11" s="5" customFormat="1" x14ac:dyDescent="0.2">
      <c r="A45" s="36"/>
      <c r="B45" s="36"/>
      <c r="C45" s="36"/>
      <c r="D45" s="36"/>
    </row>
    <row r="46" spans="1:11" s="5" customFormat="1" x14ac:dyDescent="0.2">
      <c r="A46" s="36"/>
      <c r="B46" s="36"/>
      <c r="C46" s="36"/>
      <c r="D46" s="36"/>
    </row>
    <row r="47" spans="1:11" s="5" customFormat="1" x14ac:dyDescent="0.2">
      <c r="A47" s="36"/>
      <c r="B47" s="36"/>
      <c r="C47" s="36"/>
      <c r="D47" s="36"/>
    </row>
    <row r="48" spans="1:11" s="5" customFormat="1" x14ac:dyDescent="0.2">
      <c r="A48" s="36"/>
      <c r="B48" s="36"/>
      <c r="C48" s="36"/>
      <c r="D48" s="36"/>
    </row>
    <row r="49" spans="1:4" s="5" customFormat="1" x14ac:dyDescent="0.2">
      <c r="A49" s="36"/>
      <c r="B49" s="36"/>
      <c r="C49" s="36"/>
      <c r="D49" s="36"/>
    </row>
    <row r="50" spans="1:4" s="5" customFormat="1" x14ac:dyDescent="0.2">
      <c r="A50" s="36"/>
      <c r="B50" s="36"/>
      <c r="C50" s="36"/>
      <c r="D50" s="36"/>
    </row>
    <row r="51" spans="1:4" s="5" customFormat="1" x14ac:dyDescent="0.2">
      <c r="A51" s="36"/>
      <c r="B51" s="36"/>
      <c r="C51" s="36"/>
      <c r="D51" s="36"/>
    </row>
    <row r="52" spans="1:4" s="5" customFormat="1" x14ac:dyDescent="0.2">
      <c r="A52" s="36"/>
      <c r="B52" s="36"/>
      <c r="C52" s="36"/>
      <c r="D52" s="36"/>
    </row>
    <row r="53" spans="1:4" s="5" customFormat="1" x14ac:dyDescent="0.2">
      <c r="A53" s="36"/>
      <c r="B53" s="36"/>
      <c r="C53" s="36"/>
      <c r="D53" s="36"/>
    </row>
    <row r="54" spans="1:4" s="5" customFormat="1" x14ac:dyDescent="0.2">
      <c r="A54" s="36"/>
      <c r="B54" s="36"/>
      <c r="C54" s="36"/>
      <c r="D54" s="36"/>
    </row>
    <row r="55" spans="1:4" s="5" customFormat="1" x14ac:dyDescent="0.2">
      <c r="A55" s="36"/>
      <c r="B55" s="36"/>
      <c r="C55" s="36"/>
      <c r="D55" s="36"/>
    </row>
    <row r="56" spans="1:4" s="5" customFormat="1" x14ac:dyDescent="0.2">
      <c r="A56" s="36"/>
      <c r="B56" s="36"/>
      <c r="C56" s="36"/>
      <c r="D56" s="36"/>
    </row>
    <row r="57" spans="1:4" s="5" customFormat="1" x14ac:dyDescent="0.2">
      <c r="A57" s="36"/>
      <c r="B57" s="36"/>
      <c r="C57" s="36"/>
      <c r="D57" s="36"/>
    </row>
    <row r="58" spans="1:4" s="5" customFormat="1" x14ac:dyDescent="0.2">
      <c r="A58" s="36"/>
      <c r="B58" s="36"/>
      <c r="C58" s="36"/>
      <c r="D58" s="36"/>
    </row>
    <row r="59" spans="1:4" s="5" customFormat="1" x14ac:dyDescent="0.2">
      <c r="A59" s="36"/>
      <c r="B59" s="36"/>
      <c r="C59" s="36"/>
      <c r="D59" s="36"/>
    </row>
    <row r="60" spans="1:4" s="5" customFormat="1" x14ac:dyDescent="0.2">
      <c r="A60" s="36"/>
      <c r="B60" s="36"/>
      <c r="C60" s="36"/>
      <c r="D60" s="36"/>
    </row>
    <row r="61" spans="1:4" s="5" customFormat="1" x14ac:dyDescent="0.2">
      <c r="A61" s="36"/>
      <c r="B61" s="36"/>
      <c r="C61" s="36"/>
      <c r="D61" s="36"/>
    </row>
    <row r="62" spans="1:4" s="5" customFormat="1" x14ac:dyDescent="0.2">
      <c r="A62" s="36"/>
      <c r="B62" s="36"/>
      <c r="C62" s="36"/>
      <c r="D62" s="36"/>
    </row>
    <row r="63" spans="1:4" s="5" customFormat="1" x14ac:dyDescent="0.2">
      <c r="A63" s="36"/>
      <c r="B63" s="36"/>
      <c r="C63" s="36"/>
      <c r="D63" s="36"/>
    </row>
    <row r="64" spans="1:4" s="5" customFormat="1" x14ac:dyDescent="0.2">
      <c r="A64" s="36"/>
      <c r="B64" s="36"/>
      <c r="C64" s="36"/>
      <c r="D64" s="36"/>
    </row>
    <row r="65" spans="1:4" s="5" customFormat="1" x14ac:dyDescent="0.2">
      <c r="A65" s="36"/>
      <c r="B65" s="36"/>
      <c r="C65" s="36"/>
      <c r="D65" s="36"/>
    </row>
    <row r="66" spans="1:4" s="5" customFormat="1" x14ac:dyDescent="0.2">
      <c r="A66" s="36"/>
      <c r="B66" s="36"/>
      <c r="C66" s="36"/>
      <c r="D66" s="36"/>
    </row>
    <row r="67" spans="1:4" s="5" customFormat="1" x14ac:dyDescent="0.2">
      <c r="A67" s="36"/>
      <c r="B67" s="36"/>
      <c r="C67" s="36"/>
      <c r="D67" s="36"/>
    </row>
    <row r="68" spans="1:4" s="5" customFormat="1" x14ac:dyDescent="0.2">
      <c r="A68" s="36"/>
      <c r="B68" s="36"/>
      <c r="C68" s="36"/>
      <c r="D68" s="36"/>
    </row>
    <row r="69" spans="1:4" s="5" customFormat="1" x14ac:dyDescent="0.2">
      <c r="A69" s="36"/>
      <c r="B69" s="36"/>
      <c r="C69" s="36"/>
      <c r="D69" s="36"/>
    </row>
    <row r="70" spans="1:4" s="5" customFormat="1" x14ac:dyDescent="0.2">
      <c r="A70" s="36"/>
      <c r="B70" s="36"/>
      <c r="C70" s="36"/>
      <c r="D70" s="36"/>
    </row>
    <row r="71" spans="1:4" s="5" customFormat="1" x14ac:dyDescent="0.2">
      <c r="A71" s="36"/>
      <c r="B71" s="36"/>
      <c r="C71" s="36"/>
      <c r="D71" s="36"/>
    </row>
    <row r="72" spans="1:4" s="5" customFormat="1" x14ac:dyDescent="0.2">
      <c r="A72" s="36"/>
      <c r="B72" s="36"/>
      <c r="C72" s="36"/>
      <c r="D72" s="36"/>
    </row>
    <row r="73" spans="1:4" s="5" customFormat="1" x14ac:dyDescent="0.2">
      <c r="A73" s="36"/>
      <c r="B73" s="36"/>
      <c r="C73" s="36"/>
      <c r="D73" s="36"/>
    </row>
    <row r="74" spans="1:4" s="5" customFormat="1" x14ac:dyDescent="0.2">
      <c r="A74" s="36"/>
      <c r="B74" s="36"/>
      <c r="C74" s="36"/>
      <c r="D74" s="36"/>
    </row>
    <row r="75" spans="1:4" s="5" customFormat="1" x14ac:dyDescent="0.2">
      <c r="A75" s="36"/>
      <c r="B75" s="36"/>
      <c r="C75" s="36"/>
      <c r="D75" s="36"/>
    </row>
    <row r="76" spans="1:4" s="5" customFormat="1" x14ac:dyDescent="0.2">
      <c r="A76" s="36"/>
      <c r="B76" s="36"/>
      <c r="C76" s="36"/>
      <c r="D76" s="36"/>
    </row>
    <row r="77" spans="1:4" s="5" customFormat="1" x14ac:dyDescent="0.2">
      <c r="A77" s="36"/>
      <c r="B77" s="36"/>
      <c r="C77" s="36"/>
      <c r="D77" s="36"/>
    </row>
    <row r="78" spans="1:4" s="5" customFormat="1" x14ac:dyDescent="0.2">
      <c r="A78" s="36"/>
      <c r="B78" s="36"/>
      <c r="C78" s="36"/>
      <c r="D78" s="36"/>
    </row>
    <row r="79" spans="1:4" s="5" customFormat="1" x14ac:dyDescent="0.2">
      <c r="A79" s="36"/>
      <c r="B79" s="36"/>
      <c r="C79" s="36"/>
      <c r="D79" s="36"/>
    </row>
    <row r="80" spans="1:4" s="5" customFormat="1" x14ac:dyDescent="0.2">
      <c r="A80" s="36"/>
      <c r="B80" s="36"/>
      <c r="C80" s="36"/>
      <c r="D80" s="36"/>
    </row>
    <row r="81" spans="1:4" s="5" customFormat="1" x14ac:dyDescent="0.2">
      <c r="A81" s="36"/>
      <c r="B81" s="36"/>
      <c r="C81" s="36"/>
      <c r="D81" s="36"/>
    </row>
    <row r="82" spans="1:4" s="5" customFormat="1" x14ac:dyDescent="0.2">
      <c r="A82" s="36"/>
      <c r="B82" s="36"/>
      <c r="C82" s="36"/>
      <c r="D82" s="36"/>
    </row>
    <row r="83" spans="1:4" s="5" customFormat="1" x14ac:dyDescent="0.2">
      <c r="A83" s="36"/>
      <c r="B83" s="36"/>
      <c r="C83" s="36"/>
      <c r="D83" s="36"/>
    </row>
    <row r="84" spans="1:4" s="5" customFormat="1" x14ac:dyDescent="0.2">
      <c r="A84" s="36"/>
      <c r="B84" s="36"/>
      <c r="C84" s="36"/>
      <c r="D84" s="36"/>
    </row>
    <row r="85" spans="1:4" s="5" customFormat="1" x14ac:dyDescent="0.2">
      <c r="A85" s="36"/>
      <c r="B85" s="36"/>
      <c r="C85" s="36"/>
      <c r="D85" s="36"/>
    </row>
    <row r="86" spans="1:4" s="5" customFormat="1" x14ac:dyDescent="0.2">
      <c r="A86" s="36"/>
      <c r="B86" s="36"/>
      <c r="C86" s="36"/>
      <c r="D86" s="36"/>
    </row>
    <row r="87" spans="1:4" s="5" customFormat="1" x14ac:dyDescent="0.2">
      <c r="A87" s="36"/>
      <c r="B87" s="36"/>
      <c r="C87" s="36"/>
      <c r="D87" s="36"/>
    </row>
    <row r="88" spans="1:4" s="5" customFormat="1" x14ac:dyDescent="0.2">
      <c r="A88" s="36"/>
      <c r="B88" s="36"/>
      <c r="C88" s="36"/>
      <c r="D88" s="36"/>
    </row>
    <row r="89" spans="1:4" s="5" customFormat="1" x14ac:dyDescent="0.2">
      <c r="A89" s="36"/>
      <c r="B89" s="36"/>
      <c r="C89" s="36"/>
      <c r="D89" s="36"/>
    </row>
    <row r="90" spans="1:4" s="5" customFormat="1" x14ac:dyDescent="0.2">
      <c r="A90" s="36"/>
      <c r="B90" s="36"/>
      <c r="C90" s="36"/>
      <c r="D90" s="36"/>
    </row>
    <row r="91" spans="1:4" s="5" customFormat="1" x14ac:dyDescent="0.2">
      <c r="A91" s="36"/>
      <c r="B91" s="36"/>
      <c r="C91" s="36"/>
      <c r="D91" s="36"/>
    </row>
    <row r="92" spans="1:4" s="5" customFormat="1" x14ac:dyDescent="0.2">
      <c r="A92" s="36"/>
      <c r="B92" s="36"/>
      <c r="C92" s="36"/>
      <c r="D92" s="36"/>
    </row>
    <row r="93" spans="1:4" s="5" customFormat="1" x14ac:dyDescent="0.2">
      <c r="A93" s="36"/>
      <c r="B93" s="36"/>
      <c r="C93" s="36"/>
      <c r="D93" s="36"/>
    </row>
    <row r="94" spans="1:4" s="5" customFormat="1" x14ac:dyDescent="0.2">
      <c r="A94" s="36"/>
      <c r="B94" s="36"/>
      <c r="C94" s="36"/>
      <c r="D94" s="36"/>
    </row>
    <row r="95" spans="1:4" s="5" customFormat="1" x14ac:dyDescent="0.2">
      <c r="A95" s="36"/>
      <c r="B95" s="36"/>
      <c r="C95" s="36"/>
      <c r="D95" s="36"/>
    </row>
    <row r="96" spans="1:4" s="5" customFormat="1" x14ac:dyDescent="0.2">
      <c r="A96" s="36"/>
      <c r="B96" s="36"/>
      <c r="C96" s="36"/>
      <c r="D96" s="36"/>
    </row>
    <row r="97" spans="1:4" s="5" customFormat="1" x14ac:dyDescent="0.2">
      <c r="A97" s="36"/>
      <c r="B97" s="36"/>
      <c r="C97" s="36"/>
      <c r="D97" s="36"/>
    </row>
    <row r="98" spans="1:4" s="5" customFormat="1" x14ac:dyDescent="0.2">
      <c r="A98" s="36"/>
      <c r="B98" s="36"/>
      <c r="C98" s="36"/>
      <c r="D98" s="36"/>
    </row>
    <row r="99" spans="1:4" s="5" customFormat="1" x14ac:dyDescent="0.2">
      <c r="A99" s="36"/>
      <c r="B99" s="36"/>
      <c r="C99" s="36"/>
      <c r="D99" s="36"/>
    </row>
    <row r="100" spans="1:4" s="5" customFormat="1" x14ac:dyDescent="0.2">
      <c r="A100" s="36"/>
      <c r="B100" s="36"/>
      <c r="C100" s="36"/>
      <c r="D100" s="36"/>
    </row>
    <row r="101" spans="1:4" s="5" customFormat="1" x14ac:dyDescent="0.2">
      <c r="A101" s="36"/>
      <c r="B101" s="36"/>
      <c r="C101" s="36"/>
      <c r="D101" s="36"/>
    </row>
    <row r="102" spans="1:4" s="5" customFormat="1" x14ac:dyDescent="0.2">
      <c r="A102" s="36"/>
      <c r="B102" s="36"/>
      <c r="C102" s="36"/>
      <c r="D102" s="36"/>
    </row>
    <row r="103" spans="1:4" s="5" customFormat="1" x14ac:dyDescent="0.2">
      <c r="A103" s="36"/>
      <c r="B103" s="36"/>
      <c r="C103" s="36"/>
      <c r="D103" s="36"/>
    </row>
    <row r="104" spans="1:4" s="5" customFormat="1" x14ac:dyDescent="0.2">
      <c r="A104" s="36"/>
      <c r="B104" s="36"/>
      <c r="C104" s="36"/>
      <c r="D104" s="36"/>
    </row>
    <row r="105" spans="1:4" s="5" customFormat="1" x14ac:dyDescent="0.2">
      <c r="A105" s="36"/>
      <c r="B105" s="36"/>
      <c r="C105" s="36"/>
      <c r="D105" s="36"/>
    </row>
    <row r="106" spans="1:4" s="5" customFormat="1" x14ac:dyDescent="0.2">
      <c r="A106" s="36"/>
      <c r="B106" s="36"/>
      <c r="C106" s="36"/>
      <c r="D106" s="36"/>
    </row>
    <row r="107" spans="1:4" s="5" customFormat="1" x14ac:dyDescent="0.2">
      <c r="A107" s="36"/>
      <c r="B107" s="36"/>
      <c r="C107" s="36"/>
      <c r="D107" s="36"/>
    </row>
    <row r="108" spans="1:4" s="5" customFormat="1" x14ac:dyDescent="0.2">
      <c r="A108" s="36"/>
      <c r="B108" s="36"/>
      <c r="C108" s="36"/>
      <c r="D108" s="36"/>
    </row>
    <row r="109" spans="1:4" s="5" customFormat="1" x14ac:dyDescent="0.2">
      <c r="A109" s="36"/>
      <c r="B109" s="36"/>
      <c r="C109" s="36"/>
      <c r="D109" s="36"/>
    </row>
    <row r="110" spans="1:4" s="5" customFormat="1" x14ac:dyDescent="0.2">
      <c r="A110" s="36"/>
      <c r="B110" s="36"/>
      <c r="C110" s="36"/>
      <c r="D110" s="36"/>
    </row>
    <row r="111" spans="1:4" s="5" customFormat="1" x14ac:dyDescent="0.2">
      <c r="A111" s="36"/>
      <c r="B111" s="36"/>
      <c r="C111" s="36"/>
      <c r="D111" s="36"/>
    </row>
    <row r="112" spans="1:4" s="5" customFormat="1" x14ac:dyDescent="0.2">
      <c r="A112" s="36"/>
      <c r="B112" s="36"/>
      <c r="C112" s="36"/>
      <c r="D112" s="36"/>
    </row>
    <row r="113" spans="1:4" s="5" customFormat="1" x14ac:dyDescent="0.2">
      <c r="A113" s="36"/>
      <c r="B113" s="36"/>
      <c r="C113" s="36"/>
      <c r="D113" s="36"/>
    </row>
    <row r="114" spans="1:4" s="5" customFormat="1" x14ac:dyDescent="0.2">
      <c r="A114" s="36"/>
      <c r="B114" s="36"/>
      <c r="C114" s="36"/>
      <c r="D114" s="36"/>
    </row>
  </sheetData>
  <mergeCells count="16">
    <mergeCell ref="A6:K6"/>
    <mergeCell ref="B3:K3"/>
    <mergeCell ref="H39:K39"/>
    <mergeCell ref="B8:G8"/>
    <mergeCell ref="A1:K2"/>
    <mergeCell ref="A4:K4"/>
    <mergeCell ref="A23:C23"/>
    <mergeCell ref="A30:C30"/>
    <mergeCell ref="A36:C36"/>
    <mergeCell ref="A9:A10"/>
    <mergeCell ref="B9:D10"/>
    <mergeCell ref="A12:C12"/>
    <mergeCell ref="E9:G10"/>
    <mergeCell ref="H9:K9"/>
    <mergeCell ref="H10:I10"/>
    <mergeCell ref="J10:K10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Footer>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A1:ALY65"/>
  <sheetViews>
    <sheetView showGridLines="0" view="pageBreakPreview" topLeftCell="A32" zoomScale="85" zoomScaleNormal="100" zoomScaleSheetLayoutView="85" workbookViewId="0">
      <selection activeCell="B64" sqref="B64"/>
    </sheetView>
  </sheetViews>
  <sheetFormatPr baseColWidth="10" defaultRowHeight="14.25" x14ac:dyDescent="0.2"/>
  <cols>
    <col min="1" max="1" width="110.28515625" style="20" customWidth="1"/>
    <col min="2" max="2" width="32.140625" style="20" customWidth="1"/>
    <col min="3" max="5" width="20.42578125" style="20" customWidth="1"/>
    <col min="6" max="6" width="22.85546875" style="6" customWidth="1"/>
    <col min="7" max="8" width="11.42578125" style="6"/>
    <col min="9" max="9" width="11.42578125" style="6" customWidth="1"/>
    <col min="10" max="16384" width="11.42578125" style="6"/>
  </cols>
  <sheetData>
    <row r="1" spans="1:1013" ht="25.5" customHeight="1" x14ac:dyDescent="0.2">
      <c r="A1" s="241" t="s">
        <v>81</v>
      </c>
      <c r="B1" s="267"/>
      <c r="C1" s="267"/>
      <c r="D1" s="267"/>
      <c r="E1" s="267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</row>
    <row r="2" spans="1:1013" ht="54" customHeight="1" thickBot="1" x14ac:dyDescent="0.25">
      <c r="A2" s="241"/>
      <c r="B2" s="267"/>
      <c r="C2" s="267"/>
      <c r="D2" s="267"/>
      <c r="E2" s="267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  <c r="AFO2" s="5"/>
      <c r="AFP2" s="5"/>
      <c r="AFQ2" s="5"/>
      <c r="AFR2" s="5"/>
      <c r="AFS2" s="5"/>
      <c r="AFT2" s="5"/>
      <c r="AFU2" s="5"/>
      <c r="AFV2" s="5"/>
      <c r="AFW2" s="5"/>
      <c r="AFX2" s="5"/>
      <c r="AFY2" s="5"/>
      <c r="AFZ2" s="5"/>
      <c r="AGA2" s="5"/>
      <c r="AGB2" s="5"/>
      <c r="AGC2" s="5"/>
      <c r="AGD2" s="5"/>
      <c r="AGE2" s="5"/>
      <c r="AGF2" s="5"/>
      <c r="AGG2" s="5"/>
      <c r="AGH2" s="5"/>
      <c r="AGI2" s="5"/>
      <c r="AGJ2" s="5"/>
      <c r="AGK2" s="5"/>
      <c r="AGL2" s="5"/>
      <c r="AGM2" s="5"/>
      <c r="AGN2" s="5"/>
      <c r="AGO2" s="5"/>
      <c r="AGP2" s="5"/>
      <c r="AGQ2" s="5"/>
      <c r="AGR2" s="5"/>
      <c r="AGS2" s="5"/>
      <c r="AGT2" s="5"/>
      <c r="AGU2" s="5"/>
      <c r="AGV2" s="5"/>
      <c r="AGW2" s="5"/>
      <c r="AGX2" s="5"/>
      <c r="AGY2" s="5"/>
      <c r="AGZ2" s="5"/>
      <c r="AHA2" s="5"/>
      <c r="AHB2" s="5"/>
      <c r="AHC2" s="5"/>
      <c r="AHD2" s="5"/>
      <c r="AHE2" s="5"/>
      <c r="AHF2" s="5"/>
      <c r="AHG2" s="5"/>
      <c r="AHH2" s="5"/>
      <c r="AHI2" s="5"/>
      <c r="AHJ2" s="5"/>
      <c r="AHK2" s="5"/>
      <c r="AHL2" s="5"/>
      <c r="AHM2" s="5"/>
      <c r="AHN2" s="5"/>
      <c r="AHO2" s="5"/>
      <c r="AHP2" s="5"/>
      <c r="AHQ2" s="5"/>
      <c r="AHR2" s="5"/>
      <c r="AHS2" s="5"/>
      <c r="AHT2" s="5"/>
      <c r="AHU2" s="5"/>
      <c r="AHV2" s="5"/>
      <c r="AHW2" s="5"/>
      <c r="AHX2" s="5"/>
      <c r="AHY2" s="5"/>
      <c r="AHZ2" s="5"/>
      <c r="AIA2" s="5"/>
      <c r="AIB2" s="5"/>
      <c r="AIC2" s="5"/>
      <c r="AID2" s="5"/>
      <c r="AIE2" s="5"/>
      <c r="AIF2" s="5"/>
      <c r="AIG2" s="5"/>
      <c r="AIH2" s="5"/>
      <c r="AII2" s="5"/>
      <c r="AIJ2" s="5"/>
      <c r="AIK2" s="5"/>
      <c r="AIL2" s="5"/>
      <c r="AIM2" s="5"/>
      <c r="AIN2" s="5"/>
      <c r="AIO2" s="5"/>
      <c r="AIP2" s="5"/>
      <c r="AIQ2" s="5"/>
      <c r="AIR2" s="5"/>
      <c r="AIS2" s="5"/>
      <c r="AIT2" s="5"/>
      <c r="AIU2" s="5"/>
      <c r="AIV2" s="5"/>
      <c r="AIW2" s="5"/>
      <c r="AIX2" s="5"/>
      <c r="AIY2" s="5"/>
      <c r="AIZ2" s="5"/>
      <c r="AJA2" s="5"/>
      <c r="AJB2" s="5"/>
      <c r="AJC2" s="5"/>
      <c r="AJD2" s="5"/>
      <c r="AJE2" s="5"/>
      <c r="AJF2" s="5"/>
      <c r="AJG2" s="5"/>
      <c r="AJH2" s="5"/>
      <c r="AJI2" s="5"/>
      <c r="AJJ2" s="5"/>
      <c r="AJK2" s="5"/>
      <c r="AJL2" s="5"/>
      <c r="AJM2" s="5"/>
      <c r="AJN2" s="5"/>
      <c r="AJO2" s="5"/>
      <c r="AJP2" s="5"/>
      <c r="AJQ2" s="5"/>
      <c r="AJR2" s="5"/>
      <c r="AJS2" s="5"/>
      <c r="AJT2" s="5"/>
      <c r="AJU2" s="5"/>
      <c r="AJV2" s="5"/>
      <c r="AJW2" s="5"/>
      <c r="AJX2" s="5"/>
      <c r="AJY2" s="5"/>
      <c r="AJZ2" s="5"/>
      <c r="AKA2" s="5"/>
      <c r="AKB2" s="5"/>
      <c r="AKC2" s="5"/>
      <c r="AKD2" s="5"/>
      <c r="AKE2" s="5"/>
      <c r="AKF2" s="5"/>
      <c r="AKG2" s="5"/>
      <c r="AKH2" s="5"/>
      <c r="AKI2" s="5"/>
      <c r="AKJ2" s="5"/>
      <c r="AKK2" s="5"/>
      <c r="AKL2" s="5"/>
      <c r="AKM2" s="5"/>
      <c r="AKN2" s="5"/>
      <c r="AKO2" s="5"/>
      <c r="AKP2" s="5"/>
      <c r="AKQ2" s="5"/>
      <c r="AKR2" s="5"/>
      <c r="AKS2" s="5"/>
      <c r="AKT2" s="5"/>
      <c r="AKU2" s="5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  <c r="ALM2" s="5"/>
      <c r="ALN2" s="5"/>
      <c r="ALO2" s="5"/>
      <c r="ALP2" s="5"/>
      <c r="ALQ2" s="5"/>
      <c r="ALR2" s="5"/>
      <c r="ALS2" s="5"/>
      <c r="ALT2" s="5"/>
      <c r="ALU2" s="5"/>
      <c r="ALV2" s="5"/>
      <c r="ALW2" s="5"/>
      <c r="ALX2" s="5"/>
      <c r="ALY2" s="5"/>
    </row>
    <row r="3" spans="1:1013" ht="50.25" customHeight="1" thickBot="1" x14ac:dyDescent="0.25">
      <c r="A3" s="69" t="s">
        <v>44</v>
      </c>
      <c r="B3" s="234"/>
      <c r="C3" s="235"/>
      <c r="D3" s="235"/>
      <c r="E3" s="236"/>
      <c r="F3" s="68"/>
      <c r="G3" s="68"/>
      <c r="H3" s="68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  <c r="ADG3" s="5"/>
      <c r="ADH3" s="5"/>
      <c r="ADI3" s="5"/>
      <c r="ADJ3" s="5"/>
      <c r="ADK3" s="5"/>
      <c r="ADL3" s="5"/>
      <c r="ADM3" s="5"/>
      <c r="ADN3" s="5"/>
      <c r="ADO3" s="5"/>
      <c r="ADP3" s="5"/>
      <c r="ADQ3" s="5"/>
      <c r="ADR3" s="5"/>
      <c r="ADS3" s="5"/>
      <c r="ADT3" s="5"/>
      <c r="ADU3" s="5"/>
      <c r="ADV3" s="5"/>
      <c r="ADW3" s="5"/>
      <c r="ADX3" s="5"/>
      <c r="ADY3" s="5"/>
      <c r="ADZ3" s="5"/>
      <c r="AEA3" s="5"/>
      <c r="AEB3" s="5"/>
      <c r="AEC3" s="5"/>
      <c r="AED3" s="5"/>
      <c r="AEE3" s="5"/>
      <c r="AEF3" s="5"/>
      <c r="AEG3" s="5"/>
      <c r="AEH3" s="5"/>
      <c r="AEI3" s="5"/>
      <c r="AEJ3" s="5"/>
      <c r="AEK3" s="5"/>
      <c r="AEL3" s="5"/>
      <c r="AEM3" s="5"/>
      <c r="AEN3" s="5"/>
      <c r="AEO3" s="5"/>
      <c r="AEP3" s="5"/>
      <c r="AEQ3" s="5"/>
      <c r="AER3" s="5"/>
      <c r="AES3" s="5"/>
      <c r="AET3" s="5"/>
      <c r="AEU3" s="5"/>
      <c r="AEV3" s="5"/>
      <c r="AEW3" s="5"/>
      <c r="AEX3" s="5"/>
      <c r="AEY3" s="5"/>
      <c r="AEZ3" s="5"/>
      <c r="AFA3" s="5"/>
      <c r="AFB3" s="5"/>
      <c r="AFC3" s="5"/>
      <c r="AFD3" s="5"/>
      <c r="AFE3" s="5"/>
      <c r="AFF3" s="5"/>
      <c r="AFG3" s="5"/>
      <c r="AFH3" s="5"/>
      <c r="AFI3" s="5"/>
      <c r="AFJ3" s="5"/>
      <c r="AFK3" s="5"/>
      <c r="AFL3" s="5"/>
      <c r="AFM3" s="5"/>
      <c r="AFN3" s="5"/>
      <c r="AFO3" s="5"/>
      <c r="AFP3" s="5"/>
      <c r="AFQ3" s="5"/>
      <c r="AFR3" s="5"/>
      <c r="AFS3" s="5"/>
      <c r="AFT3" s="5"/>
      <c r="AFU3" s="5"/>
      <c r="AFV3" s="5"/>
      <c r="AFW3" s="5"/>
      <c r="AFX3" s="5"/>
      <c r="AFY3" s="5"/>
      <c r="AFZ3" s="5"/>
      <c r="AGA3" s="5"/>
      <c r="AGB3" s="5"/>
      <c r="AGC3" s="5"/>
      <c r="AGD3" s="5"/>
      <c r="AGE3" s="5"/>
      <c r="AGF3" s="5"/>
      <c r="AGG3" s="5"/>
      <c r="AGH3" s="5"/>
      <c r="AGI3" s="5"/>
      <c r="AGJ3" s="5"/>
      <c r="AGK3" s="5"/>
      <c r="AGL3" s="5"/>
      <c r="AGM3" s="5"/>
      <c r="AGN3" s="5"/>
      <c r="AGO3" s="5"/>
      <c r="AGP3" s="5"/>
      <c r="AGQ3" s="5"/>
      <c r="AGR3" s="5"/>
      <c r="AGS3" s="5"/>
      <c r="AGT3" s="5"/>
      <c r="AGU3" s="5"/>
      <c r="AGV3" s="5"/>
      <c r="AGW3" s="5"/>
      <c r="AGX3" s="5"/>
      <c r="AGY3" s="5"/>
      <c r="AGZ3" s="5"/>
      <c r="AHA3" s="5"/>
      <c r="AHB3" s="5"/>
      <c r="AHC3" s="5"/>
      <c r="AHD3" s="5"/>
      <c r="AHE3" s="5"/>
      <c r="AHF3" s="5"/>
      <c r="AHG3" s="5"/>
      <c r="AHH3" s="5"/>
      <c r="AHI3" s="5"/>
      <c r="AHJ3" s="5"/>
      <c r="AHK3" s="5"/>
      <c r="AHL3" s="5"/>
      <c r="AHM3" s="5"/>
      <c r="AHN3" s="5"/>
      <c r="AHO3" s="5"/>
      <c r="AHP3" s="5"/>
      <c r="AHQ3" s="5"/>
      <c r="AHR3" s="5"/>
      <c r="AHS3" s="5"/>
      <c r="AHT3" s="5"/>
      <c r="AHU3" s="5"/>
      <c r="AHV3" s="5"/>
      <c r="AHW3" s="5"/>
      <c r="AHX3" s="5"/>
      <c r="AHY3" s="5"/>
      <c r="AHZ3" s="5"/>
      <c r="AIA3" s="5"/>
      <c r="AIB3" s="5"/>
      <c r="AIC3" s="5"/>
      <c r="AID3" s="5"/>
      <c r="AIE3" s="5"/>
      <c r="AIF3" s="5"/>
      <c r="AIG3" s="5"/>
      <c r="AIH3" s="5"/>
      <c r="AII3" s="5"/>
      <c r="AIJ3" s="5"/>
      <c r="AIK3" s="5"/>
      <c r="AIL3" s="5"/>
      <c r="AIM3" s="5"/>
      <c r="AIN3" s="5"/>
      <c r="AIO3" s="5"/>
      <c r="AIP3" s="5"/>
      <c r="AIQ3" s="5"/>
      <c r="AIR3" s="5"/>
      <c r="AIS3" s="5"/>
      <c r="AIT3" s="5"/>
      <c r="AIU3" s="5"/>
      <c r="AIV3" s="5"/>
      <c r="AIW3" s="5"/>
      <c r="AIX3" s="5"/>
      <c r="AIY3" s="5"/>
      <c r="AIZ3" s="5"/>
      <c r="AJA3" s="5"/>
      <c r="AJB3" s="5"/>
      <c r="AJC3" s="5"/>
      <c r="AJD3" s="5"/>
      <c r="AJE3" s="5"/>
      <c r="AJF3" s="5"/>
      <c r="AJG3" s="5"/>
      <c r="AJH3" s="5"/>
      <c r="AJI3" s="5"/>
      <c r="AJJ3" s="5"/>
      <c r="AJK3" s="5"/>
      <c r="AJL3" s="5"/>
      <c r="AJM3" s="5"/>
      <c r="AJN3" s="5"/>
      <c r="AJO3" s="5"/>
      <c r="AJP3" s="5"/>
      <c r="AJQ3" s="5"/>
      <c r="AJR3" s="5"/>
      <c r="AJS3" s="5"/>
      <c r="AJT3" s="5"/>
      <c r="AJU3" s="5"/>
      <c r="AJV3" s="5"/>
      <c r="AJW3" s="5"/>
      <c r="AJX3" s="5"/>
      <c r="AJY3" s="5"/>
      <c r="AJZ3" s="5"/>
      <c r="AKA3" s="5"/>
      <c r="AKB3" s="5"/>
      <c r="AKC3" s="5"/>
      <c r="AKD3" s="5"/>
      <c r="AKE3" s="5"/>
      <c r="AKF3" s="5"/>
      <c r="AKG3" s="5"/>
      <c r="AKH3" s="5"/>
      <c r="AKI3" s="5"/>
      <c r="AKJ3" s="5"/>
      <c r="AKK3" s="5"/>
      <c r="AKL3" s="5"/>
      <c r="AKM3" s="5"/>
      <c r="AKN3" s="5"/>
      <c r="AKO3" s="5"/>
      <c r="AKP3" s="5"/>
      <c r="AKQ3" s="5"/>
      <c r="AKR3" s="5"/>
      <c r="AKS3" s="5"/>
      <c r="AKT3" s="5"/>
      <c r="AKU3" s="5"/>
      <c r="AKV3" s="5"/>
      <c r="AKW3" s="5"/>
      <c r="AKX3" s="5"/>
      <c r="AKY3" s="5"/>
      <c r="AKZ3" s="5"/>
      <c r="ALA3" s="5"/>
      <c r="ALB3" s="5"/>
      <c r="ALC3" s="5"/>
      <c r="ALD3" s="5"/>
      <c r="ALE3" s="5"/>
      <c r="ALF3" s="5"/>
      <c r="ALG3" s="5"/>
      <c r="ALH3" s="5"/>
      <c r="ALI3" s="5"/>
      <c r="ALJ3" s="5"/>
      <c r="ALK3" s="5"/>
      <c r="ALL3" s="5"/>
      <c r="ALM3" s="5"/>
      <c r="ALN3" s="5"/>
      <c r="ALO3" s="5"/>
      <c r="ALP3" s="5"/>
      <c r="ALQ3" s="5"/>
      <c r="ALR3" s="5"/>
      <c r="ALS3" s="5"/>
      <c r="ALT3" s="5"/>
      <c r="ALU3" s="5"/>
      <c r="ALV3" s="5"/>
      <c r="ALW3" s="5"/>
      <c r="ALX3" s="5"/>
      <c r="ALY3" s="5"/>
    </row>
    <row r="4" spans="1:1013" s="8" customFormat="1" ht="21" customHeight="1" x14ac:dyDescent="0.3">
      <c r="A4" s="268" t="s">
        <v>51</v>
      </c>
      <c r="B4" s="269"/>
      <c r="C4" s="269"/>
      <c r="D4" s="269"/>
      <c r="E4" s="269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</row>
    <row r="5" spans="1:1013" s="5" customFormat="1" ht="37.5" customHeight="1" x14ac:dyDescent="0.2">
      <c r="A5" s="36"/>
      <c r="B5" s="36"/>
      <c r="C5" s="38"/>
      <c r="D5" s="38"/>
      <c r="E5" s="38"/>
    </row>
    <row r="6" spans="1:1013" s="5" customFormat="1" ht="30" customHeight="1" x14ac:dyDescent="0.2">
      <c r="A6" s="281" t="s">
        <v>111</v>
      </c>
      <c r="B6" s="281"/>
      <c r="C6" s="281"/>
      <c r="D6" s="281"/>
      <c r="E6" s="281"/>
    </row>
    <row r="7" spans="1:1013" s="5" customFormat="1" ht="39" customHeight="1" thickBot="1" x14ac:dyDescent="0.25">
      <c r="A7" s="36"/>
      <c r="B7" s="36"/>
      <c r="C7" s="38"/>
      <c r="D7" s="38"/>
      <c r="E7" s="38"/>
    </row>
    <row r="8" spans="1:1013" ht="19.5" customHeight="1" x14ac:dyDescent="0.2">
      <c r="A8" s="270" t="s">
        <v>46</v>
      </c>
      <c r="B8" s="279" t="s">
        <v>107</v>
      </c>
      <c r="C8" s="273" t="s">
        <v>117</v>
      </c>
      <c r="D8" s="274"/>
      <c r="E8" s="275"/>
    </row>
    <row r="9" spans="1:1013" ht="26.25" customHeight="1" thickBot="1" x14ac:dyDescent="0.25">
      <c r="A9" s="271"/>
      <c r="B9" s="280"/>
      <c r="C9" s="276"/>
      <c r="D9" s="277"/>
      <c r="E9" s="278"/>
    </row>
    <row r="10" spans="1:1013" ht="63.75" customHeight="1" thickBot="1" x14ac:dyDescent="0.25">
      <c r="A10" s="272"/>
      <c r="B10" s="144" t="s">
        <v>102</v>
      </c>
      <c r="C10" s="192" t="s">
        <v>0</v>
      </c>
      <c r="D10" s="193" t="s">
        <v>1</v>
      </c>
      <c r="E10" s="194" t="s">
        <v>2</v>
      </c>
    </row>
    <row r="11" spans="1:1013" ht="21" thickBot="1" x14ac:dyDescent="0.25">
      <c r="A11" s="250" t="s">
        <v>7</v>
      </c>
      <c r="B11" s="251"/>
      <c r="C11" s="251"/>
      <c r="D11" s="251"/>
      <c r="E11" s="85"/>
    </row>
    <row r="12" spans="1:1013" ht="15.75" x14ac:dyDescent="0.2">
      <c r="A12" s="25" t="s">
        <v>8</v>
      </c>
      <c r="B12" s="146">
        <v>30</v>
      </c>
      <c r="C12" s="72"/>
      <c r="D12" s="15">
        <f>C12*20%</f>
        <v>0</v>
      </c>
      <c r="E12" s="16">
        <f>SUM(C12:D12)</f>
        <v>0</v>
      </c>
    </row>
    <row r="13" spans="1:1013" ht="16.5" thickBot="1" x14ac:dyDescent="0.25">
      <c r="A13" s="26" t="s">
        <v>9</v>
      </c>
      <c r="B13" s="146">
        <v>5</v>
      </c>
      <c r="C13" s="73"/>
      <c r="D13" s="27">
        <f>C13*20%</f>
        <v>0</v>
      </c>
      <c r="E13" s="18">
        <f>SUM(C13:D13)</f>
        <v>0</v>
      </c>
    </row>
    <row r="14" spans="1:1013" ht="21" thickBot="1" x14ac:dyDescent="0.25">
      <c r="A14" s="250" t="s">
        <v>10</v>
      </c>
      <c r="B14" s="251"/>
      <c r="C14" s="251"/>
      <c r="D14" s="251"/>
      <c r="E14" s="85"/>
    </row>
    <row r="15" spans="1:1013" ht="15" customHeight="1" x14ac:dyDescent="0.2">
      <c r="A15" s="28" t="s">
        <v>11</v>
      </c>
      <c r="B15" s="146">
        <v>1</v>
      </c>
      <c r="C15" s="72"/>
      <c r="D15" s="15">
        <f>C15*20%</f>
        <v>0</v>
      </c>
      <c r="E15" s="16">
        <f>SUM(C15:D15)</f>
        <v>0</v>
      </c>
    </row>
    <row r="16" spans="1:1013" ht="15.75" customHeight="1" thickBot="1" x14ac:dyDescent="0.25">
      <c r="A16" s="29" t="s">
        <v>12</v>
      </c>
      <c r="B16" s="146">
        <v>1</v>
      </c>
      <c r="C16" s="74"/>
      <c r="D16" s="30">
        <f>C16*20%</f>
        <v>0</v>
      </c>
      <c r="E16" s="31">
        <f>SUM(C16:D16)</f>
        <v>0</v>
      </c>
    </row>
    <row r="17" spans="1:1013" ht="21" thickBot="1" x14ac:dyDescent="0.25">
      <c r="A17" s="250" t="s">
        <v>13</v>
      </c>
      <c r="B17" s="251"/>
      <c r="C17" s="251"/>
      <c r="D17" s="251"/>
      <c r="E17" s="85"/>
    </row>
    <row r="18" spans="1:1013" ht="16.5" thickBot="1" x14ac:dyDescent="0.25">
      <c r="A18" s="93" t="s">
        <v>132</v>
      </c>
      <c r="B18" s="199">
        <v>300</v>
      </c>
      <c r="C18" s="75"/>
      <c r="D18" s="21">
        <f>C18*20%</f>
        <v>0</v>
      </c>
      <c r="E18" s="22">
        <f>SUM(C18:D18)</f>
        <v>0</v>
      </c>
    </row>
    <row r="19" spans="1:1013" ht="21" thickBot="1" x14ac:dyDescent="0.25">
      <c r="A19" s="250" t="s">
        <v>139</v>
      </c>
      <c r="B19" s="251"/>
      <c r="C19" s="251"/>
      <c r="D19" s="251"/>
      <c r="E19" s="85"/>
    </row>
    <row r="20" spans="1:1013" ht="15.75" x14ac:dyDescent="0.2">
      <c r="A20" s="93" t="s">
        <v>14</v>
      </c>
      <c r="B20" s="146">
        <v>5</v>
      </c>
      <c r="C20" s="75"/>
      <c r="D20" s="21">
        <f>C20*20%</f>
        <v>0</v>
      </c>
      <c r="E20" s="22">
        <f>SUM(C20:D20)</f>
        <v>0</v>
      </c>
    </row>
    <row r="21" spans="1:1013" ht="16.5" thickBot="1" x14ac:dyDescent="0.25">
      <c r="A21" s="94" t="s">
        <v>15</v>
      </c>
      <c r="B21" s="146">
        <v>5</v>
      </c>
      <c r="C21" s="73"/>
      <c r="D21" s="27">
        <f>C21*20%</f>
        <v>0</v>
      </c>
      <c r="E21" s="18">
        <f>SUM(C21:D21)</f>
        <v>0</v>
      </c>
    </row>
    <row r="22" spans="1:1013" ht="21" thickBot="1" x14ac:dyDescent="0.25">
      <c r="A22" s="250" t="s">
        <v>128</v>
      </c>
      <c r="B22" s="251"/>
      <c r="C22" s="251"/>
      <c r="D22" s="251"/>
      <c r="E22" s="282"/>
    </row>
    <row r="23" spans="1:1013" ht="16.5" thickBot="1" x14ac:dyDescent="0.25">
      <c r="A23" s="93" t="s">
        <v>124</v>
      </c>
      <c r="B23" s="146">
        <v>30</v>
      </c>
      <c r="C23" s="75"/>
      <c r="D23" s="27">
        <f>C23*20%</f>
        <v>0</v>
      </c>
      <c r="E23" s="18">
        <f>SUM(C23:D23)</f>
        <v>0</v>
      </c>
    </row>
    <row r="24" spans="1:1013" ht="21" thickBot="1" x14ac:dyDescent="0.25">
      <c r="A24" s="250" t="s">
        <v>130</v>
      </c>
      <c r="B24" s="251"/>
      <c r="C24" s="251"/>
      <c r="D24" s="251"/>
      <c r="E24" s="282"/>
    </row>
    <row r="25" spans="1:1013" ht="16.5" thickBot="1" x14ac:dyDescent="0.25">
      <c r="A25" s="93" t="s">
        <v>133</v>
      </c>
      <c r="B25" s="146">
        <v>1</v>
      </c>
      <c r="C25" s="75"/>
      <c r="D25" s="27">
        <f>C25*20%</f>
        <v>0</v>
      </c>
      <c r="E25" s="18">
        <f>SUM(C25:D25)</f>
        <v>0</v>
      </c>
    </row>
    <row r="26" spans="1:1013" ht="21" thickBot="1" x14ac:dyDescent="0.25">
      <c r="A26" s="250" t="s">
        <v>52</v>
      </c>
      <c r="B26" s="251"/>
      <c r="C26" s="251"/>
      <c r="D26" s="251"/>
      <c r="E26" s="85"/>
    </row>
    <row r="27" spans="1:1013" ht="16.5" thickBot="1" x14ac:dyDescent="0.25">
      <c r="A27" s="209" t="s">
        <v>53</v>
      </c>
      <c r="B27" s="210">
        <v>7</v>
      </c>
      <c r="C27" s="211"/>
      <c r="D27" s="40">
        <f>C27*20%</f>
        <v>0</v>
      </c>
      <c r="E27" s="41">
        <f>SUM(C27:D27)</f>
        <v>0</v>
      </c>
    </row>
    <row r="28" spans="1:1013" ht="33" customHeight="1" x14ac:dyDescent="0.2">
      <c r="A28" s="6"/>
      <c r="B28" s="6"/>
      <c r="C28" s="65"/>
      <c r="D28" s="66"/>
      <c r="E28" s="67"/>
    </row>
    <row r="29" spans="1:1013" s="8" customFormat="1" ht="39.75" customHeight="1" x14ac:dyDescent="0.3">
      <c r="A29" s="268" t="s">
        <v>80</v>
      </c>
      <c r="B29" s="269"/>
      <c r="C29" s="269"/>
      <c r="D29" s="269"/>
      <c r="E29" s="269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/>
      <c r="JB29" s="7"/>
      <c r="JC29" s="7"/>
      <c r="JD29" s="7"/>
      <c r="JE29" s="7"/>
      <c r="JF29" s="7"/>
      <c r="JG29" s="7"/>
      <c r="JH29" s="7"/>
      <c r="JI29" s="7"/>
      <c r="JJ29" s="7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  <c r="MA29" s="7"/>
      <c r="MB29" s="7"/>
      <c r="MC29" s="7"/>
      <c r="MD29" s="7"/>
      <c r="ME29" s="7"/>
      <c r="MF29" s="7"/>
      <c r="MG29" s="7"/>
      <c r="MH29" s="7"/>
      <c r="MI29" s="7"/>
      <c r="MJ29" s="7"/>
      <c r="MK29" s="7"/>
      <c r="ML29" s="7"/>
      <c r="MM29" s="7"/>
      <c r="MN29" s="7"/>
      <c r="MO29" s="7"/>
      <c r="MP29" s="7"/>
      <c r="MQ29" s="7"/>
      <c r="MR29" s="7"/>
      <c r="MS29" s="7"/>
      <c r="MT29" s="7"/>
      <c r="MU29" s="7"/>
      <c r="MV29" s="7"/>
      <c r="MW29" s="7"/>
      <c r="MX29" s="7"/>
      <c r="MY29" s="7"/>
      <c r="MZ29" s="7"/>
      <c r="NA29" s="7"/>
      <c r="NB29" s="7"/>
      <c r="NC29" s="7"/>
      <c r="ND29" s="7"/>
      <c r="NE29" s="7"/>
      <c r="NF29" s="7"/>
      <c r="NG29" s="7"/>
      <c r="NH29" s="7"/>
      <c r="NI29" s="7"/>
      <c r="NJ29" s="7"/>
      <c r="NK29" s="7"/>
      <c r="NL29" s="7"/>
      <c r="NM29" s="7"/>
      <c r="NN29" s="7"/>
      <c r="NO29" s="7"/>
      <c r="NP29" s="7"/>
      <c r="NQ29" s="7"/>
      <c r="NR29" s="7"/>
      <c r="NS29" s="7"/>
      <c r="NT29" s="7"/>
      <c r="NU29" s="7"/>
      <c r="NV29" s="7"/>
      <c r="NW29" s="7"/>
      <c r="NX29" s="7"/>
      <c r="NY29" s="7"/>
      <c r="NZ29" s="7"/>
      <c r="OA29" s="7"/>
      <c r="OB29" s="7"/>
      <c r="OC29" s="7"/>
      <c r="OD29" s="7"/>
      <c r="OE29" s="7"/>
      <c r="OF29" s="7"/>
      <c r="OG29" s="7"/>
      <c r="OH29" s="7"/>
      <c r="OI29" s="7"/>
      <c r="OJ29" s="7"/>
      <c r="OK29" s="7"/>
      <c r="OL29" s="7"/>
      <c r="OM29" s="7"/>
      <c r="ON29" s="7"/>
      <c r="OO29" s="7"/>
      <c r="OP29" s="7"/>
      <c r="OQ29" s="7"/>
      <c r="OR29" s="7"/>
      <c r="OS29" s="7"/>
      <c r="OT29" s="7"/>
      <c r="OU29" s="7"/>
      <c r="OV29" s="7"/>
      <c r="OW29" s="7"/>
      <c r="OX29" s="7"/>
      <c r="OY29" s="7"/>
      <c r="OZ29" s="7"/>
      <c r="PA29" s="7"/>
      <c r="PB29" s="7"/>
      <c r="PC29" s="7"/>
      <c r="PD29" s="7"/>
      <c r="PE29" s="7"/>
      <c r="PF29" s="7"/>
      <c r="PG29" s="7"/>
      <c r="PH29" s="7"/>
      <c r="PI29" s="7"/>
      <c r="PJ29" s="7"/>
      <c r="PK29" s="7"/>
      <c r="PL29" s="7"/>
      <c r="PM29" s="7"/>
      <c r="PN29" s="7"/>
      <c r="PO29" s="7"/>
      <c r="PP29" s="7"/>
      <c r="PQ29" s="7"/>
      <c r="PR29" s="7"/>
      <c r="PS29" s="7"/>
      <c r="PT29" s="7"/>
      <c r="PU29" s="7"/>
      <c r="PV29" s="7"/>
      <c r="PW29" s="7"/>
      <c r="PX29" s="7"/>
      <c r="PY29" s="7"/>
      <c r="PZ29" s="7"/>
      <c r="QA29" s="7"/>
      <c r="QB29" s="7"/>
      <c r="QC29" s="7"/>
      <c r="QD29" s="7"/>
      <c r="QE29" s="7"/>
      <c r="QF29" s="7"/>
      <c r="QG29" s="7"/>
      <c r="QH29" s="7"/>
      <c r="QI29" s="7"/>
      <c r="QJ29" s="7"/>
      <c r="QK29" s="7"/>
      <c r="QL29" s="7"/>
      <c r="QM29" s="7"/>
      <c r="QN29" s="7"/>
      <c r="QO29" s="7"/>
      <c r="QP29" s="7"/>
      <c r="QQ29" s="7"/>
      <c r="QR29" s="7"/>
      <c r="QS29" s="7"/>
      <c r="QT29" s="7"/>
      <c r="QU29" s="7"/>
      <c r="QV29" s="7"/>
      <c r="QW29" s="7"/>
      <c r="QX29" s="7"/>
      <c r="QY29" s="7"/>
      <c r="QZ29" s="7"/>
      <c r="RA29" s="7"/>
      <c r="RB29" s="7"/>
      <c r="RC29" s="7"/>
      <c r="RD29" s="7"/>
      <c r="RE29" s="7"/>
      <c r="RF29" s="7"/>
      <c r="RG29" s="7"/>
      <c r="RH29" s="7"/>
      <c r="RI29" s="7"/>
      <c r="RJ29" s="7"/>
      <c r="RK29" s="7"/>
      <c r="RL29" s="7"/>
      <c r="RM29" s="7"/>
      <c r="RN29" s="7"/>
      <c r="RO29" s="7"/>
      <c r="RP29" s="7"/>
      <c r="RQ29" s="7"/>
      <c r="RR29" s="7"/>
      <c r="RS29" s="7"/>
      <c r="RT29" s="7"/>
      <c r="RU29" s="7"/>
      <c r="RV29" s="7"/>
      <c r="RW29" s="7"/>
      <c r="RX29" s="7"/>
      <c r="RY29" s="7"/>
      <c r="RZ29" s="7"/>
      <c r="SA29" s="7"/>
      <c r="SB29" s="7"/>
      <c r="SC29" s="7"/>
      <c r="SD29" s="7"/>
      <c r="SE29" s="7"/>
      <c r="SF29" s="7"/>
      <c r="SG29" s="7"/>
      <c r="SH29" s="7"/>
      <c r="SI29" s="7"/>
      <c r="SJ29" s="7"/>
      <c r="SK29" s="7"/>
      <c r="SL29" s="7"/>
      <c r="SM29" s="7"/>
      <c r="SN29" s="7"/>
      <c r="SO29" s="7"/>
      <c r="SP29" s="7"/>
      <c r="SQ29" s="7"/>
      <c r="SR29" s="7"/>
      <c r="SS29" s="7"/>
      <c r="ST29" s="7"/>
      <c r="SU29" s="7"/>
      <c r="SV29" s="7"/>
      <c r="SW29" s="7"/>
      <c r="SX29" s="7"/>
      <c r="SY29" s="7"/>
      <c r="SZ29" s="7"/>
      <c r="TA29" s="7"/>
      <c r="TB29" s="7"/>
      <c r="TC29" s="7"/>
      <c r="TD29" s="7"/>
      <c r="TE29" s="7"/>
      <c r="TF29" s="7"/>
      <c r="TG29" s="7"/>
      <c r="TH29" s="7"/>
      <c r="TI29" s="7"/>
      <c r="TJ29" s="7"/>
      <c r="TK29" s="7"/>
      <c r="TL29" s="7"/>
      <c r="TM29" s="7"/>
      <c r="TN29" s="7"/>
      <c r="TO29" s="7"/>
      <c r="TP29" s="7"/>
      <c r="TQ29" s="7"/>
      <c r="TR29" s="7"/>
      <c r="TS29" s="7"/>
      <c r="TT29" s="7"/>
      <c r="TU29" s="7"/>
      <c r="TV29" s="7"/>
      <c r="TW29" s="7"/>
      <c r="TX29" s="7"/>
      <c r="TY29" s="7"/>
      <c r="TZ29" s="7"/>
      <c r="UA29" s="7"/>
      <c r="UB29" s="7"/>
      <c r="UC29" s="7"/>
      <c r="UD29" s="7"/>
      <c r="UE29" s="7"/>
      <c r="UF29" s="7"/>
      <c r="UG29" s="7"/>
      <c r="UH29" s="7"/>
      <c r="UI29" s="7"/>
      <c r="UJ29" s="7"/>
      <c r="UK29" s="7"/>
      <c r="UL29" s="7"/>
      <c r="UM29" s="7"/>
      <c r="UN29" s="7"/>
      <c r="UO29" s="7"/>
      <c r="UP29" s="7"/>
      <c r="UQ29" s="7"/>
      <c r="UR29" s="7"/>
      <c r="US29" s="7"/>
      <c r="UT29" s="7"/>
      <c r="UU29" s="7"/>
      <c r="UV29" s="7"/>
      <c r="UW29" s="7"/>
      <c r="UX29" s="7"/>
      <c r="UY29" s="7"/>
      <c r="UZ29" s="7"/>
      <c r="VA29" s="7"/>
      <c r="VB29" s="7"/>
      <c r="VC29" s="7"/>
      <c r="VD29" s="7"/>
      <c r="VE29" s="7"/>
      <c r="VF29" s="7"/>
      <c r="VG29" s="7"/>
      <c r="VH29" s="7"/>
      <c r="VI29" s="7"/>
      <c r="VJ29" s="7"/>
      <c r="VK29" s="7"/>
      <c r="VL29" s="7"/>
      <c r="VM29" s="7"/>
      <c r="VN29" s="7"/>
      <c r="VO29" s="7"/>
      <c r="VP29" s="7"/>
      <c r="VQ29" s="7"/>
      <c r="VR29" s="7"/>
      <c r="VS29" s="7"/>
      <c r="VT29" s="7"/>
      <c r="VU29" s="7"/>
      <c r="VV29" s="7"/>
      <c r="VW29" s="7"/>
      <c r="VX29" s="7"/>
      <c r="VY29" s="7"/>
      <c r="VZ29" s="7"/>
      <c r="WA29" s="7"/>
      <c r="WB29" s="7"/>
      <c r="WC29" s="7"/>
      <c r="WD29" s="7"/>
      <c r="WE29" s="7"/>
      <c r="WF29" s="7"/>
      <c r="WG29" s="7"/>
      <c r="WH29" s="7"/>
      <c r="WI29" s="7"/>
      <c r="WJ29" s="7"/>
      <c r="WK29" s="7"/>
      <c r="WL29" s="7"/>
      <c r="WM29" s="7"/>
      <c r="WN29" s="7"/>
      <c r="WO29" s="7"/>
      <c r="WP29" s="7"/>
      <c r="WQ29" s="7"/>
      <c r="WR29" s="7"/>
      <c r="WS29" s="7"/>
      <c r="WT29" s="7"/>
      <c r="WU29" s="7"/>
      <c r="WV29" s="7"/>
      <c r="WW29" s="7"/>
      <c r="WX29" s="7"/>
      <c r="WY29" s="7"/>
      <c r="WZ29" s="7"/>
      <c r="XA29" s="7"/>
      <c r="XB29" s="7"/>
      <c r="XC29" s="7"/>
      <c r="XD29" s="7"/>
      <c r="XE29" s="7"/>
      <c r="XF29" s="7"/>
      <c r="XG29" s="7"/>
      <c r="XH29" s="7"/>
      <c r="XI29" s="7"/>
      <c r="XJ29" s="7"/>
      <c r="XK29" s="7"/>
      <c r="XL29" s="7"/>
      <c r="XM29" s="7"/>
      <c r="XN29" s="7"/>
      <c r="XO29" s="7"/>
      <c r="XP29" s="7"/>
      <c r="XQ29" s="7"/>
      <c r="XR29" s="7"/>
      <c r="XS29" s="7"/>
      <c r="XT29" s="7"/>
      <c r="XU29" s="7"/>
      <c r="XV29" s="7"/>
      <c r="XW29" s="7"/>
      <c r="XX29" s="7"/>
      <c r="XY29" s="7"/>
      <c r="XZ29" s="7"/>
      <c r="YA29" s="7"/>
      <c r="YB29" s="7"/>
      <c r="YC29" s="7"/>
      <c r="YD29" s="7"/>
      <c r="YE29" s="7"/>
      <c r="YF29" s="7"/>
      <c r="YG29" s="7"/>
      <c r="YH29" s="7"/>
      <c r="YI29" s="7"/>
      <c r="YJ29" s="7"/>
      <c r="YK29" s="7"/>
      <c r="YL29" s="7"/>
      <c r="YM29" s="7"/>
      <c r="YN29" s="7"/>
      <c r="YO29" s="7"/>
      <c r="YP29" s="7"/>
      <c r="YQ29" s="7"/>
      <c r="YR29" s="7"/>
      <c r="YS29" s="7"/>
      <c r="YT29" s="7"/>
      <c r="YU29" s="7"/>
      <c r="YV29" s="7"/>
      <c r="YW29" s="7"/>
      <c r="YX29" s="7"/>
      <c r="YY29" s="7"/>
      <c r="YZ29" s="7"/>
      <c r="ZA29" s="7"/>
      <c r="ZB29" s="7"/>
      <c r="ZC29" s="7"/>
      <c r="ZD29" s="7"/>
      <c r="ZE29" s="7"/>
      <c r="ZF29" s="7"/>
      <c r="ZG29" s="7"/>
      <c r="ZH29" s="7"/>
      <c r="ZI29" s="7"/>
      <c r="ZJ29" s="7"/>
      <c r="ZK29" s="7"/>
      <c r="ZL29" s="7"/>
      <c r="ZM29" s="7"/>
      <c r="ZN29" s="7"/>
      <c r="ZO29" s="7"/>
      <c r="ZP29" s="7"/>
      <c r="ZQ29" s="7"/>
      <c r="ZR29" s="7"/>
      <c r="ZS29" s="7"/>
      <c r="ZT29" s="7"/>
      <c r="ZU29" s="7"/>
      <c r="ZV29" s="7"/>
      <c r="ZW29" s="7"/>
      <c r="ZX29" s="7"/>
      <c r="ZY29" s="7"/>
      <c r="ZZ29" s="7"/>
      <c r="AAA29" s="7"/>
      <c r="AAB29" s="7"/>
      <c r="AAC29" s="7"/>
      <c r="AAD29" s="7"/>
      <c r="AAE29" s="7"/>
      <c r="AAF29" s="7"/>
      <c r="AAG29" s="7"/>
      <c r="AAH29" s="7"/>
      <c r="AAI29" s="7"/>
      <c r="AAJ29" s="7"/>
      <c r="AAK29" s="7"/>
      <c r="AAL29" s="7"/>
      <c r="AAM29" s="7"/>
      <c r="AAN29" s="7"/>
      <c r="AAO29" s="7"/>
      <c r="AAP29" s="7"/>
      <c r="AAQ29" s="7"/>
      <c r="AAR29" s="7"/>
      <c r="AAS29" s="7"/>
      <c r="AAT29" s="7"/>
      <c r="AAU29" s="7"/>
      <c r="AAV29" s="7"/>
      <c r="AAW29" s="7"/>
      <c r="AAX29" s="7"/>
      <c r="AAY29" s="7"/>
      <c r="AAZ29" s="7"/>
      <c r="ABA29" s="7"/>
      <c r="ABB29" s="7"/>
      <c r="ABC29" s="7"/>
      <c r="ABD29" s="7"/>
      <c r="ABE29" s="7"/>
      <c r="ABF29" s="7"/>
      <c r="ABG29" s="7"/>
      <c r="ABH29" s="7"/>
      <c r="ABI29" s="7"/>
      <c r="ABJ29" s="7"/>
      <c r="ABK29" s="7"/>
      <c r="ABL29" s="7"/>
      <c r="ABM29" s="7"/>
      <c r="ABN29" s="7"/>
      <c r="ABO29" s="7"/>
      <c r="ABP29" s="7"/>
      <c r="ABQ29" s="7"/>
      <c r="ABR29" s="7"/>
      <c r="ABS29" s="7"/>
      <c r="ABT29" s="7"/>
      <c r="ABU29" s="7"/>
      <c r="ABV29" s="7"/>
      <c r="ABW29" s="7"/>
      <c r="ABX29" s="7"/>
      <c r="ABY29" s="7"/>
      <c r="ABZ29" s="7"/>
      <c r="ACA29" s="7"/>
      <c r="ACB29" s="7"/>
      <c r="ACC29" s="7"/>
      <c r="ACD29" s="7"/>
      <c r="ACE29" s="7"/>
      <c r="ACF29" s="7"/>
      <c r="ACG29" s="7"/>
      <c r="ACH29" s="7"/>
      <c r="ACI29" s="7"/>
      <c r="ACJ29" s="7"/>
      <c r="ACK29" s="7"/>
      <c r="ACL29" s="7"/>
      <c r="ACM29" s="7"/>
      <c r="ACN29" s="7"/>
      <c r="ACO29" s="7"/>
      <c r="ACP29" s="7"/>
      <c r="ACQ29" s="7"/>
      <c r="ACR29" s="7"/>
      <c r="ACS29" s="7"/>
      <c r="ACT29" s="7"/>
      <c r="ACU29" s="7"/>
      <c r="ACV29" s="7"/>
      <c r="ACW29" s="7"/>
      <c r="ACX29" s="7"/>
      <c r="ACY29" s="7"/>
      <c r="ACZ29" s="7"/>
      <c r="ADA29" s="7"/>
      <c r="ADB29" s="7"/>
      <c r="ADC29" s="7"/>
      <c r="ADD29" s="7"/>
      <c r="ADE29" s="7"/>
      <c r="ADF29" s="7"/>
      <c r="ADG29" s="7"/>
      <c r="ADH29" s="7"/>
      <c r="ADI29" s="7"/>
      <c r="ADJ29" s="7"/>
      <c r="ADK29" s="7"/>
      <c r="ADL29" s="7"/>
      <c r="ADM29" s="7"/>
      <c r="ADN29" s="7"/>
      <c r="ADO29" s="7"/>
      <c r="ADP29" s="7"/>
      <c r="ADQ29" s="7"/>
      <c r="ADR29" s="7"/>
      <c r="ADS29" s="7"/>
      <c r="ADT29" s="7"/>
      <c r="ADU29" s="7"/>
      <c r="ADV29" s="7"/>
      <c r="ADW29" s="7"/>
      <c r="ADX29" s="7"/>
      <c r="ADY29" s="7"/>
      <c r="ADZ29" s="7"/>
      <c r="AEA29" s="7"/>
      <c r="AEB29" s="7"/>
      <c r="AEC29" s="7"/>
      <c r="AED29" s="7"/>
      <c r="AEE29" s="7"/>
      <c r="AEF29" s="7"/>
      <c r="AEG29" s="7"/>
      <c r="AEH29" s="7"/>
      <c r="AEI29" s="7"/>
      <c r="AEJ29" s="7"/>
      <c r="AEK29" s="7"/>
      <c r="AEL29" s="7"/>
      <c r="AEM29" s="7"/>
      <c r="AEN29" s="7"/>
      <c r="AEO29" s="7"/>
      <c r="AEP29" s="7"/>
      <c r="AEQ29" s="7"/>
      <c r="AER29" s="7"/>
      <c r="AES29" s="7"/>
      <c r="AET29" s="7"/>
      <c r="AEU29" s="7"/>
      <c r="AEV29" s="7"/>
      <c r="AEW29" s="7"/>
      <c r="AEX29" s="7"/>
      <c r="AEY29" s="7"/>
      <c r="AEZ29" s="7"/>
      <c r="AFA29" s="7"/>
      <c r="AFB29" s="7"/>
      <c r="AFC29" s="7"/>
      <c r="AFD29" s="7"/>
      <c r="AFE29" s="7"/>
      <c r="AFF29" s="7"/>
      <c r="AFG29" s="7"/>
      <c r="AFH29" s="7"/>
      <c r="AFI29" s="7"/>
      <c r="AFJ29" s="7"/>
      <c r="AFK29" s="7"/>
      <c r="AFL29" s="7"/>
      <c r="AFM29" s="7"/>
      <c r="AFN29" s="7"/>
      <c r="AFO29" s="7"/>
      <c r="AFP29" s="7"/>
      <c r="AFQ29" s="7"/>
      <c r="AFR29" s="7"/>
      <c r="AFS29" s="7"/>
      <c r="AFT29" s="7"/>
      <c r="AFU29" s="7"/>
      <c r="AFV29" s="7"/>
      <c r="AFW29" s="7"/>
      <c r="AFX29" s="7"/>
      <c r="AFY29" s="7"/>
      <c r="AFZ29" s="7"/>
      <c r="AGA29" s="7"/>
      <c r="AGB29" s="7"/>
      <c r="AGC29" s="7"/>
      <c r="AGD29" s="7"/>
      <c r="AGE29" s="7"/>
      <c r="AGF29" s="7"/>
      <c r="AGG29" s="7"/>
      <c r="AGH29" s="7"/>
      <c r="AGI29" s="7"/>
      <c r="AGJ29" s="7"/>
      <c r="AGK29" s="7"/>
      <c r="AGL29" s="7"/>
      <c r="AGM29" s="7"/>
      <c r="AGN29" s="7"/>
      <c r="AGO29" s="7"/>
      <c r="AGP29" s="7"/>
      <c r="AGQ29" s="7"/>
      <c r="AGR29" s="7"/>
      <c r="AGS29" s="7"/>
      <c r="AGT29" s="7"/>
      <c r="AGU29" s="7"/>
      <c r="AGV29" s="7"/>
      <c r="AGW29" s="7"/>
      <c r="AGX29" s="7"/>
      <c r="AGY29" s="7"/>
      <c r="AGZ29" s="7"/>
      <c r="AHA29" s="7"/>
      <c r="AHB29" s="7"/>
      <c r="AHC29" s="7"/>
      <c r="AHD29" s="7"/>
      <c r="AHE29" s="7"/>
      <c r="AHF29" s="7"/>
      <c r="AHG29" s="7"/>
      <c r="AHH29" s="7"/>
      <c r="AHI29" s="7"/>
      <c r="AHJ29" s="7"/>
      <c r="AHK29" s="7"/>
      <c r="AHL29" s="7"/>
      <c r="AHM29" s="7"/>
      <c r="AHN29" s="7"/>
      <c r="AHO29" s="7"/>
      <c r="AHP29" s="7"/>
      <c r="AHQ29" s="7"/>
      <c r="AHR29" s="7"/>
      <c r="AHS29" s="7"/>
      <c r="AHT29" s="7"/>
      <c r="AHU29" s="7"/>
      <c r="AHV29" s="7"/>
      <c r="AHW29" s="7"/>
      <c r="AHX29" s="7"/>
      <c r="AHY29" s="7"/>
      <c r="AHZ29" s="7"/>
      <c r="AIA29" s="7"/>
      <c r="AIB29" s="7"/>
      <c r="AIC29" s="7"/>
      <c r="AID29" s="7"/>
      <c r="AIE29" s="7"/>
      <c r="AIF29" s="7"/>
      <c r="AIG29" s="7"/>
      <c r="AIH29" s="7"/>
      <c r="AII29" s="7"/>
      <c r="AIJ29" s="7"/>
      <c r="AIK29" s="7"/>
      <c r="AIL29" s="7"/>
      <c r="AIM29" s="7"/>
      <c r="AIN29" s="7"/>
      <c r="AIO29" s="7"/>
      <c r="AIP29" s="7"/>
      <c r="AIQ29" s="7"/>
      <c r="AIR29" s="7"/>
      <c r="AIS29" s="7"/>
      <c r="AIT29" s="7"/>
      <c r="AIU29" s="7"/>
      <c r="AIV29" s="7"/>
      <c r="AIW29" s="7"/>
      <c r="AIX29" s="7"/>
      <c r="AIY29" s="7"/>
      <c r="AIZ29" s="7"/>
      <c r="AJA29" s="7"/>
      <c r="AJB29" s="7"/>
      <c r="AJC29" s="7"/>
      <c r="AJD29" s="7"/>
      <c r="AJE29" s="7"/>
      <c r="AJF29" s="7"/>
      <c r="AJG29" s="7"/>
      <c r="AJH29" s="7"/>
      <c r="AJI29" s="7"/>
      <c r="AJJ29" s="7"/>
      <c r="AJK29" s="7"/>
      <c r="AJL29" s="7"/>
      <c r="AJM29" s="7"/>
      <c r="AJN29" s="7"/>
      <c r="AJO29" s="7"/>
      <c r="AJP29" s="7"/>
      <c r="AJQ29" s="7"/>
      <c r="AJR29" s="7"/>
      <c r="AJS29" s="7"/>
      <c r="AJT29" s="7"/>
      <c r="AJU29" s="7"/>
      <c r="AJV29" s="7"/>
      <c r="AJW29" s="7"/>
      <c r="AJX29" s="7"/>
      <c r="AJY29" s="7"/>
      <c r="AJZ29" s="7"/>
      <c r="AKA29" s="7"/>
      <c r="AKB29" s="7"/>
      <c r="AKC29" s="7"/>
      <c r="AKD29" s="7"/>
      <c r="AKE29" s="7"/>
      <c r="AKF29" s="7"/>
      <c r="AKG29" s="7"/>
      <c r="AKH29" s="7"/>
      <c r="AKI29" s="7"/>
      <c r="AKJ29" s="7"/>
      <c r="AKK29" s="7"/>
      <c r="AKL29" s="7"/>
      <c r="AKM29" s="7"/>
      <c r="AKN29" s="7"/>
      <c r="AKO29" s="7"/>
      <c r="AKP29" s="7"/>
      <c r="AKQ29" s="7"/>
      <c r="AKR29" s="7"/>
      <c r="AKS29" s="7"/>
      <c r="AKT29" s="7"/>
      <c r="AKU29" s="7"/>
      <c r="AKV29" s="7"/>
      <c r="AKW29" s="7"/>
      <c r="AKX29" s="7"/>
      <c r="AKY29" s="7"/>
      <c r="AKZ29" s="7"/>
      <c r="ALA29" s="7"/>
      <c r="ALB29" s="7"/>
      <c r="ALC29" s="7"/>
      <c r="ALD29" s="7"/>
      <c r="ALE29" s="7"/>
      <c r="ALF29" s="7"/>
      <c r="ALG29" s="7"/>
      <c r="ALH29" s="7"/>
      <c r="ALI29" s="7"/>
      <c r="ALJ29" s="7"/>
      <c r="ALK29" s="7"/>
      <c r="ALL29" s="7"/>
      <c r="ALM29" s="7"/>
      <c r="ALN29" s="7"/>
      <c r="ALO29" s="7"/>
      <c r="ALP29" s="7"/>
      <c r="ALQ29" s="7"/>
      <c r="ALR29" s="7"/>
      <c r="ALS29" s="7"/>
      <c r="ALT29" s="7"/>
      <c r="ALU29" s="7"/>
      <c r="ALV29" s="7"/>
      <c r="ALW29" s="7"/>
      <c r="ALX29" s="7"/>
      <c r="ALY29" s="7"/>
    </row>
    <row r="30" spans="1:1013" ht="15" thickBot="1" x14ac:dyDescent="0.25">
      <c r="A30" s="6"/>
      <c r="B30" s="6"/>
      <c r="C30" s="65"/>
      <c r="D30" s="66"/>
      <c r="E30" s="67"/>
    </row>
    <row r="31" spans="1:1013" ht="49.5" customHeight="1" thickBot="1" x14ac:dyDescent="0.3">
      <c r="A31" s="286" t="s">
        <v>122</v>
      </c>
      <c r="B31" s="145" t="s">
        <v>107</v>
      </c>
      <c r="C31" s="288" t="s">
        <v>117</v>
      </c>
      <c r="D31" s="289"/>
      <c r="E31" s="290"/>
    </row>
    <row r="32" spans="1:1013" ht="60" customHeight="1" thickBot="1" x14ac:dyDescent="0.25">
      <c r="A32" s="287"/>
      <c r="B32" s="144" t="s">
        <v>102</v>
      </c>
      <c r="C32" s="192" t="s">
        <v>0</v>
      </c>
      <c r="D32" s="193" t="s">
        <v>1</v>
      </c>
      <c r="E32" s="194" t="s">
        <v>2</v>
      </c>
    </row>
    <row r="33" spans="1:5" ht="21" thickBot="1" x14ac:dyDescent="0.25">
      <c r="A33" s="250" t="s">
        <v>64</v>
      </c>
      <c r="B33" s="251"/>
      <c r="C33" s="251"/>
      <c r="D33" s="251"/>
      <c r="E33" s="85"/>
    </row>
    <row r="34" spans="1:5" ht="16.5" thickBot="1" x14ac:dyDescent="0.25">
      <c r="A34" s="95" t="s">
        <v>131</v>
      </c>
      <c r="B34" s="180">
        <v>5</v>
      </c>
      <c r="C34" s="76"/>
      <c r="D34" s="15">
        <f>C34*20%</f>
        <v>0</v>
      </c>
      <c r="E34" s="16">
        <f>SUM(C34:D34)</f>
        <v>0</v>
      </c>
    </row>
    <row r="35" spans="1:5" ht="21" thickBot="1" x14ac:dyDescent="0.25">
      <c r="A35" s="250" t="s">
        <v>59</v>
      </c>
      <c r="B35" s="251"/>
      <c r="C35" s="251"/>
      <c r="D35" s="251"/>
      <c r="E35" s="85"/>
    </row>
    <row r="36" spans="1:5" ht="15" x14ac:dyDescent="0.2">
      <c r="A36" s="207" t="s">
        <v>16</v>
      </c>
      <c r="B36" s="204">
        <v>100</v>
      </c>
      <c r="C36" s="76"/>
      <c r="D36" s="15">
        <f>C36*20%</f>
        <v>0</v>
      </c>
      <c r="E36" s="16">
        <f>SUM(C36:D36)</f>
        <v>0</v>
      </c>
    </row>
    <row r="37" spans="1:5" ht="15" x14ac:dyDescent="0.2">
      <c r="A37" s="207" t="s">
        <v>17</v>
      </c>
      <c r="B37" s="205">
        <v>100</v>
      </c>
      <c r="C37" s="76"/>
      <c r="D37" s="15">
        <f>C37*20%</f>
        <v>0</v>
      </c>
      <c r="E37" s="16">
        <f>SUM(C37:D37)</f>
        <v>0</v>
      </c>
    </row>
    <row r="38" spans="1:5" ht="15.75" thickBot="1" x14ac:dyDescent="0.25">
      <c r="A38" s="207" t="s">
        <v>18</v>
      </c>
      <c r="B38" s="206">
        <v>100</v>
      </c>
      <c r="C38" s="77"/>
      <c r="D38" s="12">
        <f>C38*20%</f>
        <v>0</v>
      </c>
      <c r="E38" s="16">
        <f>SUM(C38:D38)</f>
        <v>0</v>
      </c>
    </row>
    <row r="39" spans="1:5" ht="30.75" thickBot="1" x14ac:dyDescent="0.25">
      <c r="A39" s="149" t="s">
        <v>68</v>
      </c>
      <c r="B39" s="150" t="s">
        <v>102</v>
      </c>
      <c r="C39" s="175" t="s">
        <v>118</v>
      </c>
      <c r="D39" s="44" t="s">
        <v>1</v>
      </c>
      <c r="E39" s="43" t="s">
        <v>71</v>
      </c>
    </row>
    <row r="40" spans="1:5" ht="15" x14ac:dyDescent="0.2">
      <c r="A40" s="131" t="s">
        <v>66</v>
      </c>
      <c r="B40" s="131"/>
      <c r="C40" s="82"/>
      <c r="D40" s="83"/>
      <c r="E40" s="84"/>
    </row>
    <row r="41" spans="1:5" ht="15" x14ac:dyDescent="0.2">
      <c r="A41" s="200" t="s">
        <v>127</v>
      </c>
      <c r="B41" s="195">
        <v>1</v>
      </c>
      <c r="C41" s="72"/>
      <c r="D41" s="12">
        <f t="shared" ref="D41" si="0">C41*20%</f>
        <v>0</v>
      </c>
      <c r="E41" s="16">
        <f>SUM(C41:D41)</f>
        <v>0</v>
      </c>
    </row>
    <row r="42" spans="1:5" ht="15" x14ac:dyDescent="0.2">
      <c r="A42" s="200" t="s">
        <v>119</v>
      </c>
      <c r="B42" s="195">
        <v>1</v>
      </c>
      <c r="C42" s="72"/>
      <c r="D42" s="12">
        <f t="shared" ref="D42" si="1">C42*20%</f>
        <v>0</v>
      </c>
      <c r="E42" s="16">
        <f>SUM(C42:D42)</f>
        <v>0</v>
      </c>
    </row>
    <row r="43" spans="1:5" ht="15" x14ac:dyDescent="0.2">
      <c r="A43" s="131" t="s">
        <v>67</v>
      </c>
      <c r="B43" s="131"/>
      <c r="C43" s="79"/>
      <c r="D43" s="80"/>
      <c r="E43" s="81"/>
    </row>
    <row r="44" spans="1:5" ht="15" x14ac:dyDescent="0.2">
      <c r="A44" s="200" t="s">
        <v>127</v>
      </c>
      <c r="B44" s="195">
        <v>1</v>
      </c>
      <c r="C44" s="72"/>
      <c r="D44" s="12">
        <f t="shared" ref="D44:D45" si="2">C44*20%</f>
        <v>0</v>
      </c>
      <c r="E44" s="16">
        <f>SUM(C44:D44)</f>
        <v>0</v>
      </c>
    </row>
    <row r="45" spans="1:5" ht="15" x14ac:dyDescent="0.2">
      <c r="A45" s="200" t="s">
        <v>119</v>
      </c>
      <c r="B45" s="195">
        <v>1</v>
      </c>
      <c r="C45" s="72"/>
      <c r="D45" s="12">
        <f t="shared" si="2"/>
        <v>0</v>
      </c>
      <c r="E45" s="16">
        <f>SUM(C45:D45)</f>
        <v>0</v>
      </c>
    </row>
    <row r="46" spans="1:5" ht="15" x14ac:dyDescent="0.2">
      <c r="A46" s="131" t="s">
        <v>69</v>
      </c>
      <c r="B46" s="131"/>
      <c r="C46" s="79"/>
      <c r="D46" s="80"/>
      <c r="E46" s="81"/>
    </row>
    <row r="47" spans="1:5" ht="15" x14ac:dyDescent="0.2">
      <c r="A47" s="200" t="s">
        <v>127</v>
      </c>
      <c r="B47" s="195">
        <v>3</v>
      </c>
      <c r="C47" s="72"/>
      <c r="D47" s="12">
        <f t="shared" ref="D47:D48" si="3">C47*20%</f>
        <v>0</v>
      </c>
      <c r="E47" s="16">
        <f>SUM(C47:D47)</f>
        <v>0</v>
      </c>
    </row>
    <row r="48" spans="1:5" ht="15.75" thickBot="1" x14ac:dyDescent="0.25">
      <c r="A48" s="200" t="s">
        <v>119</v>
      </c>
      <c r="B48" s="195">
        <v>5</v>
      </c>
      <c r="C48" s="72"/>
      <c r="D48" s="12">
        <f t="shared" si="3"/>
        <v>0</v>
      </c>
      <c r="E48" s="16">
        <f>SUM(C48:D48)</f>
        <v>0</v>
      </c>
    </row>
    <row r="49" spans="1:5" ht="30.75" thickBot="1" x14ac:dyDescent="0.25">
      <c r="A49" s="151" t="s">
        <v>75</v>
      </c>
      <c r="B49" s="150" t="s">
        <v>102</v>
      </c>
      <c r="C49" s="175" t="s">
        <v>138</v>
      </c>
      <c r="D49" s="44" t="s">
        <v>1</v>
      </c>
      <c r="E49" s="43" t="s">
        <v>71</v>
      </c>
    </row>
    <row r="50" spans="1:5" ht="24" customHeight="1" thickBot="1" x14ac:dyDescent="0.25">
      <c r="A50" s="95" t="s">
        <v>54</v>
      </c>
      <c r="B50" s="180">
        <v>11</v>
      </c>
      <c r="C50" s="78"/>
      <c r="D50" s="39">
        <f t="shared" ref="D50" si="4">C50*20%</f>
        <v>0</v>
      </c>
      <c r="E50" s="16">
        <f>SUM(C50:D50)</f>
        <v>0</v>
      </c>
    </row>
    <row r="51" spans="1:5" ht="21" thickBot="1" x14ac:dyDescent="0.25">
      <c r="A51" s="151" t="s">
        <v>77</v>
      </c>
      <c r="B51" s="150" t="s">
        <v>102</v>
      </c>
      <c r="C51" s="152"/>
      <c r="D51" s="152"/>
      <c r="E51" s="153"/>
    </row>
    <row r="52" spans="1:5" ht="24.75" customHeight="1" thickBot="1" x14ac:dyDescent="0.25">
      <c r="A52" s="95" t="s">
        <v>54</v>
      </c>
      <c r="B52" s="180">
        <v>1</v>
      </c>
      <c r="C52" s="78"/>
      <c r="D52" s="39">
        <f t="shared" ref="D52:D57" si="5">C52*20%</f>
        <v>0</v>
      </c>
      <c r="E52" s="16">
        <f>SUM(C52:D52)</f>
        <v>0</v>
      </c>
    </row>
    <row r="53" spans="1:5" s="17" customFormat="1" ht="21" customHeight="1" thickBot="1" x14ac:dyDescent="0.25">
      <c r="A53" s="32"/>
      <c r="B53" s="32"/>
      <c r="C53" s="23"/>
      <c r="D53" s="24"/>
      <c r="E53" s="23"/>
    </row>
    <row r="54" spans="1:5" ht="30.75" thickBot="1" x14ac:dyDescent="0.25">
      <c r="A54" s="149" t="s">
        <v>100</v>
      </c>
      <c r="B54" s="150" t="s">
        <v>102</v>
      </c>
      <c r="C54" s="33" t="s">
        <v>62</v>
      </c>
      <c r="D54" s="44" t="s">
        <v>1</v>
      </c>
      <c r="E54" s="45" t="s">
        <v>63</v>
      </c>
    </row>
    <row r="55" spans="1:5" ht="15.75" thickBot="1" x14ac:dyDescent="0.25">
      <c r="A55" s="138" t="s">
        <v>109</v>
      </c>
      <c r="B55" s="179"/>
      <c r="C55" s="141"/>
      <c r="D55" s="139"/>
      <c r="E55" s="137"/>
    </row>
    <row r="56" spans="1:5" ht="15.75" x14ac:dyDescent="0.2">
      <c r="A56" s="201" t="s">
        <v>125</v>
      </c>
      <c r="B56" s="147">
        <v>5</v>
      </c>
      <c r="C56" s="142"/>
      <c r="D56" s="140">
        <f t="shared" si="5"/>
        <v>0</v>
      </c>
      <c r="E56" s="16">
        <f>SUM(C56:D56)</f>
        <v>0</v>
      </c>
    </row>
    <row r="57" spans="1:5" ht="15.75" x14ac:dyDescent="0.2">
      <c r="A57" s="202" t="s">
        <v>126</v>
      </c>
      <c r="B57" s="181">
        <v>2</v>
      </c>
      <c r="C57" s="142"/>
      <c r="D57" s="140">
        <f t="shared" si="5"/>
        <v>0</v>
      </c>
      <c r="E57" s="16">
        <f>SUM(C57:D57)</f>
        <v>0</v>
      </c>
    </row>
    <row r="58" spans="1:5" ht="18.75" customHeight="1" x14ac:dyDescent="0.2">
      <c r="A58" s="203" t="s">
        <v>108</v>
      </c>
      <c r="B58" s="182"/>
      <c r="C58" s="143"/>
      <c r="D58" s="135"/>
      <c r="E58" s="81"/>
    </row>
    <row r="59" spans="1:5" ht="15.75" x14ac:dyDescent="0.2">
      <c r="A59" s="201" t="s">
        <v>120</v>
      </c>
      <c r="B59" s="181">
        <v>5</v>
      </c>
      <c r="C59" s="142"/>
      <c r="D59" s="136">
        <f t="shared" ref="D59:D60" si="6">C59*20%</f>
        <v>0</v>
      </c>
      <c r="E59" s="16">
        <f>SUM(C59:D59)</f>
        <v>0</v>
      </c>
    </row>
    <row r="60" spans="1:5" ht="16.5" thickBot="1" x14ac:dyDescent="0.25">
      <c r="A60" s="202" t="s">
        <v>121</v>
      </c>
      <c r="B60" s="183">
        <v>2</v>
      </c>
      <c r="C60" s="142"/>
      <c r="D60" s="136">
        <f t="shared" si="6"/>
        <v>0</v>
      </c>
      <c r="E60" s="16">
        <f>SUM(C60:D60)</f>
        <v>0</v>
      </c>
    </row>
    <row r="61" spans="1:5" ht="15" x14ac:dyDescent="0.25">
      <c r="A61"/>
      <c r="B61"/>
      <c r="C61"/>
      <c r="D61"/>
      <c r="E61"/>
    </row>
    <row r="62" spans="1:5" ht="15.75" thickBot="1" x14ac:dyDescent="0.3">
      <c r="A62"/>
      <c r="B62"/>
      <c r="C62"/>
      <c r="D62"/>
      <c r="E62"/>
    </row>
    <row r="63" spans="1:5" ht="35.25" customHeight="1" thickBot="1" x14ac:dyDescent="0.25">
      <c r="A63" s="162" t="s">
        <v>115</v>
      </c>
      <c r="B63" s="283">
        <f>+E60+E59+E57+E56+E52+E50+E48+E47+E45+E44+E42+E41+E38+E37+E36+E34</f>
        <v>0</v>
      </c>
      <c r="C63" s="284"/>
      <c r="D63" s="284"/>
      <c r="E63" s="285"/>
    </row>
    <row r="64" spans="1:5" s="5" customFormat="1" x14ac:dyDescent="0.2">
      <c r="A64" s="36"/>
      <c r="B64" s="36"/>
      <c r="C64" s="36"/>
      <c r="D64" s="36"/>
      <c r="E64" s="36"/>
    </row>
    <row r="65" spans="1:5" s="5" customFormat="1" x14ac:dyDescent="0.2">
      <c r="A65" s="36"/>
      <c r="B65" s="36"/>
      <c r="C65" s="36"/>
      <c r="D65" s="36"/>
      <c r="E65" s="36"/>
    </row>
  </sheetData>
  <mergeCells count="20">
    <mergeCell ref="A35:D35"/>
    <mergeCell ref="A29:E29"/>
    <mergeCell ref="A24:E24"/>
    <mergeCell ref="A22:E22"/>
    <mergeCell ref="B63:E63"/>
    <mergeCell ref="A33:D33"/>
    <mergeCell ref="A31:A32"/>
    <mergeCell ref="C31:E31"/>
    <mergeCell ref="A1:E2"/>
    <mergeCell ref="A4:E4"/>
    <mergeCell ref="A26:D26"/>
    <mergeCell ref="A19:D19"/>
    <mergeCell ref="A8:A10"/>
    <mergeCell ref="A17:D17"/>
    <mergeCell ref="C8:E9"/>
    <mergeCell ref="A11:D11"/>
    <mergeCell ref="A14:D14"/>
    <mergeCell ref="B8:B9"/>
    <mergeCell ref="A6:E6"/>
    <mergeCell ref="B3:E3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Footer>Page &amp;P&amp;R02.1  BP PF_2020-033.xlsx</oddFooter>
  </headerFooter>
  <rowBreaks count="1" manualBreakCount="1">
    <brk id="28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  <pageSetUpPr fitToPage="1"/>
  </sheetPr>
  <dimension ref="A1:ALZ58"/>
  <sheetViews>
    <sheetView showGridLines="0" view="pageBreakPreview" topLeftCell="A14" zoomScale="85" zoomScaleNormal="80" zoomScaleSheetLayoutView="85" workbookViewId="0">
      <selection activeCell="D22" sqref="D22"/>
    </sheetView>
  </sheetViews>
  <sheetFormatPr baseColWidth="10" defaultRowHeight="14.25" x14ac:dyDescent="0.2"/>
  <cols>
    <col min="1" max="1" width="72.5703125" style="6" customWidth="1"/>
    <col min="2" max="2" width="20.85546875" style="6" bestFit="1" customWidth="1"/>
    <col min="3" max="5" width="17.140625" style="6" customWidth="1"/>
    <col min="6" max="6" width="11.42578125" style="17"/>
    <col min="7" max="7" width="20.5703125" style="17" customWidth="1"/>
    <col min="8" max="12" width="11.42578125" style="17"/>
    <col min="13" max="16384" width="11.42578125" style="6"/>
  </cols>
  <sheetData>
    <row r="1" spans="1:1014" ht="25.5" customHeight="1" x14ac:dyDescent="0.2">
      <c r="A1" s="291" t="s">
        <v>81</v>
      </c>
      <c r="B1" s="292"/>
      <c r="C1" s="292"/>
      <c r="D1" s="292"/>
      <c r="E1" s="292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</row>
    <row r="2" spans="1:1014" ht="54" customHeight="1" thickBot="1" x14ac:dyDescent="0.25">
      <c r="A2" s="293"/>
      <c r="B2" s="292"/>
      <c r="C2" s="292"/>
      <c r="D2" s="292"/>
      <c r="E2" s="292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  <c r="AFO2" s="5"/>
      <c r="AFP2" s="5"/>
      <c r="AFQ2" s="5"/>
      <c r="AFR2" s="5"/>
      <c r="AFS2" s="5"/>
      <c r="AFT2" s="5"/>
      <c r="AFU2" s="5"/>
      <c r="AFV2" s="5"/>
      <c r="AFW2" s="5"/>
      <c r="AFX2" s="5"/>
      <c r="AFY2" s="5"/>
      <c r="AFZ2" s="5"/>
      <c r="AGA2" s="5"/>
      <c r="AGB2" s="5"/>
      <c r="AGC2" s="5"/>
      <c r="AGD2" s="5"/>
      <c r="AGE2" s="5"/>
      <c r="AGF2" s="5"/>
      <c r="AGG2" s="5"/>
      <c r="AGH2" s="5"/>
      <c r="AGI2" s="5"/>
      <c r="AGJ2" s="5"/>
      <c r="AGK2" s="5"/>
      <c r="AGL2" s="5"/>
      <c r="AGM2" s="5"/>
      <c r="AGN2" s="5"/>
      <c r="AGO2" s="5"/>
      <c r="AGP2" s="5"/>
      <c r="AGQ2" s="5"/>
      <c r="AGR2" s="5"/>
      <c r="AGS2" s="5"/>
      <c r="AGT2" s="5"/>
      <c r="AGU2" s="5"/>
      <c r="AGV2" s="5"/>
      <c r="AGW2" s="5"/>
      <c r="AGX2" s="5"/>
      <c r="AGY2" s="5"/>
      <c r="AGZ2" s="5"/>
      <c r="AHA2" s="5"/>
      <c r="AHB2" s="5"/>
      <c r="AHC2" s="5"/>
      <c r="AHD2" s="5"/>
      <c r="AHE2" s="5"/>
      <c r="AHF2" s="5"/>
      <c r="AHG2" s="5"/>
      <c r="AHH2" s="5"/>
      <c r="AHI2" s="5"/>
      <c r="AHJ2" s="5"/>
      <c r="AHK2" s="5"/>
      <c r="AHL2" s="5"/>
      <c r="AHM2" s="5"/>
      <c r="AHN2" s="5"/>
      <c r="AHO2" s="5"/>
      <c r="AHP2" s="5"/>
      <c r="AHQ2" s="5"/>
      <c r="AHR2" s="5"/>
      <c r="AHS2" s="5"/>
      <c r="AHT2" s="5"/>
      <c r="AHU2" s="5"/>
      <c r="AHV2" s="5"/>
      <c r="AHW2" s="5"/>
      <c r="AHX2" s="5"/>
      <c r="AHY2" s="5"/>
      <c r="AHZ2" s="5"/>
      <c r="AIA2" s="5"/>
      <c r="AIB2" s="5"/>
      <c r="AIC2" s="5"/>
      <c r="AID2" s="5"/>
      <c r="AIE2" s="5"/>
      <c r="AIF2" s="5"/>
      <c r="AIG2" s="5"/>
      <c r="AIH2" s="5"/>
      <c r="AII2" s="5"/>
      <c r="AIJ2" s="5"/>
      <c r="AIK2" s="5"/>
      <c r="AIL2" s="5"/>
      <c r="AIM2" s="5"/>
      <c r="AIN2" s="5"/>
      <c r="AIO2" s="5"/>
      <c r="AIP2" s="5"/>
      <c r="AIQ2" s="5"/>
      <c r="AIR2" s="5"/>
      <c r="AIS2" s="5"/>
      <c r="AIT2" s="5"/>
      <c r="AIU2" s="5"/>
      <c r="AIV2" s="5"/>
      <c r="AIW2" s="5"/>
      <c r="AIX2" s="5"/>
      <c r="AIY2" s="5"/>
      <c r="AIZ2" s="5"/>
      <c r="AJA2" s="5"/>
      <c r="AJB2" s="5"/>
      <c r="AJC2" s="5"/>
      <c r="AJD2" s="5"/>
      <c r="AJE2" s="5"/>
      <c r="AJF2" s="5"/>
      <c r="AJG2" s="5"/>
      <c r="AJH2" s="5"/>
      <c r="AJI2" s="5"/>
      <c r="AJJ2" s="5"/>
      <c r="AJK2" s="5"/>
      <c r="AJL2" s="5"/>
      <c r="AJM2" s="5"/>
      <c r="AJN2" s="5"/>
      <c r="AJO2" s="5"/>
      <c r="AJP2" s="5"/>
      <c r="AJQ2" s="5"/>
      <c r="AJR2" s="5"/>
      <c r="AJS2" s="5"/>
      <c r="AJT2" s="5"/>
      <c r="AJU2" s="5"/>
      <c r="AJV2" s="5"/>
      <c r="AJW2" s="5"/>
      <c r="AJX2" s="5"/>
      <c r="AJY2" s="5"/>
      <c r="AJZ2" s="5"/>
      <c r="AKA2" s="5"/>
      <c r="AKB2" s="5"/>
      <c r="AKC2" s="5"/>
      <c r="AKD2" s="5"/>
      <c r="AKE2" s="5"/>
      <c r="AKF2" s="5"/>
      <c r="AKG2" s="5"/>
      <c r="AKH2" s="5"/>
      <c r="AKI2" s="5"/>
      <c r="AKJ2" s="5"/>
      <c r="AKK2" s="5"/>
      <c r="AKL2" s="5"/>
      <c r="AKM2" s="5"/>
      <c r="AKN2" s="5"/>
      <c r="AKO2" s="5"/>
      <c r="AKP2" s="5"/>
      <c r="AKQ2" s="5"/>
      <c r="AKR2" s="5"/>
      <c r="AKS2" s="5"/>
      <c r="AKT2" s="5"/>
      <c r="AKU2" s="5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  <c r="ALM2" s="5"/>
      <c r="ALN2" s="5"/>
      <c r="ALO2" s="5"/>
      <c r="ALP2" s="5"/>
      <c r="ALQ2" s="5"/>
      <c r="ALR2" s="5"/>
      <c r="ALS2" s="5"/>
      <c r="ALT2" s="5"/>
      <c r="ALU2" s="5"/>
      <c r="ALV2" s="5"/>
      <c r="ALW2" s="5"/>
      <c r="ALX2" s="5"/>
      <c r="ALY2" s="5"/>
      <c r="ALZ2" s="5"/>
    </row>
    <row r="3" spans="1:1014" ht="39" customHeight="1" thickBot="1" x14ac:dyDescent="0.25">
      <c r="A3" s="156" t="s">
        <v>44</v>
      </c>
      <c r="B3" s="298"/>
      <c r="C3" s="299"/>
      <c r="D3" s="299"/>
      <c r="E3" s="300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  <c r="ADG3" s="5"/>
      <c r="ADH3" s="5"/>
      <c r="ADI3" s="5"/>
      <c r="ADJ3" s="5"/>
      <c r="ADK3" s="5"/>
      <c r="ADL3" s="5"/>
      <c r="ADM3" s="5"/>
      <c r="ADN3" s="5"/>
      <c r="ADO3" s="5"/>
      <c r="ADP3" s="5"/>
      <c r="ADQ3" s="5"/>
      <c r="ADR3" s="5"/>
      <c r="ADS3" s="5"/>
      <c r="ADT3" s="5"/>
      <c r="ADU3" s="5"/>
      <c r="ADV3" s="5"/>
      <c r="ADW3" s="5"/>
      <c r="ADX3" s="5"/>
      <c r="ADY3" s="5"/>
      <c r="ADZ3" s="5"/>
      <c r="AEA3" s="5"/>
      <c r="AEB3" s="5"/>
      <c r="AEC3" s="5"/>
      <c r="AED3" s="5"/>
      <c r="AEE3" s="5"/>
      <c r="AEF3" s="5"/>
      <c r="AEG3" s="5"/>
      <c r="AEH3" s="5"/>
      <c r="AEI3" s="5"/>
      <c r="AEJ3" s="5"/>
      <c r="AEK3" s="5"/>
      <c r="AEL3" s="5"/>
      <c r="AEM3" s="5"/>
      <c r="AEN3" s="5"/>
      <c r="AEO3" s="5"/>
      <c r="AEP3" s="5"/>
      <c r="AEQ3" s="5"/>
      <c r="AER3" s="5"/>
      <c r="AES3" s="5"/>
      <c r="AET3" s="5"/>
      <c r="AEU3" s="5"/>
      <c r="AEV3" s="5"/>
      <c r="AEW3" s="5"/>
      <c r="AEX3" s="5"/>
      <c r="AEY3" s="5"/>
      <c r="AEZ3" s="5"/>
      <c r="AFA3" s="5"/>
      <c r="AFB3" s="5"/>
      <c r="AFC3" s="5"/>
      <c r="AFD3" s="5"/>
      <c r="AFE3" s="5"/>
      <c r="AFF3" s="5"/>
      <c r="AFG3" s="5"/>
      <c r="AFH3" s="5"/>
      <c r="AFI3" s="5"/>
      <c r="AFJ3" s="5"/>
      <c r="AFK3" s="5"/>
      <c r="AFL3" s="5"/>
      <c r="AFM3" s="5"/>
      <c r="AFN3" s="5"/>
      <c r="AFO3" s="5"/>
      <c r="AFP3" s="5"/>
      <c r="AFQ3" s="5"/>
      <c r="AFR3" s="5"/>
      <c r="AFS3" s="5"/>
      <c r="AFT3" s="5"/>
      <c r="AFU3" s="5"/>
      <c r="AFV3" s="5"/>
      <c r="AFW3" s="5"/>
      <c r="AFX3" s="5"/>
      <c r="AFY3" s="5"/>
      <c r="AFZ3" s="5"/>
      <c r="AGA3" s="5"/>
      <c r="AGB3" s="5"/>
      <c r="AGC3" s="5"/>
      <c r="AGD3" s="5"/>
      <c r="AGE3" s="5"/>
      <c r="AGF3" s="5"/>
      <c r="AGG3" s="5"/>
      <c r="AGH3" s="5"/>
      <c r="AGI3" s="5"/>
      <c r="AGJ3" s="5"/>
      <c r="AGK3" s="5"/>
      <c r="AGL3" s="5"/>
      <c r="AGM3" s="5"/>
      <c r="AGN3" s="5"/>
      <c r="AGO3" s="5"/>
      <c r="AGP3" s="5"/>
      <c r="AGQ3" s="5"/>
      <c r="AGR3" s="5"/>
      <c r="AGS3" s="5"/>
      <c r="AGT3" s="5"/>
      <c r="AGU3" s="5"/>
      <c r="AGV3" s="5"/>
      <c r="AGW3" s="5"/>
      <c r="AGX3" s="5"/>
      <c r="AGY3" s="5"/>
      <c r="AGZ3" s="5"/>
      <c r="AHA3" s="5"/>
      <c r="AHB3" s="5"/>
      <c r="AHC3" s="5"/>
      <c r="AHD3" s="5"/>
      <c r="AHE3" s="5"/>
      <c r="AHF3" s="5"/>
      <c r="AHG3" s="5"/>
      <c r="AHH3" s="5"/>
      <c r="AHI3" s="5"/>
      <c r="AHJ3" s="5"/>
      <c r="AHK3" s="5"/>
      <c r="AHL3" s="5"/>
      <c r="AHM3" s="5"/>
      <c r="AHN3" s="5"/>
      <c r="AHO3" s="5"/>
      <c r="AHP3" s="5"/>
      <c r="AHQ3" s="5"/>
      <c r="AHR3" s="5"/>
      <c r="AHS3" s="5"/>
      <c r="AHT3" s="5"/>
      <c r="AHU3" s="5"/>
      <c r="AHV3" s="5"/>
      <c r="AHW3" s="5"/>
      <c r="AHX3" s="5"/>
      <c r="AHY3" s="5"/>
      <c r="AHZ3" s="5"/>
      <c r="AIA3" s="5"/>
      <c r="AIB3" s="5"/>
      <c r="AIC3" s="5"/>
      <c r="AID3" s="5"/>
      <c r="AIE3" s="5"/>
      <c r="AIF3" s="5"/>
      <c r="AIG3" s="5"/>
      <c r="AIH3" s="5"/>
      <c r="AII3" s="5"/>
      <c r="AIJ3" s="5"/>
      <c r="AIK3" s="5"/>
      <c r="AIL3" s="5"/>
      <c r="AIM3" s="5"/>
      <c r="AIN3" s="5"/>
      <c r="AIO3" s="5"/>
      <c r="AIP3" s="5"/>
      <c r="AIQ3" s="5"/>
      <c r="AIR3" s="5"/>
      <c r="AIS3" s="5"/>
      <c r="AIT3" s="5"/>
      <c r="AIU3" s="5"/>
      <c r="AIV3" s="5"/>
      <c r="AIW3" s="5"/>
      <c r="AIX3" s="5"/>
      <c r="AIY3" s="5"/>
      <c r="AIZ3" s="5"/>
      <c r="AJA3" s="5"/>
      <c r="AJB3" s="5"/>
      <c r="AJC3" s="5"/>
      <c r="AJD3" s="5"/>
      <c r="AJE3" s="5"/>
      <c r="AJF3" s="5"/>
      <c r="AJG3" s="5"/>
      <c r="AJH3" s="5"/>
      <c r="AJI3" s="5"/>
      <c r="AJJ3" s="5"/>
      <c r="AJK3" s="5"/>
      <c r="AJL3" s="5"/>
      <c r="AJM3" s="5"/>
      <c r="AJN3" s="5"/>
      <c r="AJO3" s="5"/>
      <c r="AJP3" s="5"/>
      <c r="AJQ3" s="5"/>
      <c r="AJR3" s="5"/>
      <c r="AJS3" s="5"/>
      <c r="AJT3" s="5"/>
      <c r="AJU3" s="5"/>
      <c r="AJV3" s="5"/>
      <c r="AJW3" s="5"/>
      <c r="AJX3" s="5"/>
      <c r="AJY3" s="5"/>
      <c r="AJZ3" s="5"/>
      <c r="AKA3" s="5"/>
      <c r="AKB3" s="5"/>
      <c r="AKC3" s="5"/>
      <c r="AKD3" s="5"/>
      <c r="AKE3" s="5"/>
      <c r="AKF3" s="5"/>
      <c r="AKG3" s="5"/>
      <c r="AKH3" s="5"/>
      <c r="AKI3" s="5"/>
      <c r="AKJ3" s="5"/>
      <c r="AKK3" s="5"/>
      <c r="AKL3" s="5"/>
      <c r="AKM3" s="5"/>
      <c r="AKN3" s="5"/>
      <c r="AKO3" s="5"/>
      <c r="AKP3" s="5"/>
      <c r="AKQ3" s="5"/>
      <c r="AKR3" s="5"/>
      <c r="AKS3" s="5"/>
      <c r="AKT3" s="5"/>
      <c r="AKU3" s="5"/>
      <c r="AKV3" s="5"/>
      <c r="AKW3" s="5"/>
      <c r="AKX3" s="5"/>
      <c r="AKY3" s="5"/>
      <c r="AKZ3" s="5"/>
      <c r="ALA3" s="5"/>
      <c r="ALB3" s="5"/>
      <c r="ALC3" s="5"/>
      <c r="ALD3" s="5"/>
      <c r="ALE3" s="5"/>
      <c r="ALF3" s="5"/>
      <c r="ALG3" s="5"/>
      <c r="ALH3" s="5"/>
      <c r="ALI3" s="5"/>
      <c r="ALJ3" s="5"/>
      <c r="ALK3" s="5"/>
      <c r="ALL3" s="5"/>
      <c r="ALM3" s="5"/>
      <c r="ALN3" s="5"/>
      <c r="ALO3" s="5"/>
      <c r="ALP3" s="5"/>
      <c r="ALQ3" s="5"/>
      <c r="ALR3" s="5"/>
      <c r="ALS3" s="5"/>
      <c r="ALT3" s="5"/>
      <c r="ALU3" s="5"/>
      <c r="ALV3" s="5"/>
      <c r="ALW3" s="5"/>
      <c r="ALX3" s="5"/>
      <c r="ALY3" s="5"/>
      <c r="ALZ3" s="5"/>
    </row>
    <row r="4" spans="1:1014" ht="50.25" customHeight="1" x14ac:dyDescent="0.2">
      <c r="A4" s="268" t="s">
        <v>123</v>
      </c>
      <c r="B4" s="269"/>
      <c r="C4" s="269"/>
      <c r="D4" s="269"/>
      <c r="E4" s="269"/>
    </row>
    <row r="5" spans="1:1014" ht="21" customHeight="1" x14ac:dyDescent="0.25">
      <c r="A5"/>
      <c r="B5"/>
      <c r="C5"/>
      <c r="D5"/>
      <c r="E5"/>
    </row>
    <row r="6" spans="1:1014" ht="50.25" customHeight="1" x14ac:dyDescent="0.2">
      <c r="A6" s="281" t="s">
        <v>111</v>
      </c>
      <c r="B6" s="281"/>
      <c r="C6" s="281"/>
      <c r="D6" s="281"/>
      <c r="E6" s="281"/>
    </row>
    <row r="7" spans="1:1014" s="5" customFormat="1" ht="12" customHeight="1" thickBot="1" x14ac:dyDescent="0.25">
      <c r="B7" s="296"/>
      <c r="C7" s="296"/>
      <c r="D7" s="296"/>
      <c r="E7" s="297"/>
    </row>
    <row r="8" spans="1:1014" ht="48" thickBot="1" x14ac:dyDescent="0.25">
      <c r="A8" s="87"/>
      <c r="B8" s="70" t="s">
        <v>21</v>
      </c>
      <c r="C8" s="70" t="s">
        <v>114</v>
      </c>
      <c r="D8" s="70" t="s">
        <v>1</v>
      </c>
      <c r="E8" s="71" t="s">
        <v>20</v>
      </c>
    </row>
    <row r="9" spans="1:1014" s="20" customFormat="1" ht="24.75" customHeight="1" thickBot="1" x14ac:dyDescent="0.3">
      <c r="A9" s="294" t="s">
        <v>24</v>
      </c>
      <c r="B9" s="295"/>
      <c r="C9" s="295"/>
      <c r="D9" s="86"/>
      <c r="E9" s="86"/>
      <c r="F9" s="48"/>
      <c r="G9" s="48"/>
      <c r="H9" s="48"/>
      <c r="I9" s="48"/>
    </row>
    <row r="10" spans="1:1014" s="20" customFormat="1" ht="24.75" customHeight="1" x14ac:dyDescent="0.25">
      <c r="A10" s="14" t="s">
        <v>25</v>
      </c>
      <c r="B10" s="11" t="s">
        <v>22</v>
      </c>
      <c r="C10" s="88"/>
      <c r="D10" s="15">
        <f>C10*20%</f>
        <v>0</v>
      </c>
      <c r="E10" s="16">
        <f>SUM(C10:D10)</f>
        <v>0</v>
      </c>
      <c r="F10" s="48"/>
      <c r="G10" s="48"/>
      <c r="H10" s="48"/>
      <c r="I10" s="48"/>
      <c r="J10" s="48"/>
      <c r="K10" s="48"/>
      <c r="L10" s="48"/>
    </row>
    <row r="11" spans="1:1014" s="20" customFormat="1" ht="24.75" customHeight="1" x14ac:dyDescent="0.25">
      <c r="A11" s="14" t="s">
        <v>26</v>
      </c>
      <c r="B11" s="11" t="s">
        <v>22</v>
      </c>
      <c r="C11" s="88"/>
      <c r="D11" s="15">
        <f>C11*20%</f>
        <v>0</v>
      </c>
      <c r="E11" s="16">
        <f>SUM(C11:D11)</f>
        <v>0</v>
      </c>
      <c r="F11" s="48"/>
      <c r="G11" s="48"/>
      <c r="H11" s="48"/>
      <c r="I11" s="48"/>
      <c r="J11" s="48"/>
      <c r="K11" s="48"/>
      <c r="L11" s="48"/>
    </row>
    <row r="12" spans="1:1014" s="20" customFormat="1" ht="24.75" customHeight="1" thickBot="1" x14ac:dyDescent="0.3">
      <c r="A12" s="10" t="s">
        <v>27</v>
      </c>
      <c r="B12" s="157" t="s">
        <v>22</v>
      </c>
      <c r="C12" s="158"/>
      <c r="D12" s="19">
        <f>C12*20%</f>
        <v>0</v>
      </c>
      <c r="E12" s="16">
        <f>SUM(C12:D12)</f>
        <v>0</v>
      </c>
      <c r="F12" s="48"/>
      <c r="G12" s="48"/>
      <c r="H12" s="48"/>
      <c r="I12" s="48"/>
      <c r="J12" s="48"/>
      <c r="K12" s="48"/>
      <c r="L12" s="48"/>
    </row>
    <row r="13" spans="1:1014" s="20" customFormat="1" ht="50.25" customHeight="1" thickBot="1" x14ac:dyDescent="0.3">
      <c r="A13" s="148" t="s">
        <v>28</v>
      </c>
      <c r="B13" s="70" t="s">
        <v>21</v>
      </c>
      <c r="C13" s="70" t="s">
        <v>114</v>
      </c>
      <c r="D13" s="70" t="s">
        <v>1</v>
      </c>
      <c r="E13" s="71" t="s">
        <v>20</v>
      </c>
      <c r="F13" s="48"/>
      <c r="G13" s="48"/>
      <c r="H13" s="48"/>
      <c r="I13" s="48"/>
    </row>
    <row r="14" spans="1:1014" s="20" customFormat="1" ht="24.75" customHeight="1" thickBot="1" x14ac:dyDescent="0.3">
      <c r="A14" s="159" t="s">
        <v>29</v>
      </c>
      <c r="B14" s="160" t="s">
        <v>23</v>
      </c>
      <c r="C14" s="161"/>
      <c r="D14" s="39">
        <f>C14*20%</f>
        <v>0</v>
      </c>
      <c r="E14" s="16">
        <f>SUM(C14:D14)</f>
        <v>0</v>
      </c>
      <c r="F14" s="48"/>
      <c r="G14" s="48"/>
      <c r="H14" s="48"/>
      <c r="I14" s="48"/>
      <c r="J14" s="48"/>
      <c r="K14" s="48"/>
      <c r="L14" s="48"/>
    </row>
    <row r="15" spans="1:1014" s="5" customFormat="1" ht="15" thickBot="1" x14ac:dyDescent="0.25"/>
    <row r="16" spans="1:1014" customFormat="1" ht="48" customHeight="1" x14ac:dyDescent="0.25">
      <c r="A16" s="301" t="s">
        <v>30</v>
      </c>
      <c r="B16" s="301" t="s">
        <v>21</v>
      </c>
      <c r="C16" s="301" t="s">
        <v>19</v>
      </c>
      <c r="D16" s="301" t="s">
        <v>1</v>
      </c>
      <c r="E16" s="301" t="s">
        <v>20</v>
      </c>
      <c r="F16" s="17"/>
      <c r="G16" s="1"/>
    </row>
    <row r="17" spans="1:7" customFormat="1" ht="15.75" thickBot="1" x14ac:dyDescent="0.3">
      <c r="A17" s="302"/>
      <c r="B17" s="302"/>
      <c r="C17" s="302"/>
      <c r="D17" s="302"/>
      <c r="E17" s="302"/>
      <c r="F17" s="6"/>
      <c r="G17" s="1"/>
    </row>
    <row r="18" spans="1:7" customFormat="1" ht="21" thickBot="1" x14ac:dyDescent="0.3">
      <c r="A18" s="303" t="s">
        <v>88</v>
      </c>
      <c r="B18" s="304"/>
      <c r="C18" s="304"/>
      <c r="D18" s="96"/>
      <c r="E18" s="97"/>
      <c r="F18" s="17"/>
      <c r="G18" s="1"/>
    </row>
    <row r="19" spans="1:7" customFormat="1" ht="31.5" customHeight="1" thickBot="1" x14ac:dyDescent="0.3">
      <c r="A19" s="98" t="s">
        <v>87</v>
      </c>
      <c r="B19" s="99" t="s">
        <v>22</v>
      </c>
      <c r="C19" s="100"/>
      <c r="D19" s="15">
        <f>C19*20%</f>
        <v>0</v>
      </c>
      <c r="E19" s="16">
        <f>SUM(C19:D19)</f>
        <v>0</v>
      </c>
      <c r="F19" s="17"/>
      <c r="G19" s="1"/>
    </row>
    <row r="20" spans="1:7" customFormat="1" ht="34.5" customHeight="1" thickBot="1" x14ac:dyDescent="0.3">
      <c r="A20" s="98" t="s">
        <v>89</v>
      </c>
      <c r="B20" s="99" t="s">
        <v>22</v>
      </c>
      <c r="C20" s="100"/>
      <c r="D20" s="15">
        <f>C20*20%</f>
        <v>0</v>
      </c>
      <c r="E20" s="16">
        <f>SUM(C20:D20)</f>
        <v>0</v>
      </c>
      <c r="F20" s="17"/>
      <c r="G20" s="1"/>
    </row>
    <row r="21" spans="1:7" customFormat="1" ht="21" thickBot="1" x14ac:dyDescent="0.3">
      <c r="A21" s="303" t="s">
        <v>76</v>
      </c>
      <c r="B21" s="304"/>
      <c r="C21" s="304"/>
      <c r="D21" s="96"/>
      <c r="E21" s="97"/>
      <c r="F21" s="17"/>
      <c r="G21" s="1"/>
    </row>
    <row r="22" spans="1:7" customFormat="1" ht="34.5" customHeight="1" x14ac:dyDescent="0.25">
      <c r="A22" s="98" t="s">
        <v>83</v>
      </c>
      <c r="B22" s="99" t="s">
        <v>22</v>
      </c>
      <c r="C22" s="100"/>
      <c r="D22" s="15">
        <f>C22*20%</f>
        <v>0</v>
      </c>
      <c r="E22" s="16">
        <f>SUM(C22:D22)</f>
        <v>0</v>
      </c>
      <c r="F22" s="17"/>
      <c r="G22" s="1"/>
    </row>
    <row r="23" spans="1:7" customFormat="1" ht="57" x14ac:dyDescent="0.25">
      <c r="A23" s="101" t="s">
        <v>60</v>
      </c>
      <c r="B23" s="208" t="s">
        <v>84</v>
      </c>
      <c r="C23" s="102"/>
      <c r="D23" s="15">
        <f>C23*20%</f>
        <v>0</v>
      </c>
      <c r="E23" s="16">
        <f>SUM(C23:D23)</f>
        <v>0</v>
      </c>
      <c r="F23" s="17"/>
      <c r="G23" s="1"/>
    </row>
    <row r="24" spans="1:7" customFormat="1" ht="38.25" customHeight="1" thickBot="1" x14ac:dyDescent="0.3">
      <c r="A24" s="103" t="s">
        <v>61</v>
      </c>
      <c r="B24" s="104" t="s">
        <v>22</v>
      </c>
      <c r="C24" s="105"/>
      <c r="D24" s="39">
        <f>C24*20%</f>
        <v>0</v>
      </c>
      <c r="E24" s="16">
        <f>SUM(C24:D24)</f>
        <v>0</v>
      </c>
      <c r="F24" s="17"/>
      <c r="G24" s="1"/>
    </row>
    <row r="25" spans="1:7" customFormat="1" ht="27.75" customHeight="1" thickBot="1" x14ac:dyDescent="0.3">
      <c r="A25" s="303" t="s">
        <v>43</v>
      </c>
      <c r="B25" s="304"/>
      <c r="C25" s="304"/>
      <c r="D25" s="96"/>
      <c r="E25" s="97"/>
      <c r="F25" s="17"/>
      <c r="G25" s="1"/>
    </row>
    <row r="26" spans="1:7" customFormat="1" ht="57.75" thickBot="1" x14ac:dyDescent="0.3">
      <c r="A26" s="98" t="s">
        <v>55</v>
      </c>
      <c r="B26" s="106" t="s">
        <v>82</v>
      </c>
      <c r="C26" s="107"/>
      <c r="D26" s="21">
        <f>C26*20%</f>
        <v>0</v>
      </c>
      <c r="E26" s="16">
        <f>SUM(C26:D26)</f>
        <v>0</v>
      </c>
      <c r="F26" s="132" t="s">
        <v>79</v>
      </c>
      <c r="G26" s="2"/>
    </row>
    <row r="27" spans="1:7" customFormat="1" ht="22.5" customHeight="1" thickBot="1" x14ac:dyDescent="0.3">
      <c r="A27" s="108" t="s">
        <v>31</v>
      </c>
      <c r="B27" s="109" t="s">
        <v>140</v>
      </c>
      <c r="C27" s="110"/>
      <c r="D27" s="19">
        <f>C27*20%</f>
        <v>0</v>
      </c>
      <c r="E27" s="16">
        <f>SUM(C27:D27)</f>
        <v>0</v>
      </c>
      <c r="F27" s="17"/>
      <c r="G27" s="1"/>
    </row>
    <row r="28" spans="1:7" customFormat="1" ht="31.5" customHeight="1" thickBot="1" x14ac:dyDescent="0.3">
      <c r="A28" s="303" t="s">
        <v>101</v>
      </c>
      <c r="B28" s="304"/>
      <c r="C28" s="304"/>
      <c r="D28" s="96"/>
      <c r="E28" s="97"/>
      <c r="F28" s="6"/>
      <c r="G28" s="1"/>
    </row>
    <row r="29" spans="1:7" customFormat="1" ht="27" customHeight="1" x14ac:dyDescent="0.25">
      <c r="A29" s="98" t="s">
        <v>90</v>
      </c>
      <c r="B29" s="111" t="s">
        <v>32</v>
      </c>
      <c r="C29" s="112"/>
      <c r="D29" s="15">
        <f t="shared" ref="D29:D30" si="0">C29*20%</f>
        <v>0</v>
      </c>
      <c r="E29" s="16">
        <f>SUM(C29:D29)</f>
        <v>0</v>
      </c>
      <c r="F29" s="113"/>
      <c r="G29" s="1"/>
    </row>
    <row r="30" spans="1:7" customFormat="1" ht="27" customHeight="1" thickBot="1" x14ac:dyDescent="0.3">
      <c r="A30" s="114" t="s">
        <v>91</v>
      </c>
      <c r="B30" s="111" t="s">
        <v>32</v>
      </c>
      <c r="C30" s="112"/>
      <c r="D30" s="15">
        <f t="shared" si="0"/>
        <v>0</v>
      </c>
      <c r="E30" s="16">
        <f>SUM(C30:D30)</f>
        <v>0</v>
      </c>
      <c r="F30" s="17"/>
      <c r="G30" s="1"/>
    </row>
    <row r="31" spans="1:7" customFormat="1" ht="21" thickBot="1" x14ac:dyDescent="0.3">
      <c r="A31" s="303" t="s">
        <v>33</v>
      </c>
      <c r="B31" s="304"/>
      <c r="C31" s="304"/>
      <c r="D31" s="96"/>
      <c r="E31" s="97"/>
      <c r="F31" s="17"/>
      <c r="G31" s="1"/>
    </row>
    <row r="32" spans="1:7" customFormat="1" ht="27.75" customHeight="1" x14ac:dyDescent="0.25">
      <c r="A32" s="115" t="s">
        <v>56</v>
      </c>
      <c r="B32" s="116" t="s">
        <v>34</v>
      </c>
      <c r="C32" s="117"/>
      <c r="D32" s="118"/>
      <c r="E32" s="119"/>
      <c r="F32" s="17"/>
      <c r="G32" s="1"/>
    </row>
    <row r="33" spans="1:7" customFormat="1" ht="27.75" customHeight="1" x14ac:dyDescent="0.25">
      <c r="A33" s="115" t="s">
        <v>57</v>
      </c>
      <c r="B33" s="116" t="s">
        <v>34</v>
      </c>
      <c r="C33" s="120"/>
      <c r="D33" s="121"/>
      <c r="E33" s="122"/>
      <c r="F33" s="17"/>
      <c r="G33" s="1"/>
    </row>
    <row r="34" spans="1:7" customFormat="1" ht="27.75" customHeight="1" x14ac:dyDescent="0.25">
      <c r="A34" s="115" t="s">
        <v>113</v>
      </c>
      <c r="B34" s="116" t="s">
        <v>34</v>
      </c>
      <c r="C34" s="120"/>
      <c r="D34" s="121"/>
      <c r="E34" s="122"/>
      <c r="F34" s="17"/>
      <c r="G34" s="1"/>
    </row>
    <row r="35" spans="1:7" customFormat="1" ht="27.75" customHeight="1" x14ac:dyDescent="0.25">
      <c r="F35" s="17"/>
      <c r="G35" s="1"/>
    </row>
    <row r="36" spans="1:7" customFormat="1" ht="27.75" customHeight="1" x14ac:dyDescent="0.35">
      <c r="C36" s="307" t="s">
        <v>141</v>
      </c>
      <c r="D36" s="306">
        <f>+E30+E29+E27+E26+E24+E23+E22+E20+E19+E14+E12+E11+E10</f>
        <v>0</v>
      </c>
      <c r="E36" s="306"/>
      <c r="F36" s="17"/>
      <c r="G36" s="1"/>
    </row>
    <row r="37" spans="1:7" s="5" customFormat="1" x14ac:dyDescent="0.2"/>
    <row r="38" spans="1:7" s="5" customFormat="1" x14ac:dyDescent="0.2"/>
    <row r="39" spans="1:7" s="5" customFormat="1" x14ac:dyDescent="0.2"/>
    <row r="40" spans="1:7" s="5" customFormat="1" x14ac:dyDescent="0.2"/>
    <row r="41" spans="1:7" s="5" customFormat="1" x14ac:dyDescent="0.2"/>
    <row r="42" spans="1:7" s="5" customFormat="1" x14ac:dyDescent="0.2"/>
    <row r="43" spans="1:7" s="5" customFormat="1" x14ac:dyDescent="0.2"/>
    <row r="44" spans="1:7" s="5" customFormat="1" x14ac:dyDescent="0.2"/>
    <row r="45" spans="1:7" s="5" customFormat="1" x14ac:dyDescent="0.2"/>
    <row r="46" spans="1:7" s="5" customFormat="1" x14ac:dyDescent="0.2"/>
    <row r="47" spans="1:7" s="5" customFormat="1" x14ac:dyDescent="0.2"/>
    <row r="48" spans="1:7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</sheetData>
  <mergeCells count="17">
    <mergeCell ref="D36:E36"/>
    <mergeCell ref="A21:C21"/>
    <mergeCell ref="A25:C25"/>
    <mergeCell ref="A28:C28"/>
    <mergeCell ref="A31:C31"/>
    <mergeCell ref="A18:C18"/>
    <mergeCell ref="A16:A17"/>
    <mergeCell ref="B16:B17"/>
    <mergeCell ref="C16:C17"/>
    <mergeCell ref="D16:D17"/>
    <mergeCell ref="E16:E17"/>
    <mergeCell ref="A1:E2"/>
    <mergeCell ref="A4:E4"/>
    <mergeCell ref="A9:C9"/>
    <mergeCell ref="B7:E7"/>
    <mergeCell ref="B3:E3"/>
    <mergeCell ref="A6:E6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1DEA7-DCDC-4276-9BB8-CFDDFB38506C}">
  <dimension ref="A2:E14"/>
  <sheetViews>
    <sheetView showGridLines="0" workbookViewId="0">
      <selection activeCell="A7" sqref="A7"/>
    </sheetView>
  </sheetViews>
  <sheetFormatPr baseColWidth="10" defaultRowHeight="15" x14ac:dyDescent="0.25"/>
  <cols>
    <col min="4" max="4" width="35.7109375" customWidth="1"/>
  </cols>
  <sheetData>
    <row r="2" spans="1:5" ht="28.5" x14ac:dyDescent="0.45">
      <c r="A2" s="322" t="s">
        <v>144</v>
      </c>
      <c r="B2" s="322"/>
      <c r="C2" s="321"/>
      <c r="D2" s="321"/>
    </row>
    <row r="4" spans="1:5" ht="23.25" x14ac:dyDescent="0.35">
      <c r="A4" s="320" t="s">
        <v>149</v>
      </c>
      <c r="B4" s="321"/>
      <c r="C4" s="321"/>
      <c r="D4" s="321"/>
    </row>
    <row r="7" spans="1:5" ht="18.75" x14ac:dyDescent="0.3">
      <c r="A7" s="305">
        <f>+'PRESTATIONS PRINCIPALES'!B3</f>
        <v>0</v>
      </c>
    </row>
    <row r="8" spans="1:5" ht="33.75" customHeight="1" x14ac:dyDescent="0.25"/>
    <row r="9" spans="1:5" ht="45" customHeight="1" x14ac:dyDescent="0.25">
      <c r="A9" s="309" t="s">
        <v>147</v>
      </c>
      <c r="B9" s="310"/>
      <c r="C9" s="311"/>
      <c r="D9" s="312" t="s">
        <v>145</v>
      </c>
    </row>
    <row r="10" spans="1:5" s="308" customFormat="1" ht="22.5" customHeight="1" x14ac:dyDescent="0.25">
      <c r="A10" s="313" t="s">
        <v>146</v>
      </c>
      <c r="B10" s="313"/>
      <c r="C10" s="313"/>
      <c r="D10" s="319">
        <f>+'PRESTATIONS PRINCIPALES'!H39</f>
        <v>0</v>
      </c>
    </row>
    <row r="11" spans="1:5" s="308" customFormat="1" ht="22.5" customHeight="1" x14ac:dyDescent="0.25">
      <c r="A11" s="314" t="s">
        <v>142</v>
      </c>
      <c r="B11" s="314"/>
      <c r="C11" s="314"/>
      <c r="D11" s="319">
        <f>+'PRESTATIONS ANNEXES'!B63</f>
        <v>0</v>
      </c>
    </row>
    <row r="12" spans="1:5" s="308" customFormat="1" ht="22.5" customHeight="1" x14ac:dyDescent="0.25">
      <c r="A12" s="315" t="s">
        <v>143</v>
      </c>
      <c r="B12" s="315"/>
      <c r="C12" s="315"/>
      <c r="D12" s="319">
        <f>+' PRESTA.TECHNOLOGIQUES'!D36</f>
        <v>0</v>
      </c>
    </row>
    <row r="13" spans="1:5" s="308" customFormat="1" ht="22.5" customHeight="1" x14ac:dyDescent="0.25">
      <c r="A13"/>
      <c r="B13"/>
      <c r="C13"/>
      <c r="D13"/>
      <c r="E13"/>
    </row>
    <row r="14" spans="1:5" ht="30.75" customHeight="1" x14ac:dyDescent="0.25">
      <c r="A14" s="316" t="s">
        <v>148</v>
      </c>
      <c r="B14" s="317"/>
      <c r="C14" s="317"/>
      <c r="D14" s="318">
        <f>+D10+D11+D12</f>
        <v>0</v>
      </c>
    </row>
  </sheetData>
  <mergeCells count="1">
    <mergeCell ref="A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INSTRUCTIONS</vt:lpstr>
      <vt:lpstr>PRESTATIONS PRINCIPALES</vt:lpstr>
      <vt:lpstr>PRESTATIONS ANNEXES</vt:lpstr>
      <vt:lpstr> PRESTA.TECHNOLOGIQUES</vt:lpstr>
      <vt:lpstr>Récapitulatif DQE</vt:lpstr>
      <vt:lpstr>' PRESTA.TECHNOLOGIQUES'!Zone_d_impression</vt:lpstr>
      <vt:lpstr>'PRESTATIONS ANNEXES'!Zone_d_impression</vt:lpstr>
      <vt:lpstr>'PRESTATIONS PRINCIPALES'!Zone_d_impression</vt:lpstr>
    </vt:vector>
  </TitlesOfParts>
  <Manager>nmarechal@jk-ac.com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 ASSOCIATES CONSULTING</dc:creator>
  <cp:lastModifiedBy>FLEITH Benoit</cp:lastModifiedBy>
  <cp:lastPrinted>2025-06-05T07:25:27Z</cp:lastPrinted>
  <dcterms:created xsi:type="dcterms:W3CDTF">2016-01-18T10:08:51Z</dcterms:created>
  <dcterms:modified xsi:type="dcterms:W3CDTF">2025-06-10T07:09:32Z</dcterms:modified>
</cp:coreProperties>
</file>