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folandau\Desktop\DCE_Aiguille_25-05\"/>
    </mc:Choice>
  </mc:AlternateContent>
  <bookViews>
    <workbookView xWindow="0" yWindow="0" windowWidth="28800" windowHeight="12180" activeTab="1"/>
  </bookViews>
  <sheets>
    <sheet name="old" sheetId="2" r:id="rId1"/>
    <sheet name="Feuil1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3" l="1"/>
  <c r="G16" i="3"/>
  <c r="G13" i="3"/>
  <c r="D10" i="3"/>
  <c r="G10" i="3" s="1"/>
  <c r="G20" i="3"/>
  <c r="G19" i="3"/>
  <c r="G18" i="3"/>
  <c r="G17" i="3"/>
  <c r="G15" i="3"/>
  <c r="G12" i="3"/>
  <c r="G9" i="3"/>
  <c r="G8" i="3"/>
  <c r="F52" i="2"/>
  <c r="F53" i="2"/>
  <c r="F45" i="2"/>
  <c r="F55" i="2"/>
  <c r="D11" i="3" l="1"/>
  <c r="G11" i="3" s="1"/>
  <c r="G21" i="3" s="1"/>
  <c r="G24" i="3" s="1"/>
  <c r="F50" i="2"/>
  <c r="F49" i="2"/>
  <c r="F48" i="2"/>
  <c r="F47" i="2"/>
  <c r="F43" i="2"/>
  <c r="F42" i="2"/>
  <c r="G25" i="3" l="1"/>
  <c r="G26" i="3" s="1"/>
  <c r="F57" i="2"/>
  <c r="F58" i="2"/>
</calcChain>
</file>

<file path=xl/sharedStrings.xml><?xml version="1.0" encoding="utf-8"?>
<sst xmlns="http://schemas.openxmlformats.org/spreadsheetml/2006/main" count="84" uniqueCount="63">
  <si>
    <t>MARCHÉ PUBLIC
DE TRAVAUX</t>
  </si>
  <si>
    <t>Unité</t>
  </si>
  <si>
    <t>m3</t>
  </si>
  <si>
    <t>DETAIL QUANTITATIF ET ESTIMATIF 
(DQE)</t>
  </si>
  <si>
    <t>Quantité</t>
  </si>
  <si>
    <t>ft</t>
  </si>
  <si>
    <t>u</t>
  </si>
  <si>
    <t>Nature</t>
  </si>
  <si>
    <t>Prix unitaire HT</t>
  </si>
  <si>
    <t>Montant HT</t>
  </si>
  <si>
    <t xml:space="preserve">Pièces générales "période préparation" </t>
  </si>
  <si>
    <t xml:space="preserve">Installation de chantier </t>
  </si>
  <si>
    <t>Dossier des ouvrages éxécutés</t>
  </si>
  <si>
    <t>Travaux de préparation</t>
  </si>
  <si>
    <t>Essai béton</t>
  </si>
  <si>
    <t>N° Prix  BPU</t>
  </si>
  <si>
    <t>Direction Départementale des Territoires (DDT) de l’Isère</t>
  </si>
  <si>
    <t xml:space="preserve">TOTAL HT </t>
  </si>
  <si>
    <t xml:space="preserve">TOTAL TTC </t>
  </si>
  <si>
    <t>Travaux de finition</t>
  </si>
  <si>
    <t>Travaux de correction torrentielle sur le torrent des Guichards
Modification de l’ouvrage de fermeture de la plage de dépôt
Forêt Domaniale du St Eynard - Commune de Biviers (38330)</t>
  </si>
  <si>
    <t>Déconstruction du seuil actuel</t>
  </si>
  <si>
    <t>Démolition du seuil et évacuation des matériaux</t>
  </si>
  <si>
    <t>Reconstruction du corps de l'ouvrage de fermeture de la plage de dépôt</t>
  </si>
  <si>
    <t>Réalisation de la semelle en béton armé</t>
  </si>
  <si>
    <t>Réalisation d'un ouvrage poids enrochements bétonnés</t>
  </si>
  <si>
    <t>Réalisation d’un dalot au travers de l’ouvrage</t>
  </si>
  <si>
    <t>Terrassement de la plage de dépôt</t>
  </si>
  <si>
    <t>Terrassement de la plage de dépôt et évacuation des matériaux</t>
  </si>
  <si>
    <t>Evacuation des matériaux</t>
  </si>
  <si>
    <t>DETAIL QUANTITATIF ESTIMATIF RENSEIGNE</t>
  </si>
  <si>
    <t xml:space="preserve">Objet : </t>
  </si>
  <si>
    <t>Travaux d'aménagement de la PDD et du chenal amont de l'aiguille</t>
  </si>
  <si>
    <t>Personne morale :</t>
  </si>
  <si>
    <t>DDT de l'Isère</t>
  </si>
  <si>
    <t>N° Prix</t>
  </si>
  <si>
    <t>Libellé</t>
  </si>
  <si>
    <t>Quantités
Prévues</t>
  </si>
  <si>
    <t>Prix Unitaire/
Forfait H.T.</t>
  </si>
  <si>
    <t>Rabais</t>
  </si>
  <si>
    <t>Montant
H.T.</t>
  </si>
  <si>
    <t>Etudes nécessaires à l'execution des travaux (PAQ, Etude d'exécution, PPSPS...)</t>
  </si>
  <si>
    <t>for</t>
  </si>
  <si>
    <t>Installation de chantier</t>
  </si>
  <si>
    <t>réalisation d'une semelle BA ancrée en prolongement de l'existant</t>
  </si>
  <si>
    <t xml:space="preserve">réalisation des compléménts d'ouvrage en enrochements bétonné </t>
  </si>
  <si>
    <t xml:space="preserve">Essai de contrôle du béton (1 prélèvement = 1 essai à l’affaissement au cône d’Abrams + 3 éprouvettes) </t>
  </si>
  <si>
    <t>Terrassements de la PDD  selon les plans</t>
  </si>
  <si>
    <t xml:space="preserve">Evacuation des matériaux excédentaires  des terrassements de la PDD </t>
  </si>
  <si>
    <t>Dossier des Ouvrages Exécutés</t>
  </si>
  <si>
    <t>TOTAL</t>
  </si>
  <si>
    <t>C  U  M  U  L  S</t>
  </si>
  <si>
    <t>Montant H.T.</t>
  </si>
  <si>
    <t>Montant T.V.A.</t>
  </si>
  <si>
    <t/>
  </si>
  <si>
    <t>Montant T.T.C.</t>
  </si>
  <si>
    <t>mise en place d'un dalot  2x1m + béton de propreté + réservations + grille</t>
  </si>
  <si>
    <t>Sciage barbacane Ø 600mm</t>
  </si>
  <si>
    <t>Sciage pour pertuis 3x2m</t>
  </si>
  <si>
    <t>Sciage pour pertuis 2x1m</t>
  </si>
  <si>
    <t>mise en place d'un dalot  3x2m + béton de propreté + réservations +grille</t>
  </si>
  <si>
    <t>DDT38-RTM-2025-05</t>
  </si>
  <si>
    <t>Consultation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</si>
</sst>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###\ ###\ ##0.000"/>
    <numFmt numFmtId="166" formatCode="###\ ###\ ##0.00"/>
    <numFmt numFmtId="167" formatCode="_-* #,##0.00\ [$€-1]_-;\-* #,##0.00\ [$€-1]_-;_-* &quot;-&quot;??\ [$€-1]_-"/>
    <numFmt numFmtId="168" formatCode="#,##0.00_ ;\-#,##0.00\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0"/>
      <name val="Arial"/>
      <family val="2"/>
    </font>
    <font>
      <b/>
      <sz val="14"/>
      <name val="Arial"/>
      <family val="2"/>
    </font>
    <font>
      <sz val="18"/>
      <name val="Times New Roman"/>
      <family val="1"/>
    </font>
    <font>
      <sz val="14"/>
      <color indexed="17"/>
      <name val="Times New Roman"/>
      <family val="1"/>
    </font>
    <font>
      <b/>
      <sz val="14"/>
      <name val="Times New Roman"/>
      <family val="1"/>
    </font>
    <font>
      <b/>
      <sz val="20"/>
      <color theme="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1" tint="0.34998626667073579"/>
      <name val="Arial"/>
      <family val="2"/>
    </font>
    <font>
      <b/>
      <sz val="14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sz val="10"/>
      <name val="Times New Roman"/>
      <family val="1"/>
    </font>
    <font>
      <b/>
      <sz val="10"/>
      <color indexed="9"/>
      <name val="Trebuchet MS"/>
      <family val="2"/>
    </font>
    <font>
      <sz val="9"/>
      <name val="Trebuchet MS"/>
      <family val="2"/>
    </font>
    <font>
      <b/>
      <i/>
      <sz val="9"/>
      <name val="Trebuchet MS"/>
      <family val="2"/>
    </font>
    <font>
      <i/>
      <sz val="9"/>
      <name val="Trebuchet MS"/>
      <family val="2"/>
    </font>
    <font>
      <b/>
      <sz val="9"/>
      <color indexed="9"/>
      <name val="Trebuchet MS"/>
      <family val="2"/>
    </font>
    <font>
      <sz val="10"/>
      <name val="Arial"/>
    </font>
    <font>
      <b/>
      <sz val="9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0"/>
        <bgColor indexed="64"/>
      </patternFill>
    </fill>
  </fills>
  <borders count="36">
    <border>
      <left/>
      <right/>
      <top/>
      <bottom/>
      <diagonal/>
    </border>
    <border>
      <left/>
      <right style="thick">
        <color theme="5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167" fontId="20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1" applyFont="1" applyAlignment="1">
      <alignment vertical="center" wrapText="1"/>
    </xf>
    <xf numFmtId="0" fontId="1" fillId="0" borderId="0" xfId="1"/>
    <xf numFmtId="0" fontId="4" fillId="0" borderId="1" xfId="1" applyFont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right"/>
    </xf>
    <xf numFmtId="0" fontId="9" fillId="6" borderId="2" xfId="0" applyFont="1" applyFill="1" applyBorder="1" applyAlignment="1">
      <alignment horizontal="center" wrapText="1"/>
    </xf>
    <xf numFmtId="0" fontId="9" fillId="6" borderId="12" xfId="0" applyFont="1" applyFill="1" applyBorder="1" applyAlignment="1">
      <alignment horizontal="left" wrapText="1"/>
    </xf>
    <xf numFmtId="0" fontId="9" fillId="6" borderId="12" xfId="0" applyFont="1" applyFill="1" applyBorder="1" applyAlignment="1">
      <alignment horizontal="right" wrapText="1"/>
    </xf>
    <xf numFmtId="0" fontId="9" fillId="6" borderId="13" xfId="0" applyFont="1" applyFill="1" applyBorder="1" applyAlignment="1">
      <alignment horizontal="right" wrapText="1"/>
    </xf>
    <xf numFmtId="0" fontId="0" fillId="0" borderId="7" xfId="0" applyBorder="1" applyAlignment="1">
      <alignment horizontal="left" wrapText="1"/>
    </xf>
    <xf numFmtId="164" fontId="0" fillId="0" borderId="7" xfId="0" applyNumberFormat="1" applyBorder="1" applyAlignment="1">
      <alignment horizontal="right" wrapText="1"/>
    </xf>
    <xf numFmtId="164" fontId="0" fillId="0" borderId="8" xfId="0" applyNumberFormat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164" fontId="9" fillId="6" borderId="5" xfId="0" applyNumberFormat="1" applyFont="1" applyFill="1" applyBorder="1" applyAlignment="1">
      <alignment horizontal="right" indent="1"/>
    </xf>
    <xf numFmtId="164" fontId="9" fillId="6" borderId="11" xfId="0" applyNumberFormat="1" applyFont="1" applyFill="1" applyBorder="1" applyAlignment="1">
      <alignment horizontal="right" indent="1"/>
    </xf>
    <xf numFmtId="0" fontId="0" fillId="5" borderId="6" xfId="0" applyFill="1" applyBorder="1" applyAlignment="1">
      <alignment horizontal="center"/>
    </xf>
    <xf numFmtId="164" fontId="0" fillId="0" borderId="8" xfId="0" applyNumberFormat="1" applyBorder="1" applyAlignment="1">
      <alignment horizontal="right"/>
    </xf>
    <xf numFmtId="0" fontId="0" fillId="5" borderId="6" xfId="0" applyFill="1" applyBorder="1" applyAlignment="1">
      <alignment horizontal="center" wrapText="1"/>
    </xf>
    <xf numFmtId="0" fontId="0" fillId="4" borderId="7" xfId="0" applyFill="1" applyBorder="1" applyAlignment="1">
      <alignment horizontal="left"/>
    </xf>
    <xf numFmtId="0" fontId="0" fillId="4" borderId="7" xfId="0" applyFill="1" applyBorder="1" applyAlignment="1">
      <alignment horizontal="right" wrapText="1"/>
    </xf>
    <xf numFmtId="0" fontId="0" fillId="4" borderId="7" xfId="0" applyFill="1" applyBorder="1" applyAlignment="1">
      <alignment horizontal="left" wrapText="1"/>
    </xf>
    <xf numFmtId="0" fontId="0" fillId="4" borderId="7" xfId="0" applyFill="1" applyBorder="1" applyAlignment="1">
      <alignment horizontal="right"/>
    </xf>
    <xf numFmtId="0" fontId="0" fillId="5" borderId="7" xfId="0" applyFill="1" applyBorder="1" applyAlignment="1">
      <alignment horizontal="center"/>
    </xf>
    <xf numFmtId="0" fontId="12" fillId="0" borderId="14" xfId="1" applyFont="1" applyBorder="1" applyAlignment="1">
      <alignment horizontal="left" vertical="top"/>
    </xf>
    <xf numFmtId="0" fontId="12" fillId="0" borderId="17" xfId="1" applyFont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8" borderId="20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left" vertical="top"/>
    </xf>
    <xf numFmtId="0" fontId="16" fillId="0" borderId="21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center" vertical="top"/>
    </xf>
    <xf numFmtId="1" fontId="16" fillId="0" borderId="21" xfId="0" applyNumberFormat="1" applyFont="1" applyBorder="1" applyAlignment="1">
      <alignment horizontal="right" vertical="top"/>
    </xf>
    <xf numFmtId="165" fontId="16" fillId="0" borderId="21" xfId="0" applyNumberFormat="1" applyFont="1" applyBorder="1" applyAlignment="1">
      <alignment horizontal="right" vertical="top"/>
    </xf>
    <xf numFmtId="166" fontId="16" fillId="0" borderId="21" xfId="0" applyNumberFormat="1" applyFont="1" applyBorder="1" applyAlignment="1">
      <alignment horizontal="right" vertical="top"/>
    </xf>
    <xf numFmtId="165" fontId="16" fillId="0" borderId="22" xfId="0" applyNumberFormat="1" applyFont="1" applyBorder="1" applyAlignment="1">
      <alignment horizontal="right" vertical="top"/>
    </xf>
    <xf numFmtId="0" fontId="16" fillId="0" borderId="22" xfId="0" applyFont="1" applyBorder="1" applyAlignment="1">
      <alignment horizontal="center" vertical="top"/>
    </xf>
    <xf numFmtId="0" fontId="17" fillId="0" borderId="23" xfId="0" applyFont="1" applyBorder="1" applyAlignment="1">
      <alignment horizontal="left" vertical="top"/>
    </xf>
    <xf numFmtId="0" fontId="17" fillId="0" borderId="24" xfId="0" applyFont="1" applyBorder="1" applyAlignment="1">
      <alignment horizontal="left" vertical="top"/>
    </xf>
    <xf numFmtId="0" fontId="18" fillId="0" borderId="25" xfId="0" applyFont="1" applyBorder="1" applyAlignment="1">
      <alignment horizontal="right" vertical="top"/>
    </xf>
    <xf numFmtId="166" fontId="16" fillId="0" borderId="20" xfId="0" applyNumberFormat="1" applyFont="1" applyBorder="1" applyAlignment="1">
      <alignment horizontal="right" vertical="top"/>
    </xf>
    <xf numFmtId="0" fontId="19" fillId="8" borderId="27" xfId="0" applyFont="1" applyFill="1" applyBorder="1" applyAlignment="1">
      <alignment horizontal="center" vertical="top" wrapText="1"/>
    </xf>
    <xf numFmtId="0" fontId="19" fillId="8" borderId="28" xfId="0" applyFont="1" applyFill="1" applyBorder="1" applyAlignment="1">
      <alignment horizontal="center" vertical="top" wrapText="1"/>
    </xf>
    <xf numFmtId="0" fontId="19" fillId="8" borderId="29" xfId="0" applyFont="1" applyFill="1" applyBorder="1" applyAlignment="1">
      <alignment horizontal="center" vertical="top" wrapText="1"/>
    </xf>
    <xf numFmtId="0" fontId="18" fillId="0" borderId="14" xfId="0" applyFont="1" applyBorder="1" applyAlignment="1">
      <alignment horizontal="left" vertical="top"/>
    </xf>
    <xf numFmtId="0" fontId="18" fillId="0" borderId="15" xfId="0" applyFont="1" applyBorder="1" applyAlignment="1">
      <alignment horizontal="left" vertical="top"/>
    </xf>
    <xf numFmtId="168" fontId="21" fillId="0" borderId="30" xfId="2" applyNumberFormat="1" applyFont="1" applyBorder="1" applyAlignment="1" applyProtection="1">
      <alignment horizontal="right" vertical="top" wrapText="1"/>
    </xf>
    <xf numFmtId="0" fontId="18" fillId="0" borderId="31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10" fontId="18" fillId="0" borderId="32" xfId="0" applyNumberFormat="1" applyFont="1" applyBorder="1" applyAlignment="1">
      <alignment horizontal="right" vertical="top"/>
    </xf>
    <xf numFmtId="166" fontId="16" fillId="0" borderId="22" xfId="0" applyNumberFormat="1" applyFont="1" applyBorder="1" applyAlignment="1">
      <alignment horizontal="right" vertical="top"/>
    </xf>
    <xf numFmtId="0" fontId="18" fillId="0" borderId="17" xfId="0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168" fontId="21" fillId="0" borderId="33" xfId="2" applyNumberFormat="1" applyFont="1" applyBorder="1" applyAlignment="1" applyProtection="1">
      <alignment horizontal="right" vertical="top" wrapText="1"/>
    </xf>
    <xf numFmtId="1" fontId="16" fillId="0" borderId="34" xfId="0" applyNumberFormat="1" applyFont="1" applyBorder="1" applyAlignment="1">
      <alignment horizontal="right" vertical="top"/>
    </xf>
    <xf numFmtId="165" fontId="16" fillId="0" borderId="34" xfId="0" applyNumberFormat="1" applyFont="1" applyBorder="1" applyAlignment="1">
      <alignment horizontal="right" vertical="top"/>
    </xf>
    <xf numFmtId="166" fontId="16" fillId="0" borderId="35" xfId="0" applyNumberFormat="1" applyFont="1" applyBorder="1" applyAlignment="1">
      <alignment horizontal="right" vertical="top"/>
    </xf>
    <xf numFmtId="165" fontId="16" fillId="0" borderId="7" xfId="0" applyNumberFormat="1" applyFont="1" applyBorder="1" applyAlignment="1">
      <alignment horizontal="right" vertical="top"/>
    </xf>
    <xf numFmtId="0" fontId="16" fillId="0" borderId="34" xfId="0" applyFont="1" applyBorder="1" applyAlignment="1">
      <alignment horizontal="left" vertical="top"/>
    </xf>
    <xf numFmtId="1" fontId="16" fillId="0" borderId="35" xfId="0" applyNumberFormat="1" applyFont="1" applyBorder="1" applyAlignment="1">
      <alignment horizontal="right" vertical="top"/>
    </xf>
    <xf numFmtId="0" fontId="16" fillId="0" borderId="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top"/>
    </xf>
    <xf numFmtId="0" fontId="16" fillId="0" borderId="0" xfId="0" applyFont="1"/>
    <xf numFmtId="0" fontId="1" fillId="0" borderId="0" xfId="1" applyAlignment="1">
      <alignment horizontal="center"/>
    </xf>
    <xf numFmtId="0" fontId="9" fillId="6" borderId="3" xfId="0" applyFont="1" applyFill="1" applyBorder="1" applyAlignment="1">
      <alignment horizontal="right"/>
    </xf>
    <xf numFmtId="0" fontId="9" fillId="6" borderId="4" xfId="0" applyFont="1" applyFill="1" applyBorder="1" applyAlignment="1">
      <alignment horizontal="right"/>
    </xf>
    <xf numFmtId="0" fontId="9" fillId="6" borderId="9" xfId="0" applyFont="1" applyFill="1" applyBorder="1" applyAlignment="1">
      <alignment horizontal="right"/>
    </xf>
    <xf numFmtId="0" fontId="9" fillId="6" borderId="10" xfId="0" applyFont="1" applyFill="1" applyBorder="1" applyAlignment="1">
      <alignment horizontal="right"/>
    </xf>
    <xf numFmtId="0" fontId="0" fillId="7" borderId="6" xfId="0" applyFill="1" applyBorder="1" applyAlignment="1">
      <alignment horizontal="center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1" fillId="0" borderId="0" xfId="1" applyAlignment="1">
      <alignment horizontal="center"/>
    </xf>
    <xf numFmtId="0" fontId="2" fillId="2" borderId="0" xfId="1" applyFont="1" applyFill="1" applyAlignment="1">
      <alignment horizontal="left" vertical="center" wrapText="1" indent="1"/>
    </xf>
    <xf numFmtId="0" fontId="1" fillId="2" borderId="0" xfId="1" applyFill="1" applyAlignment="1">
      <alignment horizontal="left" vertical="center" indent="1"/>
    </xf>
    <xf numFmtId="0" fontId="3" fillId="3" borderId="0" xfId="1" applyFont="1" applyFill="1" applyAlignment="1">
      <alignment horizontal="right" vertical="center" wrapText="1"/>
    </xf>
    <xf numFmtId="0" fontId="8" fillId="3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10" fillId="4" borderId="0" xfId="1" applyFont="1" applyFill="1" applyAlignment="1">
      <alignment horizontal="left" vertical="center" wrapText="1"/>
    </xf>
    <xf numFmtId="0" fontId="11" fillId="0" borderId="0" xfId="1" applyFont="1" applyAlignment="1">
      <alignment horizontal="center"/>
    </xf>
    <xf numFmtId="0" fontId="13" fillId="0" borderId="15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3" fillId="0" borderId="18" xfId="1" applyFont="1" applyBorder="1" applyAlignment="1">
      <alignment horizontal="left" vertical="center" wrapText="1"/>
    </xf>
    <xf numFmtId="0" fontId="13" fillId="0" borderId="19" xfId="1" applyFont="1" applyBorder="1" applyAlignment="1">
      <alignment horizontal="left" vertical="center" wrapText="1"/>
    </xf>
    <xf numFmtId="0" fontId="16" fillId="0" borderId="26" xfId="0" applyFont="1" applyBorder="1" applyAlignment="1">
      <alignment horizontal="center" vertical="top" wrapText="1"/>
    </xf>
    <xf numFmtId="0" fontId="1" fillId="0" borderId="0" xfId="1" applyAlignment="1">
      <alignment horizontal="left"/>
    </xf>
    <xf numFmtId="0" fontId="1" fillId="0" borderId="0" xfId="1" applyAlignment="1">
      <alignment horizontal="right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ZANCANARO Jean-Claude" id="{6B2E5549-AFBC-4884-9037-9F8B4E429515}" userId="S::jean-claude.zancanaro@onf.fr::123eacb7-871e-436e-9b89-03ca6101dca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dT="2025-04-30T15:04:19.76" personId="{6B2E5549-AFBC-4884-9037-9F8B4E429515}" id="{81B17609-2583-427D-B490-C4241598C333}">
    <text>Pas de grille pour l’ouvrage amont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view="pageLayout" zoomScale="130" zoomScaleNormal="100" zoomScalePageLayoutView="130" workbookViewId="0">
      <selection activeCell="E33" sqref="E33"/>
    </sheetView>
  </sheetViews>
  <sheetFormatPr baseColWidth="10" defaultRowHeight="15" x14ac:dyDescent="0.25"/>
  <cols>
    <col min="1" max="1" width="7.42578125" customWidth="1"/>
    <col min="2" max="2" width="38.42578125" customWidth="1"/>
    <col min="3" max="3" width="8.7109375" customWidth="1"/>
    <col min="4" max="4" width="6" customWidth="1"/>
    <col min="5" max="5" width="17.140625" customWidth="1"/>
    <col min="6" max="6" width="19.85546875" customWidth="1"/>
  </cols>
  <sheetData>
    <row r="1" spans="1:7" x14ac:dyDescent="0.25">
      <c r="A1" s="79"/>
      <c r="B1" s="79"/>
      <c r="C1" s="79"/>
      <c r="D1" s="79"/>
      <c r="E1" s="79"/>
      <c r="F1" s="79"/>
      <c r="G1" s="2"/>
    </row>
    <row r="2" spans="1:7" x14ac:dyDescent="0.25">
      <c r="A2" s="79"/>
      <c r="B2" s="79"/>
      <c r="C2" s="79"/>
      <c r="D2" s="79"/>
      <c r="E2" s="79"/>
      <c r="F2" s="79"/>
      <c r="G2" s="2"/>
    </row>
    <row r="3" spans="1:7" x14ac:dyDescent="0.25">
      <c r="A3" s="79"/>
      <c r="B3" s="79"/>
      <c r="C3" s="79"/>
      <c r="D3" s="79"/>
      <c r="E3" s="79"/>
      <c r="F3" s="79"/>
      <c r="G3" s="2"/>
    </row>
    <row r="4" spans="1:7" x14ac:dyDescent="0.25">
      <c r="A4" s="80" t="s">
        <v>16</v>
      </c>
      <c r="B4" s="81"/>
      <c r="C4" s="82" t="s">
        <v>0</v>
      </c>
      <c r="D4" s="83"/>
      <c r="E4" s="83"/>
      <c r="F4" s="83"/>
      <c r="G4" s="2"/>
    </row>
    <row r="5" spans="1:7" ht="31.15" customHeight="1" x14ac:dyDescent="0.25">
      <c r="A5" s="81"/>
      <c r="B5" s="81"/>
      <c r="C5" s="83"/>
      <c r="D5" s="83"/>
      <c r="E5" s="83"/>
      <c r="F5" s="83"/>
      <c r="G5" s="2"/>
    </row>
    <row r="6" spans="1:7" x14ac:dyDescent="0.25">
      <c r="A6" s="81"/>
      <c r="B6" s="81"/>
      <c r="C6" s="83"/>
      <c r="D6" s="83"/>
      <c r="E6" s="83"/>
      <c r="F6" s="83"/>
      <c r="G6" s="2"/>
    </row>
    <row r="7" spans="1:7" x14ac:dyDescent="0.25">
      <c r="A7" s="81"/>
      <c r="B7" s="81"/>
      <c r="C7" s="83"/>
      <c r="D7" s="83"/>
      <c r="E7" s="83"/>
      <c r="F7" s="83"/>
      <c r="G7" s="2"/>
    </row>
    <row r="8" spans="1:7" x14ac:dyDescent="0.25">
      <c r="A8" s="81"/>
      <c r="B8" s="81"/>
      <c r="C8" s="83"/>
      <c r="D8" s="83"/>
      <c r="E8" s="83"/>
      <c r="F8" s="83"/>
      <c r="G8" s="2"/>
    </row>
    <row r="9" spans="1:7" ht="23.25" x14ac:dyDescent="0.25">
      <c r="A9" s="1"/>
      <c r="B9" s="1"/>
      <c r="C9" s="1"/>
      <c r="D9" s="1"/>
      <c r="E9" s="1"/>
      <c r="F9" s="2"/>
      <c r="G9" s="2"/>
    </row>
    <row r="10" spans="1:7" ht="23.25" x14ac:dyDescent="0.25">
      <c r="A10" s="1"/>
      <c r="B10" s="1"/>
      <c r="C10" s="1"/>
      <c r="D10" s="1"/>
      <c r="E10" s="1"/>
      <c r="F10" s="2"/>
      <c r="G10" s="2"/>
    </row>
    <row r="11" spans="1:7" ht="23.25" x14ac:dyDescent="0.25">
      <c r="A11" s="1"/>
      <c r="B11" s="3"/>
      <c r="C11" s="86" t="s">
        <v>20</v>
      </c>
      <c r="D11" s="86"/>
      <c r="E11" s="86"/>
      <c r="F11" s="86"/>
      <c r="G11" s="2"/>
    </row>
    <row r="12" spans="1:7" ht="23.25" x14ac:dyDescent="0.25">
      <c r="A12" s="1"/>
      <c r="B12" s="3"/>
      <c r="C12" s="86"/>
      <c r="D12" s="86"/>
      <c r="E12" s="86"/>
      <c r="F12" s="86"/>
      <c r="G12" s="2"/>
    </row>
    <row r="13" spans="1:7" ht="22.9" customHeight="1" x14ac:dyDescent="0.25">
      <c r="A13" s="1"/>
      <c r="B13" s="3"/>
      <c r="C13" s="86"/>
      <c r="D13" s="86"/>
      <c r="E13" s="86"/>
      <c r="F13" s="86"/>
      <c r="G13" s="2"/>
    </row>
    <row r="14" spans="1:7" ht="22.9" customHeight="1" x14ac:dyDescent="0.25">
      <c r="A14" s="1"/>
      <c r="B14" s="3"/>
      <c r="C14" s="86"/>
      <c r="D14" s="86"/>
      <c r="E14" s="86"/>
      <c r="F14" s="86"/>
      <c r="G14" s="2"/>
    </row>
    <row r="15" spans="1:7" ht="22.9" customHeight="1" x14ac:dyDescent="0.25">
      <c r="A15" s="1"/>
      <c r="B15" s="3"/>
      <c r="C15" s="86"/>
      <c r="D15" s="86"/>
      <c r="E15" s="86"/>
      <c r="F15" s="86"/>
      <c r="G15" s="2"/>
    </row>
    <row r="16" spans="1:7" ht="22.9" customHeight="1" x14ac:dyDescent="0.25">
      <c r="A16" s="1"/>
      <c r="B16" s="3"/>
      <c r="C16" s="86"/>
      <c r="D16" s="86"/>
      <c r="E16" s="86"/>
      <c r="F16" s="86"/>
      <c r="G16" s="2"/>
    </row>
    <row r="17" spans="1:7" ht="22.9" customHeight="1" x14ac:dyDescent="0.25">
      <c r="A17" s="1"/>
      <c r="B17" s="3"/>
      <c r="C17" s="86"/>
      <c r="D17" s="86"/>
      <c r="E17" s="86"/>
      <c r="F17" s="86"/>
      <c r="G17" s="2"/>
    </row>
    <row r="18" spans="1:7" ht="40.15" customHeight="1" x14ac:dyDescent="0.25">
      <c r="A18" s="1"/>
      <c r="B18" s="3"/>
      <c r="C18" s="86"/>
      <c r="D18" s="86"/>
      <c r="E18" s="86"/>
      <c r="F18" s="86"/>
      <c r="G18" s="2"/>
    </row>
    <row r="19" spans="1:7" ht="22.9" customHeight="1" x14ac:dyDescent="0.25">
      <c r="A19" s="1"/>
      <c r="B19" s="3"/>
      <c r="C19" s="86"/>
      <c r="D19" s="86"/>
      <c r="E19" s="86"/>
      <c r="F19" s="86"/>
      <c r="G19" s="2"/>
    </row>
    <row r="20" spans="1:7" ht="22.9" customHeight="1" x14ac:dyDescent="0.25">
      <c r="A20" s="1"/>
      <c r="B20" s="3"/>
      <c r="C20" s="86"/>
      <c r="D20" s="86"/>
      <c r="E20" s="86"/>
      <c r="F20" s="86"/>
      <c r="G20" s="2"/>
    </row>
    <row r="21" spans="1:7" ht="22.9" customHeight="1" x14ac:dyDescent="0.25">
      <c r="A21" s="1"/>
      <c r="B21" s="3"/>
      <c r="C21" s="86"/>
      <c r="D21" s="86"/>
      <c r="E21" s="86"/>
      <c r="F21" s="86"/>
      <c r="G21" s="2"/>
    </row>
    <row r="22" spans="1:7" ht="14.45" customHeight="1" x14ac:dyDescent="0.25">
      <c r="A22" s="4"/>
      <c r="B22" s="5"/>
      <c r="C22" s="86"/>
      <c r="D22" s="86"/>
      <c r="E22" s="86"/>
      <c r="F22" s="86"/>
      <c r="G22" s="2"/>
    </row>
    <row r="23" spans="1:7" ht="18" customHeight="1" x14ac:dyDescent="0.3">
      <c r="A23" s="6"/>
      <c r="B23" s="5"/>
      <c r="C23" s="86"/>
      <c r="D23" s="86"/>
      <c r="E23" s="86"/>
      <c r="F23" s="86"/>
      <c r="G23" s="2"/>
    </row>
    <row r="24" spans="1:7" ht="14.45" customHeight="1" x14ac:dyDescent="0.25">
      <c r="A24" s="4"/>
      <c r="B24" s="5"/>
      <c r="C24" s="86"/>
      <c r="D24" s="86"/>
      <c r="E24" s="86"/>
      <c r="F24" s="86"/>
      <c r="G24" s="2"/>
    </row>
    <row r="25" spans="1:7" ht="14.45" customHeight="1" x14ac:dyDescent="0.25">
      <c r="A25" s="4"/>
      <c r="B25" s="5"/>
      <c r="C25" s="86"/>
      <c r="D25" s="86"/>
      <c r="E25" s="86"/>
      <c r="F25" s="86"/>
      <c r="G25" s="2"/>
    </row>
    <row r="26" spans="1:7" ht="17.45" customHeight="1" x14ac:dyDescent="0.25">
      <c r="A26" s="7"/>
      <c r="B26" s="5"/>
      <c r="C26" s="86"/>
      <c r="D26" s="86"/>
      <c r="E26" s="86"/>
      <c r="F26" s="86"/>
      <c r="G26" s="2"/>
    </row>
    <row r="27" spans="1:7" ht="14.45" customHeight="1" x14ac:dyDescent="0.25">
      <c r="A27" s="4"/>
      <c r="B27" s="5"/>
      <c r="C27" s="86"/>
      <c r="D27" s="86"/>
      <c r="E27" s="86"/>
      <c r="F27" s="86"/>
      <c r="G27" s="2"/>
    </row>
    <row r="28" spans="1:7" ht="14.45" customHeight="1" x14ac:dyDescent="0.25">
      <c r="A28" s="4"/>
      <c r="B28" s="5"/>
      <c r="C28" s="86"/>
      <c r="D28" s="86"/>
      <c r="E28" s="86"/>
      <c r="F28" s="86"/>
      <c r="G28" s="2"/>
    </row>
    <row r="29" spans="1:7" ht="14.45" customHeight="1" x14ac:dyDescent="0.25">
      <c r="A29" s="4"/>
      <c r="B29" s="5"/>
      <c r="C29" s="86"/>
      <c r="D29" s="86"/>
      <c r="E29" s="86"/>
      <c r="F29" s="86"/>
      <c r="G29" s="2"/>
    </row>
    <row r="30" spans="1:7" x14ac:dyDescent="0.25">
      <c r="A30" s="4"/>
      <c r="B30" s="5"/>
      <c r="C30" s="4"/>
      <c r="D30" s="2"/>
      <c r="E30" s="2"/>
      <c r="F30" s="2"/>
      <c r="G30" s="2"/>
    </row>
    <row r="31" spans="1:7" x14ac:dyDescent="0.25">
      <c r="A31" s="71"/>
      <c r="B31" s="2"/>
      <c r="C31" s="71"/>
      <c r="D31" s="2"/>
      <c r="E31" s="2"/>
      <c r="F31" s="2"/>
      <c r="G31" s="2"/>
    </row>
    <row r="32" spans="1:7" x14ac:dyDescent="0.25">
      <c r="A32" s="71"/>
      <c r="B32" s="94" t="s">
        <v>62</v>
      </c>
      <c r="C32" s="93" t="s">
        <v>61</v>
      </c>
      <c r="D32" s="93"/>
      <c r="E32" s="93"/>
      <c r="F32" s="93"/>
      <c r="G32" s="2"/>
    </row>
    <row r="33" spans="1:7" ht="124.5" customHeight="1" x14ac:dyDescent="0.25">
      <c r="A33" s="71"/>
      <c r="B33" s="2"/>
      <c r="C33" s="71"/>
      <c r="D33" s="2"/>
      <c r="E33" s="2"/>
      <c r="F33" s="2"/>
      <c r="G33" s="2"/>
    </row>
    <row r="34" spans="1:7" x14ac:dyDescent="0.25">
      <c r="A34" s="84" t="s">
        <v>3</v>
      </c>
      <c r="B34" s="85"/>
      <c r="C34" s="85"/>
      <c r="D34" s="85"/>
      <c r="E34" s="85"/>
      <c r="F34" s="85"/>
      <c r="G34" s="2"/>
    </row>
    <row r="35" spans="1:7" x14ac:dyDescent="0.25">
      <c r="A35" s="85"/>
      <c r="B35" s="85"/>
      <c r="C35" s="85"/>
      <c r="D35" s="85"/>
      <c r="E35" s="85"/>
      <c r="F35" s="85"/>
      <c r="G35" s="2"/>
    </row>
    <row r="36" spans="1:7" x14ac:dyDescent="0.25">
      <c r="A36" s="85"/>
      <c r="B36" s="85"/>
      <c r="C36" s="85"/>
      <c r="D36" s="85"/>
      <c r="E36" s="85"/>
      <c r="F36" s="85"/>
      <c r="G36" s="2"/>
    </row>
    <row r="37" spans="1:7" x14ac:dyDescent="0.25">
      <c r="A37" s="85"/>
      <c r="B37" s="85"/>
      <c r="C37" s="85"/>
      <c r="D37" s="85"/>
      <c r="E37" s="85"/>
      <c r="F37" s="85"/>
      <c r="G37" s="2"/>
    </row>
    <row r="38" spans="1:7" x14ac:dyDescent="0.25">
      <c r="A38" s="85"/>
      <c r="B38" s="85"/>
      <c r="C38" s="85"/>
      <c r="D38" s="85"/>
      <c r="E38" s="85"/>
      <c r="F38" s="85"/>
      <c r="G38" s="2"/>
    </row>
    <row r="39" spans="1:7" ht="5.45" customHeight="1" thickBot="1" x14ac:dyDescent="0.3">
      <c r="A39" s="2"/>
    </row>
    <row r="40" spans="1:7" ht="30.75" thickBot="1" x14ac:dyDescent="0.3">
      <c r="A40" s="10" t="s">
        <v>15</v>
      </c>
      <c r="B40" s="11" t="s">
        <v>7</v>
      </c>
      <c r="C40" s="12" t="s">
        <v>4</v>
      </c>
      <c r="D40" s="11" t="s">
        <v>1</v>
      </c>
      <c r="E40" s="12" t="s">
        <v>8</v>
      </c>
      <c r="F40" s="13" t="s">
        <v>9</v>
      </c>
    </row>
    <row r="41" spans="1:7" ht="16.899999999999999" customHeight="1" x14ac:dyDescent="0.25">
      <c r="A41" s="76" t="s">
        <v>13</v>
      </c>
      <c r="B41" s="77"/>
      <c r="C41" s="77"/>
      <c r="D41" s="77"/>
      <c r="E41" s="77"/>
      <c r="F41" s="78"/>
    </row>
    <row r="42" spans="1:7" ht="18" customHeight="1" x14ac:dyDescent="0.25">
      <c r="A42" s="25">
        <v>1</v>
      </c>
      <c r="B42" s="14" t="s">
        <v>10</v>
      </c>
      <c r="C42" s="27">
        <v>1</v>
      </c>
      <c r="D42" s="28" t="s">
        <v>5</v>
      </c>
      <c r="E42" s="15"/>
      <c r="F42" s="16">
        <f>E42*C42</f>
        <v>0</v>
      </c>
    </row>
    <row r="43" spans="1:7" ht="14.45" customHeight="1" x14ac:dyDescent="0.25">
      <c r="A43" s="25">
        <v>2</v>
      </c>
      <c r="B43" s="14" t="s">
        <v>11</v>
      </c>
      <c r="C43" s="27">
        <v>1</v>
      </c>
      <c r="D43" s="28" t="s">
        <v>5</v>
      </c>
      <c r="E43" s="15"/>
      <c r="F43" s="16">
        <f>E43*C43</f>
        <v>0</v>
      </c>
    </row>
    <row r="44" spans="1:7" x14ac:dyDescent="0.25">
      <c r="A44" s="76" t="s">
        <v>21</v>
      </c>
      <c r="B44" s="77"/>
      <c r="C44" s="77"/>
      <c r="D44" s="77"/>
      <c r="E44" s="77"/>
      <c r="F44" s="78"/>
    </row>
    <row r="45" spans="1:7" ht="30" x14ac:dyDescent="0.25">
      <c r="A45" s="25">
        <v>3</v>
      </c>
      <c r="B45" s="14" t="s">
        <v>22</v>
      </c>
      <c r="C45" s="27">
        <v>1</v>
      </c>
      <c r="D45" s="28" t="s">
        <v>5</v>
      </c>
      <c r="E45" s="15"/>
      <c r="F45" s="16">
        <f>E45*C45</f>
        <v>0</v>
      </c>
    </row>
    <row r="46" spans="1:7" ht="15.6" customHeight="1" x14ac:dyDescent="0.25">
      <c r="A46" s="76" t="s">
        <v>23</v>
      </c>
      <c r="B46" s="77"/>
      <c r="C46" s="77"/>
      <c r="D46" s="77"/>
      <c r="E46" s="77"/>
      <c r="F46" s="78"/>
    </row>
    <row r="47" spans="1:7" ht="32.450000000000003" customHeight="1" x14ac:dyDescent="0.25">
      <c r="A47" s="25">
        <v>4</v>
      </c>
      <c r="B47" s="14" t="s">
        <v>24</v>
      </c>
      <c r="C47" s="27">
        <v>13</v>
      </c>
      <c r="D47" s="28" t="s">
        <v>2</v>
      </c>
      <c r="E47" s="15"/>
      <c r="F47" s="16">
        <f>E47*C47</f>
        <v>0</v>
      </c>
    </row>
    <row r="48" spans="1:7" ht="30" x14ac:dyDescent="0.25">
      <c r="A48" s="25">
        <v>5</v>
      </c>
      <c r="B48" s="14" t="s">
        <v>25</v>
      </c>
      <c r="C48" s="27">
        <v>80</v>
      </c>
      <c r="D48" s="28" t="s">
        <v>2</v>
      </c>
      <c r="E48" s="15"/>
      <c r="F48" s="16">
        <f t="shared" ref="F48" si="0">E48*C48</f>
        <v>0</v>
      </c>
    </row>
    <row r="49" spans="1:7" ht="30" x14ac:dyDescent="0.25">
      <c r="A49" s="25">
        <v>6</v>
      </c>
      <c r="B49" s="14" t="s">
        <v>26</v>
      </c>
      <c r="C49" s="27">
        <v>1</v>
      </c>
      <c r="D49" s="28" t="s">
        <v>5</v>
      </c>
      <c r="E49" s="15"/>
      <c r="F49" s="16">
        <f>E49*C49</f>
        <v>0</v>
      </c>
    </row>
    <row r="50" spans="1:7" x14ac:dyDescent="0.25">
      <c r="A50" s="23">
        <v>7</v>
      </c>
      <c r="B50" s="8" t="s">
        <v>14</v>
      </c>
      <c r="C50" s="29">
        <v>4</v>
      </c>
      <c r="D50" s="26" t="s">
        <v>6</v>
      </c>
      <c r="E50" s="9"/>
      <c r="F50" s="24">
        <f>E50*C50</f>
        <v>0</v>
      </c>
    </row>
    <row r="51" spans="1:7" x14ac:dyDescent="0.25">
      <c r="A51" s="76" t="s">
        <v>28</v>
      </c>
      <c r="B51" s="77"/>
      <c r="C51" s="77"/>
      <c r="D51" s="77"/>
      <c r="E51" s="77"/>
      <c r="F51" s="78"/>
    </row>
    <row r="52" spans="1:7" x14ac:dyDescent="0.25">
      <c r="A52" s="23">
        <v>8</v>
      </c>
      <c r="B52" s="14" t="s">
        <v>27</v>
      </c>
      <c r="C52" s="29">
        <v>1000</v>
      </c>
      <c r="D52" s="26" t="s">
        <v>2</v>
      </c>
      <c r="E52" s="9"/>
      <c r="F52" s="24">
        <f>E52*C52</f>
        <v>0</v>
      </c>
    </row>
    <row r="53" spans="1:7" x14ac:dyDescent="0.25">
      <c r="A53" s="23">
        <v>9</v>
      </c>
      <c r="B53" s="14" t="s">
        <v>29</v>
      </c>
      <c r="C53" s="29">
        <v>1000</v>
      </c>
      <c r="D53" s="26" t="s">
        <v>2</v>
      </c>
      <c r="E53" s="9"/>
      <c r="F53" s="24">
        <f>E53*C53</f>
        <v>0</v>
      </c>
    </row>
    <row r="54" spans="1:7" x14ac:dyDescent="0.25">
      <c r="A54" s="76" t="s">
        <v>19</v>
      </c>
      <c r="B54" s="77"/>
      <c r="C54" s="77"/>
      <c r="D54" s="77"/>
      <c r="E54" s="77"/>
      <c r="F54" s="78"/>
    </row>
    <row r="55" spans="1:7" x14ac:dyDescent="0.25">
      <c r="A55" s="30">
        <v>10</v>
      </c>
      <c r="B55" s="14" t="s">
        <v>12</v>
      </c>
      <c r="C55" s="27">
        <v>1</v>
      </c>
      <c r="D55" s="28" t="s">
        <v>5</v>
      </c>
      <c r="E55" s="15"/>
      <c r="F55" s="16">
        <f t="shared" ref="F55" si="1">E55*C55</f>
        <v>0</v>
      </c>
    </row>
    <row r="56" spans="1:7" ht="15.75" thickBot="1" x14ac:dyDescent="0.3">
      <c r="A56" s="17"/>
      <c r="B56" s="18"/>
      <c r="C56" s="19"/>
      <c r="D56" s="18"/>
      <c r="E56" s="19"/>
      <c r="F56" s="20"/>
    </row>
    <row r="57" spans="1:7" x14ac:dyDescent="0.25">
      <c r="A57" s="72" t="s">
        <v>17</v>
      </c>
      <c r="B57" s="73"/>
      <c r="C57" s="73"/>
      <c r="D57" s="73"/>
      <c r="E57" s="73"/>
      <c r="F57" s="21">
        <f>F42+F43+F45+F47+F48+F49+F50+F53+F55</f>
        <v>0</v>
      </c>
      <c r="G57" s="2"/>
    </row>
    <row r="58" spans="1:7" ht="24" customHeight="1" thickBot="1" x14ac:dyDescent="0.3">
      <c r="A58" s="74" t="s">
        <v>18</v>
      </c>
      <c r="B58" s="75"/>
      <c r="C58" s="75"/>
      <c r="D58" s="75"/>
      <c r="E58" s="75"/>
      <c r="F58" s="22">
        <f>F57*1.2</f>
        <v>0</v>
      </c>
      <c r="G58" s="2"/>
    </row>
    <row r="59" spans="1:7" ht="24" customHeight="1" x14ac:dyDescent="0.25">
      <c r="G59" s="2"/>
    </row>
    <row r="60" spans="1:7" x14ac:dyDescent="0.25">
      <c r="G60" s="2"/>
    </row>
    <row r="61" spans="1:7" x14ac:dyDescent="0.25">
      <c r="G61" s="2"/>
    </row>
    <row r="62" spans="1:7" x14ac:dyDescent="0.25">
      <c r="G62" s="2"/>
    </row>
    <row r="63" spans="1:7" x14ac:dyDescent="0.25">
      <c r="G63" s="2"/>
    </row>
    <row r="64" spans="1:7" x14ac:dyDescent="0.25">
      <c r="G64" s="2"/>
    </row>
    <row r="65" spans="7:7" x14ac:dyDescent="0.25">
      <c r="G65" s="2"/>
    </row>
    <row r="66" spans="7:7" x14ac:dyDescent="0.25">
      <c r="G66" s="2"/>
    </row>
    <row r="67" spans="7:7" x14ac:dyDescent="0.25">
      <c r="G67" s="2"/>
    </row>
    <row r="68" spans="7:7" x14ac:dyDescent="0.25">
      <c r="G68" s="2"/>
    </row>
    <row r="69" spans="7:7" x14ac:dyDescent="0.25">
      <c r="G69" s="2"/>
    </row>
    <row r="70" spans="7:7" x14ac:dyDescent="0.25">
      <c r="G70" s="2"/>
    </row>
    <row r="71" spans="7:7" x14ac:dyDescent="0.25">
      <c r="G71" s="2"/>
    </row>
    <row r="72" spans="7:7" x14ac:dyDescent="0.25">
      <c r="G72" s="2"/>
    </row>
    <row r="73" spans="7:7" x14ac:dyDescent="0.25">
      <c r="G73" s="2"/>
    </row>
    <row r="74" spans="7:7" x14ac:dyDescent="0.25">
      <c r="G74" s="2"/>
    </row>
    <row r="75" spans="7:7" x14ac:dyDescent="0.25">
      <c r="G75" s="2"/>
    </row>
    <row r="76" spans="7:7" x14ac:dyDescent="0.25">
      <c r="G76" s="2"/>
    </row>
    <row r="77" spans="7:7" x14ac:dyDescent="0.25">
      <c r="G77" s="2"/>
    </row>
    <row r="78" spans="7:7" x14ac:dyDescent="0.25">
      <c r="G78" s="2"/>
    </row>
    <row r="79" spans="7:7" x14ac:dyDescent="0.25">
      <c r="G79" s="2"/>
    </row>
    <row r="80" spans="7:7" x14ac:dyDescent="0.25">
      <c r="G80" s="2"/>
    </row>
    <row r="81" spans="7:7" x14ac:dyDescent="0.25">
      <c r="G81" s="2"/>
    </row>
    <row r="82" spans="7:7" x14ac:dyDescent="0.25">
      <c r="G82" s="2"/>
    </row>
    <row r="83" spans="7:7" x14ac:dyDescent="0.25">
      <c r="G83" s="2"/>
    </row>
    <row r="84" spans="7:7" x14ac:dyDescent="0.25">
      <c r="G84" s="2"/>
    </row>
    <row r="85" spans="7:7" x14ac:dyDescent="0.25">
      <c r="G85" s="2"/>
    </row>
    <row r="86" spans="7:7" x14ac:dyDescent="0.25">
      <c r="G86" s="2"/>
    </row>
    <row r="87" spans="7:7" x14ac:dyDescent="0.25">
      <c r="G87" s="2"/>
    </row>
    <row r="88" spans="7:7" x14ac:dyDescent="0.25">
      <c r="G88" s="2"/>
    </row>
    <row r="89" spans="7:7" x14ac:dyDescent="0.25">
      <c r="G89" s="2"/>
    </row>
    <row r="90" spans="7:7" x14ac:dyDescent="0.25">
      <c r="G90" s="2"/>
    </row>
    <row r="91" spans="7:7" x14ac:dyDescent="0.25">
      <c r="G91" s="2"/>
    </row>
    <row r="92" spans="7:7" x14ac:dyDescent="0.25">
      <c r="G92" s="2"/>
    </row>
    <row r="93" spans="7:7" x14ac:dyDescent="0.25">
      <c r="G93" s="2"/>
    </row>
    <row r="94" spans="7:7" x14ac:dyDescent="0.25">
      <c r="G94" s="2"/>
    </row>
    <row r="95" spans="7:7" x14ac:dyDescent="0.25">
      <c r="G95" s="2"/>
    </row>
    <row r="96" spans="7:7" x14ac:dyDescent="0.25">
      <c r="G96" s="2"/>
    </row>
    <row r="97" spans="7:7" x14ac:dyDescent="0.25">
      <c r="G97" s="2"/>
    </row>
    <row r="98" spans="7:7" x14ac:dyDescent="0.25">
      <c r="G98" s="2"/>
    </row>
    <row r="99" spans="7:7" x14ac:dyDescent="0.25">
      <c r="G99" s="2"/>
    </row>
    <row r="100" spans="7:7" x14ac:dyDescent="0.25">
      <c r="G100" s="2"/>
    </row>
    <row r="101" spans="7:7" x14ac:dyDescent="0.25">
      <c r="G101" s="2"/>
    </row>
    <row r="102" spans="7:7" x14ac:dyDescent="0.25">
      <c r="G102" s="2"/>
    </row>
    <row r="103" spans="7:7" x14ac:dyDescent="0.25">
      <c r="G103" s="2"/>
    </row>
    <row r="104" spans="7:7" x14ac:dyDescent="0.25">
      <c r="G104" s="2"/>
    </row>
    <row r="105" spans="7:7" x14ac:dyDescent="0.25">
      <c r="G105" s="2"/>
    </row>
    <row r="106" spans="7:7" x14ac:dyDescent="0.25">
      <c r="G106" s="2"/>
    </row>
    <row r="107" spans="7:7" x14ac:dyDescent="0.25">
      <c r="G107" s="2"/>
    </row>
    <row r="108" spans="7:7" x14ac:dyDescent="0.25">
      <c r="G108" s="2"/>
    </row>
    <row r="109" spans="7:7" x14ac:dyDescent="0.25">
      <c r="G109" s="2"/>
    </row>
    <row r="110" spans="7:7" x14ac:dyDescent="0.25">
      <c r="G110" s="2"/>
    </row>
    <row r="111" spans="7:7" x14ac:dyDescent="0.25">
      <c r="G111" s="2"/>
    </row>
    <row r="112" spans="7:7" x14ac:dyDescent="0.25">
      <c r="G112" s="2"/>
    </row>
    <row r="113" spans="7:7" x14ac:dyDescent="0.25">
      <c r="G113" s="2"/>
    </row>
    <row r="114" spans="7:7" x14ac:dyDescent="0.25">
      <c r="G114" s="2"/>
    </row>
    <row r="115" spans="7:7" x14ac:dyDescent="0.25">
      <c r="G115" s="2"/>
    </row>
    <row r="116" spans="7:7" x14ac:dyDescent="0.25">
      <c r="G116" s="2"/>
    </row>
    <row r="117" spans="7:7" x14ac:dyDescent="0.25">
      <c r="G117" s="2"/>
    </row>
    <row r="118" spans="7:7" x14ac:dyDescent="0.25">
      <c r="G118" s="2"/>
    </row>
    <row r="119" spans="7:7" x14ac:dyDescent="0.25">
      <c r="G119" s="2"/>
    </row>
    <row r="120" spans="7:7" x14ac:dyDescent="0.25">
      <c r="G120" s="2"/>
    </row>
    <row r="121" spans="7:7" x14ac:dyDescent="0.25">
      <c r="G121" s="2"/>
    </row>
    <row r="122" spans="7:7" x14ac:dyDescent="0.25">
      <c r="G122" s="2"/>
    </row>
    <row r="123" spans="7:7" x14ac:dyDescent="0.25">
      <c r="G123" s="2"/>
    </row>
    <row r="124" spans="7:7" x14ac:dyDescent="0.25">
      <c r="G124" s="2"/>
    </row>
    <row r="125" spans="7:7" x14ac:dyDescent="0.25">
      <c r="G125" s="2"/>
    </row>
    <row r="126" spans="7:7" x14ac:dyDescent="0.25">
      <c r="G126" s="2"/>
    </row>
    <row r="127" spans="7:7" x14ac:dyDescent="0.25">
      <c r="G127" s="2"/>
    </row>
    <row r="128" spans="7:7" x14ac:dyDescent="0.25">
      <c r="G128" s="2"/>
    </row>
    <row r="129" spans="7:7" x14ac:dyDescent="0.25">
      <c r="G129" s="2"/>
    </row>
  </sheetData>
  <mergeCells count="13">
    <mergeCell ref="A1:F3"/>
    <mergeCell ref="A4:B8"/>
    <mergeCell ref="C4:F8"/>
    <mergeCell ref="A34:F38"/>
    <mergeCell ref="C11:F29"/>
    <mergeCell ref="C32:F32"/>
    <mergeCell ref="A57:E57"/>
    <mergeCell ref="A58:E58"/>
    <mergeCell ref="A46:F46"/>
    <mergeCell ref="A44:F44"/>
    <mergeCell ref="A41:F41"/>
    <mergeCell ref="A54:F54"/>
    <mergeCell ref="A51:F51"/>
  </mergeCells>
  <pageMargins left="0.25" right="0.25" top="0.75" bottom="0.75" header="0.3" footer="0.3"/>
  <pageSetup paperSize="9" orientation="portrait" r:id="rId1"/>
  <headerFooter>
    <oddFooter>&amp;RN°&amp;P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L16" sqref="L16"/>
    </sheetView>
  </sheetViews>
  <sheetFormatPr baseColWidth="10" defaultRowHeight="15" x14ac:dyDescent="0.25"/>
  <cols>
    <col min="2" max="2" width="34.28515625" customWidth="1"/>
    <col min="6" max="6" width="0" hidden="1" customWidth="1"/>
  </cols>
  <sheetData>
    <row r="1" spans="1:7" ht="18.75" x14ac:dyDescent="0.3">
      <c r="A1" s="87" t="s">
        <v>30</v>
      </c>
      <c r="B1" s="87"/>
      <c r="C1" s="87"/>
      <c r="D1" s="87"/>
      <c r="E1" s="87"/>
      <c r="F1" s="87"/>
      <c r="G1" s="87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1" t="s">
        <v>31</v>
      </c>
      <c r="B4" s="88" t="s">
        <v>32</v>
      </c>
      <c r="C4" s="88"/>
      <c r="D4" s="88"/>
      <c r="E4" s="88"/>
      <c r="F4" s="88"/>
      <c r="G4" s="89"/>
    </row>
    <row r="5" spans="1:7" ht="30" x14ac:dyDescent="0.25">
      <c r="A5" s="32" t="s">
        <v>33</v>
      </c>
      <c r="B5" s="90" t="s">
        <v>34</v>
      </c>
      <c r="C5" s="90"/>
      <c r="D5" s="90"/>
      <c r="E5" s="90"/>
      <c r="F5" s="90"/>
      <c r="G5" s="91"/>
    </row>
    <row r="6" spans="1:7" x14ac:dyDescent="0.25">
      <c r="A6" s="33"/>
      <c r="B6" s="34"/>
      <c r="C6" s="35"/>
      <c r="D6" s="33"/>
      <c r="E6" s="33"/>
      <c r="F6" s="33"/>
      <c r="G6" s="33"/>
    </row>
    <row r="7" spans="1:7" ht="45" x14ac:dyDescent="0.25">
      <c r="A7" s="36" t="s">
        <v>35</v>
      </c>
      <c r="B7" s="36" t="s">
        <v>36</v>
      </c>
      <c r="C7" s="36" t="s">
        <v>1</v>
      </c>
      <c r="D7" s="36" t="s">
        <v>37</v>
      </c>
      <c r="E7" s="36" t="s">
        <v>38</v>
      </c>
      <c r="F7" s="36" t="s">
        <v>39</v>
      </c>
      <c r="G7" s="36" t="s">
        <v>40</v>
      </c>
    </row>
    <row r="8" spans="1:7" ht="45" x14ac:dyDescent="0.25">
      <c r="A8" s="37">
        <v>1</v>
      </c>
      <c r="B8" s="38" t="s">
        <v>41</v>
      </c>
      <c r="C8" s="39" t="s">
        <v>42</v>
      </c>
      <c r="D8" s="40">
        <v>1</v>
      </c>
      <c r="E8" s="41"/>
      <c r="F8" s="42">
        <v>0</v>
      </c>
      <c r="G8" s="42" t="str">
        <f>IF(OR(D8="",E8=""),"",D8*E8+(D8*E8*F8/100))</f>
        <v/>
      </c>
    </row>
    <row r="9" spans="1:7" x14ac:dyDescent="0.25">
      <c r="A9" s="37">
        <v>2</v>
      </c>
      <c r="B9" s="38" t="s">
        <v>43</v>
      </c>
      <c r="C9" s="39" t="s">
        <v>42</v>
      </c>
      <c r="D9" s="62">
        <v>1</v>
      </c>
      <c r="E9" s="65"/>
      <c r="F9" s="64">
        <v>0</v>
      </c>
      <c r="G9" s="42" t="str">
        <f>IF(OR(D9="",E9=""),"",D9*E9+(D9*E9*F9/100))</f>
        <v/>
      </c>
    </row>
    <row r="10" spans="1:7" ht="30" x14ac:dyDescent="0.25">
      <c r="A10" s="37">
        <v>3</v>
      </c>
      <c r="B10" s="38" t="s">
        <v>44</v>
      </c>
      <c r="C10" s="39" t="s">
        <v>2</v>
      </c>
      <c r="D10" s="63">
        <f>9*(0.75)+20*(0.85)+0.25</f>
        <v>24</v>
      </c>
      <c r="E10" s="65"/>
      <c r="F10" s="64"/>
      <c r="G10" s="42" t="str">
        <f t="shared" ref="G10:G20" si="0">IF(OR(D10="",E10=""),"",D10*E10+(D10*E10*F10/100))</f>
        <v/>
      </c>
    </row>
    <row r="11" spans="1:7" ht="30" x14ac:dyDescent="0.25">
      <c r="A11" s="37">
        <v>4</v>
      </c>
      <c r="B11" s="38" t="s">
        <v>45</v>
      </c>
      <c r="C11" s="39" t="s">
        <v>2</v>
      </c>
      <c r="D11" s="63">
        <f>9*(3.5)+20*(5.6)-D10+0.5</f>
        <v>120</v>
      </c>
      <c r="E11" s="65"/>
      <c r="F11" s="64"/>
      <c r="G11" s="42" t="str">
        <f t="shared" si="0"/>
        <v/>
      </c>
    </row>
    <row r="12" spans="1:7" x14ac:dyDescent="0.25">
      <c r="A12" s="37">
        <v>5</v>
      </c>
      <c r="B12" s="38" t="s">
        <v>58</v>
      </c>
      <c r="C12" s="39" t="s">
        <v>42</v>
      </c>
      <c r="D12" s="40">
        <v>1</v>
      </c>
      <c r="E12" s="43"/>
      <c r="F12" s="42"/>
      <c r="G12" s="42" t="str">
        <f t="shared" si="0"/>
        <v/>
      </c>
    </row>
    <row r="13" spans="1:7" x14ac:dyDescent="0.25">
      <c r="A13" s="37">
        <v>6</v>
      </c>
      <c r="B13" s="38" t="s">
        <v>59</v>
      </c>
      <c r="C13" s="39" t="s">
        <v>42</v>
      </c>
      <c r="D13" s="40">
        <v>1</v>
      </c>
      <c r="E13" s="41"/>
      <c r="F13" s="42"/>
      <c r="G13" s="42" t="str">
        <f t="shared" ref="G13" si="1">IF(OR(D13="",E13=""),"",D13*E13+(D13*E13*F13/100))</f>
        <v/>
      </c>
    </row>
    <row r="14" spans="1:7" x14ac:dyDescent="0.25">
      <c r="A14" s="37">
        <v>7</v>
      </c>
      <c r="B14" s="38" t="s">
        <v>57</v>
      </c>
      <c r="C14" s="39" t="s">
        <v>6</v>
      </c>
      <c r="D14" s="40">
        <v>7</v>
      </c>
      <c r="E14" s="41"/>
      <c r="F14" s="42"/>
      <c r="G14" s="42" t="str">
        <f t="shared" ref="G14" si="2">IF(OR(D14="",E14=""),"",D14*E14+(D14*E14*F14/100))</f>
        <v/>
      </c>
    </row>
    <row r="15" spans="1:7" ht="30" x14ac:dyDescent="0.25">
      <c r="A15" s="37">
        <v>8</v>
      </c>
      <c r="B15" s="38" t="s">
        <v>60</v>
      </c>
      <c r="C15" s="39" t="s">
        <v>42</v>
      </c>
      <c r="D15" s="40">
        <v>1</v>
      </c>
      <c r="E15" s="41"/>
      <c r="F15" s="42"/>
      <c r="G15" s="42" t="str">
        <f t="shared" si="0"/>
        <v/>
      </c>
    </row>
    <row r="16" spans="1:7" ht="30" x14ac:dyDescent="0.25">
      <c r="A16" s="37">
        <v>9</v>
      </c>
      <c r="B16" s="38" t="s">
        <v>56</v>
      </c>
      <c r="C16" s="39" t="s">
        <v>42</v>
      </c>
      <c r="D16" s="40">
        <v>1</v>
      </c>
      <c r="E16" s="41"/>
      <c r="F16" s="42"/>
      <c r="G16" s="42" t="str">
        <f t="shared" ref="G16" si="3">IF(OR(D16="",E16=""),"",D16*E16+(D16*E16*F16/100))</f>
        <v/>
      </c>
    </row>
    <row r="17" spans="1:7" ht="45" x14ac:dyDescent="0.25">
      <c r="A17" s="37">
        <v>10</v>
      </c>
      <c r="B17" s="38" t="s">
        <v>46</v>
      </c>
      <c r="C17" s="39" t="s">
        <v>42</v>
      </c>
      <c r="D17" s="40">
        <v>4</v>
      </c>
      <c r="E17" s="41"/>
      <c r="F17" s="42"/>
      <c r="G17" s="42" t="str">
        <f t="shared" si="0"/>
        <v/>
      </c>
    </row>
    <row r="18" spans="1:7" x14ac:dyDescent="0.25">
      <c r="A18" s="37">
        <v>11</v>
      </c>
      <c r="B18" s="38" t="s">
        <v>47</v>
      </c>
      <c r="C18" s="39" t="s">
        <v>2</v>
      </c>
      <c r="D18" s="40">
        <v>3700</v>
      </c>
      <c r="E18" s="41"/>
      <c r="F18" s="42"/>
      <c r="G18" s="42" t="str">
        <f t="shared" si="0"/>
        <v/>
      </c>
    </row>
    <row r="19" spans="1:7" ht="30" x14ac:dyDescent="0.25">
      <c r="A19" s="66">
        <v>12</v>
      </c>
      <c r="B19" s="68" t="s">
        <v>48</v>
      </c>
      <c r="C19" s="69" t="s">
        <v>2</v>
      </c>
      <c r="D19" s="67">
        <v>3700</v>
      </c>
      <c r="E19" s="41"/>
      <c r="F19" s="42">
        <v>0</v>
      </c>
      <c r="G19" s="42" t="str">
        <f t="shared" si="0"/>
        <v/>
      </c>
    </row>
    <row r="20" spans="1:7" ht="16.5" x14ac:dyDescent="0.35">
      <c r="A20" s="37">
        <v>13</v>
      </c>
      <c r="B20" s="70" t="s">
        <v>49</v>
      </c>
      <c r="C20" s="44" t="s">
        <v>42</v>
      </c>
      <c r="D20" s="40">
        <v>1</v>
      </c>
      <c r="E20" s="41"/>
      <c r="F20" s="42">
        <v>0</v>
      </c>
      <c r="G20" s="42" t="str">
        <f t="shared" si="0"/>
        <v/>
      </c>
    </row>
    <row r="21" spans="1:7" x14ac:dyDescent="0.25">
      <c r="A21" s="45"/>
      <c r="B21" s="46"/>
      <c r="C21" s="46"/>
      <c r="D21" s="46"/>
      <c r="E21" s="47" t="s">
        <v>50</v>
      </c>
      <c r="F21" s="33"/>
      <c r="G21" s="48">
        <f>SUM(G8:G19)</f>
        <v>0</v>
      </c>
    </row>
    <row r="22" spans="1:7" x14ac:dyDescent="0.25">
      <c r="A22" s="92"/>
      <c r="B22" s="92"/>
      <c r="C22" s="92"/>
      <c r="D22" s="92"/>
      <c r="E22" s="92"/>
      <c r="F22" s="92"/>
      <c r="G22" s="92"/>
    </row>
    <row r="23" spans="1:7" ht="30" x14ac:dyDescent="0.25">
      <c r="A23" s="49" t="s">
        <v>51</v>
      </c>
      <c r="B23" s="50"/>
      <c r="C23" s="50"/>
      <c r="D23" s="50"/>
      <c r="E23" s="50"/>
      <c r="F23" s="50"/>
      <c r="G23" s="51"/>
    </row>
    <row r="24" spans="1:7" x14ac:dyDescent="0.25">
      <c r="A24" s="52" t="s">
        <v>52</v>
      </c>
      <c r="B24" s="53"/>
      <c r="C24" s="53"/>
      <c r="D24" s="53"/>
      <c r="E24" s="53"/>
      <c r="F24" s="53"/>
      <c r="G24" s="54">
        <f>G21</f>
        <v>0</v>
      </c>
    </row>
    <row r="25" spans="1:7" x14ac:dyDescent="0.25">
      <c r="A25" s="55" t="s">
        <v>53</v>
      </c>
      <c r="B25" s="56"/>
      <c r="C25" s="56" t="s">
        <v>54</v>
      </c>
      <c r="D25" s="56" t="s">
        <v>54</v>
      </c>
      <c r="E25" s="57">
        <v>0.2</v>
      </c>
      <c r="F25" s="56"/>
      <c r="G25" s="58">
        <f>G24*0.2</f>
        <v>0</v>
      </c>
    </row>
    <row r="26" spans="1:7" x14ac:dyDescent="0.25">
      <c r="A26" s="59" t="s">
        <v>55</v>
      </c>
      <c r="B26" s="60"/>
      <c r="C26" s="60"/>
      <c r="D26" s="60"/>
      <c r="E26" s="60"/>
      <c r="F26" s="60"/>
      <c r="G26" s="61">
        <f>SUM(G23:G25)</f>
        <v>0</v>
      </c>
    </row>
  </sheetData>
  <mergeCells count="4">
    <mergeCell ref="A1:G1"/>
    <mergeCell ref="B4:G4"/>
    <mergeCell ref="B5:G5"/>
    <mergeCell ref="A22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old</vt:lpstr>
      <vt:lpstr>Feuil1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DUPIRE Pierre</dc:creator>
  <cp:lastModifiedBy>CONFOLAND Audrey</cp:lastModifiedBy>
  <cp:lastPrinted>2025-05-15T09:15:44Z</cp:lastPrinted>
  <dcterms:created xsi:type="dcterms:W3CDTF">2020-10-05T14:09:44Z</dcterms:created>
  <dcterms:modified xsi:type="dcterms:W3CDTF">2025-05-15T09:15:53Z</dcterms:modified>
</cp:coreProperties>
</file>