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/>
  <mc:AlternateContent xmlns:mc="http://schemas.openxmlformats.org/markup-compatibility/2006">
    <mc:Choice Requires="x15">
      <x15ac:absPath xmlns:x15ac="http://schemas.microsoft.com/office/spreadsheetml/2010/11/ac" url="O:\3-transversal\1-marches-publics\DBE\PROCEDURES HA\signa_refonte_2024\preparation\DCE\"/>
    </mc:Choice>
  </mc:AlternateContent>
  <xr:revisionPtr revIDLastSave="0" documentId="13_ncr:1_{C48D53F3-DD6E-4F3F-9DED-9285E5CFC45D}" xr6:coauthVersionLast="36" xr6:coauthVersionMax="36" xr10:uidLastSave="{00000000-0000-0000-0000-000000000000}"/>
  <bookViews>
    <workbookView xWindow="0" yWindow="45" windowWidth="15960" windowHeight="18075" xr2:uid="{00000000-000D-0000-FFFF-FFFF00000000}"/>
  </bookViews>
  <sheets>
    <sheet name="LOT 1_DPGF_MISSION BASE" sheetId="1" r:id="rId1"/>
    <sheet name="LOT 1_DPGF_PSE" sheetId="2" r:id="rId2"/>
    <sheet name="LOT 2_DPGF" sheetId="3" r:id="rId3"/>
  </sheets>
  <calcPr calcId="191029"/>
</workbook>
</file>

<file path=xl/calcChain.xml><?xml version="1.0" encoding="utf-8"?>
<calcChain xmlns="http://schemas.openxmlformats.org/spreadsheetml/2006/main">
  <c r="H20" i="3" l="1"/>
  <c r="E14" i="3"/>
  <c r="H13" i="3"/>
  <c r="H12" i="3"/>
  <c r="H11" i="3"/>
  <c r="H14" i="3" s="1"/>
  <c r="H3" i="3" s="1"/>
  <c r="H5" i="3" s="1"/>
  <c r="H6" i="3" s="1"/>
  <c r="H4" i="3"/>
  <c r="F4" i="3"/>
  <c r="F3" i="3"/>
  <c r="I33" i="2"/>
  <c r="I26" i="2"/>
  <c r="F26" i="2"/>
  <c r="I25" i="2"/>
  <c r="I19" i="2"/>
  <c r="I14" i="2"/>
  <c r="I3" i="2" s="1"/>
  <c r="I5" i="2" s="1"/>
  <c r="I6" i="2" s="1"/>
  <c r="F14" i="2"/>
  <c r="I13" i="2"/>
  <c r="I12" i="2"/>
  <c r="I4" i="2"/>
  <c r="G4" i="2"/>
  <c r="G3" i="2"/>
  <c r="E134" i="1"/>
  <c r="H133" i="1"/>
  <c r="H134" i="1" s="1"/>
  <c r="H129" i="1"/>
  <c r="E122" i="1"/>
  <c r="H121" i="1"/>
  <c r="H120" i="1"/>
  <c r="H119" i="1"/>
  <c r="H122" i="1" s="1"/>
  <c r="H118" i="1"/>
  <c r="H112" i="1"/>
  <c r="E104" i="1"/>
  <c r="H103" i="1"/>
  <c r="H102" i="1"/>
  <c r="H101" i="1"/>
  <c r="H100" i="1"/>
  <c r="H99" i="1"/>
  <c r="H98" i="1"/>
  <c r="H97" i="1"/>
  <c r="H104" i="1" s="1"/>
  <c r="H93" i="1"/>
  <c r="E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E65" i="1"/>
  <c r="H64" i="1"/>
  <c r="H63" i="1"/>
  <c r="H62" i="1"/>
  <c r="H61" i="1"/>
  <c r="H60" i="1"/>
  <c r="H59" i="1"/>
  <c r="H58" i="1"/>
  <c r="H57" i="1"/>
  <c r="H65" i="1" s="1"/>
  <c r="E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53" i="1" s="1"/>
  <c r="H3" i="1" s="1"/>
  <c r="H17" i="1"/>
  <c r="H16" i="1"/>
  <c r="H15" i="1"/>
  <c r="H14" i="1"/>
  <c r="H13" i="1"/>
  <c r="H12" i="1"/>
  <c r="F4" i="1"/>
  <c r="F3" i="1"/>
  <c r="H4" i="1" l="1"/>
  <c r="H5" i="1" s="1"/>
  <c r="H6" i="1" s="1"/>
</calcChain>
</file>

<file path=xl/sharedStrings.xml><?xml version="1.0" encoding="utf-8"?>
<sst xmlns="http://schemas.openxmlformats.org/spreadsheetml/2006/main" count="386" uniqueCount="178">
  <si>
    <t>Lot 1 — Signalétique orientations / informations / BASE</t>
  </si>
  <si>
    <t>Synthèse</t>
  </si>
  <si>
    <t>Nom de l’entreprise</t>
  </si>
  <si>
    <t>Total  HT</t>
  </si>
  <si>
    <t>TOTAL HT</t>
  </si>
  <si>
    <t>TOTAL TTC</t>
  </si>
  <si>
    <t>TRANCHE N°1 : FERME</t>
  </si>
  <si>
    <t>Signalétique orientation / informations</t>
  </si>
  <si>
    <t>Nomenclature</t>
  </si>
  <si>
    <t>Description</t>
  </si>
  <si>
    <t>m2</t>
  </si>
  <si>
    <t>Qté</t>
  </si>
  <si>
    <t>Prix HT / u.</t>
  </si>
  <si>
    <t>Total HT</t>
  </si>
  <si>
    <r>
      <rPr>
        <sz val="7"/>
        <color indexed="8"/>
        <rFont val="Arial"/>
      </rPr>
      <t>T1</t>
    </r>
  </si>
  <si>
    <t>1</t>
  </si>
  <si>
    <t>Enseigne extérieure / Verticale / Sol / Musée J4</t>
  </si>
  <si>
    <t>2</t>
  </si>
  <si>
    <t>Enseigne extérieure / Verticale / Mur / Accès Vieux Port / Petit format</t>
  </si>
  <si>
    <t>3</t>
  </si>
  <si>
    <t>Enseigne extérieure / Verticale / Mur / Accès Vieux Port / Grand format</t>
  </si>
  <si>
    <t>4</t>
  </si>
  <si>
    <t>Enseigne extérieure / Verticale / Garde-corps / Accès Panier / Petit format</t>
  </si>
  <si>
    <t>5</t>
  </si>
  <si>
    <t>Enseigne extérieure / Verticale / Garde-corps / Accès Panier / Grand format</t>
  </si>
  <si>
    <r>
      <rPr>
        <sz val="7"/>
        <color indexed="8"/>
        <rFont val="Arial"/>
      </rPr>
      <t>T2</t>
    </r>
  </si>
  <si>
    <t>Totem billetterie</t>
  </si>
  <si>
    <t>T3</t>
  </si>
  <si>
    <t>Girouette place d’armes</t>
  </si>
  <si>
    <r>
      <rPr>
        <sz val="7"/>
        <color indexed="8"/>
        <rFont val="Arial"/>
      </rPr>
      <t>T4</t>
    </r>
  </si>
  <si>
    <t>Panneau / Vertical / Mur / Format S</t>
  </si>
  <si>
    <t>Panneau / Vertical / Mur / Format M</t>
  </si>
  <si>
    <t>Panneau / Vertical / Mur / Format L</t>
  </si>
  <si>
    <t>Panneau / Vertical / Mur / Format XL</t>
  </si>
  <si>
    <t>Panneau / Vertical / Mur / Format XXL</t>
  </si>
  <si>
    <t>6</t>
  </si>
  <si>
    <t>Panneau / Vertical / Mur / Hall musée</t>
  </si>
  <si>
    <t>7</t>
  </si>
  <si>
    <t>Panneau / Horizontal / Mur / Petit format</t>
  </si>
  <si>
    <t>8</t>
  </si>
  <si>
    <t>Panneau / Horizontal / Mur / Grand format</t>
  </si>
  <si>
    <t>9</t>
  </si>
  <si>
    <t>Panneau / Vertical / Mur / Grand message / texte</t>
  </si>
  <si>
    <t>10</t>
  </si>
  <si>
    <t>Panneau / Vertical / Mur / Grand message / visuel</t>
  </si>
  <si>
    <t>11</t>
  </si>
  <si>
    <t>Panneau / Vertical / Mur / Grand message / MucemLab</t>
  </si>
  <si>
    <t>T5</t>
  </si>
  <si>
    <t xml:space="preserve">Panneau / Équerre </t>
  </si>
  <si>
    <r>
      <rPr>
        <sz val="7"/>
        <color indexed="8"/>
        <rFont val="Arial"/>
      </rPr>
      <t>T6</t>
    </r>
  </si>
  <si>
    <t>Panneau / Sol / Petit format</t>
  </si>
  <si>
    <t>Panneau / Sol / Grand format</t>
  </si>
  <si>
    <r>
      <rPr>
        <sz val="7"/>
        <color indexed="8"/>
        <rFont val="Arial"/>
      </rPr>
      <t>T7</t>
    </r>
  </si>
  <si>
    <t>Panneau / Mâts / Recto-Verso / Format S</t>
  </si>
  <si>
    <t>Panneau / Mâts / Recto-Verso / Format M</t>
  </si>
  <si>
    <t>Panneau / Mâts / Recto-Verso / Format L</t>
  </si>
  <si>
    <t>T8</t>
  </si>
  <si>
    <t>Panneau / Câbles Terrasse du musée</t>
  </si>
  <si>
    <r>
      <rPr>
        <sz val="7"/>
        <color indexed="8"/>
        <rFont val="Arial"/>
      </rPr>
      <t>T9</t>
    </r>
  </si>
  <si>
    <t>Caisson écran / sol</t>
  </si>
  <si>
    <t>T11</t>
  </si>
  <si>
    <t>Panneau d’orientation / Suspendu / Recto-Verso / Promenade extérieure</t>
  </si>
  <si>
    <t>Panneau d’orientation / Plafond / Recto-Verso / Intérieur du musée</t>
  </si>
  <si>
    <r>
      <rPr>
        <sz val="7"/>
        <color indexed="8"/>
        <rFont val="Arial"/>
      </rPr>
      <t>T12</t>
    </r>
  </si>
  <si>
    <t>Comptoir d’accueil fixe / 2 portes battantes / Accès Gauche</t>
  </si>
  <si>
    <t>Comptoir d’accueil fixe / 2 portes battantes / Accès Droite</t>
  </si>
  <si>
    <r>
      <rPr>
        <sz val="7"/>
        <color indexed="8"/>
        <rFont val="Arial"/>
      </rPr>
      <t>T13</t>
    </r>
  </si>
  <si>
    <t xml:space="preserve">Comptoir d’accueil mobile </t>
  </si>
  <si>
    <t>T14</t>
  </si>
  <si>
    <t>Adhésif sur plaque menu ascenseur existante</t>
  </si>
  <si>
    <t>T16</t>
  </si>
  <si>
    <t>Plaque tarifs billetterie / Vieux-Port</t>
  </si>
  <si>
    <r>
      <rPr>
        <sz val="7"/>
        <color indexed="8"/>
        <rFont val="Arial"/>
      </rPr>
      <t>T17</t>
    </r>
  </si>
  <si>
    <t>Plaque sécurité / Portiques issue de secours</t>
  </si>
  <si>
    <t>Plaque sécurité / Règlement intérieur</t>
  </si>
  <si>
    <r>
      <rPr>
        <sz val="7"/>
        <color indexed="8"/>
        <rFont val="Arial"/>
      </rPr>
      <t>T18</t>
    </r>
  </si>
  <si>
    <t xml:space="preserve">Plaque mécénat / Permanente </t>
  </si>
  <si>
    <t xml:space="preserve">Plaque mécénat / Temporaire </t>
  </si>
  <si>
    <r>
      <rPr>
        <sz val="7"/>
        <color indexed="8"/>
        <rFont val="Arial"/>
      </rPr>
      <t>T19</t>
    </r>
  </si>
  <si>
    <t>Message fermeture exceptionnelle / Musée</t>
  </si>
  <si>
    <t>Message fermeture exceptionnelle / Accès Vieux-Port</t>
  </si>
  <si>
    <t>Message fermeture exceptionnelle / Accès Panier</t>
  </si>
  <si>
    <t>C</t>
  </si>
  <si>
    <t>Habillage garde-corps</t>
  </si>
  <si>
    <t>Signalétique patrimoniale</t>
  </si>
  <si>
    <r>
      <rPr>
        <sz val="7"/>
        <color indexed="8"/>
        <rFont val="Arial"/>
      </rPr>
      <t>T20</t>
    </r>
  </si>
  <si>
    <t>Plaque patrimoniale / Verticale / Petit format</t>
  </si>
  <si>
    <t>Plaque patrimoniale / Horizontale / Petit format</t>
  </si>
  <si>
    <t>Plaque patrimoniale / Verticale / Grand format</t>
  </si>
  <si>
    <t>Plaque patrimoniale / Horizontale / Grand format</t>
  </si>
  <si>
    <r>
      <rPr>
        <sz val="7"/>
        <color indexed="8"/>
        <rFont val="Arial"/>
      </rPr>
      <t>T21</t>
    </r>
  </si>
  <si>
    <t>Plaque patrimoniale / Cartel plante individuel</t>
  </si>
  <si>
    <t>Pied cartel / Droit</t>
  </si>
  <si>
    <t>Pied cartel / Incliné</t>
  </si>
  <si>
    <r>
      <rPr>
        <sz val="7"/>
        <color indexed="8"/>
        <rFont val="Arial"/>
      </rPr>
      <t>T22</t>
    </r>
  </si>
  <si>
    <t>Plateau pour maquette tactile</t>
  </si>
  <si>
    <t>Éléments graphiques</t>
  </si>
  <si>
    <t>G1</t>
  </si>
  <si>
    <t>Vinyle adhésif / Lettres découpées / Marquage adhésif porte</t>
  </si>
  <si>
    <t>0,15</t>
  </si>
  <si>
    <t>Vinyle adhésif / Lettres découpées / Fléchage adhésif</t>
  </si>
  <si>
    <t>0,2</t>
  </si>
  <si>
    <t>Vinyle adhésif / Lettres découpées / Bande de vigilance</t>
  </si>
  <si>
    <t>Vinyle adhésif / Lettres découpées / Marquage porte accès Mucem</t>
  </si>
  <si>
    <t>0,3</t>
  </si>
  <si>
    <t>Vinyle adhésif / Lettres découpées / Fléchage sur sas vitré terrasse</t>
  </si>
  <si>
    <t>Vinyle adhésif / Lettres découpées / Habillage vitre WC terrasse</t>
  </si>
  <si>
    <t>Vinyle adhésif / Lettres découpées / Fléchage adhésif / vers Auditorium</t>
  </si>
  <si>
    <t>0,8</t>
  </si>
  <si>
    <t>Vinyle adhésif / Lettres découpées / Fléchage adhésif / Sortie expo Galerie 1</t>
  </si>
  <si>
    <t>0,5</t>
  </si>
  <si>
    <t>G2</t>
  </si>
  <si>
    <t>Vinyle adhésif / Imprimé / Habillage portes Auditorium</t>
  </si>
  <si>
    <t>1,4</t>
  </si>
  <si>
    <t>Vinyle adhésif / Imprimé / Habillage mur Auditorium</t>
  </si>
  <si>
    <t>Vinyle adhésif / Imprimé / Habillage pylône Forum</t>
  </si>
  <si>
    <t>Vinyle adhésif / Imprimé / Habillage mur Vestiaires</t>
  </si>
  <si>
    <t>Vinyle adhésif / Imprimé / Habillage mur Billetterie Auditorium</t>
  </si>
  <si>
    <t>Vinyle adhésif / Imprimé / Recouvrement de la signalétique existante</t>
  </si>
  <si>
    <t>Vinyle adhésif / Imprimé / Marquage Niveau -2</t>
  </si>
  <si>
    <t>Vinyle adhésif / Imprimé / Vitre billetterie Musée</t>
  </si>
  <si>
    <t>13,6</t>
  </si>
  <si>
    <t>Vinyle adhésif / Imprimé / Habillage mur WC</t>
  </si>
  <si>
    <t>3,4</t>
  </si>
  <si>
    <t>5,25</t>
  </si>
  <si>
    <t>4,6</t>
  </si>
  <si>
    <t>12</t>
  </si>
  <si>
    <t>Vinyle adhésif / Imprimé / Vitre billetterie Vieux-Port / Plan du site</t>
  </si>
  <si>
    <t>1,48</t>
  </si>
  <si>
    <t>13</t>
  </si>
  <si>
    <t>Vinyle adhésif / Lettres découpées / Préau / Habillage auditorium</t>
  </si>
  <si>
    <t>3,8</t>
  </si>
  <si>
    <t>14</t>
  </si>
  <si>
    <t>Vinyle adhésif / Imprimé / lame façade GHR</t>
  </si>
  <si>
    <t>3,15</t>
  </si>
  <si>
    <t>G3</t>
  </si>
  <si>
    <t xml:space="preserve">Vinyle adhésif ultra-clear / Imprimé / Marquage portes ascenseur </t>
  </si>
  <si>
    <t>2,6</t>
  </si>
  <si>
    <t>Échantillons et prototypes</t>
  </si>
  <si>
    <t>E</t>
  </si>
  <si>
    <t>Plaque de mélèze</t>
  </si>
  <si>
    <t>Plaque de panneau stratifié</t>
  </si>
  <si>
    <t>P</t>
  </si>
  <si>
    <t>Section partielle enseigne extérieure / verticale / sol / version lum.</t>
  </si>
  <si>
    <t xml:space="preserve">Panneau / Vertical / Mur / Format L complet </t>
  </si>
  <si>
    <t>Section partielle du panneau / Mâts</t>
  </si>
  <si>
    <t>Plaque mécénat partielle</t>
  </si>
  <si>
    <t>Cartel plante individuel complet incliné</t>
  </si>
  <si>
    <t>Livraison / Chantier / Production</t>
  </si>
  <si>
    <t>Livraison sur site</t>
  </si>
  <si>
    <t>Forfait</t>
  </si>
  <si>
    <t>Dépose de la signalétique existante et reprise éventuelle des murs / sols</t>
  </si>
  <si>
    <t>Pose de la nouvelle signalétique</t>
  </si>
  <si>
    <t>PAO / réalisation graphique des supports d’après gabarits fournis + tableau des contenus</t>
  </si>
  <si>
    <r>
      <rPr>
        <sz val="7"/>
        <color indexed="8"/>
        <rFont val="Arial"/>
      </rPr>
      <t>T10</t>
    </r>
  </si>
  <si>
    <t>Ruban lumineux / Hall J4</t>
  </si>
  <si>
    <t>Ruban non lumineux / Galerie 2</t>
  </si>
  <si>
    <t>Ruban non lumineux / Galerie 3</t>
  </si>
  <si>
    <t>Ruban non lumineux / Galerie 4</t>
  </si>
  <si>
    <t>Section partielle du ruban lumineux</t>
  </si>
  <si>
    <t xml:space="preserve">Lot 1 — Signalétique orientation / informations / PSE           </t>
  </si>
  <si>
    <t>Total prix bas HT</t>
  </si>
  <si>
    <t>PSE 1</t>
  </si>
  <si>
    <t>Ajout éclairage sur enseignes extérieures</t>
  </si>
  <si>
    <t>Enseigne extérieure / Verticale / Sol / Musée J4 / éclairage tranche</t>
  </si>
  <si>
    <t>Plus-value</t>
  </si>
  <si>
    <t>Enseigne extérieure / Verticale / Sol / Musée J4 / éclairage tranche + face</t>
  </si>
  <si>
    <t>Travaux d’électricité (raccordement sur attente existante)</t>
  </si>
  <si>
    <t>PSE 2</t>
  </si>
  <si>
    <t>Plaque centre documentation</t>
  </si>
  <si>
    <r>
      <rPr>
        <sz val="7"/>
        <color indexed="8"/>
        <rFont val="Arial"/>
      </rPr>
      <t>T15</t>
    </r>
  </si>
  <si>
    <t>Plaque Centre de documentation</t>
  </si>
  <si>
    <t>Lot 2 — Maquette tactile</t>
  </si>
  <si>
    <r>
      <rPr>
        <sz val="7"/>
        <color indexed="8"/>
        <rFont val="Arial"/>
      </rPr>
      <t>T23</t>
    </r>
  </si>
  <si>
    <t>Maquette tactile</t>
  </si>
  <si>
    <t>Braille coloré sur Maquette tactile</t>
  </si>
  <si>
    <t>Parcours PMR sur Maquette tactile</t>
  </si>
  <si>
    <t>TRANCHE N°2 :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</si>
</sst>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11">
    <font>
      <sz val="10"/>
      <color indexed="8"/>
      <name val="Helvetica Neue"/>
    </font>
    <font>
      <sz val="10"/>
      <color indexed="8"/>
      <name val="Arial"/>
    </font>
    <font>
      <sz val="10"/>
      <color indexed="12"/>
      <name val="Helvetica Neue"/>
    </font>
    <font>
      <sz val="10"/>
      <color indexed="12"/>
      <name val="Arial"/>
    </font>
    <font>
      <sz val="7"/>
      <color indexed="8"/>
      <name val="Arial"/>
    </font>
    <font>
      <sz val="6"/>
      <color indexed="14"/>
      <name val="Arial"/>
    </font>
    <font>
      <sz val="7"/>
      <color indexed="8"/>
      <name val="Helvetica Neue"/>
    </font>
    <font>
      <b/>
      <sz val="7"/>
      <color indexed="8"/>
      <name val="Arial"/>
    </font>
    <font>
      <b/>
      <sz val="12"/>
      <color indexed="8"/>
      <name val="Arial"/>
    </font>
    <font>
      <sz val="7"/>
      <color indexed="15"/>
      <name val="Arial"/>
    </font>
    <font>
      <sz val="7"/>
      <color indexed="9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</fills>
  <borders count="21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/>
      <right/>
      <top/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/>
      <top/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85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1" fillId="2" borderId="1" xfId="0" applyNumberFormat="1" applyFont="1" applyFill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horizontal="right" vertical="center" wrapText="1"/>
    </xf>
    <xf numFmtId="0" fontId="0" fillId="0" borderId="5" xfId="0" applyFont="1" applyBorder="1" applyAlignment="1">
      <alignment horizontal="right" vertical="center" wrapText="1"/>
    </xf>
    <xf numFmtId="49" fontId="1" fillId="3" borderId="6" xfId="0" applyNumberFormat="1" applyFont="1" applyFill="1" applyBorder="1" applyAlignment="1">
      <alignment horizontal="left" vertical="center"/>
    </xf>
    <xf numFmtId="49" fontId="1" fillId="3" borderId="7" xfId="0" applyNumberFormat="1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4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top" wrapText="1"/>
    </xf>
    <xf numFmtId="49" fontId="5" fillId="2" borderId="7" xfId="0" applyNumberFormat="1" applyFont="1" applyFill="1" applyBorder="1" applyAlignment="1">
      <alignment horizontal="right"/>
    </xf>
    <xf numFmtId="49" fontId="2" fillId="4" borderId="12" xfId="0" applyNumberFormat="1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vertical="top" wrapText="1"/>
    </xf>
    <xf numFmtId="164" fontId="4" fillId="4" borderId="15" xfId="0" applyNumberFormat="1" applyFont="1" applyFill="1" applyBorder="1" applyAlignment="1">
      <alignment horizontal="right" vertical="center" wrapText="1"/>
    </xf>
    <xf numFmtId="49" fontId="5" fillId="2" borderId="12" xfId="0" applyNumberFormat="1" applyFont="1" applyFill="1" applyBorder="1" applyAlignment="1">
      <alignment horizontal="center"/>
    </xf>
    <xf numFmtId="49" fontId="5" fillId="2" borderId="13" xfId="0" applyNumberFormat="1" applyFont="1" applyFill="1" applyBorder="1" applyAlignment="1">
      <alignment horizontal="center"/>
    </xf>
    <xf numFmtId="49" fontId="5" fillId="2" borderId="14" xfId="0" applyNumberFormat="1" applyFont="1" applyFill="1" applyBorder="1" applyAlignment="1">
      <alignment horizontal="left"/>
    </xf>
    <xf numFmtId="49" fontId="5" fillId="2" borderId="12" xfId="0" applyNumberFormat="1" applyFont="1" applyFill="1" applyBorder="1" applyAlignment="1">
      <alignment horizontal="right"/>
    </xf>
    <xf numFmtId="49" fontId="5" fillId="2" borderId="14" xfId="0" applyNumberFormat="1" applyFont="1" applyFill="1" applyBorder="1" applyAlignment="1">
      <alignment horizontal="right"/>
    </xf>
    <xf numFmtId="164" fontId="4" fillId="2" borderId="15" xfId="0" applyNumberFormat="1" applyFont="1" applyFill="1" applyBorder="1" applyAlignment="1">
      <alignment horizontal="right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14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49" fontId="7" fillId="3" borderId="15" xfId="0" applyNumberFormat="1" applyFont="1" applyFill="1" applyBorder="1" applyAlignment="1">
      <alignment horizontal="right" vertical="center" wrapText="1"/>
    </xf>
    <xf numFmtId="164" fontId="7" fillId="3" borderId="15" xfId="0" applyNumberFormat="1" applyFont="1" applyFill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6" fillId="0" borderId="17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49" fontId="8" fillId="2" borderId="13" xfId="0" applyNumberFormat="1" applyFont="1" applyFill="1" applyBorder="1" applyAlignment="1">
      <alignment horizontal="left" vertical="center"/>
    </xf>
    <xf numFmtId="49" fontId="5" fillId="2" borderId="13" xfId="0" applyNumberFormat="1" applyFont="1" applyFill="1" applyBorder="1" applyAlignment="1">
      <alignment horizontal="left"/>
    </xf>
    <xf numFmtId="49" fontId="5" fillId="2" borderId="13" xfId="0" applyNumberFormat="1" applyFont="1" applyFill="1" applyBorder="1" applyAlignment="1">
      <alignment horizontal="right"/>
    </xf>
    <xf numFmtId="49" fontId="5" fillId="2" borderId="17" xfId="0" applyNumberFormat="1" applyFont="1" applyFill="1" applyBorder="1" applyAlignment="1">
      <alignment horizontal="center"/>
    </xf>
    <xf numFmtId="49" fontId="5" fillId="2" borderId="17" xfId="0" applyNumberFormat="1" applyFont="1" applyFill="1" applyBorder="1" applyAlignment="1">
      <alignment horizontal="left"/>
    </xf>
    <xf numFmtId="49" fontId="5" fillId="2" borderId="17" xfId="0" applyNumberFormat="1" applyFont="1" applyFill="1" applyBorder="1" applyAlignment="1">
      <alignment horizontal="right"/>
    </xf>
    <xf numFmtId="0" fontId="0" fillId="3" borderId="7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horizontal="right" vertical="center" wrapText="1"/>
    </xf>
    <xf numFmtId="0" fontId="0" fillId="3" borderId="3" xfId="0" applyFont="1" applyFill="1" applyBorder="1" applyAlignment="1">
      <alignment horizontal="right" vertical="center" wrapText="1"/>
    </xf>
    <xf numFmtId="49" fontId="5" fillId="2" borderId="7" xfId="0" applyNumberFormat="1" applyFont="1" applyFill="1" applyBorder="1" applyAlignment="1">
      <alignment horizontal="left"/>
    </xf>
    <xf numFmtId="49" fontId="5" fillId="2" borderId="7" xfId="0" applyNumberFormat="1" applyFont="1" applyFill="1" applyBorder="1" applyAlignment="1">
      <alignment horizont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5" xfId="0" applyNumberFormat="1" applyFont="1" applyBorder="1" applyAlignment="1">
      <alignment horizontal="right" vertical="center" wrapText="1"/>
    </xf>
    <xf numFmtId="164" fontId="9" fillId="0" borderId="15" xfId="0" applyNumberFormat="1" applyFont="1" applyBorder="1" applyAlignment="1">
      <alignment horizontal="right" vertical="center" wrapText="1"/>
    </xf>
    <xf numFmtId="164" fontId="4" fillId="0" borderId="15" xfId="0" applyNumberFormat="1" applyFont="1" applyBorder="1" applyAlignment="1">
      <alignment horizontal="right" vertical="center" wrapText="1"/>
    </xf>
    <xf numFmtId="49" fontId="4" fillId="0" borderId="15" xfId="0" applyNumberFormat="1" applyFont="1" applyBorder="1" applyAlignment="1">
      <alignment horizontal="right" vertical="center" wrapText="1"/>
    </xf>
    <xf numFmtId="0" fontId="0" fillId="0" borderId="9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3" fontId="7" fillId="3" borderId="15" xfId="0" applyNumberFormat="1" applyFont="1" applyFill="1" applyBorder="1" applyAlignment="1">
      <alignment horizontal="right" vertical="center" wrapText="1"/>
    </xf>
    <xf numFmtId="164" fontId="9" fillId="0" borderId="19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4" fontId="9" fillId="0" borderId="10" xfId="0" applyNumberFormat="1" applyFont="1" applyBorder="1" applyAlignment="1">
      <alignment horizontal="right" vertical="center" wrapText="1"/>
    </xf>
    <xf numFmtId="0" fontId="0" fillId="0" borderId="13" xfId="0" applyFont="1" applyBorder="1" applyAlignment="1">
      <alignment vertical="top" wrapText="1"/>
    </xf>
    <xf numFmtId="49" fontId="10" fillId="4" borderId="13" xfId="0" applyNumberFormat="1" applyFont="1" applyFill="1" applyBorder="1" applyAlignment="1">
      <alignment horizontal="center" vertical="center" wrapText="1"/>
    </xf>
    <xf numFmtId="49" fontId="4" fillId="4" borderId="13" xfId="0" applyNumberFormat="1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right" vertical="center" wrapText="1"/>
    </xf>
    <xf numFmtId="49" fontId="4" fillId="4" borderId="13" xfId="0" applyNumberFormat="1" applyFont="1" applyFill="1" applyBorder="1" applyAlignment="1">
      <alignment horizontal="right" vertical="center" wrapText="1"/>
    </xf>
    <xf numFmtId="49" fontId="4" fillId="4" borderId="9" xfId="0" applyNumberFormat="1" applyFont="1" applyFill="1" applyBorder="1" applyAlignment="1">
      <alignment horizontal="right" vertical="center" wrapText="1"/>
    </xf>
    <xf numFmtId="49" fontId="5" fillId="2" borderId="9" xfId="0" applyNumberFormat="1" applyFont="1" applyFill="1" applyBorder="1" applyAlignment="1">
      <alignment horizontal="right"/>
    </xf>
    <xf numFmtId="0" fontId="0" fillId="0" borderId="0" xfId="0" applyNumberFormat="1" applyFont="1" applyAlignment="1">
      <alignment vertical="top" wrapText="1"/>
    </xf>
    <xf numFmtId="0" fontId="0" fillId="0" borderId="20" xfId="0" applyFont="1" applyBorder="1" applyAlignment="1">
      <alignment horizontal="right" vertical="center" wrapText="1"/>
    </xf>
    <xf numFmtId="0" fontId="1" fillId="4" borderId="20" xfId="0" applyFont="1" applyFill="1" applyBorder="1" applyAlignment="1">
      <alignment horizontal="right" vertical="center" wrapText="1"/>
    </xf>
    <xf numFmtId="164" fontId="6" fillId="0" borderId="15" xfId="0" applyNumberFormat="1" applyFont="1" applyBorder="1" applyAlignment="1">
      <alignment horizontal="right" vertical="center" wrapText="1"/>
    </xf>
    <xf numFmtId="49" fontId="8" fillId="2" borderId="13" xfId="0" applyNumberFormat="1" applyFont="1" applyFill="1" applyBorder="1" applyAlignment="1">
      <alignment horizontal="left"/>
    </xf>
    <xf numFmtId="0" fontId="0" fillId="0" borderId="0" xfId="0" applyNumberFormat="1" applyFont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EFE"/>
      <rgbColor rgb="FF7F7F7F"/>
      <rgbColor rgb="FFEEEEEE"/>
      <rgbColor rgb="FF0000F9"/>
      <rgbColor rgb="FFFFFFFF"/>
      <rgbColor rgb="FF919191"/>
      <rgbColor rgb="FF0432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5"/>
  <sheetViews>
    <sheetView showGridLines="0" tabSelected="1" workbookViewId="0">
      <selection activeCell="K113" sqref="K113"/>
    </sheetView>
  </sheetViews>
  <sheetFormatPr baseColWidth="10" defaultColWidth="14.42578125" defaultRowHeight="15" customHeight="1"/>
  <cols>
    <col min="1" max="2" width="4" style="1" customWidth="1"/>
    <col min="3" max="3" width="44.7109375" style="1" customWidth="1"/>
    <col min="4" max="5" width="4" style="1" customWidth="1"/>
    <col min="6" max="8" width="11.7109375" style="1" customWidth="1"/>
    <col min="9" max="9" width="14.42578125" style="1" customWidth="1"/>
    <col min="10" max="16384" width="14.42578125" style="1"/>
  </cols>
  <sheetData>
    <row r="1" spans="1:8" ht="15" customHeight="1">
      <c r="A1" s="2" t="s">
        <v>0</v>
      </c>
      <c r="B1" s="3"/>
      <c r="C1" s="4"/>
      <c r="D1" s="5"/>
      <c r="E1" s="6"/>
      <c r="F1" s="7" t="s">
        <v>1</v>
      </c>
      <c r="G1" s="8"/>
      <c r="H1" s="9"/>
    </row>
    <row r="2" spans="1:8" ht="15" customHeight="1">
      <c r="A2" s="10" t="s">
        <v>2</v>
      </c>
      <c r="B2" s="11"/>
      <c r="C2" s="12"/>
      <c r="D2" s="13"/>
      <c r="E2" s="14"/>
      <c r="F2" s="15"/>
      <c r="G2" s="16"/>
      <c r="H2" s="17" t="s">
        <v>3</v>
      </c>
    </row>
    <row r="3" spans="1:8" ht="15" customHeight="1">
      <c r="A3" s="18"/>
      <c r="B3" s="19"/>
      <c r="C3" s="20"/>
      <c r="D3" s="13"/>
      <c r="E3" s="21"/>
      <c r="F3" s="22" t="str">
        <f>A8</f>
        <v>TRANCHE N°1 : FERME</v>
      </c>
      <c r="G3" s="23"/>
      <c r="H3" s="24">
        <f>H53+H65+H93+H104+H112</f>
        <v>0</v>
      </c>
    </row>
    <row r="4" spans="1:8" ht="15" customHeight="1">
      <c r="A4" s="25"/>
      <c r="B4" s="26"/>
      <c r="C4" s="27"/>
      <c r="D4" s="28"/>
      <c r="E4" s="29"/>
      <c r="F4" s="22" t="str">
        <f>A114</f>
        <v>TRANCHE N°2 : OPTIONNELLE</v>
      </c>
      <c r="G4" s="23"/>
      <c r="H4" s="30">
        <f>H122+H129+H134</f>
        <v>0</v>
      </c>
    </row>
    <row r="5" spans="1:8" ht="15" customHeight="1">
      <c r="A5" s="31"/>
      <c r="B5" s="32"/>
      <c r="C5" s="33"/>
      <c r="D5" s="31"/>
      <c r="E5" s="32"/>
      <c r="F5" s="34"/>
      <c r="G5" s="35" t="s">
        <v>4</v>
      </c>
      <c r="H5" s="36">
        <f>SUM(H3:H4)</f>
        <v>0</v>
      </c>
    </row>
    <row r="6" spans="1:8" ht="15" customHeight="1">
      <c r="A6" s="37"/>
      <c r="B6" s="38"/>
      <c r="C6" s="39"/>
      <c r="D6" s="31"/>
      <c r="E6" s="32"/>
      <c r="F6" s="33"/>
      <c r="G6" s="35" t="s">
        <v>5</v>
      </c>
      <c r="H6" s="36">
        <f>H5*1.2</f>
        <v>0</v>
      </c>
    </row>
    <row r="7" spans="1:8" ht="15" customHeight="1">
      <c r="A7" s="40"/>
      <c r="B7" s="40"/>
      <c r="C7" s="40"/>
      <c r="D7" s="32"/>
      <c r="E7" s="32"/>
      <c r="F7" s="32"/>
      <c r="G7" s="40"/>
      <c r="H7" s="40"/>
    </row>
    <row r="8" spans="1:8" ht="15" customHeight="1">
      <c r="A8" s="41" t="s">
        <v>6</v>
      </c>
      <c r="B8" s="26"/>
      <c r="C8" s="42"/>
      <c r="D8" s="43"/>
      <c r="E8" s="43"/>
      <c r="F8" s="43"/>
      <c r="G8" s="43"/>
      <c r="H8" s="43"/>
    </row>
    <row r="9" spans="1:8" ht="15" customHeight="1">
      <c r="A9" s="44"/>
      <c r="B9" s="44"/>
      <c r="C9" s="45"/>
      <c r="D9" s="46"/>
      <c r="E9" s="46"/>
      <c r="F9" s="46"/>
      <c r="G9" s="46"/>
      <c r="H9" s="46"/>
    </row>
    <row r="10" spans="1:8" ht="15" customHeight="1">
      <c r="A10" s="7" t="s">
        <v>7</v>
      </c>
      <c r="B10" s="47"/>
      <c r="C10" s="48"/>
      <c r="D10" s="49"/>
      <c r="E10" s="49"/>
      <c r="F10" s="49"/>
      <c r="G10" s="49"/>
      <c r="H10" s="50"/>
    </row>
    <row r="11" spans="1:8" ht="15" customHeight="1">
      <c r="A11" s="51" t="s">
        <v>8</v>
      </c>
      <c r="B11" s="52"/>
      <c r="C11" s="51" t="s">
        <v>9</v>
      </c>
      <c r="D11" s="17" t="s">
        <v>10</v>
      </c>
      <c r="E11" s="17" t="s">
        <v>11</v>
      </c>
      <c r="F11" s="17"/>
      <c r="G11" s="17" t="s">
        <v>12</v>
      </c>
      <c r="H11" s="17" t="s">
        <v>13</v>
      </c>
    </row>
    <row r="12" spans="1:8" ht="15" customHeight="1">
      <c r="A12" s="83" t="s">
        <v>14</v>
      </c>
      <c r="B12" s="53" t="s">
        <v>15</v>
      </c>
      <c r="C12" s="54" t="s">
        <v>16</v>
      </c>
      <c r="D12" s="55"/>
      <c r="E12" s="56">
        <v>5</v>
      </c>
      <c r="F12" s="57"/>
      <c r="G12" s="57">
        <v>0</v>
      </c>
      <c r="H12" s="58">
        <f t="shared" ref="H12:H52" si="0">E12*G12</f>
        <v>0</v>
      </c>
    </row>
    <row r="13" spans="1:8" ht="15" customHeight="1">
      <c r="A13" s="84"/>
      <c r="B13" s="53" t="s">
        <v>17</v>
      </c>
      <c r="C13" s="54" t="s">
        <v>18</v>
      </c>
      <c r="D13" s="55"/>
      <c r="E13" s="56">
        <v>2</v>
      </c>
      <c r="F13" s="57"/>
      <c r="G13" s="57">
        <v>0</v>
      </c>
      <c r="H13" s="58">
        <f t="shared" si="0"/>
        <v>0</v>
      </c>
    </row>
    <row r="14" spans="1:8" ht="15" customHeight="1">
      <c r="A14" s="84"/>
      <c r="B14" s="53" t="s">
        <v>19</v>
      </c>
      <c r="C14" s="54" t="s">
        <v>20</v>
      </c>
      <c r="D14" s="55"/>
      <c r="E14" s="56">
        <v>2</v>
      </c>
      <c r="F14" s="57"/>
      <c r="G14" s="57">
        <v>0</v>
      </c>
      <c r="H14" s="58">
        <f t="shared" si="0"/>
        <v>0</v>
      </c>
    </row>
    <row r="15" spans="1:8" ht="15" customHeight="1">
      <c r="A15" s="84"/>
      <c r="B15" s="53" t="s">
        <v>21</v>
      </c>
      <c r="C15" s="54" t="s">
        <v>22</v>
      </c>
      <c r="D15" s="55"/>
      <c r="E15" s="56">
        <v>2</v>
      </c>
      <c r="F15" s="57"/>
      <c r="G15" s="57">
        <v>0</v>
      </c>
      <c r="H15" s="58">
        <f t="shared" si="0"/>
        <v>0</v>
      </c>
    </row>
    <row r="16" spans="1:8" ht="15" customHeight="1">
      <c r="A16" s="84"/>
      <c r="B16" s="53" t="s">
        <v>23</v>
      </c>
      <c r="C16" s="54" t="s">
        <v>24</v>
      </c>
      <c r="D16" s="55"/>
      <c r="E16" s="56">
        <v>1</v>
      </c>
      <c r="F16" s="57"/>
      <c r="G16" s="57">
        <v>0</v>
      </c>
      <c r="H16" s="58">
        <f t="shared" si="0"/>
        <v>0</v>
      </c>
    </row>
    <row r="17" spans="1:8" ht="15" customHeight="1">
      <c r="A17" s="53" t="s">
        <v>25</v>
      </c>
      <c r="B17" s="54"/>
      <c r="C17" s="54" t="s">
        <v>26</v>
      </c>
      <c r="D17" s="55"/>
      <c r="E17" s="56">
        <v>2</v>
      </c>
      <c r="F17" s="57"/>
      <c r="G17" s="57">
        <v>0</v>
      </c>
      <c r="H17" s="58">
        <f t="shared" si="0"/>
        <v>0</v>
      </c>
    </row>
    <row r="18" spans="1:8" ht="15" customHeight="1">
      <c r="A18" s="53" t="s">
        <v>27</v>
      </c>
      <c r="B18" s="54"/>
      <c r="C18" s="54" t="s">
        <v>28</v>
      </c>
      <c r="D18" s="55"/>
      <c r="E18" s="56">
        <v>1</v>
      </c>
      <c r="F18" s="57"/>
      <c r="G18" s="57">
        <v>0</v>
      </c>
      <c r="H18" s="58">
        <f t="shared" si="0"/>
        <v>0</v>
      </c>
    </row>
    <row r="19" spans="1:8" ht="15" customHeight="1">
      <c r="A19" s="83" t="s">
        <v>29</v>
      </c>
      <c r="B19" s="53" t="s">
        <v>15</v>
      </c>
      <c r="C19" s="54" t="s">
        <v>30</v>
      </c>
      <c r="D19" s="55"/>
      <c r="E19" s="56">
        <v>25</v>
      </c>
      <c r="F19" s="57"/>
      <c r="G19" s="57">
        <v>0</v>
      </c>
      <c r="H19" s="58">
        <f t="shared" si="0"/>
        <v>0</v>
      </c>
    </row>
    <row r="20" spans="1:8" ht="15" customHeight="1">
      <c r="A20" s="84"/>
      <c r="B20" s="53" t="s">
        <v>17</v>
      </c>
      <c r="C20" s="54" t="s">
        <v>31</v>
      </c>
      <c r="D20" s="55"/>
      <c r="E20" s="56">
        <v>10</v>
      </c>
      <c r="F20" s="57"/>
      <c r="G20" s="57">
        <v>0</v>
      </c>
      <c r="H20" s="58">
        <f t="shared" si="0"/>
        <v>0</v>
      </c>
    </row>
    <row r="21" spans="1:8" ht="15" customHeight="1">
      <c r="A21" s="84"/>
      <c r="B21" s="53" t="s">
        <v>19</v>
      </c>
      <c r="C21" s="54" t="s">
        <v>32</v>
      </c>
      <c r="D21" s="55"/>
      <c r="E21" s="56">
        <v>18</v>
      </c>
      <c r="F21" s="57"/>
      <c r="G21" s="57">
        <v>0</v>
      </c>
      <c r="H21" s="58">
        <f t="shared" si="0"/>
        <v>0</v>
      </c>
    </row>
    <row r="22" spans="1:8" ht="15" customHeight="1">
      <c r="A22" s="84"/>
      <c r="B22" s="53" t="s">
        <v>21</v>
      </c>
      <c r="C22" s="54" t="s">
        <v>33</v>
      </c>
      <c r="D22" s="55"/>
      <c r="E22" s="56">
        <v>6</v>
      </c>
      <c r="F22" s="57"/>
      <c r="G22" s="57">
        <v>0</v>
      </c>
      <c r="H22" s="58">
        <f t="shared" si="0"/>
        <v>0</v>
      </c>
    </row>
    <row r="23" spans="1:8" ht="15" customHeight="1">
      <c r="A23" s="84"/>
      <c r="B23" s="53" t="s">
        <v>23</v>
      </c>
      <c r="C23" s="54" t="s">
        <v>34</v>
      </c>
      <c r="D23" s="55"/>
      <c r="E23" s="56">
        <v>6</v>
      </c>
      <c r="F23" s="57"/>
      <c r="G23" s="57">
        <v>0</v>
      </c>
      <c r="H23" s="58">
        <f t="shared" si="0"/>
        <v>0</v>
      </c>
    </row>
    <row r="24" spans="1:8" ht="15" customHeight="1">
      <c r="A24" s="84"/>
      <c r="B24" s="53" t="s">
        <v>35</v>
      </c>
      <c r="C24" s="54" t="s">
        <v>36</v>
      </c>
      <c r="D24" s="55"/>
      <c r="E24" s="56">
        <v>6</v>
      </c>
      <c r="F24" s="57"/>
      <c r="G24" s="57">
        <v>0</v>
      </c>
      <c r="H24" s="58">
        <f t="shared" si="0"/>
        <v>0</v>
      </c>
    </row>
    <row r="25" spans="1:8" ht="15" customHeight="1">
      <c r="A25" s="84"/>
      <c r="B25" s="53" t="s">
        <v>37</v>
      </c>
      <c r="C25" s="54" t="s">
        <v>38</v>
      </c>
      <c r="D25" s="55"/>
      <c r="E25" s="56">
        <v>9</v>
      </c>
      <c r="F25" s="57"/>
      <c r="G25" s="57">
        <v>0</v>
      </c>
      <c r="H25" s="58">
        <f t="shared" si="0"/>
        <v>0</v>
      </c>
    </row>
    <row r="26" spans="1:8" ht="15" customHeight="1">
      <c r="A26" s="84"/>
      <c r="B26" s="53" t="s">
        <v>39</v>
      </c>
      <c r="C26" s="54" t="s">
        <v>40</v>
      </c>
      <c r="D26" s="55"/>
      <c r="E26" s="56">
        <v>4</v>
      </c>
      <c r="F26" s="57"/>
      <c r="G26" s="57">
        <v>0</v>
      </c>
      <c r="H26" s="58">
        <f t="shared" si="0"/>
        <v>0</v>
      </c>
    </row>
    <row r="27" spans="1:8" ht="15" customHeight="1">
      <c r="A27" s="84"/>
      <c r="B27" s="53" t="s">
        <v>41</v>
      </c>
      <c r="C27" s="54" t="s">
        <v>42</v>
      </c>
      <c r="D27" s="55"/>
      <c r="E27" s="56">
        <v>1</v>
      </c>
      <c r="F27" s="57"/>
      <c r="G27" s="57">
        <v>0</v>
      </c>
      <c r="H27" s="58">
        <f t="shared" si="0"/>
        <v>0</v>
      </c>
    </row>
    <row r="28" spans="1:8" ht="15" customHeight="1">
      <c r="A28" s="84"/>
      <c r="B28" s="53" t="s">
        <v>43</v>
      </c>
      <c r="C28" s="54" t="s">
        <v>44</v>
      </c>
      <c r="D28" s="55"/>
      <c r="E28" s="56">
        <v>1</v>
      </c>
      <c r="F28" s="57"/>
      <c r="G28" s="57">
        <v>0</v>
      </c>
      <c r="H28" s="58">
        <f t="shared" si="0"/>
        <v>0</v>
      </c>
    </row>
    <row r="29" spans="1:8" ht="15" customHeight="1">
      <c r="A29" s="84"/>
      <c r="B29" s="53" t="s">
        <v>45</v>
      </c>
      <c r="C29" s="54" t="s">
        <v>46</v>
      </c>
      <c r="D29" s="55"/>
      <c r="E29" s="56">
        <v>1</v>
      </c>
      <c r="F29" s="57"/>
      <c r="G29" s="57">
        <v>0</v>
      </c>
      <c r="H29" s="58">
        <f t="shared" si="0"/>
        <v>0</v>
      </c>
    </row>
    <row r="30" spans="1:8" ht="15" customHeight="1">
      <c r="A30" s="53" t="s">
        <v>47</v>
      </c>
      <c r="B30" s="54"/>
      <c r="C30" s="54" t="s">
        <v>48</v>
      </c>
      <c r="D30" s="55"/>
      <c r="E30" s="56">
        <v>6</v>
      </c>
      <c r="F30" s="57"/>
      <c r="G30" s="57">
        <v>0</v>
      </c>
      <c r="H30" s="58">
        <f t="shared" si="0"/>
        <v>0</v>
      </c>
    </row>
    <row r="31" spans="1:8" ht="15" customHeight="1">
      <c r="A31" s="83" t="s">
        <v>49</v>
      </c>
      <c r="B31" s="53" t="s">
        <v>15</v>
      </c>
      <c r="C31" s="54" t="s">
        <v>50</v>
      </c>
      <c r="D31" s="55"/>
      <c r="E31" s="56">
        <v>2</v>
      </c>
      <c r="F31" s="57"/>
      <c r="G31" s="57">
        <v>0</v>
      </c>
      <c r="H31" s="58">
        <f t="shared" si="0"/>
        <v>0</v>
      </c>
    </row>
    <row r="32" spans="1:8" ht="15" customHeight="1">
      <c r="A32" s="84"/>
      <c r="B32" s="53" t="s">
        <v>17</v>
      </c>
      <c r="C32" s="54" t="s">
        <v>51</v>
      </c>
      <c r="D32" s="55"/>
      <c r="E32" s="56">
        <v>3</v>
      </c>
      <c r="F32" s="57"/>
      <c r="G32" s="57">
        <v>0</v>
      </c>
      <c r="H32" s="58">
        <f t="shared" si="0"/>
        <v>0</v>
      </c>
    </row>
    <row r="33" spans="1:8" ht="15" customHeight="1">
      <c r="A33" s="83" t="s">
        <v>52</v>
      </c>
      <c r="B33" s="53" t="s">
        <v>15</v>
      </c>
      <c r="C33" s="54" t="s">
        <v>53</v>
      </c>
      <c r="D33" s="55"/>
      <c r="E33" s="56">
        <v>4</v>
      </c>
      <c r="F33" s="57"/>
      <c r="G33" s="57">
        <v>0</v>
      </c>
      <c r="H33" s="58">
        <f t="shared" si="0"/>
        <v>0</v>
      </c>
    </row>
    <row r="34" spans="1:8" ht="15" customHeight="1">
      <c r="A34" s="84"/>
      <c r="B34" s="53" t="s">
        <v>17</v>
      </c>
      <c r="C34" s="54" t="s">
        <v>54</v>
      </c>
      <c r="D34" s="55"/>
      <c r="E34" s="56">
        <v>1</v>
      </c>
      <c r="F34" s="57"/>
      <c r="G34" s="57">
        <v>0</v>
      </c>
      <c r="H34" s="58">
        <f t="shared" si="0"/>
        <v>0</v>
      </c>
    </row>
    <row r="35" spans="1:8" ht="15" customHeight="1">
      <c r="A35" s="84"/>
      <c r="B35" s="53" t="s">
        <v>19</v>
      </c>
      <c r="C35" s="54" t="s">
        <v>55</v>
      </c>
      <c r="D35" s="55"/>
      <c r="E35" s="56">
        <v>1</v>
      </c>
      <c r="F35" s="57"/>
      <c r="G35" s="57">
        <v>0</v>
      </c>
      <c r="H35" s="58">
        <f t="shared" si="0"/>
        <v>0</v>
      </c>
    </row>
    <row r="36" spans="1:8" ht="15" customHeight="1">
      <c r="A36" s="53" t="s">
        <v>56</v>
      </c>
      <c r="B36" s="54"/>
      <c r="C36" s="54" t="s">
        <v>57</v>
      </c>
      <c r="D36" s="55"/>
      <c r="E36" s="56">
        <v>4</v>
      </c>
      <c r="F36" s="57"/>
      <c r="G36" s="57">
        <v>0</v>
      </c>
      <c r="H36" s="58">
        <f t="shared" si="0"/>
        <v>0</v>
      </c>
    </row>
    <row r="37" spans="1:8" ht="15" customHeight="1">
      <c r="A37" s="53" t="s">
        <v>58</v>
      </c>
      <c r="B37" s="53"/>
      <c r="C37" s="54" t="s">
        <v>59</v>
      </c>
      <c r="D37" s="55"/>
      <c r="E37" s="56">
        <v>1</v>
      </c>
      <c r="F37" s="57"/>
      <c r="G37" s="57">
        <v>0</v>
      </c>
      <c r="H37" s="58">
        <f t="shared" si="0"/>
        <v>0</v>
      </c>
    </row>
    <row r="38" spans="1:8" ht="15" customHeight="1">
      <c r="A38" s="83" t="s">
        <v>60</v>
      </c>
      <c r="B38" s="53" t="s">
        <v>15</v>
      </c>
      <c r="C38" s="54" t="s">
        <v>61</v>
      </c>
      <c r="D38" s="55"/>
      <c r="E38" s="56">
        <v>17</v>
      </c>
      <c r="F38" s="57"/>
      <c r="G38" s="57">
        <v>0</v>
      </c>
      <c r="H38" s="58">
        <f t="shared" si="0"/>
        <v>0</v>
      </c>
    </row>
    <row r="39" spans="1:8" ht="15" customHeight="1">
      <c r="A39" s="84"/>
      <c r="B39" s="53" t="s">
        <v>17</v>
      </c>
      <c r="C39" s="54" t="s">
        <v>62</v>
      </c>
      <c r="D39" s="55"/>
      <c r="E39" s="56">
        <v>2</v>
      </c>
      <c r="F39" s="57"/>
      <c r="G39" s="57">
        <v>0</v>
      </c>
      <c r="H39" s="58">
        <f t="shared" si="0"/>
        <v>0</v>
      </c>
    </row>
    <row r="40" spans="1:8" ht="15" customHeight="1">
      <c r="A40" s="83" t="s">
        <v>63</v>
      </c>
      <c r="B40" s="53" t="s">
        <v>15</v>
      </c>
      <c r="C40" s="54" t="s">
        <v>64</v>
      </c>
      <c r="D40" s="55"/>
      <c r="E40" s="56">
        <v>2</v>
      </c>
      <c r="F40" s="57"/>
      <c r="G40" s="57">
        <v>0</v>
      </c>
      <c r="H40" s="58">
        <f t="shared" si="0"/>
        <v>0</v>
      </c>
    </row>
    <row r="41" spans="1:8" ht="15" customHeight="1">
      <c r="A41" s="84"/>
      <c r="B41" s="53" t="s">
        <v>17</v>
      </c>
      <c r="C41" s="54" t="s">
        <v>65</v>
      </c>
      <c r="D41" s="55"/>
      <c r="E41" s="56">
        <v>3</v>
      </c>
      <c r="F41" s="57"/>
      <c r="G41" s="57">
        <v>0</v>
      </c>
      <c r="H41" s="58">
        <f t="shared" si="0"/>
        <v>0</v>
      </c>
    </row>
    <row r="42" spans="1:8" ht="15" customHeight="1">
      <c r="A42" s="53" t="s">
        <v>66</v>
      </c>
      <c r="B42" s="53"/>
      <c r="C42" s="54" t="s">
        <v>67</v>
      </c>
      <c r="D42" s="55"/>
      <c r="E42" s="56">
        <v>2</v>
      </c>
      <c r="F42" s="57"/>
      <c r="G42" s="57">
        <v>0</v>
      </c>
      <c r="H42" s="58">
        <f t="shared" si="0"/>
        <v>0</v>
      </c>
    </row>
    <row r="43" spans="1:8" ht="15" customHeight="1">
      <c r="A43" s="53" t="s">
        <v>68</v>
      </c>
      <c r="B43" s="54"/>
      <c r="C43" s="54" t="s">
        <v>69</v>
      </c>
      <c r="D43" s="55"/>
      <c r="E43" s="56">
        <v>14</v>
      </c>
      <c r="F43" s="57"/>
      <c r="G43" s="57">
        <v>0</v>
      </c>
      <c r="H43" s="58">
        <f t="shared" si="0"/>
        <v>0</v>
      </c>
    </row>
    <row r="44" spans="1:8" ht="15" customHeight="1">
      <c r="A44" s="53" t="s">
        <v>70</v>
      </c>
      <c r="B44" s="54"/>
      <c r="C44" s="54" t="s">
        <v>71</v>
      </c>
      <c r="D44" s="55"/>
      <c r="E44" s="56">
        <v>1</v>
      </c>
      <c r="F44" s="57"/>
      <c r="G44" s="57">
        <v>0</v>
      </c>
      <c r="H44" s="58">
        <f t="shared" si="0"/>
        <v>0</v>
      </c>
    </row>
    <row r="45" spans="1:8" ht="15" customHeight="1">
      <c r="A45" s="83" t="s">
        <v>72</v>
      </c>
      <c r="B45" s="53" t="s">
        <v>15</v>
      </c>
      <c r="C45" s="54" t="s">
        <v>73</v>
      </c>
      <c r="D45" s="55"/>
      <c r="E45" s="56">
        <v>6</v>
      </c>
      <c r="F45" s="57"/>
      <c r="G45" s="57">
        <v>0</v>
      </c>
      <c r="H45" s="58">
        <f t="shared" si="0"/>
        <v>0</v>
      </c>
    </row>
    <row r="46" spans="1:8" ht="15" customHeight="1">
      <c r="A46" s="84"/>
      <c r="B46" s="53" t="s">
        <v>17</v>
      </c>
      <c r="C46" s="54" t="s">
        <v>74</v>
      </c>
      <c r="D46" s="55"/>
      <c r="E46" s="56">
        <v>3</v>
      </c>
      <c r="F46" s="57"/>
      <c r="G46" s="57">
        <v>0</v>
      </c>
      <c r="H46" s="58">
        <f t="shared" si="0"/>
        <v>0</v>
      </c>
    </row>
    <row r="47" spans="1:8" ht="15" customHeight="1">
      <c r="A47" s="83" t="s">
        <v>75</v>
      </c>
      <c r="B47" s="53" t="s">
        <v>15</v>
      </c>
      <c r="C47" s="54" t="s">
        <v>76</v>
      </c>
      <c r="D47" s="55"/>
      <c r="E47" s="56">
        <v>2</v>
      </c>
      <c r="F47" s="57"/>
      <c r="G47" s="57">
        <v>0</v>
      </c>
      <c r="H47" s="58">
        <f t="shared" si="0"/>
        <v>0</v>
      </c>
    </row>
    <row r="48" spans="1:8" ht="15" customHeight="1">
      <c r="A48" s="84"/>
      <c r="B48" s="53" t="s">
        <v>17</v>
      </c>
      <c r="C48" s="54" t="s">
        <v>77</v>
      </c>
      <c r="D48" s="55"/>
      <c r="E48" s="56">
        <v>1</v>
      </c>
      <c r="F48" s="57"/>
      <c r="G48" s="57">
        <v>0</v>
      </c>
      <c r="H48" s="58">
        <f t="shared" si="0"/>
        <v>0</v>
      </c>
    </row>
    <row r="49" spans="1:8" ht="15" customHeight="1">
      <c r="A49" s="83" t="s">
        <v>78</v>
      </c>
      <c r="B49" s="53" t="s">
        <v>15</v>
      </c>
      <c r="C49" s="54" t="s">
        <v>79</v>
      </c>
      <c r="D49" s="55"/>
      <c r="E49" s="56">
        <v>3</v>
      </c>
      <c r="F49" s="57"/>
      <c r="G49" s="57">
        <v>0</v>
      </c>
      <c r="H49" s="58">
        <f t="shared" si="0"/>
        <v>0</v>
      </c>
    </row>
    <row r="50" spans="1:8" ht="15" customHeight="1">
      <c r="A50" s="84"/>
      <c r="B50" s="53" t="s">
        <v>17</v>
      </c>
      <c r="C50" s="54" t="s">
        <v>80</v>
      </c>
      <c r="D50" s="55"/>
      <c r="E50" s="56">
        <v>3</v>
      </c>
      <c r="F50" s="57"/>
      <c r="G50" s="57">
        <v>0</v>
      </c>
      <c r="H50" s="58">
        <f t="shared" si="0"/>
        <v>0</v>
      </c>
    </row>
    <row r="51" spans="1:8" ht="15" customHeight="1">
      <c r="A51" s="84"/>
      <c r="B51" s="53" t="s">
        <v>19</v>
      </c>
      <c r="C51" s="54" t="s">
        <v>81</v>
      </c>
      <c r="D51" s="55"/>
      <c r="E51" s="56">
        <v>3</v>
      </c>
      <c r="F51" s="57"/>
      <c r="G51" s="57">
        <v>0</v>
      </c>
      <c r="H51" s="58">
        <f t="shared" si="0"/>
        <v>0</v>
      </c>
    </row>
    <row r="52" spans="1:8" ht="15" customHeight="1">
      <c r="A52" s="53" t="s">
        <v>82</v>
      </c>
      <c r="B52" s="53" t="s">
        <v>15</v>
      </c>
      <c r="C52" s="54" t="s">
        <v>83</v>
      </c>
      <c r="D52" s="59"/>
      <c r="E52" s="56">
        <v>1</v>
      </c>
      <c r="F52" s="57"/>
      <c r="G52" s="57">
        <v>0</v>
      </c>
      <c r="H52" s="58">
        <f t="shared" si="0"/>
        <v>0</v>
      </c>
    </row>
    <row r="53" spans="1:8" ht="15" customHeight="1">
      <c r="A53" s="60"/>
      <c r="B53" s="61"/>
      <c r="C53" s="62"/>
      <c r="D53" s="63"/>
      <c r="E53" s="64">
        <f>SUM(E12:E52)</f>
        <v>187</v>
      </c>
      <c r="F53" s="65"/>
      <c r="G53" s="35" t="s">
        <v>4</v>
      </c>
      <c r="H53" s="36">
        <f>SUM(H12:H52)</f>
        <v>0</v>
      </c>
    </row>
    <row r="54" spans="1:8" ht="15" customHeight="1">
      <c r="A54" s="44"/>
      <c r="B54" s="44"/>
      <c r="C54" s="45"/>
      <c r="D54" s="46"/>
      <c r="E54" s="17"/>
      <c r="F54" s="46"/>
      <c r="G54" s="17"/>
      <c r="H54" s="17"/>
    </row>
    <row r="55" spans="1:8" ht="15" customHeight="1">
      <c r="A55" s="7" t="s">
        <v>84</v>
      </c>
      <c r="B55" s="47"/>
      <c r="C55" s="48"/>
      <c r="D55" s="49"/>
      <c r="E55" s="49"/>
      <c r="F55" s="49"/>
      <c r="G55" s="49"/>
      <c r="H55" s="50"/>
    </row>
    <row r="56" spans="1:8" ht="15" customHeight="1">
      <c r="A56" s="51" t="s">
        <v>8</v>
      </c>
      <c r="B56" s="52"/>
      <c r="C56" s="51" t="s">
        <v>9</v>
      </c>
      <c r="D56" s="17" t="s">
        <v>10</v>
      </c>
      <c r="E56" s="17" t="s">
        <v>11</v>
      </c>
      <c r="F56" s="17"/>
      <c r="G56" s="17" t="s">
        <v>12</v>
      </c>
      <c r="H56" s="17" t="s">
        <v>13</v>
      </c>
    </row>
    <row r="57" spans="1:8" ht="15" customHeight="1">
      <c r="A57" s="83" t="s">
        <v>85</v>
      </c>
      <c r="B57" s="53" t="s">
        <v>15</v>
      </c>
      <c r="C57" s="54" t="s">
        <v>86</v>
      </c>
      <c r="D57" s="55"/>
      <c r="E57" s="56">
        <v>10</v>
      </c>
      <c r="F57" s="57"/>
      <c r="G57" s="57">
        <v>0</v>
      </c>
      <c r="H57" s="58">
        <f t="shared" ref="H57:H64" si="1">E57*G57</f>
        <v>0</v>
      </c>
    </row>
    <row r="58" spans="1:8" ht="15" customHeight="1">
      <c r="A58" s="84"/>
      <c r="B58" s="53" t="s">
        <v>17</v>
      </c>
      <c r="C58" s="54" t="s">
        <v>87</v>
      </c>
      <c r="D58" s="55"/>
      <c r="E58" s="56">
        <v>31</v>
      </c>
      <c r="F58" s="57"/>
      <c r="G58" s="57">
        <v>0</v>
      </c>
      <c r="H58" s="58">
        <f t="shared" si="1"/>
        <v>0</v>
      </c>
    </row>
    <row r="59" spans="1:8" ht="15" customHeight="1">
      <c r="A59" s="84"/>
      <c r="B59" s="53" t="s">
        <v>19</v>
      </c>
      <c r="C59" s="54" t="s">
        <v>88</v>
      </c>
      <c r="D59" s="55"/>
      <c r="E59" s="56">
        <v>9</v>
      </c>
      <c r="F59" s="57"/>
      <c r="G59" s="57">
        <v>0</v>
      </c>
      <c r="H59" s="58">
        <f t="shared" si="1"/>
        <v>0</v>
      </c>
    </row>
    <row r="60" spans="1:8" ht="15" customHeight="1">
      <c r="A60" s="84"/>
      <c r="B60" s="53" t="s">
        <v>21</v>
      </c>
      <c r="C60" s="54" t="s">
        <v>89</v>
      </c>
      <c r="D60" s="55"/>
      <c r="E60" s="56">
        <v>1</v>
      </c>
      <c r="F60" s="57"/>
      <c r="G60" s="57">
        <v>0</v>
      </c>
      <c r="H60" s="58">
        <f t="shared" si="1"/>
        <v>0</v>
      </c>
    </row>
    <row r="61" spans="1:8" ht="15" customHeight="1">
      <c r="A61" s="83" t="s">
        <v>90</v>
      </c>
      <c r="B61" s="53" t="s">
        <v>15</v>
      </c>
      <c r="C61" s="54" t="s">
        <v>91</v>
      </c>
      <c r="D61" s="55"/>
      <c r="E61" s="56">
        <v>52</v>
      </c>
      <c r="F61" s="57"/>
      <c r="G61" s="57">
        <v>0</v>
      </c>
      <c r="H61" s="58">
        <f t="shared" si="1"/>
        <v>0</v>
      </c>
    </row>
    <row r="62" spans="1:8" ht="15" customHeight="1">
      <c r="A62" s="84"/>
      <c r="B62" s="53" t="s">
        <v>17</v>
      </c>
      <c r="C62" s="54" t="s">
        <v>92</v>
      </c>
      <c r="D62" s="55"/>
      <c r="E62" s="56">
        <v>46</v>
      </c>
      <c r="F62" s="57"/>
      <c r="G62" s="57">
        <v>0</v>
      </c>
      <c r="H62" s="58">
        <f t="shared" si="1"/>
        <v>0</v>
      </c>
    </row>
    <row r="63" spans="1:8" ht="15" customHeight="1">
      <c r="A63" s="84"/>
      <c r="B63" s="53" t="s">
        <v>19</v>
      </c>
      <c r="C63" s="54" t="s">
        <v>93</v>
      </c>
      <c r="D63" s="55"/>
      <c r="E63" s="56">
        <v>6</v>
      </c>
      <c r="F63" s="57"/>
      <c r="G63" s="57">
        <v>0</v>
      </c>
      <c r="H63" s="58">
        <f t="shared" si="1"/>
        <v>0</v>
      </c>
    </row>
    <row r="64" spans="1:8" ht="15" customHeight="1">
      <c r="A64" s="53" t="s">
        <v>94</v>
      </c>
      <c r="B64" s="53"/>
      <c r="C64" s="54" t="s">
        <v>95</v>
      </c>
      <c r="D64" s="55"/>
      <c r="E64" s="56">
        <v>2</v>
      </c>
      <c r="F64" s="57"/>
      <c r="G64" s="57">
        <v>0</v>
      </c>
      <c r="H64" s="58">
        <f t="shared" si="1"/>
        <v>0</v>
      </c>
    </row>
    <row r="65" spans="1:8" ht="15" customHeight="1">
      <c r="A65" s="60"/>
      <c r="B65" s="61"/>
      <c r="C65" s="62"/>
      <c r="D65" s="66"/>
      <c r="E65" s="64">
        <f>SUM(E57:E64)</f>
        <v>157</v>
      </c>
      <c r="F65" s="65"/>
      <c r="G65" s="35" t="s">
        <v>4</v>
      </c>
      <c r="H65" s="36">
        <f>SUM(H57:H64)</f>
        <v>0</v>
      </c>
    </row>
    <row r="66" spans="1:8" ht="15" customHeight="1">
      <c r="A66" s="44"/>
      <c r="B66" s="44"/>
      <c r="C66" s="45"/>
      <c r="D66" s="46"/>
      <c r="E66" s="17"/>
      <c r="F66" s="46"/>
      <c r="G66" s="17"/>
      <c r="H66" s="17"/>
    </row>
    <row r="67" spans="1:8" ht="15" customHeight="1">
      <c r="A67" s="7" t="s">
        <v>96</v>
      </c>
      <c r="B67" s="47"/>
      <c r="C67" s="48"/>
      <c r="D67" s="49"/>
      <c r="E67" s="49"/>
      <c r="F67" s="49"/>
      <c r="G67" s="49"/>
      <c r="H67" s="50"/>
    </row>
    <row r="68" spans="1:8" ht="15" customHeight="1">
      <c r="A68" s="51" t="s">
        <v>8</v>
      </c>
      <c r="B68" s="52"/>
      <c r="C68" s="51" t="s">
        <v>9</v>
      </c>
      <c r="D68" s="17" t="s">
        <v>10</v>
      </c>
      <c r="E68" s="17" t="s">
        <v>11</v>
      </c>
      <c r="F68" s="17"/>
      <c r="G68" s="17" t="s">
        <v>12</v>
      </c>
      <c r="H68" s="17" t="s">
        <v>13</v>
      </c>
    </row>
    <row r="69" spans="1:8" ht="15" customHeight="1">
      <c r="A69" s="83" t="s">
        <v>97</v>
      </c>
      <c r="B69" s="53" t="s">
        <v>15</v>
      </c>
      <c r="C69" s="54" t="s">
        <v>98</v>
      </c>
      <c r="D69" s="59" t="s">
        <v>99</v>
      </c>
      <c r="E69" s="56">
        <v>135</v>
      </c>
      <c r="F69" s="57"/>
      <c r="G69" s="57">
        <v>0</v>
      </c>
      <c r="H69" s="58">
        <f t="shared" ref="H69:H92" si="2">E69*G69</f>
        <v>0</v>
      </c>
    </row>
    <row r="70" spans="1:8" ht="15" customHeight="1">
      <c r="A70" s="84"/>
      <c r="B70" s="53" t="s">
        <v>17</v>
      </c>
      <c r="C70" s="54" t="s">
        <v>100</v>
      </c>
      <c r="D70" s="59" t="s">
        <v>101</v>
      </c>
      <c r="E70" s="56">
        <v>4</v>
      </c>
      <c r="F70" s="57"/>
      <c r="G70" s="57">
        <v>0</v>
      </c>
      <c r="H70" s="58">
        <f t="shared" si="2"/>
        <v>0</v>
      </c>
    </row>
    <row r="71" spans="1:8" ht="15" customHeight="1">
      <c r="A71" s="84"/>
      <c r="B71" s="53" t="s">
        <v>19</v>
      </c>
      <c r="C71" s="54" t="s">
        <v>102</v>
      </c>
      <c r="D71" s="59" t="s">
        <v>101</v>
      </c>
      <c r="E71" s="56">
        <v>100</v>
      </c>
      <c r="F71" s="57"/>
      <c r="G71" s="57">
        <v>0</v>
      </c>
      <c r="H71" s="58">
        <f t="shared" si="2"/>
        <v>0</v>
      </c>
    </row>
    <row r="72" spans="1:8" ht="15" customHeight="1">
      <c r="A72" s="84"/>
      <c r="B72" s="53" t="s">
        <v>21</v>
      </c>
      <c r="C72" s="54" t="s">
        <v>103</v>
      </c>
      <c r="D72" s="59" t="s">
        <v>104</v>
      </c>
      <c r="E72" s="56">
        <v>5</v>
      </c>
      <c r="F72" s="57"/>
      <c r="G72" s="57">
        <v>0</v>
      </c>
      <c r="H72" s="58">
        <f t="shared" si="2"/>
        <v>0</v>
      </c>
    </row>
    <row r="73" spans="1:8" ht="15" customHeight="1">
      <c r="A73" s="84"/>
      <c r="B73" s="53" t="s">
        <v>23</v>
      </c>
      <c r="C73" s="54" t="s">
        <v>105</v>
      </c>
      <c r="D73" s="59" t="s">
        <v>15</v>
      </c>
      <c r="E73" s="56">
        <v>1</v>
      </c>
      <c r="F73" s="57"/>
      <c r="G73" s="57">
        <v>0</v>
      </c>
      <c r="H73" s="58">
        <f t="shared" si="2"/>
        <v>0</v>
      </c>
    </row>
    <row r="74" spans="1:8" ht="15" customHeight="1">
      <c r="A74" s="84"/>
      <c r="B74" s="53" t="s">
        <v>35</v>
      </c>
      <c r="C74" s="54" t="s">
        <v>106</v>
      </c>
      <c r="D74" s="59" t="s">
        <v>15</v>
      </c>
      <c r="E74" s="56">
        <v>1</v>
      </c>
      <c r="F74" s="57"/>
      <c r="G74" s="57">
        <v>0</v>
      </c>
      <c r="H74" s="58">
        <f t="shared" si="2"/>
        <v>0</v>
      </c>
    </row>
    <row r="75" spans="1:8" ht="15" customHeight="1">
      <c r="A75" s="84"/>
      <c r="B75" s="53" t="s">
        <v>37</v>
      </c>
      <c r="C75" s="54" t="s">
        <v>107</v>
      </c>
      <c r="D75" s="59" t="s">
        <v>108</v>
      </c>
      <c r="E75" s="56">
        <v>1</v>
      </c>
      <c r="F75" s="57"/>
      <c r="G75" s="57">
        <v>0</v>
      </c>
      <c r="H75" s="58">
        <f t="shared" si="2"/>
        <v>0</v>
      </c>
    </row>
    <row r="76" spans="1:8" ht="15" customHeight="1">
      <c r="A76" s="84"/>
      <c r="B76" s="53" t="s">
        <v>39</v>
      </c>
      <c r="C76" s="54" t="s">
        <v>109</v>
      </c>
      <c r="D76" s="59" t="s">
        <v>110</v>
      </c>
      <c r="E76" s="56">
        <v>1</v>
      </c>
      <c r="F76" s="57"/>
      <c r="G76" s="57">
        <v>0</v>
      </c>
      <c r="H76" s="58">
        <f t="shared" si="2"/>
        <v>0</v>
      </c>
    </row>
    <row r="77" spans="1:8" ht="15" customHeight="1">
      <c r="A77" s="83" t="s">
        <v>111</v>
      </c>
      <c r="B77" s="53" t="s">
        <v>15</v>
      </c>
      <c r="C77" s="54" t="s">
        <v>112</v>
      </c>
      <c r="D77" s="59" t="s">
        <v>113</v>
      </c>
      <c r="E77" s="56">
        <v>2</v>
      </c>
      <c r="F77" s="57"/>
      <c r="G77" s="57">
        <v>0</v>
      </c>
      <c r="H77" s="58">
        <f t="shared" si="2"/>
        <v>0</v>
      </c>
    </row>
    <row r="78" spans="1:8" ht="15" customHeight="1">
      <c r="A78" s="84"/>
      <c r="B78" s="53" t="s">
        <v>17</v>
      </c>
      <c r="C78" s="54" t="s">
        <v>114</v>
      </c>
      <c r="D78" s="59" t="s">
        <v>19</v>
      </c>
      <c r="E78" s="56">
        <v>1</v>
      </c>
      <c r="F78" s="57"/>
      <c r="G78" s="57">
        <v>0</v>
      </c>
      <c r="H78" s="58">
        <f t="shared" si="2"/>
        <v>0</v>
      </c>
    </row>
    <row r="79" spans="1:8" ht="15" customHeight="1">
      <c r="A79" s="84"/>
      <c r="B79" s="53" t="s">
        <v>19</v>
      </c>
      <c r="C79" s="54" t="s">
        <v>115</v>
      </c>
      <c r="D79" s="59" t="s">
        <v>19</v>
      </c>
      <c r="E79" s="56">
        <v>1</v>
      </c>
      <c r="F79" s="57"/>
      <c r="G79" s="57">
        <v>0</v>
      </c>
      <c r="H79" s="58">
        <f t="shared" si="2"/>
        <v>0</v>
      </c>
    </row>
    <row r="80" spans="1:8" ht="15" customHeight="1">
      <c r="A80" s="84"/>
      <c r="B80" s="53" t="s">
        <v>21</v>
      </c>
      <c r="C80" s="54" t="s">
        <v>116</v>
      </c>
      <c r="D80" s="59" t="s">
        <v>23</v>
      </c>
      <c r="E80" s="56">
        <v>1</v>
      </c>
      <c r="F80" s="57"/>
      <c r="G80" s="57">
        <v>0</v>
      </c>
      <c r="H80" s="58">
        <f t="shared" si="2"/>
        <v>0</v>
      </c>
    </row>
    <row r="81" spans="1:8" ht="15" customHeight="1">
      <c r="A81" s="84"/>
      <c r="B81" s="53" t="s">
        <v>23</v>
      </c>
      <c r="C81" s="54" t="s">
        <v>117</v>
      </c>
      <c r="D81" s="59" t="s">
        <v>23</v>
      </c>
      <c r="E81" s="56">
        <v>1</v>
      </c>
      <c r="F81" s="57"/>
      <c r="G81" s="57">
        <v>0</v>
      </c>
      <c r="H81" s="58">
        <f t="shared" si="2"/>
        <v>0</v>
      </c>
    </row>
    <row r="82" spans="1:8" ht="15" customHeight="1">
      <c r="A82" s="84"/>
      <c r="B82" s="53" t="s">
        <v>35</v>
      </c>
      <c r="C82" s="54" t="s">
        <v>118</v>
      </c>
      <c r="D82" s="59" t="s">
        <v>104</v>
      </c>
      <c r="E82" s="56">
        <v>6</v>
      </c>
      <c r="F82" s="57"/>
      <c r="G82" s="57">
        <v>0</v>
      </c>
      <c r="H82" s="58">
        <f t="shared" si="2"/>
        <v>0</v>
      </c>
    </row>
    <row r="83" spans="1:8" ht="15" customHeight="1">
      <c r="A83" s="84"/>
      <c r="B83" s="53" t="s">
        <v>37</v>
      </c>
      <c r="C83" s="54" t="s">
        <v>119</v>
      </c>
      <c r="D83" s="59" t="s">
        <v>108</v>
      </c>
      <c r="E83" s="56">
        <v>1</v>
      </c>
      <c r="F83" s="57"/>
      <c r="G83" s="57">
        <v>0</v>
      </c>
      <c r="H83" s="58">
        <f t="shared" si="2"/>
        <v>0</v>
      </c>
    </row>
    <row r="84" spans="1:8" ht="15" customHeight="1">
      <c r="A84" s="84"/>
      <c r="B84" s="53" t="s">
        <v>39</v>
      </c>
      <c r="C84" s="54" t="s">
        <v>120</v>
      </c>
      <c r="D84" s="59" t="s">
        <v>121</v>
      </c>
      <c r="E84" s="56">
        <v>1</v>
      </c>
      <c r="F84" s="57"/>
      <c r="G84" s="57">
        <v>0</v>
      </c>
      <c r="H84" s="58">
        <f t="shared" si="2"/>
        <v>0</v>
      </c>
    </row>
    <row r="85" spans="1:8" ht="15" customHeight="1">
      <c r="A85" s="84"/>
      <c r="B85" s="53" t="s">
        <v>41</v>
      </c>
      <c r="C85" s="54" t="s">
        <v>122</v>
      </c>
      <c r="D85" s="59" t="s">
        <v>123</v>
      </c>
      <c r="E85" s="56">
        <v>2</v>
      </c>
      <c r="F85" s="57"/>
      <c r="G85" s="57">
        <v>0</v>
      </c>
      <c r="H85" s="58">
        <f t="shared" si="2"/>
        <v>0</v>
      </c>
    </row>
    <row r="86" spans="1:8" ht="15" customHeight="1">
      <c r="A86" s="84"/>
      <c r="B86" s="53" t="s">
        <v>43</v>
      </c>
      <c r="C86" s="54" t="s">
        <v>122</v>
      </c>
      <c r="D86" s="59" t="s">
        <v>124</v>
      </c>
      <c r="E86" s="56">
        <v>1</v>
      </c>
      <c r="F86" s="57"/>
      <c r="G86" s="57">
        <v>0</v>
      </c>
      <c r="H86" s="58">
        <f t="shared" si="2"/>
        <v>0</v>
      </c>
    </row>
    <row r="87" spans="1:8" ht="15" customHeight="1">
      <c r="A87" s="84"/>
      <c r="B87" s="53" t="s">
        <v>45</v>
      </c>
      <c r="C87" s="54" t="s">
        <v>122</v>
      </c>
      <c r="D87" s="59" t="s">
        <v>125</v>
      </c>
      <c r="E87" s="56">
        <v>1</v>
      </c>
      <c r="F87" s="57"/>
      <c r="G87" s="57">
        <v>0</v>
      </c>
      <c r="H87" s="58">
        <f t="shared" si="2"/>
        <v>0</v>
      </c>
    </row>
    <row r="88" spans="1:8" ht="15" customHeight="1">
      <c r="A88" s="84"/>
      <c r="B88" s="53" t="s">
        <v>126</v>
      </c>
      <c r="C88" s="54" t="s">
        <v>127</v>
      </c>
      <c r="D88" s="59" t="s">
        <v>128</v>
      </c>
      <c r="E88" s="56">
        <v>1</v>
      </c>
      <c r="F88" s="57"/>
      <c r="G88" s="57">
        <v>0</v>
      </c>
      <c r="H88" s="58">
        <f t="shared" si="2"/>
        <v>0</v>
      </c>
    </row>
    <row r="89" spans="1:8" ht="15" customHeight="1">
      <c r="A89" s="84"/>
      <c r="B89" s="53" t="s">
        <v>129</v>
      </c>
      <c r="C89" s="54" t="s">
        <v>130</v>
      </c>
      <c r="D89" s="59" t="s">
        <v>131</v>
      </c>
      <c r="E89" s="56">
        <v>1</v>
      </c>
      <c r="F89" s="57"/>
      <c r="G89" s="57">
        <v>0</v>
      </c>
      <c r="H89" s="58">
        <f t="shared" si="2"/>
        <v>0</v>
      </c>
    </row>
    <row r="90" spans="1:8" ht="15" customHeight="1">
      <c r="A90" s="84"/>
      <c r="B90" s="53" t="s">
        <v>132</v>
      </c>
      <c r="C90" s="54" t="s">
        <v>133</v>
      </c>
      <c r="D90" s="59" t="s">
        <v>134</v>
      </c>
      <c r="E90" s="56">
        <v>2</v>
      </c>
      <c r="F90" s="57"/>
      <c r="G90" s="57">
        <v>0</v>
      </c>
      <c r="H90" s="58">
        <f t="shared" si="2"/>
        <v>0</v>
      </c>
    </row>
    <row r="91" spans="1:8" ht="15" customHeight="1">
      <c r="A91" s="53" t="s">
        <v>135</v>
      </c>
      <c r="B91" s="53"/>
      <c r="C91" s="54" t="s">
        <v>136</v>
      </c>
      <c r="D91" s="59" t="s">
        <v>137</v>
      </c>
      <c r="E91" s="56">
        <v>20</v>
      </c>
      <c r="F91" s="57"/>
      <c r="G91" s="57">
        <v>0</v>
      </c>
      <c r="H91" s="58">
        <f t="shared" si="2"/>
        <v>0</v>
      </c>
    </row>
    <row r="92" spans="1:8" ht="15" customHeight="1">
      <c r="A92" s="53" t="s">
        <v>82</v>
      </c>
      <c r="B92" s="53" t="s">
        <v>15</v>
      </c>
      <c r="C92" s="54" t="s">
        <v>83</v>
      </c>
      <c r="D92" s="59"/>
      <c r="E92" s="56">
        <v>1</v>
      </c>
      <c r="F92" s="57"/>
      <c r="G92" s="57">
        <v>0</v>
      </c>
      <c r="H92" s="58">
        <f t="shared" si="2"/>
        <v>0</v>
      </c>
    </row>
    <row r="93" spans="1:8" ht="15" customHeight="1">
      <c r="A93" s="60"/>
      <c r="B93" s="61"/>
      <c r="C93" s="62"/>
      <c r="D93" s="66"/>
      <c r="E93" s="64">
        <f>SUM(E69:E92)</f>
        <v>291</v>
      </c>
      <c r="F93" s="65"/>
      <c r="G93" s="35" t="s">
        <v>4</v>
      </c>
      <c r="H93" s="36">
        <f>SUM(H69:H92)</f>
        <v>0</v>
      </c>
    </row>
    <row r="94" spans="1:8" ht="15" customHeight="1">
      <c r="A94" s="44"/>
      <c r="B94" s="44"/>
      <c r="C94" s="45"/>
      <c r="D94" s="46"/>
      <c r="E94" s="17"/>
      <c r="F94" s="46"/>
      <c r="G94" s="17"/>
      <c r="H94" s="17"/>
    </row>
    <row r="95" spans="1:8" ht="15" customHeight="1">
      <c r="A95" s="7" t="s">
        <v>138</v>
      </c>
      <c r="B95" s="47"/>
      <c r="C95" s="48"/>
      <c r="D95" s="49"/>
      <c r="E95" s="49"/>
      <c r="F95" s="49"/>
      <c r="G95" s="49"/>
      <c r="H95" s="50"/>
    </row>
    <row r="96" spans="1:8" ht="15" customHeight="1">
      <c r="A96" s="51" t="s">
        <v>8</v>
      </c>
      <c r="B96" s="52"/>
      <c r="C96" s="51" t="s">
        <v>9</v>
      </c>
      <c r="D96" s="17" t="s">
        <v>10</v>
      </c>
      <c r="E96" s="17" t="s">
        <v>11</v>
      </c>
      <c r="F96" s="17"/>
      <c r="G96" s="17" t="s">
        <v>12</v>
      </c>
      <c r="H96" s="17" t="s">
        <v>13</v>
      </c>
    </row>
    <row r="97" spans="1:8" ht="15" customHeight="1">
      <c r="A97" s="83" t="s">
        <v>139</v>
      </c>
      <c r="B97" s="53" t="s">
        <v>15</v>
      </c>
      <c r="C97" s="54" t="s">
        <v>140</v>
      </c>
      <c r="D97" s="59"/>
      <c r="E97" s="56">
        <v>2</v>
      </c>
      <c r="F97" s="57"/>
      <c r="G97" s="57">
        <v>0</v>
      </c>
      <c r="H97" s="58">
        <f t="shared" ref="H97:H103" si="3">E97*G97</f>
        <v>0</v>
      </c>
    </row>
    <row r="98" spans="1:8" ht="15" customHeight="1">
      <c r="A98" s="84"/>
      <c r="B98" s="53" t="s">
        <v>17</v>
      </c>
      <c r="C98" s="54" t="s">
        <v>141</v>
      </c>
      <c r="D98" s="59"/>
      <c r="E98" s="56">
        <v>2</v>
      </c>
      <c r="F98" s="57"/>
      <c r="G98" s="57">
        <v>0</v>
      </c>
      <c r="H98" s="58">
        <f t="shared" si="3"/>
        <v>0</v>
      </c>
    </row>
    <row r="99" spans="1:8" ht="15" customHeight="1">
      <c r="A99" s="83" t="s">
        <v>142</v>
      </c>
      <c r="B99" s="53" t="s">
        <v>15</v>
      </c>
      <c r="C99" s="54" t="s">
        <v>143</v>
      </c>
      <c r="D99" s="59"/>
      <c r="E99" s="56">
        <v>1</v>
      </c>
      <c r="F99" s="57"/>
      <c r="G99" s="57">
        <v>0</v>
      </c>
      <c r="H99" s="58">
        <f t="shared" si="3"/>
        <v>0</v>
      </c>
    </row>
    <row r="100" spans="1:8" ht="15" customHeight="1">
      <c r="A100" s="84"/>
      <c r="B100" s="53" t="s">
        <v>17</v>
      </c>
      <c r="C100" s="54" t="s">
        <v>144</v>
      </c>
      <c r="D100" s="59"/>
      <c r="E100" s="56">
        <v>1</v>
      </c>
      <c r="F100" s="57"/>
      <c r="G100" s="57">
        <v>0</v>
      </c>
      <c r="H100" s="58">
        <f t="shared" si="3"/>
        <v>0</v>
      </c>
    </row>
    <row r="101" spans="1:8" ht="15" customHeight="1">
      <c r="A101" s="84"/>
      <c r="B101" s="53" t="s">
        <v>19</v>
      </c>
      <c r="C101" s="54" t="s">
        <v>145</v>
      </c>
      <c r="D101" s="59"/>
      <c r="E101" s="56">
        <v>1</v>
      </c>
      <c r="F101" s="57"/>
      <c r="G101" s="57">
        <v>0</v>
      </c>
      <c r="H101" s="58">
        <f t="shared" si="3"/>
        <v>0</v>
      </c>
    </row>
    <row r="102" spans="1:8" ht="15" customHeight="1">
      <c r="A102" s="84"/>
      <c r="B102" s="53" t="s">
        <v>23</v>
      </c>
      <c r="C102" s="54" t="s">
        <v>146</v>
      </c>
      <c r="D102" s="59"/>
      <c r="E102" s="56">
        <v>1</v>
      </c>
      <c r="F102" s="57"/>
      <c r="G102" s="57">
        <v>0</v>
      </c>
      <c r="H102" s="58">
        <f t="shared" si="3"/>
        <v>0</v>
      </c>
    </row>
    <row r="103" spans="1:8" ht="15" customHeight="1">
      <c r="A103" s="84"/>
      <c r="B103" s="53" t="s">
        <v>35</v>
      </c>
      <c r="C103" s="54" t="s">
        <v>147</v>
      </c>
      <c r="D103" s="59"/>
      <c r="E103" s="56">
        <v>1</v>
      </c>
      <c r="F103" s="57"/>
      <c r="G103" s="57">
        <v>0</v>
      </c>
      <c r="H103" s="58">
        <f t="shared" si="3"/>
        <v>0</v>
      </c>
    </row>
    <row r="104" spans="1:8" ht="15" customHeight="1">
      <c r="A104" s="60"/>
      <c r="B104" s="61"/>
      <c r="C104" s="62"/>
      <c r="D104" s="66"/>
      <c r="E104" s="64">
        <f>SUM(E97:E103)</f>
        <v>9</v>
      </c>
      <c r="F104" s="65"/>
      <c r="G104" s="35" t="s">
        <v>4</v>
      </c>
      <c r="H104" s="36">
        <f>SUM(H97:H103)</f>
        <v>0</v>
      </c>
    </row>
    <row r="105" spans="1:8" ht="15" customHeight="1">
      <c r="A105" s="44"/>
      <c r="B105" s="44"/>
      <c r="C105" s="45"/>
      <c r="D105" s="46"/>
      <c r="E105" s="17"/>
      <c r="F105" s="46"/>
      <c r="G105" s="17"/>
      <c r="H105" s="17"/>
    </row>
    <row r="106" spans="1:8" ht="15" customHeight="1">
      <c r="A106" s="7" t="s">
        <v>148</v>
      </c>
      <c r="B106" s="47"/>
      <c r="C106" s="48"/>
      <c r="D106" s="49"/>
      <c r="E106" s="49"/>
      <c r="F106" s="49"/>
      <c r="G106" s="49"/>
      <c r="H106" s="50"/>
    </row>
    <row r="107" spans="1:8" ht="15" customHeight="1">
      <c r="A107" s="51" t="s">
        <v>9</v>
      </c>
      <c r="B107" s="52"/>
      <c r="C107" s="51"/>
      <c r="D107" s="17" t="s">
        <v>10</v>
      </c>
      <c r="E107" s="17" t="s">
        <v>11</v>
      </c>
      <c r="F107" s="17"/>
      <c r="G107" s="17" t="s">
        <v>12</v>
      </c>
      <c r="H107" s="17" t="s">
        <v>13</v>
      </c>
    </row>
    <row r="108" spans="1:8" ht="15" customHeight="1">
      <c r="A108" s="22" t="s">
        <v>149</v>
      </c>
      <c r="B108" s="67"/>
      <c r="C108" s="68"/>
      <c r="D108" s="59"/>
      <c r="E108" s="56">
        <v>1</v>
      </c>
      <c r="F108" s="57"/>
      <c r="G108" s="59" t="s">
        <v>150</v>
      </c>
      <c r="H108" s="57">
        <v>0</v>
      </c>
    </row>
    <row r="109" spans="1:8" ht="15" customHeight="1">
      <c r="A109" s="22" t="s">
        <v>151</v>
      </c>
      <c r="B109" s="67"/>
      <c r="C109" s="68"/>
      <c r="D109" s="59"/>
      <c r="E109" s="56">
        <v>1</v>
      </c>
      <c r="F109" s="57"/>
      <c r="G109" s="59" t="s">
        <v>150</v>
      </c>
      <c r="H109" s="57">
        <v>0</v>
      </c>
    </row>
    <row r="110" spans="1:8" ht="15" customHeight="1">
      <c r="A110" s="22" t="s">
        <v>152</v>
      </c>
      <c r="B110" s="67"/>
      <c r="C110" s="68"/>
      <c r="D110" s="59"/>
      <c r="E110" s="56">
        <v>1</v>
      </c>
      <c r="F110" s="57"/>
      <c r="G110" s="59" t="s">
        <v>150</v>
      </c>
      <c r="H110" s="57">
        <v>0</v>
      </c>
    </row>
    <row r="111" spans="1:8" ht="15" customHeight="1">
      <c r="A111" s="22" t="s">
        <v>153</v>
      </c>
      <c r="B111" s="67"/>
      <c r="C111" s="68"/>
      <c r="D111" s="59"/>
      <c r="E111" s="56">
        <v>1</v>
      </c>
      <c r="F111" s="57"/>
      <c r="G111" s="59" t="s">
        <v>150</v>
      </c>
      <c r="H111" s="57">
        <v>0</v>
      </c>
    </row>
    <row r="112" spans="1:8" ht="15" customHeight="1">
      <c r="A112" s="60"/>
      <c r="B112" s="61"/>
      <c r="C112" s="62"/>
      <c r="D112" s="62"/>
      <c r="E112" s="62"/>
      <c r="F112" s="69"/>
      <c r="G112" s="35" t="s">
        <v>4</v>
      </c>
      <c r="H112" s="36">
        <f>SUM(H108:H111)</f>
        <v>0</v>
      </c>
    </row>
    <row r="113" spans="1:8" ht="15" customHeight="1">
      <c r="A113" s="70"/>
      <c r="B113" s="71"/>
      <c r="C113" s="72"/>
      <c r="D113" s="73"/>
      <c r="E113" s="73"/>
      <c r="F113" s="74"/>
      <c r="G113" s="75"/>
      <c r="H113" s="75"/>
    </row>
    <row r="114" spans="1:8" ht="15" customHeight="1">
      <c r="A114" s="41" t="s">
        <v>177</v>
      </c>
      <c r="B114" s="26"/>
      <c r="C114" s="42"/>
      <c r="D114" s="43"/>
      <c r="E114" s="43"/>
      <c r="F114" s="43"/>
      <c r="G114" s="43"/>
      <c r="H114" s="43"/>
    </row>
    <row r="115" spans="1:8" ht="15" customHeight="1">
      <c r="A115" s="44"/>
      <c r="B115" s="44"/>
      <c r="C115" s="45"/>
      <c r="D115" s="46"/>
      <c r="E115" s="46"/>
      <c r="F115" s="46"/>
      <c r="G115" s="46"/>
      <c r="H115" s="46"/>
    </row>
    <row r="116" spans="1:8" ht="15" customHeight="1">
      <c r="A116" s="7" t="s">
        <v>7</v>
      </c>
      <c r="B116" s="47"/>
      <c r="C116" s="48"/>
      <c r="D116" s="49"/>
      <c r="E116" s="49"/>
      <c r="F116" s="49"/>
      <c r="G116" s="49"/>
      <c r="H116" s="50"/>
    </row>
    <row r="117" spans="1:8" ht="15" customHeight="1">
      <c r="A117" s="51" t="s">
        <v>8</v>
      </c>
      <c r="B117" s="52"/>
      <c r="C117" s="51" t="s">
        <v>9</v>
      </c>
      <c r="D117" s="17" t="s">
        <v>10</v>
      </c>
      <c r="E117" s="17" t="s">
        <v>11</v>
      </c>
      <c r="F117" s="17"/>
      <c r="G117" s="17" t="s">
        <v>12</v>
      </c>
      <c r="H117" s="17" t="s">
        <v>13</v>
      </c>
    </row>
    <row r="118" spans="1:8" ht="15" customHeight="1">
      <c r="A118" s="83" t="s">
        <v>154</v>
      </c>
      <c r="B118" s="53" t="s">
        <v>15</v>
      </c>
      <c r="C118" s="54" t="s">
        <v>155</v>
      </c>
      <c r="D118" s="55"/>
      <c r="E118" s="56">
        <v>1</v>
      </c>
      <c r="F118" s="57"/>
      <c r="G118" s="57">
        <v>0</v>
      </c>
      <c r="H118" s="58">
        <f>E118*G118</f>
        <v>0</v>
      </c>
    </row>
    <row r="119" spans="1:8" ht="15" customHeight="1">
      <c r="A119" s="84"/>
      <c r="B119" s="53" t="s">
        <v>17</v>
      </c>
      <c r="C119" s="54" t="s">
        <v>156</v>
      </c>
      <c r="D119" s="55"/>
      <c r="E119" s="56">
        <v>1</v>
      </c>
      <c r="F119" s="57"/>
      <c r="G119" s="57">
        <v>0</v>
      </c>
      <c r="H119" s="58">
        <f>E119*G119</f>
        <v>0</v>
      </c>
    </row>
    <row r="120" spans="1:8" ht="15" customHeight="1">
      <c r="A120" s="84"/>
      <c r="B120" s="53" t="s">
        <v>19</v>
      </c>
      <c r="C120" s="54" t="s">
        <v>157</v>
      </c>
      <c r="D120" s="55"/>
      <c r="E120" s="56">
        <v>1</v>
      </c>
      <c r="F120" s="57"/>
      <c r="G120" s="57">
        <v>0</v>
      </c>
      <c r="H120" s="58">
        <f>E120*G120</f>
        <v>0</v>
      </c>
    </row>
    <row r="121" spans="1:8" ht="15" customHeight="1">
      <c r="A121" s="84"/>
      <c r="B121" s="53" t="s">
        <v>21</v>
      </c>
      <c r="C121" s="54" t="s">
        <v>158</v>
      </c>
      <c r="D121" s="55"/>
      <c r="E121" s="56">
        <v>1</v>
      </c>
      <c r="F121" s="57"/>
      <c r="G121" s="57">
        <v>0</v>
      </c>
      <c r="H121" s="58">
        <f>E121*G121</f>
        <v>0</v>
      </c>
    </row>
    <row r="122" spans="1:8" ht="15" customHeight="1">
      <c r="A122" s="60"/>
      <c r="B122" s="61"/>
      <c r="C122" s="62"/>
      <c r="D122" s="66"/>
      <c r="E122" s="64">
        <f>SUM(E118:E121)</f>
        <v>4</v>
      </c>
      <c r="F122" s="65"/>
      <c r="G122" s="35" t="s">
        <v>4</v>
      </c>
      <c r="H122" s="36">
        <f>SUM(H118:H121)</f>
        <v>0</v>
      </c>
    </row>
    <row r="123" spans="1:8" ht="15" customHeight="1">
      <c r="A123" s="44"/>
      <c r="B123" s="44"/>
      <c r="C123" s="45"/>
      <c r="D123" s="46"/>
      <c r="E123" s="17"/>
      <c r="F123" s="46"/>
      <c r="G123" s="17"/>
      <c r="H123" s="17"/>
    </row>
    <row r="124" spans="1:8" ht="15" customHeight="1">
      <c r="A124" s="7" t="s">
        <v>148</v>
      </c>
      <c r="B124" s="47"/>
      <c r="C124" s="48"/>
      <c r="D124" s="49"/>
      <c r="E124" s="49"/>
      <c r="F124" s="49"/>
      <c r="G124" s="49"/>
      <c r="H124" s="50"/>
    </row>
    <row r="125" spans="1:8" ht="15" customHeight="1">
      <c r="A125" s="51" t="s">
        <v>9</v>
      </c>
      <c r="B125" s="52"/>
      <c r="C125" s="51"/>
      <c r="D125" s="17" t="s">
        <v>10</v>
      </c>
      <c r="E125" s="17" t="s">
        <v>11</v>
      </c>
      <c r="F125" s="17"/>
      <c r="G125" s="17" t="s">
        <v>12</v>
      </c>
      <c r="H125" s="17" t="s">
        <v>13</v>
      </c>
    </row>
    <row r="126" spans="1:8" ht="15" customHeight="1">
      <c r="A126" s="22" t="s">
        <v>149</v>
      </c>
      <c r="B126" s="67"/>
      <c r="C126" s="68"/>
      <c r="D126" s="59"/>
      <c r="E126" s="56">
        <v>1</v>
      </c>
      <c r="F126" s="57"/>
      <c r="G126" s="59" t="s">
        <v>150</v>
      </c>
      <c r="H126" s="57">
        <v>0</v>
      </c>
    </row>
    <row r="127" spans="1:8" ht="15" customHeight="1">
      <c r="A127" s="22" t="s">
        <v>152</v>
      </c>
      <c r="B127" s="67"/>
      <c r="C127" s="68"/>
      <c r="D127" s="59"/>
      <c r="E127" s="56">
        <v>1</v>
      </c>
      <c r="F127" s="57"/>
      <c r="G127" s="59" t="s">
        <v>150</v>
      </c>
      <c r="H127" s="57">
        <v>0</v>
      </c>
    </row>
    <row r="128" spans="1:8" ht="15" customHeight="1">
      <c r="A128" s="22" t="s">
        <v>153</v>
      </c>
      <c r="B128" s="67"/>
      <c r="C128" s="68"/>
      <c r="D128" s="59"/>
      <c r="E128" s="56">
        <v>1</v>
      </c>
      <c r="F128" s="57"/>
      <c r="G128" s="59" t="s">
        <v>150</v>
      </c>
      <c r="H128" s="57">
        <v>0</v>
      </c>
    </row>
    <row r="129" spans="1:8" ht="15" customHeight="1">
      <c r="A129" s="60"/>
      <c r="B129" s="61"/>
      <c r="C129" s="62"/>
      <c r="D129" s="62"/>
      <c r="E129" s="62"/>
      <c r="F129" s="69"/>
      <c r="G129" s="35" t="s">
        <v>4</v>
      </c>
      <c r="H129" s="36">
        <f>SUM(H126:H128)</f>
        <v>0</v>
      </c>
    </row>
    <row r="130" spans="1:8" ht="15" customHeight="1">
      <c r="A130" s="44"/>
      <c r="B130" s="44"/>
      <c r="C130" s="45"/>
      <c r="D130" s="46"/>
      <c r="E130" s="46"/>
      <c r="F130" s="46"/>
      <c r="G130" s="17"/>
      <c r="H130" s="17"/>
    </row>
    <row r="131" spans="1:8" ht="15" customHeight="1">
      <c r="A131" s="7" t="s">
        <v>138</v>
      </c>
      <c r="B131" s="47"/>
      <c r="C131" s="48"/>
      <c r="D131" s="49"/>
      <c r="E131" s="49"/>
      <c r="F131" s="49"/>
      <c r="G131" s="49"/>
      <c r="H131" s="50"/>
    </row>
    <row r="132" spans="1:8" ht="15" customHeight="1">
      <c r="A132" s="51" t="s">
        <v>8</v>
      </c>
      <c r="B132" s="52"/>
      <c r="C132" s="51" t="s">
        <v>9</v>
      </c>
      <c r="D132" s="17" t="s">
        <v>10</v>
      </c>
      <c r="E132" s="17" t="s">
        <v>11</v>
      </c>
      <c r="F132" s="17"/>
      <c r="G132" s="17" t="s">
        <v>12</v>
      </c>
      <c r="H132" s="17" t="s">
        <v>13</v>
      </c>
    </row>
    <row r="133" spans="1:8" ht="15" customHeight="1">
      <c r="A133" s="53" t="s">
        <v>142</v>
      </c>
      <c r="B133" s="53" t="s">
        <v>21</v>
      </c>
      <c r="C133" s="54" t="s">
        <v>159</v>
      </c>
      <c r="D133" s="59"/>
      <c r="E133" s="56">
        <v>1</v>
      </c>
      <c r="F133" s="57"/>
      <c r="G133" s="57">
        <v>0</v>
      </c>
      <c r="H133" s="58">
        <f>E133*G133</f>
        <v>0</v>
      </c>
    </row>
    <row r="134" spans="1:8" ht="15" customHeight="1">
      <c r="A134" s="60"/>
      <c r="B134" s="61"/>
      <c r="C134" s="62"/>
      <c r="D134" s="66"/>
      <c r="E134" s="64">
        <f>SUM(E133:E133)</f>
        <v>1</v>
      </c>
      <c r="F134" s="65"/>
      <c r="G134" s="35" t="s">
        <v>4</v>
      </c>
      <c r="H134" s="36">
        <f>H133</f>
        <v>0</v>
      </c>
    </row>
    <row r="135" spans="1:8" ht="15" customHeight="1">
      <c r="A135" s="26"/>
      <c r="B135" s="26"/>
      <c r="C135" s="42"/>
      <c r="D135" s="43"/>
      <c r="E135" s="76"/>
      <c r="F135" s="43"/>
      <c r="G135" s="76"/>
      <c r="H135" s="76"/>
    </row>
  </sheetData>
  <mergeCells count="16">
    <mergeCell ref="A118:A121"/>
    <mergeCell ref="A12:A16"/>
    <mergeCell ref="A19:A29"/>
    <mergeCell ref="A49:A51"/>
    <mergeCell ref="A47:A48"/>
    <mergeCell ref="A45:A46"/>
    <mergeCell ref="A40:A41"/>
    <mergeCell ref="A33:A35"/>
    <mergeCell ref="A31:A32"/>
    <mergeCell ref="A38:A39"/>
    <mergeCell ref="A97:A98"/>
    <mergeCell ref="A99:A103"/>
    <mergeCell ref="A69:A76"/>
    <mergeCell ref="A77:A90"/>
    <mergeCell ref="A57:A60"/>
    <mergeCell ref="A61:A63"/>
  </mergeCells>
  <pageMargins left="0.20833299999999999" right="0.20833299999999999" top="0.66666700000000001" bottom="0.69444399999999995" header="0.13888900000000001" footer="0.13888900000000001"/>
  <pageSetup scale="71" orientation="portrait"/>
  <headerFooter>
    <oddHeader>&amp;L&amp;"Helvetica Neue,Regular"&amp;10&amp;K000000SIGN Mucem&amp;R&amp;"Helvetica Neue,Regular"&amp;10&amp;K000000&amp;D28/04/2025</oddHeader>
    <oddFooter>&amp;L&amp;"Helvetica Neue,Regular"&amp;10&amp;K000000Designers Unit&amp;C&amp;"Helvetica Neue,Regular"&amp;10&amp;K000000LOT 1 - DPGF BASE&amp;R&amp;"Helvetica Neue,Regular"&amp;10&amp;K000000&amp;P/&amp;N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4"/>
  <sheetViews>
    <sheetView showGridLines="0" workbookViewId="0"/>
  </sheetViews>
  <sheetFormatPr baseColWidth="10" defaultColWidth="14.42578125" defaultRowHeight="15" customHeight="1"/>
  <cols>
    <col min="1" max="2" width="4" style="77" customWidth="1"/>
    <col min="3" max="3" width="44.7109375" style="77" customWidth="1"/>
    <col min="4" max="4" width="9.5703125" style="77" customWidth="1"/>
    <col min="5" max="6" width="4" style="77" customWidth="1"/>
    <col min="7" max="9" width="11.7109375" style="77" customWidth="1"/>
    <col min="10" max="10" width="14.42578125" style="77" customWidth="1"/>
    <col min="11" max="16384" width="14.42578125" style="77"/>
  </cols>
  <sheetData>
    <row r="1" spans="1:9" ht="15" customHeight="1">
      <c r="A1" s="2" t="s">
        <v>160</v>
      </c>
      <c r="B1" s="3"/>
      <c r="C1" s="4"/>
      <c r="D1" s="5"/>
      <c r="E1" s="78"/>
      <c r="F1" s="6"/>
      <c r="G1" s="7" t="s">
        <v>1</v>
      </c>
      <c r="H1" s="8"/>
      <c r="I1" s="9"/>
    </row>
    <row r="2" spans="1:9" ht="15" customHeight="1">
      <c r="A2" s="10" t="s">
        <v>2</v>
      </c>
      <c r="B2" s="11"/>
      <c r="C2" s="12"/>
      <c r="D2" s="13"/>
      <c r="E2" s="79"/>
      <c r="F2" s="14"/>
      <c r="G2" s="15"/>
      <c r="H2" s="16"/>
      <c r="I2" s="17" t="s">
        <v>161</v>
      </c>
    </row>
    <row r="3" spans="1:9" ht="15" customHeight="1">
      <c r="A3" s="18"/>
      <c r="B3" s="19"/>
      <c r="C3" s="20"/>
      <c r="D3" s="13"/>
      <c r="E3" s="79"/>
      <c r="F3" s="21"/>
      <c r="G3" s="22" t="str">
        <f>A8</f>
        <v>PSE 1</v>
      </c>
      <c r="H3" s="23"/>
      <c r="I3" s="24">
        <f>I14+I19</f>
        <v>0</v>
      </c>
    </row>
    <row r="4" spans="1:9" ht="15" customHeight="1">
      <c r="A4" s="31"/>
      <c r="B4" s="32"/>
      <c r="C4" s="33"/>
      <c r="D4" s="31"/>
      <c r="E4" s="32"/>
      <c r="F4" s="33"/>
      <c r="G4" s="22" t="str">
        <f>A21</f>
        <v>PSE 2</v>
      </c>
      <c r="H4" s="23"/>
      <c r="I4" s="80">
        <f>I26+I33</f>
        <v>0</v>
      </c>
    </row>
    <row r="5" spans="1:9" ht="15" customHeight="1">
      <c r="A5" s="31"/>
      <c r="B5" s="32"/>
      <c r="C5" s="33"/>
      <c r="D5" s="31"/>
      <c r="E5" s="32"/>
      <c r="F5" s="32"/>
      <c r="G5" s="34"/>
      <c r="H5" s="35" t="s">
        <v>4</v>
      </c>
      <c r="I5" s="36">
        <f>SUM(I3:I4)</f>
        <v>0</v>
      </c>
    </row>
    <row r="6" spans="1:9" ht="15" customHeight="1">
      <c r="A6" s="37"/>
      <c r="B6" s="38"/>
      <c r="C6" s="39"/>
      <c r="D6" s="31"/>
      <c r="E6" s="32"/>
      <c r="F6" s="32"/>
      <c r="G6" s="33"/>
      <c r="H6" s="35" t="s">
        <v>5</v>
      </c>
      <c r="I6" s="36">
        <f>I5*1.2</f>
        <v>0</v>
      </c>
    </row>
    <row r="7" spans="1:9" ht="15" customHeight="1">
      <c r="A7" s="40"/>
      <c r="B7" s="40"/>
      <c r="C7" s="40"/>
      <c r="D7" s="32"/>
      <c r="E7" s="32"/>
      <c r="F7" s="32"/>
      <c r="G7" s="32"/>
      <c r="H7" s="40"/>
      <c r="I7" s="40"/>
    </row>
    <row r="8" spans="1:9" ht="15" customHeight="1">
      <c r="A8" s="41" t="s">
        <v>162</v>
      </c>
      <c r="B8" s="26"/>
      <c r="C8" s="81" t="s">
        <v>163</v>
      </c>
      <c r="D8" s="43"/>
      <c r="E8" s="43"/>
      <c r="F8" s="43"/>
      <c r="G8" s="43"/>
      <c r="H8" s="43"/>
      <c r="I8" s="43"/>
    </row>
    <row r="9" spans="1:9" ht="15" customHeight="1">
      <c r="A9" s="44"/>
      <c r="B9" s="44"/>
      <c r="C9" s="45"/>
      <c r="D9" s="46"/>
      <c r="E9" s="46"/>
      <c r="F9" s="46"/>
      <c r="G9" s="46"/>
      <c r="H9" s="46"/>
      <c r="I9" s="46"/>
    </row>
    <row r="10" spans="1:9" ht="15" customHeight="1">
      <c r="A10" s="7" t="s">
        <v>7</v>
      </c>
      <c r="B10" s="47"/>
      <c r="C10" s="48"/>
      <c r="D10" s="49"/>
      <c r="E10" s="49"/>
      <c r="F10" s="49"/>
      <c r="G10" s="49"/>
      <c r="H10" s="49"/>
      <c r="I10" s="50"/>
    </row>
    <row r="11" spans="1:9" ht="15" customHeight="1">
      <c r="A11" s="51" t="s">
        <v>8</v>
      </c>
      <c r="B11" s="52"/>
      <c r="C11" s="51" t="s">
        <v>9</v>
      </c>
      <c r="D11" s="17"/>
      <c r="E11" s="17" t="s">
        <v>10</v>
      </c>
      <c r="F11" s="17" t="s">
        <v>11</v>
      </c>
      <c r="G11" s="17"/>
      <c r="H11" s="17" t="s">
        <v>12</v>
      </c>
      <c r="I11" s="17" t="s">
        <v>13</v>
      </c>
    </row>
    <row r="12" spans="1:9" ht="15" customHeight="1">
      <c r="A12" s="83" t="s">
        <v>14</v>
      </c>
      <c r="B12" s="53" t="s">
        <v>35</v>
      </c>
      <c r="C12" s="54" t="s">
        <v>164</v>
      </c>
      <c r="D12" s="59" t="s">
        <v>165</v>
      </c>
      <c r="E12" s="55"/>
      <c r="F12" s="56">
        <v>3</v>
      </c>
      <c r="G12" s="57"/>
      <c r="H12" s="57">
        <v>0</v>
      </c>
      <c r="I12" s="58">
        <f>F12*H12</f>
        <v>0</v>
      </c>
    </row>
    <row r="13" spans="1:9" ht="15" customHeight="1">
      <c r="A13" s="84"/>
      <c r="B13" s="53" t="s">
        <v>37</v>
      </c>
      <c r="C13" s="54" t="s">
        <v>166</v>
      </c>
      <c r="D13" s="59" t="s">
        <v>165</v>
      </c>
      <c r="E13" s="55"/>
      <c r="F13" s="56">
        <v>1</v>
      </c>
      <c r="G13" s="57"/>
      <c r="H13" s="57">
        <v>0</v>
      </c>
      <c r="I13" s="58">
        <f>F13*H13</f>
        <v>0</v>
      </c>
    </row>
    <row r="14" spans="1:9" ht="15" customHeight="1">
      <c r="A14" s="60"/>
      <c r="B14" s="61"/>
      <c r="C14" s="62"/>
      <c r="D14" s="62"/>
      <c r="E14" s="63"/>
      <c r="F14" s="64">
        <f>SUM(F12:F13)</f>
        <v>4</v>
      </c>
      <c r="G14" s="65"/>
      <c r="H14" s="35" t="s">
        <v>4</v>
      </c>
      <c r="I14" s="36">
        <f>SUM(I12:I13)</f>
        <v>0</v>
      </c>
    </row>
    <row r="15" spans="1:9" ht="15" customHeight="1">
      <c r="A15" s="44"/>
      <c r="B15" s="44"/>
      <c r="C15" s="45"/>
      <c r="D15" s="46"/>
      <c r="E15" s="46"/>
      <c r="F15" s="17"/>
      <c r="G15" s="46"/>
      <c r="H15" s="17"/>
      <c r="I15" s="17"/>
    </row>
    <row r="16" spans="1:9" ht="15" customHeight="1">
      <c r="A16" s="7" t="s">
        <v>148</v>
      </c>
      <c r="B16" s="47"/>
      <c r="C16" s="48"/>
      <c r="D16" s="49"/>
      <c r="E16" s="49"/>
      <c r="F16" s="49"/>
      <c r="G16" s="49"/>
      <c r="H16" s="49"/>
      <c r="I16" s="50"/>
    </row>
    <row r="17" spans="1:9" ht="15" customHeight="1">
      <c r="A17" s="51" t="s">
        <v>9</v>
      </c>
      <c r="B17" s="52"/>
      <c r="C17" s="51"/>
      <c r="D17" s="17"/>
      <c r="E17" s="17" t="s">
        <v>10</v>
      </c>
      <c r="F17" s="17" t="s">
        <v>11</v>
      </c>
      <c r="G17" s="17"/>
      <c r="H17" s="17" t="s">
        <v>12</v>
      </c>
      <c r="I17" s="17" t="s">
        <v>13</v>
      </c>
    </row>
    <row r="18" spans="1:9" ht="15" customHeight="1">
      <c r="A18" s="22" t="s">
        <v>167</v>
      </c>
      <c r="B18" s="67"/>
      <c r="C18" s="68"/>
      <c r="D18" s="59" t="s">
        <v>165</v>
      </c>
      <c r="E18" s="59"/>
      <c r="F18" s="56">
        <v>1</v>
      </c>
      <c r="G18" s="57"/>
      <c r="H18" s="59" t="s">
        <v>150</v>
      </c>
      <c r="I18" s="57">
        <v>0</v>
      </c>
    </row>
    <row r="19" spans="1:9" ht="15" customHeight="1">
      <c r="A19" s="60"/>
      <c r="B19" s="61"/>
      <c r="C19" s="62"/>
      <c r="D19" s="62"/>
      <c r="E19" s="62"/>
      <c r="F19" s="62"/>
      <c r="G19" s="69"/>
      <c r="H19" s="35" t="s">
        <v>4</v>
      </c>
      <c r="I19" s="36">
        <f>SUM(I18:I18)</f>
        <v>0</v>
      </c>
    </row>
    <row r="20" spans="1:9" ht="15" customHeight="1">
      <c r="A20" s="70"/>
      <c r="B20" s="71"/>
      <c r="C20" s="72"/>
      <c r="D20" s="73"/>
      <c r="E20" s="73"/>
      <c r="F20" s="73"/>
      <c r="G20" s="74"/>
      <c r="H20" s="75"/>
      <c r="I20" s="75"/>
    </row>
    <row r="21" spans="1:9" ht="15" customHeight="1">
      <c r="A21" s="41" t="s">
        <v>168</v>
      </c>
      <c r="B21" s="26"/>
      <c r="C21" s="81" t="s">
        <v>169</v>
      </c>
      <c r="D21" s="43"/>
      <c r="E21" s="43"/>
      <c r="F21" s="43"/>
      <c r="G21" s="43"/>
      <c r="H21" s="43"/>
      <c r="I21" s="43"/>
    </row>
    <row r="22" spans="1:9" ht="15" customHeight="1">
      <c r="A22" s="44"/>
      <c r="B22" s="44"/>
      <c r="C22" s="45"/>
      <c r="D22" s="46"/>
      <c r="E22" s="46"/>
      <c r="F22" s="46"/>
      <c r="G22" s="46"/>
      <c r="H22" s="46"/>
      <c r="I22" s="46"/>
    </row>
    <row r="23" spans="1:9" ht="15" customHeight="1">
      <c r="A23" s="7" t="s">
        <v>7</v>
      </c>
      <c r="B23" s="47"/>
      <c r="C23" s="48"/>
      <c r="D23" s="49"/>
      <c r="E23" s="49"/>
      <c r="F23" s="49"/>
      <c r="G23" s="49"/>
      <c r="H23" s="49"/>
      <c r="I23" s="50"/>
    </row>
    <row r="24" spans="1:9" ht="15" customHeight="1">
      <c r="A24" s="51" t="s">
        <v>8</v>
      </c>
      <c r="B24" s="52"/>
      <c r="C24" s="51" t="s">
        <v>9</v>
      </c>
      <c r="D24" s="17"/>
      <c r="E24" s="17" t="s">
        <v>10</v>
      </c>
      <c r="F24" s="17" t="s">
        <v>11</v>
      </c>
      <c r="G24" s="17"/>
      <c r="H24" s="17" t="s">
        <v>12</v>
      </c>
      <c r="I24" s="17" t="s">
        <v>13</v>
      </c>
    </row>
    <row r="25" spans="1:9" ht="15" customHeight="1">
      <c r="A25" s="53" t="s">
        <v>170</v>
      </c>
      <c r="B25" s="53"/>
      <c r="C25" s="54" t="s">
        <v>171</v>
      </c>
      <c r="D25" s="55"/>
      <c r="E25" s="55"/>
      <c r="F25" s="56">
        <v>15</v>
      </c>
      <c r="G25" s="57"/>
      <c r="H25" s="57">
        <v>0</v>
      </c>
      <c r="I25" s="58">
        <f>F25*H25</f>
        <v>0</v>
      </c>
    </row>
    <row r="26" spans="1:9" ht="15" customHeight="1">
      <c r="A26" s="60"/>
      <c r="B26" s="61"/>
      <c r="C26" s="62"/>
      <c r="D26" s="62"/>
      <c r="E26" s="63"/>
      <c r="F26" s="64">
        <f>SUM(F25:F25)</f>
        <v>15</v>
      </c>
      <c r="G26" s="65"/>
      <c r="H26" s="35" t="s">
        <v>4</v>
      </c>
      <c r="I26" s="36">
        <f>SUM(I25:I25)</f>
        <v>0</v>
      </c>
    </row>
    <row r="27" spans="1:9" ht="15" customHeight="1">
      <c r="A27" s="44"/>
      <c r="B27" s="44"/>
      <c r="C27" s="45"/>
      <c r="D27" s="46"/>
      <c r="E27" s="46"/>
      <c r="F27" s="17"/>
      <c r="G27" s="46"/>
      <c r="H27" s="17"/>
      <c r="I27" s="17"/>
    </row>
    <row r="28" spans="1:9" ht="15" customHeight="1">
      <c r="A28" s="7" t="s">
        <v>148</v>
      </c>
      <c r="B28" s="47"/>
      <c r="C28" s="48"/>
      <c r="D28" s="49"/>
      <c r="E28" s="49"/>
      <c r="F28" s="49"/>
      <c r="G28" s="49"/>
      <c r="H28" s="49"/>
      <c r="I28" s="50"/>
    </row>
    <row r="29" spans="1:9" ht="15" customHeight="1">
      <c r="A29" s="51" t="s">
        <v>9</v>
      </c>
      <c r="B29" s="52"/>
      <c r="C29" s="51"/>
      <c r="D29" s="17"/>
      <c r="E29" s="17" t="s">
        <v>10</v>
      </c>
      <c r="F29" s="17" t="s">
        <v>11</v>
      </c>
      <c r="G29" s="17"/>
      <c r="H29" s="17" t="s">
        <v>12</v>
      </c>
      <c r="I29" s="17" t="s">
        <v>13</v>
      </c>
    </row>
    <row r="30" spans="1:9" ht="15" customHeight="1">
      <c r="A30" s="22" t="s">
        <v>149</v>
      </c>
      <c r="B30" s="67"/>
      <c r="C30" s="68"/>
      <c r="D30" s="59"/>
      <c r="E30" s="59"/>
      <c r="F30" s="56">
        <v>1</v>
      </c>
      <c r="G30" s="57"/>
      <c r="H30" s="59" t="s">
        <v>150</v>
      </c>
      <c r="I30" s="57">
        <v>0</v>
      </c>
    </row>
    <row r="31" spans="1:9" ht="15" customHeight="1">
      <c r="A31" s="22" t="s">
        <v>152</v>
      </c>
      <c r="B31" s="67"/>
      <c r="C31" s="68"/>
      <c r="D31" s="59"/>
      <c r="E31" s="59"/>
      <c r="F31" s="56">
        <v>1</v>
      </c>
      <c r="G31" s="57"/>
      <c r="H31" s="59" t="s">
        <v>150</v>
      </c>
      <c r="I31" s="57">
        <v>0</v>
      </c>
    </row>
    <row r="32" spans="1:9" ht="15" customHeight="1">
      <c r="A32" s="22" t="s">
        <v>153</v>
      </c>
      <c r="B32" s="67"/>
      <c r="C32" s="68"/>
      <c r="D32" s="59"/>
      <c r="E32" s="59"/>
      <c r="F32" s="56">
        <v>1</v>
      </c>
      <c r="G32" s="57"/>
      <c r="H32" s="59" t="s">
        <v>150</v>
      </c>
      <c r="I32" s="57">
        <v>0</v>
      </c>
    </row>
    <row r="33" spans="1:9" ht="15" customHeight="1">
      <c r="A33" s="60"/>
      <c r="B33" s="61"/>
      <c r="C33" s="62"/>
      <c r="D33" s="62"/>
      <c r="E33" s="62"/>
      <c r="F33" s="62"/>
      <c r="G33" s="69"/>
      <c r="H33" s="35" t="s">
        <v>4</v>
      </c>
      <c r="I33" s="36">
        <f>SUM(I30:I32)</f>
        <v>0</v>
      </c>
    </row>
    <row r="34" spans="1:9" ht="15" customHeight="1">
      <c r="A34" s="70"/>
      <c r="B34" s="71"/>
      <c r="C34" s="72"/>
      <c r="D34" s="73"/>
      <c r="E34" s="73"/>
      <c r="F34" s="73"/>
      <c r="G34" s="74"/>
      <c r="H34" s="75"/>
      <c r="I34" s="75"/>
    </row>
  </sheetData>
  <mergeCells count="1">
    <mergeCell ref="A12:A13"/>
  </mergeCells>
  <pageMargins left="0.20833299999999999" right="0.20833299999999999" top="0.66666700000000001" bottom="0.69444399999999995" header="0.13888900000000001" footer="0.13888900000000001"/>
  <pageSetup orientation="portrait"/>
  <headerFooter>
    <oddHeader>&amp;L&amp;"Helvetica Neue,Regular"&amp;10&amp;K000000SIGN Mucem&amp;R&amp;"Helvetica Neue,Regular"&amp;10&amp;K000000&amp;D28/04/2025</oddHeader>
    <oddFooter>&amp;L&amp;"Helvetica Neue,Regular"&amp;10&amp;K000000Designers Unit&amp;C&amp;"Helvetica Neue,Regular"&amp;10&amp;K000000LOT 1 - DPGF PSE&amp;R&amp;"Helvetica Neue,Regular"&amp;10&amp;K000000&amp;P/&amp;N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2"/>
  <sheetViews>
    <sheetView showGridLines="0" workbookViewId="0"/>
  </sheetViews>
  <sheetFormatPr baseColWidth="10" defaultColWidth="14.42578125" defaultRowHeight="15" customHeight="1"/>
  <cols>
    <col min="1" max="2" width="4" style="82" customWidth="1"/>
    <col min="3" max="3" width="44.7109375" style="82" customWidth="1"/>
    <col min="4" max="5" width="4" style="82" customWidth="1"/>
    <col min="6" max="8" width="11.7109375" style="82" customWidth="1"/>
    <col min="9" max="9" width="14.42578125" style="82" customWidth="1"/>
    <col min="10" max="16384" width="14.42578125" style="82"/>
  </cols>
  <sheetData>
    <row r="1" spans="1:8" ht="15" customHeight="1">
      <c r="A1" s="2" t="s">
        <v>172</v>
      </c>
      <c r="B1" s="3"/>
      <c r="C1" s="4"/>
      <c r="D1" s="5"/>
      <c r="E1" s="6"/>
      <c r="F1" s="7" t="s">
        <v>1</v>
      </c>
      <c r="G1" s="8"/>
      <c r="H1" s="9"/>
    </row>
    <row r="2" spans="1:8" ht="15" customHeight="1">
      <c r="A2" s="10" t="s">
        <v>2</v>
      </c>
      <c r="B2" s="11"/>
      <c r="C2" s="12"/>
      <c r="D2" s="13"/>
      <c r="E2" s="14"/>
      <c r="F2" s="15"/>
      <c r="G2" s="16"/>
      <c r="H2" s="17" t="s">
        <v>161</v>
      </c>
    </row>
    <row r="3" spans="1:8" ht="15" customHeight="1">
      <c r="A3" s="31"/>
      <c r="B3" s="32"/>
      <c r="C3" s="33"/>
      <c r="D3" s="31"/>
      <c r="E3" s="33"/>
      <c r="F3" s="22" t="str">
        <f>A9</f>
        <v>Signalétique patrimoniale</v>
      </c>
      <c r="G3" s="23"/>
      <c r="H3" s="80">
        <f>H14</f>
        <v>0</v>
      </c>
    </row>
    <row r="4" spans="1:8" ht="15" customHeight="1">
      <c r="A4" s="31"/>
      <c r="B4" s="32"/>
      <c r="C4" s="33"/>
      <c r="D4" s="31"/>
      <c r="E4" s="33"/>
      <c r="F4" s="22" t="str">
        <f>A16</f>
        <v>Livraison / Chantier / Production</v>
      </c>
      <c r="G4" s="23"/>
      <c r="H4" s="80">
        <f>H20</f>
        <v>0</v>
      </c>
    </row>
    <row r="5" spans="1:8" ht="15" customHeight="1">
      <c r="A5" s="31"/>
      <c r="B5" s="32"/>
      <c r="C5" s="33"/>
      <c r="D5" s="31"/>
      <c r="E5" s="32"/>
      <c r="F5" s="34"/>
      <c r="G5" s="35" t="s">
        <v>4</v>
      </c>
      <c r="H5" s="36">
        <f>SUM(H3:H4)</f>
        <v>0</v>
      </c>
    </row>
    <row r="6" spans="1:8" ht="15" customHeight="1">
      <c r="A6" s="37"/>
      <c r="B6" s="38"/>
      <c r="C6" s="39"/>
      <c r="D6" s="31"/>
      <c r="E6" s="32"/>
      <c r="F6" s="33"/>
      <c r="G6" s="35" t="s">
        <v>5</v>
      </c>
      <c r="H6" s="36">
        <f>H5*1.2</f>
        <v>0</v>
      </c>
    </row>
    <row r="7" spans="1:8" ht="15" customHeight="1">
      <c r="A7" s="40"/>
      <c r="B7" s="40"/>
      <c r="C7" s="40"/>
      <c r="D7" s="32"/>
      <c r="E7" s="32"/>
      <c r="F7" s="32"/>
      <c r="G7" s="40"/>
      <c r="H7" s="40"/>
    </row>
    <row r="8" spans="1:8" ht="15" customHeight="1">
      <c r="A8" s="44"/>
      <c r="B8" s="44"/>
      <c r="C8" s="45"/>
      <c r="D8" s="46"/>
      <c r="E8" s="46"/>
      <c r="F8" s="46"/>
      <c r="G8" s="46"/>
      <c r="H8" s="46"/>
    </row>
    <row r="9" spans="1:8" ht="15" customHeight="1">
      <c r="A9" s="7" t="s">
        <v>84</v>
      </c>
      <c r="B9" s="47"/>
      <c r="C9" s="48"/>
      <c r="D9" s="49"/>
      <c r="E9" s="49"/>
      <c r="F9" s="49"/>
      <c r="G9" s="49"/>
      <c r="H9" s="50"/>
    </row>
    <row r="10" spans="1:8" ht="15" customHeight="1">
      <c r="A10" s="51" t="s">
        <v>8</v>
      </c>
      <c r="B10" s="52"/>
      <c r="C10" s="51" t="s">
        <v>9</v>
      </c>
      <c r="D10" s="17" t="s">
        <v>10</v>
      </c>
      <c r="E10" s="17" t="s">
        <v>11</v>
      </c>
      <c r="F10" s="17"/>
      <c r="G10" s="17" t="s">
        <v>12</v>
      </c>
      <c r="H10" s="17" t="s">
        <v>13</v>
      </c>
    </row>
    <row r="11" spans="1:8" ht="15" customHeight="1">
      <c r="A11" s="83" t="s">
        <v>173</v>
      </c>
      <c r="B11" s="53" t="s">
        <v>15</v>
      </c>
      <c r="C11" s="54" t="s">
        <v>174</v>
      </c>
      <c r="D11" s="55"/>
      <c r="E11" s="56">
        <v>2</v>
      </c>
      <c r="F11" s="57"/>
      <c r="G11" s="57">
        <v>0</v>
      </c>
      <c r="H11" s="58">
        <f>E11*G11</f>
        <v>0</v>
      </c>
    </row>
    <row r="12" spans="1:8" ht="15" customHeight="1">
      <c r="A12" s="84"/>
      <c r="B12" s="53" t="s">
        <v>17</v>
      </c>
      <c r="C12" s="54" t="s">
        <v>175</v>
      </c>
      <c r="D12" s="55"/>
      <c r="E12" s="56">
        <v>2</v>
      </c>
      <c r="F12" s="57"/>
      <c r="G12" s="57">
        <v>0</v>
      </c>
      <c r="H12" s="58">
        <f>E12*G12</f>
        <v>0</v>
      </c>
    </row>
    <row r="13" spans="1:8" ht="15" customHeight="1">
      <c r="A13" s="84"/>
      <c r="B13" s="53" t="s">
        <v>19</v>
      </c>
      <c r="C13" s="54" t="s">
        <v>176</v>
      </c>
      <c r="D13" s="55"/>
      <c r="E13" s="56">
        <v>2</v>
      </c>
      <c r="F13" s="57"/>
      <c r="G13" s="57">
        <v>0</v>
      </c>
      <c r="H13" s="58">
        <f>E13*G13</f>
        <v>0</v>
      </c>
    </row>
    <row r="14" spans="1:8" ht="15" customHeight="1">
      <c r="A14" s="60"/>
      <c r="B14" s="61"/>
      <c r="C14" s="62"/>
      <c r="D14" s="66"/>
      <c r="E14" s="64">
        <f>SUM(E11:E13)</f>
        <v>6</v>
      </c>
      <c r="F14" s="65"/>
      <c r="G14" s="35" t="s">
        <v>4</v>
      </c>
      <c r="H14" s="36">
        <f>SUM(H11:H13)</f>
        <v>0</v>
      </c>
    </row>
    <row r="15" spans="1:8" ht="15" customHeight="1">
      <c r="A15" s="44"/>
      <c r="B15" s="44"/>
      <c r="C15" s="45"/>
      <c r="D15" s="46"/>
      <c r="E15" s="17"/>
      <c r="F15" s="46"/>
      <c r="G15" s="17"/>
      <c r="H15" s="17"/>
    </row>
    <row r="16" spans="1:8" ht="15" customHeight="1">
      <c r="A16" s="7" t="s">
        <v>148</v>
      </c>
      <c r="B16" s="47"/>
      <c r="C16" s="48"/>
      <c r="D16" s="49"/>
      <c r="E16" s="49"/>
      <c r="F16" s="49"/>
      <c r="G16" s="49"/>
      <c r="H16" s="50"/>
    </row>
    <row r="17" spans="1:8" ht="15" customHeight="1">
      <c r="A17" s="51" t="s">
        <v>9</v>
      </c>
      <c r="B17" s="52"/>
      <c r="C17" s="51"/>
      <c r="D17" s="17" t="s">
        <v>10</v>
      </c>
      <c r="E17" s="17" t="s">
        <v>11</v>
      </c>
      <c r="F17" s="17"/>
      <c r="G17" s="17" t="s">
        <v>12</v>
      </c>
      <c r="H17" s="17" t="s">
        <v>13</v>
      </c>
    </row>
    <row r="18" spans="1:8" ht="15" customHeight="1">
      <c r="A18" s="22" t="s">
        <v>149</v>
      </c>
      <c r="B18" s="67"/>
      <c r="C18" s="68"/>
      <c r="D18" s="59"/>
      <c r="E18" s="56">
        <v>1</v>
      </c>
      <c r="F18" s="57"/>
      <c r="G18" s="59" t="s">
        <v>150</v>
      </c>
      <c r="H18" s="57">
        <v>0</v>
      </c>
    </row>
    <row r="19" spans="1:8" ht="15" customHeight="1">
      <c r="A19" s="22" t="s">
        <v>152</v>
      </c>
      <c r="B19" s="67"/>
      <c r="C19" s="68"/>
      <c r="D19" s="59"/>
      <c r="E19" s="56">
        <v>1</v>
      </c>
      <c r="F19" s="57"/>
      <c r="G19" s="59" t="s">
        <v>150</v>
      </c>
      <c r="H19" s="57">
        <v>0</v>
      </c>
    </row>
    <row r="20" spans="1:8" ht="15" customHeight="1">
      <c r="A20" s="60"/>
      <c r="B20" s="61"/>
      <c r="C20" s="62"/>
      <c r="D20" s="62"/>
      <c r="E20" s="62"/>
      <c r="F20" s="69"/>
      <c r="G20" s="35" t="s">
        <v>4</v>
      </c>
      <c r="H20" s="36">
        <f>SUM(H18:H19)</f>
        <v>0</v>
      </c>
    </row>
    <row r="21" spans="1:8" ht="15" customHeight="1">
      <c r="A21" s="70"/>
      <c r="B21" s="71"/>
      <c r="C21" s="72"/>
      <c r="D21" s="73"/>
      <c r="E21" s="73"/>
      <c r="F21" s="74"/>
      <c r="G21" s="75"/>
      <c r="H21" s="75"/>
    </row>
    <row r="22" spans="1:8" ht="15" customHeight="1">
      <c r="A22" s="70"/>
      <c r="B22" s="71"/>
      <c r="C22" s="72"/>
      <c r="D22" s="73"/>
      <c r="E22" s="73"/>
      <c r="F22" s="74"/>
      <c r="G22" s="74"/>
      <c r="H22" s="74"/>
    </row>
  </sheetData>
  <mergeCells count="1">
    <mergeCell ref="A11:A13"/>
  </mergeCells>
  <pageMargins left="0.20833299999999999" right="0.20833299999999999" top="0.66666700000000001" bottom="0.69444399999999995" header="0.13888900000000001" footer="0.13888900000000001"/>
  <pageSetup orientation="portrait"/>
  <headerFooter>
    <oddHeader>&amp;L&amp;"Helvetica Neue,Regular"&amp;10&amp;K000000SIGN Mucem&amp;R&amp;"Helvetica Neue,Regular"&amp;10&amp;K000000&amp;D28/04/2025</oddHeader>
    <oddFooter>&amp;L&amp;"Helvetica Neue,Regular"&amp;10&amp;K000000Designers Unit&amp;C&amp;"Helvetica Neue,Regular"&amp;10&amp;K000000LOT 2 - DPGF&amp;R&amp;"Helvetica Neue,Regular"&amp;10&amp;K000000&amp;P/&amp;N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1_DPGF_MISSION BASE</vt:lpstr>
      <vt:lpstr>LOT 1_DPGF_PSE</vt:lpstr>
      <vt:lpstr>LOT 2_DPGF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Marine THIRRIOT</cp:lastModifiedBy>
  <dcterms:modified xsi:type="dcterms:W3CDTF">2025-05-06T14:59:13Z</dcterms:modified>
</cp:coreProperties>
</file>