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24226"/>
  <mc:AlternateContent xmlns:mc="http://schemas.openxmlformats.org/markup-compatibility/2006">
    <mc:Choice Requires="x15">
      <x15ac:absPath xmlns:x15ac="http://schemas.microsoft.com/office/spreadsheetml/2010/11/ac" url="\\10.1.2.206\datas\Achats moyens généraux\AIR'PY\Marchés\2025\AUSCULTATIONS GEOTECHNIQUES\DCE\"/>
    </mc:Choice>
  </mc:AlternateContent>
  <xr:revisionPtr revIDLastSave="0" documentId="13_ncr:1_{89C4A4D9-3C70-45D2-A616-9A0C7AF940BF}" xr6:coauthVersionLast="47" xr6:coauthVersionMax="47" xr10:uidLastSave="{00000000-0000-0000-0000-000000000000}"/>
  <bookViews>
    <workbookView xWindow="-120" yWindow="-120" windowWidth="29040" windowHeight="15720" activeTab="1" xr2:uid="{3E4A25AC-7FAC-4378-8E92-CBFEFE4456B1}"/>
  </bookViews>
  <sheets>
    <sheet name="PDG-DQE" sheetId="19" r:id="rId1"/>
    <sheet name="DQE" sheetId="22" r:id="rId2"/>
    <sheet name="PDG-BPU" sheetId="20" r:id="rId3"/>
    <sheet name="BPU" sheetId="23" r:id="rId4"/>
  </sheets>
  <definedNames>
    <definedName name="__IntlFixup" hidden="1">TRUE</definedName>
    <definedName name="__IntlFixupTable" localSheetId="2" hidden="1">#REF!</definedName>
    <definedName name="__IntlFixupTable" localSheetId="0" hidden="1">#REF!</definedName>
    <definedName name="__IntlFixupTable" hidden="1">#REF!</definedName>
    <definedName name="_xlnm.Print_Titles" localSheetId="1">DQE!$A:$E,DQE!$3:$4</definedName>
    <definedName name="Z_0EEB82EC_C371_4427_A08E_0BBC8D6EF098_.wvu.PrintArea" localSheetId="1" hidden="1">DQE!$A$3:$E$74</definedName>
    <definedName name="Z_7BA3387A_9316_43E3_B1C4_BF6ECBD05FFB_.wvu.PrintArea" localSheetId="1" hidden="1">DQE!$A$3:$E$74</definedName>
    <definedName name="Z_AEB6C3A8_2CD2_4157_80B4_0A80CA8ABE16_.wvu.PrintArea" localSheetId="1" hidden="1">DQE!$A$3:$E$74</definedName>
    <definedName name="Z_E4CCE6D7_9C65_4423_B5F3_53ABD30EEF0C_.wvu.PrintArea" localSheetId="1" hidden="1">DQE!$A$3:$E$116</definedName>
    <definedName name="Z_E8FEEBA1_ED89_4671_BA31_05B25ECAD643_.wvu.PrintArea" localSheetId="1" hidden="1">DQE!$A$3:$E$116</definedName>
    <definedName name="_xlnm.Print_Area" localSheetId="1">DQE!$A$1:$G$80</definedName>
    <definedName name="_xlnm.Print_Area" localSheetId="2">'PDG-BPU'!$A$1:$H$42</definedName>
    <definedName name="_xlnm.Print_Area" localSheetId="0">'PDG-DQE'!$A$1:$H$42</definedName>
  </definedNames>
  <calcPr calcId="191029"/>
  <customWorkbookViews>
    <customWorkbookView name="  - Affichage personnalisé" guid="{AEB6C3A8-2CD2-4157-80B4-0A80CA8ABE16}" mergeInterval="0" personalView="1" maximized="1" xWindow="1" yWindow="1" windowWidth="1680" windowHeight="829" activeSheetId="1"/>
    <customWorkbookView name="elara - Affichage personnalisé" guid="{E4CCE6D7-9C65-4423-B5F3-53ABD30EEF0C}" mergeInterval="0" personalView="1" maximized="1" xWindow="1" yWindow="1" windowWidth="1436" windowHeight="636" activeSheetId="1"/>
    <customWorkbookView name="Fourny Stéphane - Affichage personnalisé" guid="{E8FEEBA1-ED89-4671-BA31-05B25ECAD643}" mergeInterval="0" personalView="1" maximized="1" xWindow="1" yWindow="1" windowWidth="1362" windowHeight="538" activeSheetId="1"/>
    <customWorkbookView name="Lone and Ben - Affichage personnalisé" guid="{7BA3387A-9316-43E3-B1C4-BF6ECBD05FFB}" mergeInterval="0" personalView="1" maximized="1" xWindow="1" yWindow="1" windowWidth="1436" windowHeight="670" activeSheetId="1"/>
    <customWorkbookView name="Chamayou Benjamin - Affichage personnalisé" guid="{0EEB82EC-C371-4427-A08E-0BBC8D6EF098}" mergeInterval="0" personalView="1" maximized="1" xWindow="1" yWindow="1" windowWidth="1916" windowHeight="850"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3" i="23" l="1"/>
  <c r="C111" i="23"/>
  <c r="C109" i="23"/>
  <c r="B110" i="23"/>
  <c r="B112" i="23"/>
  <c r="A110" i="23"/>
  <c r="A112" i="23"/>
  <c r="B108" i="23"/>
  <c r="A108" i="23"/>
  <c r="F49" i="22"/>
  <c r="F50" i="22"/>
  <c r="F51" i="22"/>
  <c r="B53" i="23"/>
  <c r="B56" i="23"/>
  <c r="A59" i="23" l="1"/>
  <c r="B59" i="23"/>
  <c r="C69" i="23"/>
  <c r="A70" i="23"/>
  <c r="B70" i="23"/>
  <c r="C81" i="23"/>
  <c r="A82" i="23"/>
  <c r="B82" i="23"/>
  <c r="C84" i="23"/>
  <c r="A85" i="23"/>
  <c r="B85" i="23"/>
  <c r="A86" i="23"/>
  <c r="B86" i="23"/>
  <c r="C88" i="23"/>
  <c r="A89" i="23"/>
  <c r="B89" i="23"/>
  <c r="C91" i="23"/>
  <c r="A92" i="23"/>
  <c r="B92" i="23"/>
  <c r="C94" i="23"/>
  <c r="A95" i="23"/>
  <c r="B95" i="23"/>
  <c r="C97" i="23"/>
  <c r="A98" i="23"/>
  <c r="B98" i="23"/>
  <c r="C100" i="23"/>
  <c r="A101" i="23"/>
  <c r="B101" i="23"/>
  <c r="A102" i="23"/>
  <c r="B102" i="23"/>
  <c r="C104" i="23"/>
  <c r="A105" i="23"/>
  <c r="B105" i="23"/>
  <c r="A106" i="23"/>
  <c r="B106" i="23"/>
  <c r="A114" i="23"/>
  <c r="B114" i="23"/>
  <c r="A115" i="23"/>
  <c r="B115" i="23"/>
  <c r="C117" i="23"/>
  <c r="A118" i="23"/>
  <c r="B118" i="23"/>
  <c r="A119" i="23"/>
  <c r="B119" i="23"/>
  <c r="C121" i="23"/>
  <c r="A2" i="23"/>
  <c r="B2" i="23"/>
  <c r="A3" i="23"/>
  <c r="B3" i="23"/>
  <c r="C5" i="23"/>
  <c r="A6" i="23"/>
  <c r="B6" i="23"/>
  <c r="C8" i="23"/>
  <c r="A9" i="23"/>
  <c r="B9" i="23"/>
  <c r="C11" i="23"/>
  <c r="A12" i="23"/>
  <c r="B12" i="23"/>
  <c r="C14" i="23"/>
  <c r="A15" i="23"/>
  <c r="B15" i="23"/>
  <c r="A17" i="23"/>
  <c r="B17" i="23"/>
  <c r="A18" i="23"/>
  <c r="B18" i="23"/>
  <c r="C20" i="23"/>
  <c r="A21" i="23"/>
  <c r="B21" i="23"/>
  <c r="C23" i="23"/>
  <c r="A24" i="23"/>
  <c r="B24" i="23"/>
  <c r="C26" i="23"/>
  <c r="A27" i="23"/>
  <c r="B27" i="23"/>
  <c r="C29" i="23"/>
  <c r="A30" i="23"/>
  <c r="B30" i="23"/>
  <c r="C32" i="23"/>
  <c r="A33" i="23"/>
  <c r="B33" i="23"/>
  <c r="C35" i="23"/>
  <c r="A36" i="23"/>
  <c r="B36" i="23"/>
  <c r="A37" i="23"/>
  <c r="B37" i="23"/>
  <c r="A38" i="23"/>
  <c r="B38" i="23"/>
  <c r="C40" i="23"/>
  <c r="A41" i="23"/>
  <c r="B41" i="23"/>
  <c r="C43" i="23"/>
  <c r="A44" i="23"/>
  <c r="B44" i="23"/>
  <c r="C46" i="23"/>
  <c r="A47" i="23"/>
  <c r="B47" i="23"/>
  <c r="C49" i="23"/>
  <c r="A50" i="23"/>
  <c r="B50" i="23"/>
  <c r="C52" i="23"/>
  <c r="A53" i="23"/>
  <c r="C55" i="23"/>
  <c r="A56" i="23"/>
  <c r="C58" i="23"/>
  <c r="B1" i="23"/>
  <c r="A1" i="23"/>
  <c r="B63" i="22"/>
  <c r="B72" i="22" s="1"/>
  <c r="F61" i="22"/>
  <c r="F63" i="22" s="1"/>
  <c r="F72" i="22" s="1"/>
  <c r="B58" i="22"/>
  <c r="B71" i="22" s="1"/>
  <c r="F56" i="22"/>
  <c r="F58" i="22" s="1"/>
  <c r="F71" i="22" s="1"/>
  <c r="B53" i="22"/>
  <c r="B70" i="22" s="1"/>
  <c r="F53" i="22"/>
  <c r="F70" i="22" s="1"/>
  <c r="B45" i="22"/>
  <c r="B69" i="22" s="1"/>
  <c r="F43" i="22"/>
  <c r="F41" i="22"/>
  <c r="F40" i="22"/>
  <c r="F39" i="22"/>
  <c r="F38" i="22"/>
  <c r="F37" i="22"/>
  <c r="F35" i="22"/>
  <c r="F34" i="22"/>
  <c r="F33" i="22"/>
  <c r="F32" i="22"/>
  <c r="F31" i="22"/>
  <c r="F30" i="22"/>
  <c r="F29" i="22"/>
  <c r="F28" i="22"/>
  <c r="F27" i="22"/>
  <c r="F26" i="22"/>
  <c r="B22" i="22"/>
  <c r="B68" i="22" s="1"/>
  <c r="F20" i="22"/>
  <c r="F19" i="22"/>
  <c r="F18" i="22"/>
  <c r="F17" i="22"/>
  <c r="F16" i="22"/>
  <c r="F15" i="22"/>
  <c r="B11" i="22"/>
  <c r="B67" i="22" s="1"/>
  <c r="F9" i="22"/>
  <c r="F8" i="22"/>
  <c r="F7" i="22"/>
  <c r="F6" i="22"/>
  <c r="F22" i="22" l="1"/>
  <c r="F68" i="22" s="1"/>
  <c r="F45" i="22"/>
  <c r="F69" i="22" s="1"/>
  <c r="F11" i="22"/>
  <c r="F67" i="22" s="1"/>
  <c r="F74" i="22" l="1"/>
  <c r="F75" i="22" s="1"/>
  <c r="F76" i="22" s="1"/>
</calcChain>
</file>

<file path=xl/sharedStrings.xml><?xml version="1.0" encoding="utf-8"?>
<sst xmlns="http://schemas.openxmlformats.org/spreadsheetml/2006/main" count="243" uniqueCount="157">
  <si>
    <t>N°</t>
  </si>
  <si>
    <t>DESIGNATION DES OUVRAGES</t>
  </si>
  <si>
    <t>UNITE</t>
  </si>
  <si>
    <t>01</t>
  </si>
  <si>
    <t>02</t>
  </si>
  <si>
    <t>01.01</t>
  </si>
  <si>
    <t>02.01</t>
  </si>
  <si>
    <t>u</t>
  </si>
  <si>
    <t>Indice</t>
  </si>
  <si>
    <t>Objet de l'Indice</t>
  </si>
  <si>
    <t>Date</t>
  </si>
  <si>
    <t>Créé par</t>
  </si>
  <si>
    <t>Validé par</t>
  </si>
  <si>
    <t>Création</t>
  </si>
  <si>
    <t>B. Chamayou</t>
  </si>
  <si>
    <t>A</t>
  </si>
  <si>
    <t>Total</t>
  </si>
  <si>
    <t>f</t>
  </si>
  <si>
    <t>Prestations générales</t>
  </si>
  <si>
    <t>02.01.01</t>
  </si>
  <si>
    <t>02.01.02</t>
  </si>
  <si>
    <t>02.01.03</t>
  </si>
  <si>
    <t>02.01.04</t>
  </si>
  <si>
    <t>02.01.05</t>
  </si>
  <si>
    <t>02.01.06</t>
  </si>
  <si>
    <t>Essai IPI [NF P 94-078]</t>
  </si>
  <si>
    <t>Essai CBR après immersion [NF P 94-078]</t>
  </si>
  <si>
    <t>Auscultations</t>
  </si>
  <si>
    <t>Essais en laboratoire sur les enrobés</t>
  </si>
  <si>
    <t>Carottages et Essais in situ</t>
  </si>
  <si>
    <t>Essais Proctor [NF P 94-093]</t>
  </si>
  <si>
    <t>Essais en laboratoire pour recherche d'HAP dans les enrobés
(comprend pour une unité les essais sur chaque couche rencontrée dans un sondage)</t>
  </si>
  <si>
    <t>TVA 20%</t>
  </si>
  <si>
    <t>TOTAL HT</t>
  </si>
  <si>
    <t>Le forfait :</t>
  </si>
  <si>
    <t>Rapport</t>
  </si>
  <si>
    <t>01.03</t>
  </si>
  <si>
    <t>Ce prix remunère, à l'unité, la réalisation d'un ensemble d'essais Proctor, sur un échantillon de sol ou de matériau granulaire,  conformément au CCTP et à la norme NF P 94-093.
Le nombre d'essai Proctor sera convenu avec la maitrise d'œuvre. Dans tous les cas, le nombre d'essai Proctor réalisé devra permettre d'obtenir explicitement l'optimum Proctor sur l'échantillon considéré.
Le prix comprend notamment :
- La constitution des échantillons et extractions nécessaires ;
- La réalisation des essais ;
- La production d’un rapport de synthèse</t>
  </si>
  <si>
    <t>Ce prix remunère,la réalisation d'un essai permettant la déterminantion de l'indice portant immédiat , sur un échantillon de sol ou de matériau granulaire, au CCTP et à la norme NF P 94-078.
Le prix comprend notamment :
- La constitution des échantillons et extractions nécessaires ;
- La réalisation des essais ;
- La production d’un rapport de synthèse.</t>
  </si>
  <si>
    <t>Ce prix remunère la réalisation d'un essai permettant la déterminantion de l'indice CBR après immersion, sur un échantillon de sol ou de matériau granulaire,  conformément au CCTP et à la norme NF P 94-078.
Le prix comprend notamment :
- La constitution des échantillons et extractions nécessaires ;
- La réalisation des essais ;
- La production d’un rapport de synthèse</t>
  </si>
  <si>
    <t>Ce prix remunère, à l'unité, la réalisation de recherches de pollution au métaux lourds dans un échantillon de sol ou de matériaux granulaire conformément au CCTP.
Les essais en laboratoire comprendront notamment :
- La constitution des échantillons et extractions nécessaires ;
- La réalisation des analyses pour la recherche de métaux lourds ;
- La production d’un rapport de synthèse précisant les mesures et dispositions à prendre durant les phases de terrassement et définissant les éventuelles investigations complémentaires pouvant être nécessaires.</t>
  </si>
  <si>
    <t>Rédaction et mise à disposition du rapport de présentation type G2 AVP au sens de la  NF P 94-500</t>
  </si>
  <si>
    <t>Réunion sur site avec responsable mission</t>
  </si>
  <si>
    <t>Réunion visio avec responsable mission</t>
  </si>
  <si>
    <t>Analyse de sol Recherche de pollution - Pack ISDI</t>
  </si>
  <si>
    <t>Préparation de travaux (procédures, DICT, planning, documents, etc.)</t>
  </si>
  <si>
    <t>03</t>
  </si>
  <si>
    <t>Essais en laboratoire</t>
  </si>
  <si>
    <t xml:space="preserve">Ce prix rémunère la réalisation soit  d'un essai de pénétration au carottier SPT [EN ISO 22476-3] , soit d'un essai de pénétration dynamique DP [EN ISO 22476-2] conformément au CDC. L'implantation des essais sera définie conformément au CDC.
La réalisation des essais sera conforme aux exigences de l'Euro code NF EN 1997-2.
Le prix comprend également :
- l'amenée et le repli du matériel d'essai ;
- la réalisation de l'essai ;
- le rapport de contrôle comprenant notamment un plan de localisation des essais ;
- Le rebouchage et le nettoyage des chaussées aéronautiques à proximité de la zone d'auscultation avant la réouverture à la circulation aérienne et le balayage des chaussées au droit des sondages ;
- Le stockage et l'élimination des prélèvements éventuels dans une filière adaptée.
L'entrepreneur devra travailler en coordination avec le maître d'ouvrage, le maître d'œuvre et des autres entreprises pouvant intervenir dans la zone. </t>
  </si>
  <si>
    <t>03.02.01</t>
  </si>
  <si>
    <t>03.01</t>
  </si>
  <si>
    <t>03.02</t>
  </si>
  <si>
    <t>03.01.01</t>
  </si>
  <si>
    <t>03.01.02</t>
  </si>
  <si>
    <t>03.01.03</t>
  </si>
  <si>
    <t>03.01.04</t>
  </si>
  <si>
    <t>03.01.05</t>
  </si>
  <si>
    <t>03.01.06</t>
  </si>
  <si>
    <t>03.01.07</t>
  </si>
  <si>
    <t>03.01.08</t>
  </si>
  <si>
    <t>03.01.09</t>
  </si>
  <si>
    <t>03.01.10</t>
  </si>
  <si>
    <t>03.02.02</t>
  </si>
  <si>
    <t>03.02.03</t>
  </si>
  <si>
    <t>04</t>
  </si>
  <si>
    <t>04.01</t>
  </si>
  <si>
    <t>Ce prix remunère, à l'unité, la réalisation de recherches des éléments dans le pack ISDI dans un échantillon de sol ou de matériaux granulaire conformément au CCTP.
Les essais en laboratoire comprendront notamment :
- La constitution des échantillons et extractions nécessaires ;
- La réalisation des analyses pour la recherche de métaux lourds ;
- La classification de recherches de pollution au métaux lourds selon le pack ISDI.
- La evacuation des échantillons dans des décharges autorisés.</t>
  </si>
  <si>
    <t>Essai CBR immediat à Wnat[NF P 94-078]</t>
  </si>
  <si>
    <t>Essai CBR à OPM [NF P 94-078]</t>
  </si>
  <si>
    <t>Ce prix remunère la réalisation d'un essai permettant la déterminantion de l'indice CBR immédiat à Wnat , sur un échantillon de sol ou de matériau granulaire, conformément au CCTP et à la norme NF P 94-078.
Le prix comprend notamment :
- La constitution des échantillons et extractions nécessaires ;
- La réalisation des essais ;
- La production d’un rapport de synthèse</t>
  </si>
  <si>
    <t>Ce prix remunère la réalisation d'un essai permettant la déterminantion de l'indice CBR à OPM, sur un échantillon de sol ou de matériau granulaire,  conformément au CCTP et à la norme NF P 94-078.
Le prix comprend notamment :
- La constitution des échantillons et extractions nécessaires ;
- La réalisation des essais ;
- La production d’un rapport de synthèse</t>
  </si>
  <si>
    <t>33610 CANEJAN</t>
  </si>
  <si>
    <t>B. Delalande</t>
  </si>
  <si>
    <t>Tél : 05.82.84.25.00</t>
  </si>
  <si>
    <t>Le Stadium - Bat. B</t>
  </si>
  <si>
    <t>31 Rue Thomas Edison</t>
  </si>
  <si>
    <t>Ce prix rémunère la préparation de la mission telle que la préparation des procédures spécifiques au contexte aéroportuaire, le lancement de la détection des réseaux, la remise d'un planning détaillé de la mission et tout travail nécessaire au bon déroulement de la mission.
Ce prix rémunère toutes les enquêtes du titulaire auprès des concessionaires publics ou privés et des services techniques de l'aéroport afin de vérifier l'absence de réseaux ou autres ouvrages souterrains au droit des carottages, essais au pénétromètre dynamique et sondages souterrains. Ce prix comprend tout renouvellement ou complément d'enquête nécessaire au déplacement ou à un complément de ce type d'essai souterrain.</t>
  </si>
  <si>
    <t>L'unité :</t>
  </si>
  <si>
    <t>Ce prix rémunère, à l'unité, la réalisation d'une recherche d'HCT, dans une carotte, conformément au CDC.
Les essais en laboratoire comprendront notamment :
- La constitution des échantillons et extractions nécessaires ;
- La réalisation des analyses pour la recherche d’HCT ;
- Le stockage et l'élimination des prélèvements dans une filière adaptée ;
- La production d’un rapport de synthèse précisant les mesures et dispositions à prendre durant les phases de rabotage et définissant les éventuelles investigations complémentaires pouvant être nécessaires.
Les recherches seront réalisées sur chaque couche de matériaux bitumineux rencontrée dans un sondage.</t>
  </si>
  <si>
    <t>Essais en laboratoire pour la recherche HCT C10-40 selon la norme NF EN ISO 9377-2 (comprend pour une unité les essais sur chaque couche rencontrée dans un sondage)</t>
  </si>
  <si>
    <t>Les prix intégrent l'ensemble des contraintes ainsi que les exigences en matière de sécurité aéronautique (nettoyage, ramassage des FOD, respect des temps de dégagements à la demande, matériel de secours, etc.).</t>
  </si>
  <si>
    <r>
      <t xml:space="preserve">SYNDICAT MIXTE AEROPORT DE PAU PYRENEES
</t>
    </r>
    <r>
      <rPr>
        <b/>
        <sz val="16"/>
        <color theme="3"/>
        <rFont val="Calibri"/>
        <family val="2"/>
      </rPr>
      <t>MAITRISE D’ŒUVRE POUR LA REFECTION DE LA PISTE 13-31</t>
    </r>
  </si>
  <si>
    <t>Avril 2025</t>
  </si>
  <si>
    <t>CAHIER DES CHARGES AUSCULTATIONS GEOTECHNIQUES DE TYPE G2 AVP
DQE - Détail Quantitatif Estimatif</t>
  </si>
  <si>
    <t>Quantité</t>
  </si>
  <si>
    <t>CAHIER DES CHARGES AUSCULTATIONS GEOTECHNIQUES DE TYPE G2 AVP
BPU - Bordereau des Prix Unitaires</t>
  </si>
  <si>
    <t>Total (€HT)</t>
  </si>
  <si>
    <t>PU € (HT)</t>
  </si>
  <si>
    <t>Aéroport PAU PYRENEES</t>
  </si>
  <si>
    <t>TOTAL TTC</t>
  </si>
  <si>
    <t>ft</t>
  </si>
  <si>
    <t>01.04</t>
  </si>
  <si>
    <t>01.05</t>
  </si>
  <si>
    <t>Frais d’accès (badges &amp; véhicules) y compris formation sûreté</t>
  </si>
  <si>
    <t>Sondage au pénétromètre dynamique au droit des carottes  jusqu'à 2m50 minimum y compris nettoyage et rebouchage</t>
  </si>
  <si>
    <t>Prelèvement de sols par forage  jusqu'à 1m50 minimum y compris nettoyage et rebouchage</t>
  </si>
  <si>
    <t xml:space="preserve">Sondage à la pelle mécanique jusqu'à 2m minimum y compris rebouchage, nettoyage et prélèvement </t>
  </si>
  <si>
    <t>Analyse de sol Recherche de pollution - Pack Hydrocarbures et Métaux lourds</t>
  </si>
  <si>
    <t>03.03</t>
  </si>
  <si>
    <t>03.03.01</t>
  </si>
  <si>
    <t>Essais en laboratoire sur les bétons</t>
  </si>
  <si>
    <t>Essai de compression sur la couche de fondation [NF EN 12390-3]</t>
  </si>
  <si>
    <t>03.02.04</t>
  </si>
  <si>
    <t>03.02.05</t>
  </si>
  <si>
    <t>Essais en laboratoire pour recherche d'Amiante dans les enrobés 
(comprend pour une unité les essais sur chaque couche rencontrée dans un sondage) selon la norme NFX46102</t>
  </si>
  <si>
    <t>Extraction de liant sur enrobés et réalisation d'essais de pénétrabilité et TBA [NF EN 1426 et 1427]
(comprend pour une unité les essais sur les couches d'enrobés  roulement)</t>
  </si>
  <si>
    <t>Courbe granulométrique et tenuer en liant [NF EN12697-1 et -2 ]
(comprend pour une unité les essais sur les couches d'enrobés  roulement)</t>
  </si>
  <si>
    <t>05</t>
  </si>
  <si>
    <t>05.01</t>
  </si>
  <si>
    <t>06</t>
  </si>
  <si>
    <t>06.01</t>
  </si>
  <si>
    <t>Réalisation des mesures d'uni longitudinal - APL y compris rendu du rapport des auscultations</t>
  </si>
  <si>
    <t>Réalisation d'auscultations au géoradar afin de déterminer les épaisseurs des différentes couches de structures y compris rendu du rapport des auscultations</t>
  </si>
  <si>
    <t>PRIX H.T</t>
  </si>
  <si>
    <t>Ce prix rémunère, au forfait, les frais liés à la sûreté. L'entrepreneur devra respecter les dispositions du CDC et les conditions d'accès propres à l'Aéroport de PAU PYRENEES.
L'entrepreneur devra prendre à sa charge l'organisation et la réalisation des démarches administratives pour permettre son intervention en zone réservée pour réaliser les travaux. 
Le prix rémunère notamment :
- Les frais liés à la fabrication des badges rouges ;
- Les démarches administratives et de préparation du demandeur ;
- Les frais liés à la formation sûreté ;
- Les démarches administratives et frais liés à l'accès des véhicules et engins.</t>
  </si>
  <si>
    <t>Ce prix rémunère au forfait, la participation, à la demande du Maître d’œuvre, du responsable de mission ou du technicien supérieur à une réunion technique de préparation de la mission.</t>
  </si>
  <si>
    <t>Ce prix rémunère au forfait, la participation, à la demande du Maître d’œuvre, du responsable de mission ou du technicien supérieur à une réunion technique ou réunion de chantier en présence de l’entreprise travaux.
Ce prix comprend la remise d’un compte rendu circonstancié.
Ce prix comprend également toutes les sujétions et modalités nécessaires à la participation aux réunions tels que déplacements, repas, nuitées éventuelles, …
Les réunions se dérouleront, éventuellement sur le chantier ou dans l'enceinte du l'aéroport.</t>
  </si>
  <si>
    <t>Ce prix rémunère la réalisation d'un sondage à la pelle mécanique dans les bandes conformément au CDC.
Le sondage devra permettre de :
- Analyser l’épaisseur de terre végétale ;
- Identifier la nature des matériaux ;
- Collecter des échantillons pour réaliser les analyses en laboratoire, notamment pour établir la classification GTR des matériaux rencontrés et la réalisation d’essais CBR ;
- Identifier l’éventuelle présence d’eau.
La compte rendu devra fournir la description et la dénomination des sols conformément à la norme EN ISO 14688-1
Les procès verbaux seront mis à la disposition du maitre d'œuvre dans les rapport de mission.
Le prix comprend également :
- l'amenée et le repli du matériel d'essai ;
- la réalisation du prélèvement l'essai ;
- le rapport de contrôle comprenant notamment un plan de localisation des prélèvements ;
- le conditionnement des matériaux et le transport vers le laboratoire du titulaire du marché et éventuellement vers un laboratoire désigné par la maîtrise d'œuvre ;
- Le rebouchage et le nettoyage ;
- Le stockage et l'élimination des prélèvements éventuels dans une filière adaptée.</t>
  </si>
  <si>
    <t xml:space="preserve">Ce prix remunère, à l'unité, l'essai de perméabilité de type Porchet in situ dans l'enceinte aéroportuaire. 
L'implantation et la profondeur des essais sera définie conformément au CDC.
La réalisation des essais sera conforme aux exigences de la norme NF P94-132 et ISO 22282-2.
Le prix comprend également :
- l'amenée et le repli du matériel d'essai ;
- la réalisation de l'essai ;
- le rapport de contrôle comprenant notamment un plan de localisation des essais ;
- Le nettoyage de la zone d'auscultation avant la réouverture à la circulation aérienne et le balayage des chaussées au droit des sondages ;
- Le stockage et l'élimination des prélèvements éventuels dans une filière adaptée.
L'entrepreneur devra travailler en coordination avec le maître d'ouvrage, le maître d'œuvre et des autres entreprises pouvant intervenir dans la zone. </t>
  </si>
  <si>
    <t>Essais de perméabilité en place - Type Porchet selon norme NF P94-132</t>
  </si>
  <si>
    <t>Essais en laboratoire sur les matériaux de la couche de forme et du sol support</t>
  </si>
  <si>
    <t>Ce prix remunère, à l'unité, un prélèvement des sols par  forage (et non par sondage à la tarière).
Le prélèvement, la manutention, le transport et le stockage des échantillons seront réalisés conformément à la norme EN ISO 22475-1.
L'implantation sera définie conformément au CCTP.
Sauf spécification dans le CCTP, les  prélèvements seront au minimum de catégorie B et de classe 3. 
Dans le cadre d'une étude CBR en vue d'évaluer la portance d'une chaussée existante, les échantillons seront de catégorie A pour les sols susceptibles d'une transformation de leur granulométrie (craies, latérites..)
La compte rendu de prelèvement devra fournir la description et la dénomination des sols conformément à la norme EN ISO 14688-1. Les procès verbaux seront mis à la disposition du maitre d'oeuvre au fur et mesure des investigations de manière à permettre un suivi regulier.
Le prix comprend également :
- l'amenée et le repli du matériel de prélèvement ;
- la réalisation du prelèvement par un opérateur spécialisé ;
- le rapport de contrôle comprenant notamment un plan de localisation des prélèvements ;
- le conditionnement des matériaux et le transport vers le laboratoire du titulaire du marché et éventuellement vers un laboratoire désigné par la maîtrise d'oeuvre ;
- Le nettoyage et le rébouchage
- Le stockage et l'élimination des prélèvements éventuels dans une filière adaptée.</t>
  </si>
  <si>
    <r>
      <t xml:space="preserve">Essais en laboratoires d'identification GTR </t>
    </r>
    <r>
      <rPr>
        <b/>
        <sz val="10"/>
        <rFont val="Calibri"/>
        <family val="2"/>
        <scheme val="minor"/>
      </rPr>
      <t>des matériaux de couche de forme</t>
    </r>
    <r>
      <rPr>
        <sz val="10"/>
        <rFont val="Calibri"/>
        <family val="2"/>
        <scheme val="minor"/>
      </rPr>
      <t xml:space="preserve"> issus des sondages pour chaque couche détectée
(une unité comprend le GTR sur les différents matériaux rencontrés dans le même sondage) y compris Classification GTR - Conditions d'utilisation des matériaux de la couche de forme : grilles de décision</t>
    </r>
  </si>
  <si>
    <r>
      <t xml:space="preserve">Essais en laboratoires d'identification GTR </t>
    </r>
    <r>
      <rPr>
        <b/>
        <sz val="10"/>
        <rFont val="Calibri"/>
        <family val="2"/>
        <scheme val="minor"/>
      </rPr>
      <t xml:space="preserve">des matériaux du sol support </t>
    </r>
    <r>
      <rPr>
        <sz val="10"/>
        <rFont val="Calibri"/>
        <family val="2"/>
        <scheme val="minor"/>
      </rPr>
      <t>issus des sondages pour chaque couche détectée
(une unité comprend le GTR sur les différents matériaux rencontrés dans le même sondage) y compris Classification GTR - Conditions d'utilisation des matériaux du sol support : grilles de décision</t>
    </r>
  </si>
  <si>
    <t>Ce prix remunère, à l'unité, la classification des matériaux de la couche de forme existante, le cas échéant, conformément au CCTP et au fasciule II du guide SETRA. Les différents matériaux seront classés dans une "grille de décision" indiquant les conditions de réalisation.
Ces essais comprendront à minima, sans que cette liste soit exhaustive, la réalisation des analyses suivantes :</t>
  </si>
  <si>
    <t>Ce prix remunère, à l'unité, la classification des matériaux du sol support existant, le cas échéant, conformément au CCTP et au fasciule II du guide SETRA. Les différents matériaux seront classés dans une "grille de décision" indiquant les conditions de réalisation.
Ces essais comprendront à minima, sans que cette liste soit exhaustive, la réalisation des analyses suivantes :</t>
  </si>
  <si>
    <t>Analyse granulométrique [NF P 94-056 ou 057]</t>
  </si>
  <si>
    <t xml:space="preserve">Ce prix rémunère, à l'unité, la réalisation d'une analyse granulométrique, sur un échantillon de sol ou de matériau granulaire, conformément au CDC, par tamisage à sec après lavage (NF P 94-056) ou par sédimentation (NF P 94-057), en fonction de la nature des matériaux rencontrés.
Le prix comprend notamment :
- La constitution des échantillons et extractions nécessaires ;
- La réalisation des essais ;
- La production d’un rapport de synthèse.
</t>
  </si>
  <si>
    <t>Détermination des Limites d'Atterberg [NF P 94-051]</t>
  </si>
  <si>
    <t xml:space="preserve">Ce prix rémunère, à l'unité, la détermination, sur un échantillon de sol ou de matériau granulaire,  des limites d'Atterberg, conformément au CDC et à la norme NF P 94-051.
Le prix comprend notamment :
- La constitution des échantillons et extractions nécessaires ;
- La réalisation des essais ;
- La production d’un rapport de synthèse.
</t>
  </si>
  <si>
    <t>Essai au bleu de méthylène (VBS) [NF P 94-068]</t>
  </si>
  <si>
    <t xml:space="preserve">Ce prix rémunère, à l'unité, la réalisation d'un essai au bleu de méthylène , sur un échantillon de sol ou de matériau granulaire, conformément au CDC et à la norme NF P 94-068.
Le prix comprend notamment :
- La constitution des échantillons et extractions nécessaires ;
- La réalisation des essais ;
- La production d’un rapport de synthèse.
</t>
  </si>
  <si>
    <t>Détermination de la teneur en eau [NF P 94-050]</t>
  </si>
  <si>
    <t xml:space="preserve">Ce prix rémunère, à l'unité, la détermination, sur un échantillon de sol ou de matériau granulaire, de la teneur en eau, conformément au CDC et à la norme NF P 94-050.
Le prix comprend notamment :
- La constitution des échantillons et extractions nécessaires ;
- La réalisation des essais ;
- La production d’un rapport de synthèse.
</t>
  </si>
  <si>
    <t>Essais d'aptitude aux traitements (Chaux / Ciment) [NF P 98-114-3]</t>
  </si>
  <si>
    <t>Ce prix remunère la réalisation d'un essai d'aptitude au traitement à la chaux et au ciment, sur un échantillon de sol,  conformément à la norme NF P 98-114-3 [32].
Le prix comprend notamment :
- La constitution des échantillons et extractions nécessaires ;
- La réalisation des essais selon plusieurs dosages (en chaux et en ciment) ;
- La production d’un rapport de synthèse.</t>
  </si>
  <si>
    <t>Ce prix remunère, à l'unité, la réalisation d'une recherche d'amiante, dans une carotte, conformément au CCTP.
Les essais en laboratoire comprendront notamment :
- La constitution des échantillons et extractions nécessaires ;
- La réalisation des analyses pour la recherche d’amiante par microscopie META ;
- La production d’un rapport de synthèse précisant les mesures et dispositions à prendre durant les phases de rabotage et définissant les éventuelles investigations complémentaires pouvant être nécessaires.
Les recherches seront réalisées sur chaque couche de matériaux bitumineux rencontrée dans un sondage.</t>
  </si>
  <si>
    <t>Ce prix remunère, à l'unité, la réalisation d'une recherche d'HAP, dans une carotte, conformément au CCTP.
Les essais en laboratoire comprendront notamment :
- La constitution des échantillons et extractions nécessaires ;
- La réalisation des analyses pour la recherche d’HAP par chromatographie en phase gazeuse couplée à une spectrométrie de masse avec détection des 16 substances HAP ;
- Le stockage et l'élimination des prélèvements dans une filière adaptée ;
- La production d’un rapport de synthèse précisant les mesures et dispositions à prendre durant les phases de rabotage et définissant les éventuelles investigations complémentaires pouvant être nécessaires.
Les recherches seront réalisées sur chaque couche de matériaux bitumineux rencontrée dans un sondage.</t>
  </si>
  <si>
    <t>Ce prix rémunère la réalisation d'un essai de pénétration à l'aiguille [NF EN 1426] et la détermination du point de ramollissement par la méthode bille et anneau [NF EN 1427], sur un matériaux bitumineux, conformément au CDC.
Les essais en laboratoire comprendront notamment :
- La constitution des échantillons et extractions nécessaires ;
- La réalisation des essais de pénétrabilité et la détermination de la TBA ;
- La réalisation des essais sur le liant des enrobés ;
- Le stockage et l'élimination des prélèvements dans une filière adaptée ;
- La production d’un rapport de synthèse précisant les résultats obtenus et les conditions de réutilisation des matériaux.
Les recherches seront réalisées sur la couche de roulement et les couches intermédiaires de la carotte considérée.</t>
  </si>
  <si>
    <t>Ce prix remunère la réalisation d'un essais de module complexe par compression diamétrale (annexe C) [NF EN 12697-26], sur un matériaux bitumineux et la réalisation de l'analyse granulométrique.
Un essai de compression sera réalisé sur chacune des couches rencontrées dans la carotte considérée.
Le prix comprend également :
- La réalisation de prélèvements et extractions nécéssaires ;
- Le constitution des éprouvettes ;
- Le rapport de contrôle comprenant notamment les conditions de l'essai et les resultats ainsi que leurs interpretations ;
- Le stockage et l'élimination des prélèvements dans une filière adaptée.
- Analyse granulométrique et détermination de la teneur en liant</t>
  </si>
  <si>
    <t xml:space="preserve">Ce prix rémunère, au forfait, la rédaction et la mise à disposition d'un rapport de présentation des résultats obtenus conformément au CDC. 
Le rapport devra contenir notamment une présentation et une évaluation des informations géotechniques et les propriétés mécaniques des matériaux étudiés.
Le rapport présentera les résultats de toutes les mesures et investigations réalisées sur site ainsi que les essais en laboratoires, et en fera la synthèse. Cette étude sera accompagnée d’un repérage des essais réalisés et d’un rapport photographique.
Le cas échéant, le rapport devra interpréter les différents essais et indiquer explicitement, pour chaque zone homogène définie, les valeurs des coefficients de réaction de Westergaard et les valeurs de CBR, obtenues soit par mesure directe, soit par équivalence. </t>
  </si>
  <si>
    <t>Ce prix rémunère , à l'unité, la réalisation d'essais pour mesurer la résistance en compression selon la norme NF EN 12 390-3. Le prix s'applique à l'unité, pour la réalisation des mesures de résistance en compression. Le prix comprend également :
- l'amenée et le repli du matériel de prélèvements ainsi que la constitution des éprovuettes ;
- le conditionnement des éprouvettes et leurs transports vers le laboratoire du titulaire du marché et éventuellement vers un laboratoire désigné par la maîtrise d'oeuvre ;
- le rapport de contrôle comprenant notamment un plan de localisation des prélèvements ;
- Le stockage et l'élimination des prélèvements dans une filière adaptée.</t>
  </si>
  <si>
    <t>Mission complémentaire n°1 : Auscultations au géoradar</t>
  </si>
  <si>
    <t>Mission complémentaire n°2 : Mesures d'uni longitudinal</t>
  </si>
  <si>
    <t>Ce prix rémunère , au forfait, la réalisation des mesures d'uni longitudinal. La mesure sera réalisée à l’aide d’un APL bitrace certifié, il sera de type profilomètre de classe 1 au sens de la norme NF P 98 218-3 et au minimum de classe 1L1113 au sens de la norme EN 13036-6.
Les mesures d’UNI sont à réaliser selon la méthode d’essai N°46-2 de juillet 2009 du LCPC qui prévoit une analyse bi-trace par bandes d’ondes (NBO), à la vitesse de 72km/h (vitesse recommandée par le STAC). 
La prestation comprend également l’implantation et le pré-marquage préalables des traces à suivre sur la piste afin d’assurer une mesure rectiligne. 
Ce marquage est à réaliser en deux phases :
- un pré-marquage sur la piste la veille des mesures ;
- la pose de cônes de chantier profil par profil juste avant la réalisation des mesures.
Le prix comprend également :
- l'amenée et le repli du matériel  ;
- le rapport de contrôle comprenant notamment un plan de localisation des auscultations.</t>
  </si>
  <si>
    <t>04.01.01</t>
  </si>
  <si>
    <t>04.01.02</t>
  </si>
  <si>
    <t>04.01.03</t>
  </si>
  <si>
    <t>Piste 13-31 y compris aire de retournement au seuil 13</t>
  </si>
  <si>
    <t xml:space="preserve">Voies de circulation </t>
  </si>
  <si>
    <t>Aire de stationnement ALPHA</t>
  </si>
  <si>
    <r>
      <t xml:space="preserve">Ce prix rémunère , au forfait, la réalisation d'auscultations au géoradar.
Les investigations concernées par le présent cahier de charges consistent à réaliser une auscultation structurelle, non destructive, de la chaussée à l’aide d’un radar impulsionnel. Cette méthode consiste à envoyer une impulsion sous la forme d’une onde électromagnétique à l’aide d’un émetteur dans un milieu considéré où elle se propage. La mesure consiste donc en l’émission d’une impulsion et à la réception des ondes réfléchies durant un temps donné.
L'auscultation concerne les structures suivantes : enrobés, bétons, couches de forme.
Le prix comprend également :
- l'amenée et le repli du matériel d'auscultation ;
- le rapport de contrôle comprenant notamment un plan de localisation des auscultations.
</t>
    </r>
    <r>
      <rPr>
        <b/>
        <sz val="8"/>
        <rFont val="Calibri"/>
        <family val="2"/>
        <scheme val="minor"/>
      </rPr>
      <t>L'intervention sur ces 3 secteurs pourra être opérée lors d'une même mission.</t>
    </r>
  </si>
  <si>
    <t>Les quantités prévues au DQE sont indicatives et pourront évoluer. Néanmoins les présentes quantités serviront de base pour l'analyse des offres des candidats .</t>
  </si>
  <si>
    <t>Carottage de chaussée en enrobés (Couches de surface et couches d'assise) y compris rebouchage des carottages au fur et à mesure avec du béton/mortier (selon épaisseur) à prise rapide et à retrait compensé</t>
  </si>
  <si>
    <t>Carottage de chaussée en enrobés + Béton (Couches de surface, couches d'assise et couche de fondation) y compris rebouchage des carottages au fur et à mesure avec du béton/mortier (selon épaisseur) à prise rapide et à retrait compensé</t>
  </si>
  <si>
    <t xml:space="preserve">Ce prix rémunère la réalisation d'une carotte dans une chaussée souple conformément au CDC y compris rebouchage des carottages au fur et à mesure avec du béton/mortier (selon épaisseur) à prise rapide et à retrait compensé. Ce béton/mortier à prise rapide et à retrait compensé devra être mélangé à un colorant noir au moins sur les 10 derniers centimètres.
Le mode opératoire consistera à déterminer l'épaisseur et la nature des couches traitées. 
L'implantation des carottes sera définie conformément au CDC et au plan d'implantation des sondages/carottages.
Pour chaque carotte, un procès verbal sera fourni. Ce PV comprendra notamment, l'implantation de la carotte, une coupe photographique, la date de réalisation, la température ambiante et le nombre de couches traitées identifiées. Pour chaque couche identifiée, le PV précisera également l'épaisseur moyenne de la couche et la nature du matériau. 
Le PV devra également fournir les observations concernant le collage au niveau des interfaces entre les couches et la présence éventuelle de fissures.
Les rapports photographiques seront mis à la disposition du maitre d'ouvrage dans le rapport de mission. 
Le prix comprend également :
- l'amenée et le repli du matériel de carottage ;
- le conditionnement des matériaux et le transport vers le laboratoire du titulaire du marché et éventuellement vers un laboratoire désigné par la maîtrise d'ouvrage ;
- Toutes les dispositions nécessaires pour limiter au maximum la création de poussières vers les chaussées aéronautiques, il faudra prévoir une humidification régulière (par jet d'eau ou par système brumisation) ;
- le rapport de contrôle comprenant notamment un plan de localisation des prélèvements ;
- Le stockage et l'élimination des prélèvements dans une filière adaptée.
Ce prix remunère le rebouchage d'un carottage au fur et à mesure de l'avancement de telle sorte à maintenir l'exploitation aéroportuaire, le cas échéant. 
Ce prix comprend : 
- l'amenée et le repli du matériel ;
- La fourniture, la mise en remblai et le compactage de la couche de forme en grave 0/31.5 ;
- La fourniture et la mise en œuvre du mortier à prise rapide et de la résine ;
- Le nettoyage du site.
L'entrepreneur devra travailler en coordination avec le maître d'ouvrage, le maître d'œuvre et des autres entreprises pouvant intervenir dans la zone. </t>
  </si>
  <si>
    <t xml:space="preserve">Ce prix rémunère la réalisation d'une carotte dans une chaussée souple ainsi que dans la couche de fondation en béton conformément au CDC y compris rebouchage des carottages au fur et à mesure avec du béton/mortier (selon épaisseur) à prise rapide et à retrait compensé. Ce béton/mortier à prise rapide et à retrait compensé devra être mélangé à un colorant noir au moins sur les 10 derniers centimètres.
Le mode opératoire consistera à déterminer l'épaisseur et la nature des couches traitées. 
L'implantation des carottes sera définie conformément au CDC et au plan d'implantation des sondages/carottages.
Pour chaque carotte, un procès verbal sera fourni. Ce PV comprendra notamment, l'implantation de la carotte, une coupe photographique, la date de réalisation, la température ambiante et le nombre de couches traitées identifiées. Pour chaque couche identifiée, le PV précisera également l'épaisseur moyenne de la couche et la nature du matériau. 
Le PV devra également fournir les observations concernant le collage au niveau des interfaces entre les couches et la présence éventuelle de fissures.
Les rapports photographiques seront mis à la disposition du maitre d'ouvrage dans le rapport de mission. 
Le prix comprend également :
- l'amenée et le repli du matériel de carottage ;
- le conditionnement des matériaux et le transport vers le laboratoire du titulaire du marché et éventuellement vers un laboratoire désigné par la maîtrise d'ouvrage ;
- Toutes les dispositions nécessaires pour limiter au maximum la création de poussières vers les chaussées aéronautiques, il faudra prévoir une humidification régulière (par jet d'eau ou par système brumisation) ;
- le rapport de contrôle comprenant notamment un plan de localisation des prélèvements ;
- Le stockage et l'élimination des prélèvements dans une filière adaptée.
Ce prix remunère le rebouchage d'un carottage au fur et à mesure de l'avancement de telle sorte à maintenir l'exploitation aéroportuaire, le cas échéant. 
Ce prix comprend : 
- l'amenée et le repli du matériel ;
- La fourniture, la mise en remblai et le compactage de la couche de forme en grave 0/31.5 ;
- La fourniture et la mise en œuvre du mortier à prise rapide et de la résine ;
- Le nettoyage du site.
L'entrepreneur devra travailler en coordination avec le maître d'ouvrage, le maître d'œuvre et des autres entreprises pouvant intervenir dans la zone.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</si>
</sst>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quot;_-;\-* #,##0\ &quot;€&quot;_-;_-* &quot;-&quot;\ &quot;€&quot;_-;_-@_-"/>
    <numFmt numFmtId="41" formatCode="_-* #,##0_-;\-* #,##0_-;_-* &quot;-&quot;_-;_-@_-"/>
    <numFmt numFmtId="44" formatCode="_-* #,##0.00\ &quot;€&quot;_-;\-* #,##0.00\ &quot;€&quot;_-;_-* &quot;-&quot;??\ &quot;€&quot;_-;_-@_-"/>
    <numFmt numFmtId="43" formatCode="_-* #,##0.00_-;\-* #,##0.00_-;_-* &quot;-&quot;??_-;_-@_-"/>
    <numFmt numFmtId="164" formatCode="#,##0.00\ &quot;€&quot;"/>
    <numFmt numFmtId="165" formatCode="_-* #,##0.00\ [$€-1]_-;\-* #,##0.00\ [$€-1]_-;_-* &quot;-&quot;??\ [$€-1]_-"/>
    <numFmt numFmtId="166" formatCode="_-* #,##0.00\ [$€-40C]_-;\-* #,##0.00\ [$€-40C]_-;_-* &quot;-&quot;??\ [$€-40C]_-;_-@_-"/>
  </numFmts>
  <fonts count="57" x14ac:knownFonts="1">
    <font>
      <sz val="11"/>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1"/>
      <color theme="1"/>
      <name val="Calibri"/>
      <family val="2"/>
    </font>
    <font>
      <b/>
      <sz val="8"/>
      <name val="Arial"/>
      <family val="2"/>
    </font>
    <font>
      <b/>
      <sz val="16"/>
      <name val="Calibri"/>
      <family val="2"/>
    </font>
    <font>
      <b/>
      <u/>
      <sz val="16"/>
      <name val="Calibri"/>
      <family val="2"/>
    </font>
    <font>
      <sz val="16"/>
      <name val="Calibri"/>
      <family val="2"/>
      <scheme val="minor"/>
    </font>
    <font>
      <sz val="8"/>
      <name val="Calibri"/>
      <family val="2"/>
    </font>
    <font>
      <b/>
      <sz val="8"/>
      <name val="Calibri"/>
      <family val="2"/>
      <scheme val="minor"/>
    </font>
    <font>
      <sz val="8"/>
      <name val="Calibri"/>
      <family val="2"/>
      <scheme val="minor"/>
    </font>
    <font>
      <b/>
      <sz val="11"/>
      <color theme="1"/>
      <name val="Calibri"/>
      <family val="2"/>
      <scheme val="minor"/>
    </font>
    <font>
      <b/>
      <sz val="22"/>
      <name val="Calibri"/>
      <family val="2"/>
      <scheme val="minor"/>
    </font>
    <font>
      <sz val="10"/>
      <name val="Calibri"/>
      <family val="2"/>
      <scheme val="minor"/>
    </font>
    <font>
      <b/>
      <sz val="10"/>
      <name val="Calibri"/>
      <family val="2"/>
      <scheme val="minor"/>
    </font>
    <font>
      <i/>
      <sz val="10"/>
      <name val="Calibri"/>
      <family val="2"/>
      <scheme val="minor"/>
    </font>
    <font>
      <b/>
      <u/>
      <sz val="10"/>
      <name val="Calibri"/>
      <family val="2"/>
      <scheme val="minor"/>
    </font>
    <font>
      <sz val="10"/>
      <color indexed="10"/>
      <name val="Calibri"/>
      <family val="2"/>
      <scheme val="minor"/>
    </font>
    <font>
      <b/>
      <i/>
      <sz val="10"/>
      <name val="Calibri"/>
      <family val="2"/>
      <scheme val="minor"/>
    </font>
    <font>
      <sz val="9"/>
      <name val="Calibri"/>
      <family val="2"/>
      <scheme val="minor"/>
    </font>
    <font>
      <b/>
      <sz val="9"/>
      <name val="Calibri"/>
      <family val="2"/>
      <scheme val="minor"/>
    </font>
    <font>
      <b/>
      <i/>
      <u/>
      <sz val="9"/>
      <name val="Calibri"/>
      <family val="2"/>
      <scheme val="minor"/>
    </font>
    <font>
      <b/>
      <u/>
      <sz val="9"/>
      <name val="Calibri"/>
      <family val="2"/>
      <scheme val="minor"/>
    </font>
    <font>
      <i/>
      <sz val="9"/>
      <name val="Calibri"/>
      <family val="2"/>
      <scheme val="minor"/>
    </font>
    <font>
      <b/>
      <sz val="10"/>
      <name val="Calibri"/>
      <family val="2"/>
    </font>
    <font>
      <sz val="10"/>
      <name val="Calibri"/>
      <family val="2"/>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1"/>
      <color theme="1" tint="0.24994659260841701"/>
      <name val="Cambria"/>
      <family val="2"/>
      <scheme val="major"/>
    </font>
    <font>
      <sz val="14"/>
      <color theme="1" tint="0.24994659260841701"/>
      <name val="Calibri"/>
      <family val="2"/>
      <scheme val="minor"/>
    </font>
    <font>
      <b/>
      <sz val="13"/>
      <color theme="1" tint="0.24994659260841701"/>
      <name val="Cambria"/>
      <family val="2"/>
      <scheme val="major"/>
    </font>
    <font>
      <b/>
      <sz val="13"/>
      <color theme="7"/>
      <name val="Cambria"/>
      <family val="2"/>
      <scheme val="major"/>
    </font>
    <font>
      <b/>
      <sz val="42"/>
      <color theme="7"/>
      <name val="Cambria"/>
      <family val="2"/>
      <scheme val="major"/>
    </font>
    <font>
      <b/>
      <sz val="11"/>
      <color theme="1" tint="0.24994659260841701"/>
      <name val="Calibri"/>
      <family val="2"/>
      <scheme val="minor"/>
    </font>
    <font>
      <b/>
      <sz val="11"/>
      <color theme="1" tint="0.34998626667073579"/>
      <name val="Calibri"/>
      <family val="2"/>
      <scheme val="minor"/>
    </font>
    <font>
      <i/>
      <sz val="11"/>
      <color theme="7"/>
      <name val="Calibri"/>
      <family val="2"/>
      <scheme val="minor"/>
    </font>
    <font>
      <sz val="12"/>
      <color theme="1" tint="0.24994659260841701"/>
      <name val="Cambria"/>
      <family val="2"/>
      <scheme val="major"/>
    </font>
    <font>
      <sz val="10"/>
      <color theme="1"/>
      <name val="Arial"/>
      <family val="2"/>
    </font>
    <font>
      <b/>
      <sz val="18"/>
      <color theme="3"/>
      <name val="Calibri"/>
      <family val="2"/>
    </font>
    <font>
      <b/>
      <sz val="16"/>
      <color theme="3"/>
      <name val="Calibri"/>
      <family val="2"/>
    </font>
    <font>
      <i/>
      <sz val="8"/>
      <name val="Calibri"/>
      <family val="2"/>
      <scheme val="minor"/>
    </font>
    <font>
      <b/>
      <sz val="8"/>
      <color theme="1"/>
      <name val="Calibri"/>
      <family val="2"/>
    </font>
  </fonts>
  <fills count="43">
    <fill>
      <patternFill patternType="none"/>
    </fill>
    <fill>
      <patternFill patternType="gray125"/>
    </fill>
    <fill>
      <patternFill patternType="solid">
        <fgColor theme="4" tint="0.59999389629810485"/>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lightUp">
        <fgColor theme="7"/>
      </patternFill>
    </fill>
    <fill>
      <patternFill patternType="lightUp">
        <fgColor theme="7"/>
        <bgColor theme="7" tint="0.59996337778862885"/>
      </patternFill>
    </fill>
    <fill>
      <patternFill patternType="solid">
        <fgColor theme="7"/>
        <bgColor auto="1"/>
      </patternFill>
    </fill>
    <fill>
      <patternFill patternType="lightUp">
        <fgColor theme="7"/>
        <bgColor theme="9" tint="0.59996337778862885"/>
      </patternFill>
    </fill>
    <fill>
      <patternFill patternType="solid">
        <fgColor theme="9" tint="0.59996337778862885"/>
        <bgColor indexed="64"/>
      </patternFill>
    </fill>
    <fill>
      <patternFill patternType="solid">
        <fgColor theme="9"/>
        <bgColor indexed="64"/>
      </patternFill>
    </fill>
    <fill>
      <patternFill patternType="solid">
        <fgColor theme="3" tint="0.59999389629810485"/>
        <bgColor indexed="64"/>
      </patternFill>
    </fill>
    <fill>
      <patternFill patternType="solid">
        <fgColor theme="3"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9" tint="-0.24994659260841701"/>
      </top>
      <bottom style="thin">
        <color theme="9" tint="-0.24994659260841701"/>
      </bottom>
      <diagonal/>
    </border>
    <border>
      <left/>
      <right/>
      <top/>
      <bottom style="thin">
        <color theme="7"/>
      </bottom>
      <diagonal/>
    </border>
    <border>
      <left style="thick">
        <color theme="0"/>
      </left>
      <right style="thick">
        <color theme="0"/>
      </right>
      <top style="thick">
        <color theme="0"/>
      </top>
      <bottom style="thick">
        <color theme="0"/>
      </bottom>
      <diagonal/>
    </border>
    <border>
      <left style="thick">
        <color theme="0"/>
      </left>
      <right style="thick">
        <color theme="0"/>
      </right>
      <top style="thin">
        <color theme="0"/>
      </top>
      <bottom style="thick">
        <color theme="0"/>
      </bottom>
      <diagonal/>
    </border>
  </borders>
  <cellStyleXfs count="96">
    <xf numFmtId="0" fontId="0" fillId="0" borderId="0"/>
    <xf numFmtId="0" fontId="10" fillId="0" borderId="0"/>
    <xf numFmtId="0" fontId="9" fillId="0" borderId="0"/>
    <xf numFmtId="0" fontId="7" fillId="0" borderId="0"/>
    <xf numFmtId="0" fontId="33" fillId="4" borderId="0" applyNumberFormat="0" applyBorder="0" applyAlignment="0" applyProtection="0"/>
    <xf numFmtId="0" fontId="34" fillId="5" borderId="0" applyNumberFormat="0" applyBorder="0" applyAlignment="0" applyProtection="0"/>
    <xf numFmtId="0" fontId="35" fillId="6" borderId="0" applyNumberFormat="0" applyBorder="0" applyAlignment="0" applyProtection="0"/>
    <xf numFmtId="0" fontId="36" fillId="7" borderId="14" applyNumberFormat="0" applyAlignment="0" applyProtection="0"/>
    <xf numFmtId="0" fontId="37" fillId="8" borderId="15" applyNumberFormat="0" applyAlignment="0" applyProtection="0"/>
    <xf numFmtId="0" fontId="38" fillId="8" borderId="14" applyNumberFormat="0" applyAlignment="0" applyProtection="0"/>
    <xf numFmtId="0" fontId="39" fillId="0" borderId="16" applyNumberFormat="0" applyFill="0" applyAlignment="0" applyProtection="0"/>
    <xf numFmtId="0" fontId="40" fillId="9" borderId="17" applyNumberFormat="0" applyAlignment="0" applyProtection="0"/>
    <xf numFmtId="0" fontId="41" fillId="0" borderId="0" applyNumberFormat="0" applyFill="0" applyBorder="0" applyAlignment="0" applyProtection="0"/>
    <xf numFmtId="0" fontId="18" fillId="0" borderId="19" applyNumberFormat="0" applyFill="0" applyAlignment="0" applyProtection="0"/>
    <xf numFmtId="0" fontId="42"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42"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42"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42"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42"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42" fillId="31"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34" borderId="0" applyNumberFormat="0" applyBorder="0" applyAlignment="0" applyProtection="0"/>
    <xf numFmtId="0" fontId="43" fillId="0" borderId="0" applyNumberFormat="0" applyFill="0" applyBorder="0" applyProtection="0">
      <alignment horizontal="center" vertical="center"/>
    </xf>
    <xf numFmtId="0" fontId="47" fillId="0" borderId="0" applyNumberFormat="0" applyFill="0" applyBorder="0" applyAlignment="0" applyProtection="0"/>
    <xf numFmtId="0" fontId="45" fillId="0" borderId="0" applyFill="0" applyBorder="0" applyProtection="0">
      <alignment horizontal="left" wrapText="1"/>
    </xf>
    <xf numFmtId="3" fontId="49" fillId="0" borderId="21" applyFill="0" applyProtection="0">
      <alignment horizontal="center"/>
    </xf>
    <xf numFmtId="0" fontId="49" fillId="0" borderId="0" applyFill="0" applyBorder="0" applyProtection="0">
      <alignment horizontal="center" wrapText="1"/>
    </xf>
    <xf numFmtId="0" fontId="44" fillId="0" borderId="0" applyNumberFormat="0" applyFill="0" applyBorder="0" applyProtection="0">
      <alignment horizontal="left" vertical="center"/>
    </xf>
    <xf numFmtId="9" fontId="46" fillId="0" borderId="0" applyFill="0" applyBorder="0" applyProtection="0">
      <alignment horizontal="center" vertical="center"/>
    </xf>
    <xf numFmtId="0" fontId="48" fillId="39" borderId="20" applyNumberFormat="0" applyProtection="0">
      <alignment horizontal="left" vertical="center"/>
    </xf>
    <xf numFmtId="0" fontId="47" fillId="0" borderId="0" applyNumberFormat="0" applyFill="0" applyBorder="0" applyProtection="0">
      <alignment vertical="center"/>
    </xf>
    <xf numFmtId="0" fontId="49" fillId="0" borderId="0" applyFill="0" applyProtection="0">
      <alignment vertical="center"/>
    </xf>
    <xf numFmtId="0" fontId="49" fillId="0" borderId="0" applyFill="0" applyProtection="0">
      <alignment horizontal="center" vertical="center" wrapText="1"/>
    </xf>
    <xf numFmtId="0" fontId="49" fillId="0" borderId="0" applyFill="0" applyProtection="0">
      <alignment horizontal="left"/>
    </xf>
    <xf numFmtId="0" fontId="50" fillId="0" borderId="0" applyNumberFormat="0" applyFill="0" applyBorder="0" applyProtection="0">
      <alignment vertical="center"/>
    </xf>
    <xf numFmtId="1" fontId="51" fillId="39" borderId="20">
      <alignment horizontal="center" vertical="center"/>
    </xf>
    <xf numFmtId="0" fontId="43" fillId="35" borderId="23" applyNumberFormat="0" applyFont="0" applyAlignment="0">
      <alignment horizontal="center"/>
    </xf>
    <xf numFmtId="0" fontId="43" fillId="36" borderId="22" applyNumberFormat="0" applyFont="0" applyAlignment="0">
      <alignment horizontal="center"/>
    </xf>
    <xf numFmtId="0" fontId="43" fillId="37" borderId="22" applyNumberFormat="0" applyFont="0" applyAlignment="0">
      <alignment horizontal="center"/>
    </xf>
    <xf numFmtId="0" fontId="43" fillId="38" borderId="22" applyNumberFormat="0" applyFont="0" applyAlignment="0">
      <alignment horizontal="center"/>
    </xf>
    <xf numFmtId="0" fontId="43" fillId="40" borderId="22" applyNumberFormat="0" applyFont="0" applyAlignment="0">
      <alignment horizontal="center"/>
    </xf>
    <xf numFmtId="43" fontId="43" fillId="0" borderId="0" applyFont="0" applyFill="0" applyBorder="0" applyAlignment="0" applyProtection="0"/>
    <xf numFmtId="41" fontId="43" fillId="0" borderId="0" applyFont="0" applyFill="0" applyBorder="0" applyAlignment="0" applyProtection="0"/>
    <xf numFmtId="44" fontId="43" fillId="0" borderId="0" applyFont="0" applyFill="0" applyBorder="0" applyAlignment="0" applyProtection="0"/>
    <xf numFmtId="42" fontId="43" fillId="0" borderId="0" applyFont="0" applyFill="0" applyBorder="0" applyAlignment="0" applyProtection="0"/>
    <xf numFmtId="9" fontId="43" fillId="0" borderId="0" applyFont="0" applyFill="0" applyBorder="0" applyAlignment="0" applyProtection="0"/>
    <xf numFmtId="0" fontId="43" fillId="10" borderId="18" applyNumberFormat="0" applyFont="0" applyAlignment="0" applyProtection="0"/>
    <xf numFmtId="0" fontId="9" fillId="0" borderId="0"/>
    <xf numFmtId="0" fontId="5" fillId="0" borderId="0"/>
    <xf numFmtId="0" fontId="10" fillId="0" borderId="0"/>
    <xf numFmtId="165" fontId="9" fillId="0" borderId="0" applyFont="0" applyFill="0" applyBorder="0" applyAlignment="0" applyProtection="0"/>
    <xf numFmtId="0" fontId="52" fillId="0" borderId="0"/>
    <xf numFmtId="0" fontId="4" fillId="0" borderId="0"/>
    <xf numFmtId="0" fontId="3" fillId="0" borderId="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43" fontId="43" fillId="0" borderId="0" applyFont="0" applyFill="0" applyBorder="0" applyAlignment="0" applyProtection="0"/>
    <xf numFmtId="41" fontId="43" fillId="0" borderId="0" applyFont="0" applyFill="0" applyBorder="0" applyAlignment="0" applyProtection="0"/>
    <xf numFmtId="44" fontId="43" fillId="0" borderId="0" applyFont="0" applyFill="0" applyBorder="0" applyAlignment="0" applyProtection="0"/>
    <xf numFmtId="42" fontId="43" fillId="0" borderId="0" applyFont="0" applyFill="0" applyBorder="0" applyAlignment="0" applyProtection="0"/>
    <xf numFmtId="0" fontId="3" fillId="0" borderId="0"/>
    <xf numFmtId="0" fontId="3" fillId="0" borderId="0"/>
    <xf numFmtId="0" fontId="2" fillId="0" borderId="0"/>
    <xf numFmtId="0" fontId="1" fillId="0" borderId="0"/>
  </cellStyleXfs>
  <cellXfs count="129">
    <xf numFmtId="0" fontId="0" fillId="0" borderId="0" xfId="0"/>
    <xf numFmtId="0" fontId="9" fillId="0" borderId="0" xfId="2"/>
    <xf numFmtId="164" fontId="16" fillId="0" borderId="1" xfId="2" applyNumberFormat="1" applyFont="1" applyBorder="1" applyAlignment="1">
      <alignment horizontal="center" vertical="center"/>
    </xf>
    <xf numFmtId="0" fontId="8" fillId="0" borderId="0" xfId="2" applyFont="1"/>
    <xf numFmtId="164" fontId="8" fillId="0" borderId="0" xfId="2" applyNumberFormat="1" applyFont="1"/>
    <xf numFmtId="164" fontId="11" fillId="0" borderId="0" xfId="2" applyNumberFormat="1" applyFont="1"/>
    <xf numFmtId="164" fontId="9" fillId="0" borderId="0" xfId="2" applyNumberFormat="1"/>
    <xf numFmtId="0" fontId="14" fillId="0" borderId="0" xfId="2" applyFont="1" applyAlignment="1">
      <alignment vertical="center"/>
    </xf>
    <xf numFmtId="0" fontId="9" fillId="0" borderId="0" xfId="2" applyAlignment="1">
      <alignment vertical="center" wrapText="1"/>
    </xf>
    <xf numFmtId="0" fontId="9" fillId="0" borderId="0" xfId="2" applyAlignment="1">
      <alignment wrapText="1"/>
    </xf>
    <xf numFmtId="164" fontId="8" fillId="0" borderId="0" xfId="2" applyNumberFormat="1" applyFont="1" applyAlignment="1">
      <alignment wrapText="1"/>
    </xf>
    <xf numFmtId="164" fontId="9" fillId="0" borderId="0" xfId="2" applyNumberFormat="1" applyAlignment="1">
      <alignment wrapText="1"/>
    </xf>
    <xf numFmtId="0" fontId="9" fillId="0" borderId="0" xfId="2" applyAlignment="1">
      <alignment vertical="center"/>
    </xf>
    <xf numFmtId="0" fontId="21" fillId="0" borderId="0" xfId="0" applyFont="1" applyAlignment="1">
      <alignment vertical="center" wrapText="1"/>
    </xf>
    <xf numFmtId="0" fontId="22" fillId="0" borderId="0" xfId="0" applyFont="1" applyAlignment="1">
      <alignment vertical="center" wrapText="1"/>
    </xf>
    <xf numFmtId="0" fontId="20" fillId="0" borderId="0" xfId="0" applyFont="1" applyAlignment="1">
      <alignment vertical="center" wrapText="1"/>
    </xf>
    <xf numFmtId="0" fontId="24" fillId="0" borderId="0" xfId="0" applyFont="1" applyAlignment="1">
      <alignment vertical="center" wrapText="1"/>
    </xf>
    <xf numFmtId="0" fontId="20" fillId="0" borderId="0" xfId="0" applyFont="1" applyAlignment="1">
      <alignment horizontal="center" vertical="center" wrapText="1"/>
    </xf>
    <xf numFmtId="49" fontId="20" fillId="0" borderId="0" xfId="0" applyNumberFormat="1" applyFont="1" applyAlignment="1">
      <alignment horizontal="left" vertical="center" wrapText="1"/>
    </xf>
    <xf numFmtId="0" fontId="23" fillId="0" borderId="0" xfId="0" applyFont="1" applyAlignment="1">
      <alignment horizontal="center" vertical="center" wrapText="1"/>
    </xf>
    <xf numFmtId="49" fontId="20" fillId="0" borderId="5" xfId="0" applyNumberFormat="1" applyFont="1" applyBorder="1" applyAlignment="1">
      <alignment horizontal="left" vertical="center" wrapText="1"/>
    </xf>
    <xf numFmtId="49" fontId="20" fillId="0" borderId="6" xfId="0" applyNumberFormat="1" applyFont="1" applyBorder="1" applyAlignment="1">
      <alignment horizontal="left" vertical="center" wrapText="1"/>
    </xf>
    <xf numFmtId="49" fontId="17" fillId="0" borderId="1" xfId="2" applyNumberFormat="1" applyFont="1" applyBorder="1" applyAlignment="1">
      <alignment horizontal="center" vertical="center"/>
    </xf>
    <xf numFmtId="0" fontId="16" fillId="0" borderId="1" xfId="2" applyFont="1" applyBorder="1" applyAlignment="1">
      <alignment horizontal="center" vertical="center"/>
    </xf>
    <xf numFmtId="0" fontId="20" fillId="0" borderId="10" xfId="0" applyFont="1" applyBorder="1" applyAlignment="1">
      <alignment vertical="center" wrapText="1"/>
    </xf>
    <xf numFmtId="0" fontId="20" fillId="0" borderId="9" xfId="0" applyFont="1" applyBorder="1" applyAlignment="1">
      <alignment vertical="center" wrapText="1"/>
    </xf>
    <xf numFmtId="0" fontId="21" fillId="0" borderId="10" xfId="0" applyFont="1" applyBorder="1" applyAlignment="1">
      <alignment vertical="center" wrapText="1"/>
    </xf>
    <xf numFmtId="0" fontId="21" fillId="0" borderId="11" xfId="0" applyFont="1" applyBorder="1" applyAlignment="1">
      <alignment vertical="center" wrapText="1"/>
    </xf>
    <xf numFmtId="49" fontId="20" fillId="3" borderId="7" xfId="0" applyNumberFormat="1" applyFont="1" applyFill="1" applyBorder="1" applyAlignment="1">
      <alignment horizontal="left" vertical="center" wrapText="1"/>
    </xf>
    <xf numFmtId="0" fontId="21" fillId="3" borderId="9" xfId="0" applyFont="1" applyFill="1" applyBorder="1" applyAlignment="1">
      <alignment vertical="center" wrapText="1"/>
    </xf>
    <xf numFmtId="0" fontId="28" fillId="2" borderId="3" xfId="0" applyFont="1" applyFill="1" applyBorder="1" applyAlignment="1">
      <alignment vertical="center" wrapText="1"/>
    </xf>
    <xf numFmtId="0" fontId="20" fillId="0" borderId="11" xfId="0" applyFont="1" applyBorder="1" applyAlignment="1">
      <alignment vertical="center" wrapText="1"/>
    </xf>
    <xf numFmtId="0" fontId="29" fillId="2" borderId="12" xfId="0" applyFont="1" applyFill="1" applyBorder="1" applyAlignment="1">
      <alignment horizontal="center" vertical="center" wrapText="1"/>
    </xf>
    <xf numFmtId="0" fontId="30" fillId="0" borderId="6" xfId="0" applyFont="1" applyBorder="1" applyAlignment="1">
      <alignment horizontal="center" vertical="center" wrapText="1"/>
    </xf>
    <xf numFmtId="0" fontId="30" fillId="0" borderId="5" xfId="0" applyFont="1" applyBorder="1" applyAlignment="1">
      <alignment horizontal="center" vertical="center" wrapText="1"/>
    </xf>
    <xf numFmtId="0" fontId="30" fillId="3" borderId="7" xfId="0" applyFont="1" applyFill="1" applyBorder="1" applyAlignment="1">
      <alignment horizontal="center" vertical="center" wrapText="1"/>
    </xf>
    <xf numFmtId="49" fontId="20" fillId="0" borderId="0" xfId="0" applyNumberFormat="1" applyFont="1" applyAlignment="1">
      <alignment horizontal="left" vertical="top" wrapText="1"/>
    </xf>
    <xf numFmtId="49" fontId="21" fillId="2" borderId="1" xfId="0" applyNumberFormat="1" applyFont="1" applyFill="1" applyBorder="1" applyAlignment="1">
      <alignment horizontal="left" vertical="center" wrapText="1"/>
    </xf>
    <xf numFmtId="49" fontId="21" fillId="2" borderId="7" xfId="0" applyNumberFormat="1" applyFont="1" applyFill="1" applyBorder="1" applyAlignment="1">
      <alignment horizontal="left" vertical="center" wrapText="1"/>
    </xf>
    <xf numFmtId="0" fontId="30" fillId="0" borderId="7" xfId="0" applyFont="1" applyBorder="1" applyAlignment="1">
      <alignment horizontal="center" vertical="center" wrapText="1"/>
    </xf>
    <xf numFmtId="164" fontId="26" fillId="0" borderId="4" xfId="0" applyNumberFormat="1" applyFont="1" applyBorder="1" applyAlignment="1">
      <alignment horizontal="center" vertical="center" wrapText="1"/>
    </xf>
    <xf numFmtId="164" fontId="30" fillId="3" borderId="8" xfId="0" applyNumberFormat="1" applyFont="1" applyFill="1" applyBorder="1" applyAlignment="1">
      <alignment horizontal="right" vertical="center" wrapText="1"/>
    </xf>
    <xf numFmtId="49" fontId="20" fillId="0" borderId="8" xfId="0" applyNumberFormat="1" applyFont="1" applyBorder="1" applyAlignment="1">
      <alignment horizontal="left" vertical="center" wrapText="1"/>
    </xf>
    <xf numFmtId="0" fontId="21" fillId="0" borderId="8" xfId="0" applyFont="1" applyBorder="1" applyAlignment="1">
      <alignment vertical="center" wrapText="1"/>
    </xf>
    <xf numFmtId="0" fontId="30" fillId="0" borderId="8" xfId="0" applyFont="1" applyBorder="1" applyAlignment="1">
      <alignment vertical="center" wrapText="1"/>
    </xf>
    <xf numFmtId="164" fontId="26" fillId="0" borderId="8" xfId="0" applyNumberFormat="1" applyFont="1" applyBorder="1" applyAlignment="1">
      <alignment horizontal="center" vertical="center" wrapText="1"/>
    </xf>
    <xf numFmtId="0" fontId="21" fillId="0" borderId="0" xfId="0" applyFont="1" applyAlignment="1">
      <alignment horizontal="center" vertical="center" wrapText="1"/>
    </xf>
    <xf numFmtId="49" fontId="20" fillId="0" borderId="6" xfId="0" applyNumberFormat="1" applyFont="1" applyBorder="1" applyAlignment="1">
      <alignment horizontal="center" vertical="center" wrapText="1"/>
    </xf>
    <xf numFmtId="49" fontId="20" fillId="0" borderId="7" xfId="0" applyNumberFormat="1" applyFont="1" applyBorder="1" applyAlignment="1">
      <alignment horizontal="center" vertical="center" wrapText="1"/>
    </xf>
    <xf numFmtId="49" fontId="21" fillId="0" borderId="5" xfId="0" applyNumberFormat="1" applyFont="1" applyBorder="1" applyAlignment="1">
      <alignment horizontal="left" vertical="center" wrapText="1"/>
    </xf>
    <xf numFmtId="164" fontId="20" fillId="0" borderId="0" xfId="0" applyNumberFormat="1" applyFont="1" applyAlignment="1">
      <alignment horizontal="center" vertical="center" wrapText="1"/>
    </xf>
    <xf numFmtId="49" fontId="17" fillId="0" borderId="1" xfId="2" applyNumberFormat="1" applyFont="1" applyBorder="1" applyAlignment="1">
      <alignment horizontal="center" vertical="center" wrapText="1"/>
    </xf>
    <xf numFmtId="49" fontId="20" fillId="0" borderId="0" xfId="0" applyNumberFormat="1" applyFont="1" applyAlignment="1">
      <alignment vertical="center" wrapText="1"/>
    </xf>
    <xf numFmtId="0" fontId="17" fillId="0" borderId="0" xfId="0" applyFont="1" applyAlignment="1">
      <alignment vertical="center" wrapText="1"/>
    </xf>
    <xf numFmtId="0" fontId="1" fillId="0" borderId="0" xfId="95"/>
    <xf numFmtId="0" fontId="28" fillId="2" borderId="12" xfId="0" applyFont="1" applyFill="1" applyBorder="1" applyAlignment="1">
      <alignment vertical="center" wrapText="1"/>
    </xf>
    <xf numFmtId="0" fontId="30" fillId="0" borderId="8" xfId="0" applyFont="1" applyBorder="1" applyAlignment="1">
      <alignment horizontal="center" vertical="center" wrapText="1"/>
    </xf>
    <xf numFmtId="0" fontId="30" fillId="0" borderId="0" xfId="0" applyFont="1" applyAlignment="1">
      <alignment horizontal="center" vertical="center" wrapText="1"/>
    </xf>
    <xf numFmtId="0" fontId="30" fillId="0" borderId="4" xfId="0" applyFont="1" applyBorder="1" applyAlignment="1">
      <alignment horizontal="center" vertical="center" wrapText="1"/>
    </xf>
    <xf numFmtId="0" fontId="30" fillId="3" borderId="8" xfId="0" applyFont="1" applyFill="1" applyBorder="1" applyAlignment="1">
      <alignment horizontal="center" vertical="center" wrapText="1"/>
    </xf>
    <xf numFmtId="0" fontId="31" fillId="0" borderId="0" xfId="0" applyFont="1" applyAlignment="1">
      <alignment horizontal="right" vertical="center" wrapText="1"/>
    </xf>
    <xf numFmtId="0" fontId="32" fillId="0" borderId="0" xfId="0" applyFont="1" applyAlignment="1">
      <alignment horizontal="right" vertical="center" wrapText="1"/>
    </xf>
    <xf numFmtId="0" fontId="29" fillId="2" borderId="13" xfId="0" applyFont="1" applyFill="1" applyBorder="1" applyAlignment="1">
      <alignment horizontal="center" vertical="center" wrapText="1"/>
    </xf>
    <xf numFmtId="164" fontId="26" fillId="0" borderId="0" xfId="0" applyNumberFormat="1" applyFont="1" applyAlignment="1">
      <alignment horizontal="center" vertical="center" wrapText="1"/>
    </xf>
    <xf numFmtId="0" fontId="30" fillId="0" borderId="0" xfId="0" applyFont="1" applyAlignment="1">
      <alignment vertical="center" wrapText="1"/>
    </xf>
    <xf numFmtId="0" fontId="21" fillId="0" borderId="4" xfId="0" applyFont="1" applyBorder="1" applyAlignment="1">
      <alignment vertical="center" wrapText="1"/>
    </xf>
    <xf numFmtId="166" fontId="30" fillId="0" borderId="9" xfId="0" applyNumberFormat="1" applyFont="1" applyBorder="1" applyAlignment="1">
      <alignment horizontal="center" vertical="center" wrapText="1"/>
    </xf>
    <xf numFmtId="166" fontId="26" fillId="0" borderId="10" xfId="0" applyNumberFormat="1" applyFont="1" applyBorder="1" applyAlignment="1">
      <alignment horizontal="center" vertical="center" wrapText="1"/>
    </xf>
    <xf numFmtId="166" fontId="27" fillId="0" borderId="1" xfId="2" applyNumberFormat="1" applyFont="1" applyBorder="1" applyAlignment="1">
      <alignment horizontal="center" vertical="center" wrapText="1"/>
    </xf>
    <xf numFmtId="166" fontId="29" fillId="2" borderId="13" xfId="0" applyNumberFormat="1" applyFont="1" applyFill="1" applyBorder="1" applyAlignment="1">
      <alignment horizontal="center" vertical="center" wrapText="1"/>
    </xf>
    <xf numFmtId="166" fontId="30" fillId="3" borderId="9" xfId="0" applyNumberFormat="1" applyFont="1" applyFill="1" applyBorder="1" applyAlignment="1">
      <alignment horizontal="right" vertical="center" wrapText="1"/>
    </xf>
    <xf numFmtId="166" fontId="30" fillId="0" borderId="10" xfId="0" applyNumberFormat="1" applyFont="1" applyBorder="1" applyAlignment="1">
      <alignment horizontal="center" vertical="center" wrapText="1"/>
    </xf>
    <xf numFmtId="166" fontId="30" fillId="0" borderId="11" xfId="0" applyNumberFormat="1" applyFont="1" applyBorder="1" applyAlignment="1">
      <alignment horizontal="center" vertical="center" wrapText="1"/>
    </xf>
    <xf numFmtId="166" fontId="26" fillId="0" borderId="8" xfId="0" applyNumberFormat="1" applyFont="1" applyBorder="1" applyAlignment="1">
      <alignment horizontal="center" vertical="center" wrapText="1"/>
    </xf>
    <xf numFmtId="166" fontId="21" fillId="0" borderId="0" xfId="0" applyNumberFormat="1" applyFont="1" applyAlignment="1">
      <alignment horizontal="center" vertical="center" wrapText="1"/>
    </xf>
    <xf numFmtId="166" fontId="22" fillId="0" borderId="0" xfId="0" applyNumberFormat="1" applyFont="1" applyAlignment="1">
      <alignment vertical="center" wrapText="1"/>
    </xf>
    <xf numFmtId="166" fontId="20" fillId="0" borderId="0" xfId="0" applyNumberFormat="1" applyFont="1" applyAlignment="1">
      <alignment vertical="center" wrapText="1"/>
    </xf>
    <xf numFmtId="166" fontId="25" fillId="0" borderId="1" xfId="0" applyNumberFormat="1" applyFont="1" applyBorder="1" applyAlignment="1">
      <alignment vertical="center" wrapText="1"/>
    </xf>
    <xf numFmtId="166" fontId="21" fillId="42" borderId="1" xfId="0" applyNumberFormat="1" applyFont="1" applyFill="1" applyBorder="1" applyAlignment="1">
      <alignment vertical="center" wrapText="1"/>
    </xf>
    <xf numFmtId="166" fontId="20" fillId="0" borderId="0" xfId="0" applyNumberFormat="1" applyFont="1" applyAlignment="1">
      <alignment horizontal="center" vertical="center" wrapText="1"/>
    </xf>
    <xf numFmtId="49" fontId="21" fillId="0" borderId="6" xfId="0" applyNumberFormat="1" applyFont="1" applyBorder="1" applyAlignment="1">
      <alignment horizontal="left" vertical="center" wrapText="1"/>
    </xf>
    <xf numFmtId="166" fontId="27" fillId="0" borderId="13" xfId="2" applyNumberFormat="1" applyFont="1" applyBorder="1" applyAlignment="1">
      <alignment horizontal="center" vertical="center" wrapText="1"/>
    </xf>
    <xf numFmtId="49" fontId="21" fillId="41" borderId="1" xfId="0" applyNumberFormat="1" applyFont="1" applyFill="1" applyBorder="1" applyAlignment="1">
      <alignment horizontal="left" vertical="center" wrapText="1"/>
    </xf>
    <xf numFmtId="0" fontId="21" fillId="41" borderId="1" xfId="0" applyFont="1" applyFill="1" applyBorder="1" applyAlignment="1">
      <alignment vertical="center" wrapText="1"/>
    </xf>
    <xf numFmtId="0" fontId="21" fillId="41" borderId="1" xfId="0" applyFont="1" applyFill="1" applyBorder="1" applyAlignment="1">
      <alignment horizontal="center" vertical="center" wrapText="1"/>
    </xf>
    <xf numFmtId="0" fontId="21" fillId="41" borderId="3" xfId="0" applyFont="1" applyFill="1" applyBorder="1" applyAlignment="1">
      <alignment horizontal="center" vertical="center" wrapText="1"/>
    </xf>
    <xf numFmtId="0" fontId="21" fillId="2" borderId="2" xfId="0" applyFont="1" applyFill="1" applyBorder="1" applyAlignment="1">
      <alignment horizontal="left" vertical="center" wrapText="1"/>
    </xf>
    <xf numFmtId="0" fontId="21" fillId="2" borderId="1" xfId="0" applyFont="1" applyFill="1" applyBorder="1" applyAlignment="1">
      <alignment horizontal="left" vertical="center" wrapText="1"/>
    </xf>
    <xf numFmtId="49" fontId="20" fillId="0" borderId="5" xfId="0" applyNumberFormat="1" applyFont="1" applyBorder="1" applyAlignment="1">
      <alignment horizontal="center" vertical="center" wrapText="1"/>
    </xf>
    <xf numFmtId="0" fontId="20" fillId="0" borderId="8" xfId="0" applyFont="1" applyBorder="1" applyAlignment="1">
      <alignment vertical="center" wrapText="1"/>
    </xf>
    <xf numFmtId="0" fontId="55" fillId="0" borderId="4" xfId="0" applyFont="1" applyBorder="1" applyAlignment="1">
      <alignment vertical="center" wrapText="1"/>
    </xf>
    <xf numFmtId="0" fontId="20" fillId="3" borderId="8" xfId="0" applyFont="1" applyFill="1" applyBorder="1" applyAlignment="1">
      <alignment vertical="center" wrapText="1"/>
    </xf>
    <xf numFmtId="49" fontId="20" fillId="3" borderId="7" xfId="0" applyNumberFormat="1" applyFont="1" applyFill="1" applyBorder="1" applyAlignment="1">
      <alignment horizontal="center" vertical="center" wrapText="1"/>
    </xf>
    <xf numFmtId="49" fontId="21" fillId="0" borderId="7" xfId="0" applyNumberFormat="1" applyFont="1" applyBorder="1" applyAlignment="1">
      <alignment horizontal="left" vertical="center" wrapText="1"/>
    </xf>
    <xf numFmtId="0" fontId="21" fillId="0" borderId="8" xfId="0" applyFont="1" applyBorder="1" applyAlignment="1">
      <alignment horizontal="left" vertical="center" wrapText="1"/>
    </xf>
    <xf numFmtId="166" fontId="0" fillId="0" borderId="0" xfId="0" applyNumberFormat="1"/>
    <xf numFmtId="166" fontId="21" fillId="41" borderId="1" xfId="0" applyNumberFormat="1" applyFont="1" applyFill="1" applyBorder="1" applyAlignment="1">
      <alignment horizontal="center" vertical="center" wrapText="1"/>
    </xf>
    <xf numFmtId="166" fontId="0" fillId="0" borderId="10" xfId="0" applyNumberFormat="1" applyBorder="1"/>
    <xf numFmtId="166" fontId="29" fillId="0" borderId="9" xfId="0" applyNumberFormat="1" applyFont="1" applyBorder="1" applyAlignment="1">
      <alignment horizontal="center" vertical="center" wrapText="1"/>
    </xf>
    <xf numFmtId="166" fontId="30" fillId="3" borderId="13" xfId="0" applyNumberFormat="1" applyFont="1" applyFill="1" applyBorder="1" applyAlignment="1">
      <alignment horizontal="center" vertical="center" wrapText="1"/>
    </xf>
    <xf numFmtId="0" fontId="16" fillId="0" borderId="0" xfId="0" applyFont="1" applyAlignment="1">
      <alignment vertical="center" wrapText="1"/>
    </xf>
    <xf numFmtId="0" fontId="56" fillId="0" borderId="0" xfId="0" applyFont="1"/>
    <xf numFmtId="49" fontId="21" fillId="0" borderId="0" xfId="0" applyNumberFormat="1" applyFont="1" applyAlignment="1">
      <alignment horizontal="left" vertical="center" wrapText="1"/>
    </xf>
    <xf numFmtId="0" fontId="21" fillId="2" borderId="3" xfId="0" applyFont="1" applyFill="1" applyBorder="1" applyAlignment="1">
      <alignment horizontal="left" vertical="center" wrapText="1"/>
    </xf>
    <xf numFmtId="0" fontId="30" fillId="0" borderId="6" xfId="0" applyFont="1" applyBorder="1" applyAlignment="1">
      <alignment vertical="center" wrapText="1"/>
    </xf>
    <xf numFmtId="0" fontId="21" fillId="0" borderId="0" xfId="0" applyFont="1" applyAlignment="1">
      <alignment horizontal="left" vertical="center" wrapText="1"/>
    </xf>
    <xf numFmtId="0" fontId="55" fillId="0" borderId="0" xfId="0" applyFont="1" applyAlignment="1">
      <alignment vertical="center" wrapText="1"/>
    </xf>
    <xf numFmtId="0" fontId="55" fillId="0" borderId="0" xfId="0" applyFont="1" applyAlignment="1">
      <alignment horizontal="left" vertical="center" wrapText="1"/>
    </xf>
    <xf numFmtId="0" fontId="20" fillId="0" borderId="0" xfId="0" applyFont="1" applyAlignment="1">
      <alignment horizontal="left" vertical="center" wrapText="1"/>
    </xf>
    <xf numFmtId="0" fontId="15" fillId="0" borderId="0" xfId="2" applyFont="1" applyAlignment="1">
      <alignment horizontal="center" vertical="center"/>
    </xf>
    <xf numFmtId="0" fontId="16" fillId="0" borderId="1" xfId="2" applyFont="1" applyBorder="1" applyAlignment="1">
      <alignment horizontal="center" vertical="center"/>
    </xf>
    <xf numFmtId="49" fontId="17" fillId="0" borderId="1" xfId="2" applyNumberFormat="1" applyFont="1" applyBorder="1" applyAlignment="1">
      <alignment horizontal="center" vertical="center"/>
    </xf>
    <xf numFmtId="0" fontId="19" fillId="0" borderId="0" xfId="2" applyFont="1" applyAlignment="1">
      <alignment horizontal="center" vertical="center" wrapText="1"/>
    </xf>
    <xf numFmtId="0" fontId="19" fillId="0" borderId="0" xfId="2" applyFont="1" applyAlignment="1">
      <alignment horizontal="center" vertical="center"/>
    </xf>
    <xf numFmtId="0" fontId="53" fillId="0" borderId="0" xfId="2" applyFont="1" applyAlignment="1">
      <alignment horizontal="center" vertical="center" wrapText="1"/>
    </xf>
    <xf numFmtId="0" fontId="13" fillId="0" borderId="7" xfId="2" applyFont="1" applyBorder="1" applyAlignment="1">
      <alignment horizontal="center" vertical="center" wrapText="1"/>
    </xf>
    <xf numFmtId="0" fontId="12" fillId="0" borderId="8" xfId="2" applyFont="1" applyBorder="1" applyAlignment="1">
      <alignment horizontal="center" vertical="center" wrapText="1"/>
    </xf>
    <xf numFmtId="0" fontId="12" fillId="0" borderId="9" xfId="2" applyFont="1" applyBorder="1" applyAlignment="1">
      <alignment horizontal="center" vertical="center" wrapText="1"/>
    </xf>
    <xf numFmtId="0" fontId="12" fillId="0" borderId="6" xfId="2" applyFont="1" applyBorder="1" applyAlignment="1">
      <alignment horizontal="center" vertical="center" wrapText="1"/>
    </xf>
    <xf numFmtId="0" fontId="12" fillId="0" borderId="0" xfId="2" applyFont="1" applyAlignment="1">
      <alignment horizontal="center" vertical="center" wrapText="1"/>
    </xf>
    <xf numFmtId="0" fontId="12" fillId="0" borderId="10" xfId="2" applyFont="1" applyBorder="1" applyAlignment="1">
      <alignment horizontal="center" vertical="center" wrapText="1"/>
    </xf>
    <xf numFmtId="0" fontId="12" fillId="0" borderId="5" xfId="2" applyFont="1" applyBorder="1" applyAlignment="1">
      <alignment horizontal="center" vertical="center" wrapText="1"/>
    </xf>
    <xf numFmtId="0" fontId="12" fillId="0" borderId="4" xfId="2" applyFont="1" applyBorder="1" applyAlignment="1">
      <alignment horizontal="center" vertical="center" wrapText="1"/>
    </xf>
    <xf numFmtId="0" fontId="12" fillId="0" borderId="11" xfId="2" applyFont="1" applyBorder="1" applyAlignment="1">
      <alignment horizontal="center" vertical="center" wrapText="1"/>
    </xf>
    <xf numFmtId="49" fontId="20" fillId="42" borderId="3" xfId="0" applyNumberFormat="1" applyFont="1" applyFill="1" applyBorder="1" applyAlignment="1">
      <alignment horizontal="center" vertical="center" wrapText="1"/>
    </xf>
    <xf numFmtId="49" fontId="20" fillId="42" borderId="12" xfId="0" applyNumberFormat="1" applyFont="1" applyFill="1" applyBorder="1" applyAlignment="1">
      <alignment horizontal="center" vertical="center" wrapText="1"/>
    </xf>
    <xf numFmtId="49" fontId="20" fillId="42" borderId="13" xfId="0" applyNumberFormat="1" applyFont="1" applyFill="1" applyBorder="1" applyAlignment="1">
      <alignment horizontal="center" vertical="center" wrapText="1"/>
    </xf>
    <xf numFmtId="0" fontId="21" fillId="0" borderId="0" xfId="0" applyFont="1" applyAlignment="1">
      <alignment horizontal="center" vertical="center" wrapText="1"/>
    </xf>
    <xf numFmtId="49" fontId="25" fillId="0" borderId="0" xfId="0" applyNumberFormat="1" applyFont="1" applyAlignment="1">
      <alignment horizontal="left" vertical="center" wrapText="1"/>
    </xf>
  </cellXfs>
  <cellStyles count="96">
    <cellStyle name="% achevé" xfId="54" xr:uid="{00000000-0005-0000-0000-000000000000}"/>
    <cellStyle name="20 % - Accent1" xfId="15" builtinId="30" customBuiltin="1"/>
    <cellStyle name="20 % - Accent1 2" xfId="70" xr:uid="{342BFE9D-F33F-473D-9ED3-25B1123AA77C}"/>
    <cellStyle name="20 % - Accent2" xfId="19" builtinId="34" customBuiltin="1"/>
    <cellStyle name="20 % - Accent2 2" xfId="73" xr:uid="{2FDE5511-F371-4AD1-9E92-B5869D388B62}"/>
    <cellStyle name="20 % - Accent3" xfId="23" builtinId="38" customBuiltin="1"/>
    <cellStyle name="20 % - Accent3 2" xfId="76" xr:uid="{9FAFBA7D-838C-4C4E-965B-B54FC17B866B}"/>
    <cellStyle name="20 % - Accent4" xfId="27" builtinId="42" customBuiltin="1"/>
    <cellStyle name="20 % - Accent4 2" xfId="79" xr:uid="{C65E0309-02C3-4580-8AF9-B46A47A5C4C8}"/>
    <cellStyle name="20 % - Accent5" xfId="31" builtinId="46" customBuiltin="1"/>
    <cellStyle name="20 % - Accent5 2" xfId="82" xr:uid="{49AB4C99-618B-471B-988E-21C8BAEE0007}"/>
    <cellStyle name="20 % - Accent6" xfId="35" builtinId="50" customBuiltin="1"/>
    <cellStyle name="20 % - Accent6 2" xfId="85" xr:uid="{92D3B5AF-27A6-4CE4-8044-845EB080658F}"/>
    <cellStyle name="40 % - Accent1" xfId="16" builtinId="31" customBuiltin="1"/>
    <cellStyle name="40 % - Accent1 2" xfId="71" xr:uid="{B31091D8-3C87-4DF1-BC68-8F8B44CE3526}"/>
    <cellStyle name="40 % - Accent2" xfId="20" builtinId="35" customBuiltin="1"/>
    <cellStyle name="40 % - Accent2 2" xfId="74" xr:uid="{75C6DEFA-1004-404B-A8FD-80A228768559}"/>
    <cellStyle name="40 % - Accent3" xfId="24" builtinId="39" customBuiltin="1"/>
    <cellStyle name="40 % - Accent3 2" xfId="77" xr:uid="{BA59109A-01B1-4DB3-B9DF-2AC05E374DD5}"/>
    <cellStyle name="40 % - Accent4" xfId="28" builtinId="43" customBuiltin="1"/>
    <cellStyle name="40 % - Accent4 2" xfId="80" xr:uid="{84B46D67-D08D-4DCA-AFD5-F8B48AFA3709}"/>
    <cellStyle name="40 % - Accent5" xfId="32" builtinId="47" customBuiltin="1"/>
    <cellStyle name="40 % - Accent5 2" xfId="83" xr:uid="{4BE1198D-40A6-4F7C-881A-05DAA13634EF}"/>
    <cellStyle name="40 % - Accent6" xfId="36" builtinId="51" customBuiltin="1"/>
    <cellStyle name="40 % - Accent6 2" xfId="86" xr:uid="{E5A63A13-184B-4904-AA4B-A514C7E38F34}"/>
    <cellStyle name="60 % - Accent1" xfId="17" builtinId="32" customBuiltin="1"/>
    <cellStyle name="60 % - Accent1 2" xfId="72" xr:uid="{F0988250-F016-4460-9A47-D00A3A4969DB}"/>
    <cellStyle name="60 % - Accent2" xfId="21" builtinId="36" customBuiltin="1"/>
    <cellStyle name="60 % - Accent2 2" xfId="75" xr:uid="{817D964F-E1F0-4579-9A5A-E2A4F5C6E508}"/>
    <cellStyle name="60 % - Accent3" xfId="25" builtinId="40" customBuiltin="1"/>
    <cellStyle name="60 % - Accent3 2" xfId="78" xr:uid="{1EFE3139-A10C-4F47-9AFC-BA36A91308CF}"/>
    <cellStyle name="60 % - Accent4" xfId="29" builtinId="44" customBuiltin="1"/>
    <cellStyle name="60 % - Accent4 2" xfId="81" xr:uid="{FAE3CABD-B213-4999-BB83-DD1237A89E3C}"/>
    <cellStyle name="60 % - Accent5" xfId="33" builtinId="48" customBuiltin="1"/>
    <cellStyle name="60 % - Accent5 2" xfId="84" xr:uid="{089C3C95-DE21-43BB-A880-5BF89E579DC4}"/>
    <cellStyle name="60 % - Accent6" xfId="37" builtinId="52" customBuiltin="1"/>
    <cellStyle name="60 % - Accent6 2" xfId="87" xr:uid="{C046309C-19F7-40D1-BAD3-62AD2E44A2E5}"/>
    <cellStyle name="Accent1" xfId="14" builtinId="29" customBuiltin="1"/>
    <cellStyle name="Accent2" xfId="18" builtinId="33" customBuiltin="1"/>
    <cellStyle name="Accent3" xfId="22" builtinId="37" customBuiltin="1"/>
    <cellStyle name="Accent4" xfId="26" builtinId="41" customBuiltin="1"/>
    <cellStyle name="Accent5" xfId="30" builtinId="45" customBuiltin="1"/>
    <cellStyle name="Accent6" xfId="34" builtinId="49" customBuiltin="1"/>
    <cellStyle name="Activité" xfId="40" xr:uid="{00000000-0005-0000-0000-000019000000}"/>
    <cellStyle name="Avertissement" xfId="12" builtinId="11" customBuiltin="1"/>
    <cellStyle name="Calcul" xfId="9" builtinId="22" customBuiltin="1"/>
    <cellStyle name="Cellule liée" xfId="10" builtinId="24" customBuiltin="1"/>
    <cellStyle name="Contrôle de mise en évidence de la période" xfId="45" xr:uid="{00000000-0005-0000-0000-00001D000000}"/>
    <cellStyle name="En-têtes de période" xfId="41" xr:uid="{00000000-0005-0000-0000-00001E000000}"/>
    <cellStyle name="En-têtes de projet" xfId="42" xr:uid="{00000000-0005-0000-0000-00001F000000}"/>
    <cellStyle name="Entrée" xfId="7" builtinId="20" customBuiltin="1"/>
    <cellStyle name="Étiquette" xfId="43" xr:uid="{00000000-0005-0000-0000-000021000000}"/>
    <cellStyle name="Euro" xfId="66" xr:uid="{00000000-0005-0000-0000-000022000000}"/>
    <cellStyle name="Insatisfaisant" xfId="5" builtinId="27" customBuiltin="1"/>
    <cellStyle name="Légende de ce qui a été accompli" xfId="53" xr:uid="{00000000-0005-0000-0000-000024000000}"/>
    <cellStyle name="Légende de ce qui a été accompli (au-delà du plan)" xfId="55" xr:uid="{00000000-0005-0000-0000-000025000000}"/>
    <cellStyle name="Légende du % accompli (au-delà du plan)" xfId="56" xr:uid="{00000000-0005-0000-0000-000026000000}"/>
    <cellStyle name="Légende du plan" xfId="52" xr:uid="{00000000-0005-0000-0000-000027000000}"/>
    <cellStyle name="Milliers [0] 2" xfId="58" xr:uid="{00000000-0005-0000-0000-000028000000}"/>
    <cellStyle name="Milliers [0] 2 2" xfId="89" xr:uid="{C3368CA2-AEC7-4FA4-BE49-52E55C5A8F50}"/>
    <cellStyle name="Milliers 2" xfId="57" xr:uid="{00000000-0005-0000-0000-000029000000}"/>
    <cellStyle name="Milliers 2 2" xfId="88" xr:uid="{351C7703-69D3-45D9-986E-4D866BD43C19}"/>
    <cellStyle name="Monétaire [0] 2" xfId="60" xr:uid="{00000000-0005-0000-0000-00002A000000}"/>
    <cellStyle name="Monétaire [0] 2 2" xfId="91" xr:uid="{389BC907-ED3A-49F0-AD2A-2E0C46320987}"/>
    <cellStyle name="Monétaire 2" xfId="59" xr:uid="{00000000-0005-0000-0000-00002B000000}"/>
    <cellStyle name="Monétaire 2 2" xfId="90" xr:uid="{5EC35305-1CD1-4571-9E62-866DE957FECD}"/>
    <cellStyle name="Neutre" xfId="6" builtinId="28" customBuiltin="1"/>
    <cellStyle name="Normal" xfId="0" builtinId="0"/>
    <cellStyle name="Normal 2" xfId="2" xr:uid="{00000000-0005-0000-0000-00002E000000}"/>
    <cellStyle name="Normal 2 2" xfId="63" xr:uid="{00000000-0005-0000-0000-00002F000000}"/>
    <cellStyle name="Normal 3" xfId="3" xr:uid="{00000000-0005-0000-0000-000030000000}"/>
    <cellStyle name="Normal 3 2" xfId="65" xr:uid="{00000000-0005-0000-0000-000031000000}"/>
    <cellStyle name="Normal 3 3" xfId="69" xr:uid="{2B944FEE-213F-4410-AF21-4DDD56AA0052}"/>
    <cellStyle name="Normal 4" xfId="38" xr:uid="{00000000-0005-0000-0000-000032000000}"/>
    <cellStyle name="Normal 4 2" xfId="67" xr:uid="{00000000-0005-0000-0000-000033000000}"/>
    <cellStyle name="Normal 5" xfId="1" xr:uid="{00000000-0005-0000-0000-000034000000}"/>
    <cellStyle name="Normal 6" xfId="64" xr:uid="{00000000-0005-0000-0000-000035000000}"/>
    <cellStyle name="Normal 6 2" xfId="92" xr:uid="{9C1EB7A7-E648-4562-B535-3AECCBF95F5D}"/>
    <cellStyle name="Normal 7" xfId="68" xr:uid="{5BC16E2E-D1D7-4DA9-8810-E29D410335DA}"/>
    <cellStyle name="Normal 7 2" xfId="93" xr:uid="{E4FEEA7A-A67E-4F7E-A308-3A3CA311B791}"/>
    <cellStyle name="Normal 8" xfId="94" xr:uid="{0C52533C-E8BE-43C3-9D15-F8FD7D1F3979}"/>
    <cellStyle name="Normal 9" xfId="95" xr:uid="{0A23B4CC-7C98-4F42-B12E-147D4282D4B1}"/>
    <cellStyle name="Note 2" xfId="62" xr:uid="{00000000-0005-0000-0000-000036000000}"/>
    <cellStyle name="Pourcentage 2" xfId="61" xr:uid="{00000000-0005-0000-0000-000037000000}"/>
    <cellStyle name="Pourcentage accompli" xfId="44" xr:uid="{00000000-0005-0000-0000-000038000000}"/>
    <cellStyle name="Satisfaisant" xfId="4" builtinId="26" customBuiltin="1"/>
    <cellStyle name="Sortie" xfId="8" builtinId="21" customBuiltin="1"/>
    <cellStyle name="Texte explicatif 2" xfId="50" xr:uid="{00000000-0005-0000-0000-00003B000000}"/>
    <cellStyle name="Titre 2" xfId="46" xr:uid="{00000000-0005-0000-0000-00003C000000}"/>
    <cellStyle name="Titre 1 2" xfId="39" xr:uid="{00000000-0005-0000-0000-00003D000000}"/>
    <cellStyle name="Titre 2 2" xfId="47" xr:uid="{00000000-0005-0000-0000-00003E000000}"/>
    <cellStyle name="Titre 3 2" xfId="48" xr:uid="{00000000-0005-0000-0000-00003F000000}"/>
    <cellStyle name="Titre 4 2" xfId="49" xr:uid="{00000000-0005-0000-0000-000040000000}"/>
    <cellStyle name="Total" xfId="13" builtinId="25" customBuiltin="1"/>
    <cellStyle name="Valeur de la période" xfId="51" xr:uid="{00000000-0005-0000-0000-000042000000}"/>
    <cellStyle name="Vérification" xfId="11" builtinId="23" customBuiltin="1"/>
  </cellStyles>
  <dxfs count="0"/>
  <tableStyles count="0" defaultTableStyle="TableStyleMedium9" defaultPivotStyle="PivotStyleLight16"/>
  <colors>
    <mruColors>
      <color rgb="FF44546A"/>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447675</xdr:colOff>
      <xdr:row>29</xdr:row>
      <xdr:rowOff>238140</xdr:rowOff>
    </xdr:from>
    <xdr:to>
      <xdr:col>5</xdr:col>
      <xdr:colOff>321675</xdr:colOff>
      <xdr:row>34</xdr:row>
      <xdr:rowOff>35244</xdr:rowOff>
    </xdr:to>
    <xdr:pic>
      <xdr:nvPicPr>
        <xdr:cNvPr id="2" name="Image 1">
          <a:extLst>
            <a:ext uri="{FF2B5EF4-FFF2-40B4-BE49-F238E27FC236}">
              <a16:creationId xmlns:a16="http://schemas.microsoft.com/office/drawing/2014/main" id="{9A1ACC2C-BEED-4F6C-8942-B31D5BC94AD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71675" y="6276990"/>
          <a:ext cx="2160000" cy="902004"/>
        </a:xfrm>
        <a:prstGeom prst="rect">
          <a:avLst/>
        </a:prstGeom>
      </xdr:spPr>
    </xdr:pic>
    <xdr:clientData/>
  </xdr:twoCellAnchor>
  <xdr:twoCellAnchor editAs="oneCell">
    <xdr:from>
      <xdr:col>2</xdr:col>
      <xdr:colOff>89535</xdr:colOff>
      <xdr:row>1</xdr:row>
      <xdr:rowOff>104775</xdr:rowOff>
    </xdr:from>
    <xdr:to>
      <xdr:col>5</xdr:col>
      <xdr:colOff>683535</xdr:colOff>
      <xdr:row>10</xdr:row>
      <xdr:rowOff>38100</xdr:rowOff>
    </xdr:to>
    <xdr:pic>
      <xdr:nvPicPr>
        <xdr:cNvPr id="3" name="Image 2">
          <a:extLst>
            <a:ext uri="{FF2B5EF4-FFF2-40B4-BE49-F238E27FC236}">
              <a16:creationId xmlns:a16="http://schemas.microsoft.com/office/drawing/2014/main" id="{055ADBFA-EB2B-4900-9D35-2E45AD06AE59}"/>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4684" b="16656"/>
        <a:stretch/>
      </xdr:blipFill>
      <xdr:spPr bwMode="auto">
        <a:xfrm>
          <a:off x="1613535" y="295275"/>
          <a:ext cx="2880000" cy="164782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447675</xdr:colOff>
      <xdr:row>29</xdr:row>
      <xdr:rowOff>238140</xdr:rowOff>
    </xdr:from>
    <xdr:to>
      <xdr:col>5</xdr:col>
      <xdr:colOff>321675</xdr:colOff>
      <xdr:row>34</xdr:row>
      <xdr:rowOff>35244</xdr:rowOff>
    </xdr:to>
    <xdr:pic>
      <xdr:nvPicPr>
        <xdr:cNvPr id="2" name="Image 1">
          <a:extLst>
            <a:ext uri="{FF2B5EF4-FFF2-40B4-BE49-F238E27FC236}">
              <a16:creationId xmlns:a16="http://schemas.microsoft.com/office/drawing/2014/main" id="{AEEFD5BB-C11E-4A5C-A36A-D070B68117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71675" y="6276990"/>
          <a:ext cx="2160000" cy="902004"/>
        </a:xfrm>
        <a:prstGeom prst="rect">
          <a:avLst/>
        </a:prstGeom>
      </xdr:spPr>
    </xdr:pic>
    <xdr:clientData/>
  </xdr:twoCellAnchor>
  <xdr:twoCellAnchor editAs="oneCell">
    <xdr:from>
      <xdr:col>2</xdr:col>
      <xdr:colOff>89535</xdr:colOff>
      <xdr:row>1</xdr:row>
      <xdr:rowOff>104775</xdr:rowOff>
    </xdr:from>
    <xdr:to>
      <xdr:col>5</xdr:col>
      <xdr:colOff>683535</xdr:colOff>
      <xdr:row>10</xdr:row>
      <xdr:rowOff>38100</xdr:rowOff>
    </xdr:to>
    <xdr:pic>
      <xdr:nvPicPr>
        <xdr:cNvPr id="3" name="Image 2">
          <a:extLst>
            <a:ext uri="{FF2B5EF4-FFF2-40B4-BE49-F238E27FC236}">
              <a16:creationId xmlns:a16="http://schemas.microsoft.com/office/drawing/2014/main" id="{493B6D20-BE27-45DD-AC03-99CF5A6C773C}"/>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4684" b="16656"/>
        <a:stretch/>
      </xdr:blipFill>
      <xdr:spPr bwMode="auto">
        <a:xfrm>
          <a:off x="1613535" y="295275"/>
          <a:ext cx="2880000" cy="164782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600D5-960B-4D1C-A75C-141DD71055A6}">
  <dimension ref="A1:H42"/>
  <sheetViews>
    <sheetView zoomScale="85" zoomScaleNormal="85" workbookViewId="0">
      <selection activeCell="L38" sqref="L38"/>
    </sheetView>
  </sheetViews>
  <sheetFormatPr baseColWidth="10" defaultRowHeight="15" x14ac:dyDescent="0.25"/>
  <cols>
    <col min="1" max="16384" width="11.42578125" style="54"/>
  </cols>
  <sheetData>
    <row r="1" spans="1:8" x14ac:dyDescent="0.25">
      <c r="A1" s="1"/>
      <c r="B1" s="1"/>
      <c r="C1" s="1"/>
      <c r="D1" s="1"/>
      <c r="E1" s="1"/>
      <c r="F1" s="1"/>
      <c r="G1" s="1"/>
      <c r="H1" s="1"/>
    </row>
    <row r="2" spans="1:8" x14ac:dyDescent="0.25">
      <c r="A2" s="1"/>
      <c r="B2" s="1"/>
      <c r="C2" s="1"/>
      <c r="D2" s="1"/>
      <c r="E2" s="1"/>
      <c r="F2" s="1"/>
      <c r="G2" s="1"/>
      <c r="H2" s="1"/>
    </row>
    <row r="3" spans="1:8" x14ac:dyDescent="0.25">
      <c r="A3" s="1"/>
      <c r="B3" s="1"/>
      <c r="C3" s="1"/>
      <c r="D3" s="1"/>
      <c r="E3" s="1"/>
      <c r="F3" s="1"/>
      <c r="G3" s="1"/>
      <c r="H3" s="1"/>
    </row>
    <row r="4" spans="1:8" x14ac:dyDescent="0.25">
      <c r="A4" s="1"/>
      <c r="B4" s="1"/>
      <c r="C4" s="1"/>
      <c r="D4" s="1"/>
      <c r="E4" s="1"/>
      <c r="F4" s="1"/>
      <c r="G4" s="1"/>
      <c r="H4" s="1"/>
    </row>
    <row r="5" spans="1:8" x14ac:dyDescent="0.25">
      <c r="A5" s="1"/>
      <c r="B5" s="1"/>
      <c r="C5" s="1"/>
      <c r="D5" s="1"/>
      <c r="E5" s="1"/>
      <c r="F5" s="1"/>
      <c r="G5" s="1"/>
      <c r="H5" s="1"/>
    </row>
    <row r="6" spans="1:8" x14ac:dyDescent="0.25">
      <c r="A6" s="1"/>
      <c r="B6" s="1"/>
      <c r="C6" s="1"/>
      <c r="D6" s="1"/>
      <c r="E6" s="1"/>
      <c r="F6" s="1"/>
      <c r="G6" s="1"/>
      <c r="H6" s="1"/>
    </row>
    <row r="7" spans="1:8" x14ac:dyDescent="0.25">
      <c r="A7" s="1"/>
      <c r="B7" s="1"/>
      <c r="C7" s="1"/>
      <c r="D7" s="1"/>
      <c r="E7" s="1"/>
      <c r="F7" s="1"/>
      <c r="G7" s="1"/>
      <c r="H7" s="1"/>
    </row>
    <row r="8" spans="1:8" x14ac:dyDescent="0.25">
      <c r="A8" s="1"/>
      <c r="B8" s="1"/>
      <c r="C8" s="1"/>
      <c r="D8" s="1"/>
      <c r="E8" s="1"/>
      <c r="F8" s="1"/>
      <c r="G8" s="1"/>
      <c r="H8" s="1"/>
    </row>
    <row r="9" spans="1:8" x14ac:dyDescent="0.25">
      <c r="A9" s="1"/>
      <c r="B9" s="1"/>
      <c r="C9" s="1"/>
      <c r="D9" s="1"/>
      <c r="E9" s="1"/>
      <c r="F9" s="1"/>
      <c r="G9" s="1"/>
      <c r="H9" s="1"/>
    </row>
    <row r="10" spans="1:8" x14ac:dyDescent="0.25">
      <c r="A10" s="1"/>
      <c r="B10" s="1"/>
      <c r="C10" s="1"/>
      <c r="D10" s="1"/>
      <c r="E10" s="1"/>
      <c r="F10" s="1"/>
      <c r="G10" s="1"/>
      <c r="H10" s="1"/>
    </row>
    <row r="11" spans="1:8" x14ac:dyDescent="0.25">
      <c r="A11" s="1"/>
      <c r="B11" s="1"/>
      <c r="C11" s="1"/>
      <c r="D11" s="1"/>
      <c r="E11" s="1"/>
      <c r="F11" s="1"/>
      <c r="G11" s="1"/>
      <c r="H11" s="1"/>
    </row>
    <row r="12" spans="1:8" ht="9.75" customHeight="1" x14ac:dyDescent="0.25">
      <c r="A12" s="112"/>
      <c r="B12" s="113"/>
      <c r="C12" s="113"/>
      <c r="D12" s="113"/>
      <c r="E12" s="113"/>
      <c r="F12" s="113"/>
      <c r="G12" s="113"/>
      <c r="H12" s="113"/>
    </row>
    <row r="13" spans="1:8" ht="60.75" customHeight="1" x14ac:dyDescent="0.25">
      <c r="A13" s="114" t="s">
        <v>81</v>
      </c>
      <c r="B13" s="114"/>
      <c r="C13" s="114"/>
      <c r="D13" s="114"/>
      <c r="E13" s="114"/>
      <c r="F13" s="114"/>
      <c r="G13" s="114"/>
      <c r="H13" s="114"/>
    </row>
    <row r="14" spans="1:8" x14ac:dyDescent="0.25">
      <c r="A14" s="114"/>
      <c r="B14" s="114"/>
      <c r="C14" s="114"/>
      <c r="D14" s="114"/>
      <c r="E14" s="114"/>
      <c r="F14" s="114"/>
      <c r="G14" s="114"/>
      <c r="H14" s="114"/>
    </row>
    <row r="15" spans="1:8" x14ac:dyDescent="0.25">
      <c r="A15" s="114"/>
      <c r="B15" s="114"/>
      <c r="C15" s="114"/>
      <c r="D15" s="114"/>
      <c r="E15" s="114"/>
      <c r="F15" s="114"/>
      <c r="G15" s="114"/>
      <c r="H15" s="114"/>
    </row>
    <row r="16" spans="1:8" x14ac:dyDescent="0.25">
      <c r="A16" s="114"/>
      <c r="B16" s="114"/>
      <c r="C16" s="114"/>
      <c r="D16" s="114"/>
      <c r="E16" s="114"/>
      <c r="F16" s="114"/>
      <c r="G16" s="114"/>
      <c r="H16" s="114"/>
    </row>
    <row r="17" spans="1:8" x14ac:dyDescent="0.25">
      <c r="A17" s="114"/>
      <c r="B17" s="114"/>
      <c r="C17" s="114"/>
      <c r="D17" s="114"/>
      <c r="E17" s="114"/>
      <c r="F17" s="114"/>
      <c r="G17" s="114"/>
      <c r="H17" s="114"/>
    </row>
    <row r="18" spans="1:8" x14ac:dyDescent="0.25">
      <c r="A18" s="3"/>
      <c r="B18" s="1"/>
      <c r="C18" s="1"/>
      <c r="D18" s="1"/>
      <c r="E18" s="1"/>
      <c r="F18" s="4"/>
      <c r="G18" s="6"/>
      <c r="H18" s="1"/>
    </row>
    <row r="19" spans="1:8" x14ac:dyDescent="0.25">
      <c r="A19" s="3"/>
      <c r="B19" s="1"/>
      <c r="C19" s="1"/>
      <c r="D19" s="1"/>
      <c r="E19" s="1"/>
      <c r="F19" s="4"/>
      <c r="G19" s="6"/>
      <c r="H19" s="1"/>
    </row>
    <row r="20" spans="1:8" x14ac:dyDescent="0.25">
      <c r="A20" s="3"/>
      <c r="B20" s="3"/>
      <c r="C20" s="3"/>
      <c r="D20" s="1"/>
      <c r="E20" s="1"/>
      <c r="F20" s="4"/>
      <c r="G20" s="6"/>
      <c r="H20" s="1"/>
    </row>
    <row r="21" spans="1:8" x14ac:dyDescent="0.25">
      <c r="A21" s="3"/>
      <c r="B21" s="3"/>
      <c r="C21" s="3"/>
      <c r="D21" s="1"/>
      <c r="E21" s="1"/>
      <c r="F21" s="4"/>
      <c r="G21" s="6"/>
      <c r="H21" s="1"/>
    </row>
    <row r="22" spans="1:8" x14ac:dyDescent="0.25">
      <c r="A22" s="3"/>
      <c r="B22" s="3"/>
      <c r="C22" s="3"/>
      <c r="D22" s="1"/>
      <c r="E22" s="1"/>
      <c r="F22" s="4"/>
      <c r="G22" s="6"/>
      <c r="H22" s="1"/>
    </row>
    <row r="23" spans="1:8" x14ac:dyDescent="0.25">
      <c r="A23" s="1"/>
      <c r="B23" s="1"/>
      <c r="C23" s="1"/>
      <c r="D23" s="1"/>
      <c r="E23" s="1"/>
      <c r="F23" s="4"/>
      <c r="G23" s="6"/>
      <c r="H23" s="1"/>
    </row>
    <row r="24" spans="1:8" x14ac:dyDescent="0.25">
      <c r="A24" s="1"/>
      <c r="B24" s="1"/>
      <c r="C24" s="1"/>
      <c r="D24" s="1"/>
      <c r="E24" s="1"/>
      <c r="F24" s="4"/>
      <c r="G24" s="6"/>
      <c r="H24" s="1"/>
    </row>
    <row r="25" spans="1:8" x14ac:dyDescent="0.25">
      <c r="A25" s="3"/>
      <c r="B25" s="115" t="s">
        <v>83</v>
      </c>
      <c r="C25" s="116"/>
      <c r="D25" s="116"/>
      <c r="E25" s="116"/>
      <c r="F25" s="116"/>
      <c r="G25" s="117"/>
      <c r="H25" s="1"/>
    </row>
    <row r="26" spans="1:8" x14ac:dyDescent="0.25">
      <c r="A26" s="3"/>
      <c r="B26" s="118"/>
      <c r="C26" s="119"/>
      <c r="D26" s="119"/>
      <c r="E26" s="119"/>
      <c r="F26" s="119"/>
      <c r="G26" s="120"/>
      <c r="H26" s="1"/>
    </row>
    <row r="27" spans="1:8" x14ac:dyDescent="0.25">
      <c r="A27" s="3"/>
      <c r="B27" s="118"/>
      <c r="C27" s="119"/>
      <c r="D27" s="119"/>
      <c r="E27" s="119"/>
      <c r="F27" s="119"/>
      <c r="G27" s="120"/>
      <c r="H27" s="1"/>
    </row>
    <row r="28" spans="1:8" x14ac:dyDescent="0.25">
      <c r="A28" s="3"/>
      <c r="B28" s="118"/>
      <c r="C28" s="119"/>
      <c r="D28" s="119"/>
      <c r="E28" s="119"/>
      <c r="F28" s="119"/>
      <c r="G28" s="120"/>
      <c r="H28" s="1"/>
    </row>
    <row r="29" spans="1:8" x14ac:dyDescent="0.25">
      <c r="A29" s="3"/>
      <c r="B29" s="121"/>
      <c r="C29" s="122"/>
      <c r="D29" s="122"/>
      <c r="E29" s="122"/>
      <c r="F29" s="122"/>
      <c r="G29" s="123"/>
      <c r="H29" s="1"/>
    </row>
    <row r="30" spans="1:8" ht="21" x14ac:dyDescent="0.25">
      <c r="A30" s="3"/>
      <c r="B30" s="7"/>
      <c r="C30" s="7"/>
      <c r="D30" s="7"/>
      <c r="E30" s="7"/>
      <c r="F30" s="7"/>
      <c r="G30" s="7"/>
      <c r="H30" s="1"/>
    </row>
    <row r="31" spans="1:8" ht="21" x14ac:dyDescent="0.25">
      <c r="A31" s="3"/>
      <c r="B31" s="7"/>
      <c r="C31" s="7"/>
      <c r="D31" s="7"/>
      <c r="E31" s="7"/>
      <c r="F31" s="7"/>
      <c r="G31" s="7"/>
      <c r="H31" s="1"/>
    </row>
    <row r="32" spans="1:8" x14ac:dyDescent="0.25">
      <c r="A32" s="1"/>
      <c r="B32" s="8"/>
      <c r="C32" s="9"/>
      <c r="D32" s="9"/>
      <c r="E32" s="9"/>
      <c r="F32" s="10"/>
      <c r="G32" s="11"/>
      <c r="H32" s="1"/>
    </row>
    <row r="33" spans="1:8" x14ac:dyDescent="0.25">
      <c r="A33" s="3"/>
      <c r="B33" s="12"/>
      <c r="C33" s="1"/>
      <c r="D33" s="1"/>
      <c r="E33" s="1"/>
      <c r="F33" s="1"/>
      <c r="G33" s="5"/>
      <c r="H33" s="1"/>
    </row>
    <row r="34" spans="1:8" x14ac:dyDescent="0.25">
      <c r="A34" s="3"/>
      <c r="B34" s="12"/>
      <c r="C34" s="1"/>
      <c r="D34" s="1"/>
      <c r="E34" s="1"/>
      <c r="F34" s="1"/>
      <c r="G34" s="5"/>
      <c r="H34" s="1"/>
    </row>
    <row r="35" spans="1:8" x14ac:dyDescent="0.25">
      <c r="A35" s="3"/>
      <c r="B35" s="12"/>
      <c r="C35" s="1"/>
      <c r="D35" s="1"/>
      <c r="E35" s="1"/>
      <c r="F35" s="1"/>
      <c r="G35" s="5"/>
      <c r="H35" s="1"/>
    </row>
    <row r="36" spans="1:8" x14ac:dyDescent="0.25">
      <c r="A36" s="109" t="s">
        <v>75</v>
      </c>
      <c r="B36" s="109"/>
      <c r="C36" s="109"/>
      <c r="D36" s="109"/>
      <c r="E36" s="109"/>
      <c r="F36" s="109"/>
      <c r="G36" s="109"/>
      <c r="H36" s="109"/>
    </row>
    <row r="37" spans="1:8" x14ac:dyDescent="0.25">
      <c r="A37" s="109" t="s">
        <v>74</v>
      </c>
      <c r="B37" s="109"/>
      <c r="C37" s="109"/>
      <c r="D37" s="109"/>
      <c r="E37" s="109"/>
      <c r="F37" s="109"/>
      <c r="G37" s="109"/>
      <c r="H37" s="109"/>
    </row>
    <row r="38" spans="1:8" x14ac:dyDescent="0.25">
      <c r="A38" s="109" t="s">
        <v>71</v>
      </c>
      <c r="B38" s="109"/>
      <c r="C38" s="109"/>
      <c r="D38" s="109"/>
      <c r="E38" s="109"/>
      <c r="F38" s="109"/>
      <c r="G38" s="109"/>
      <c r="H38" s="109"/>
    </row>
    <row r="39" spans="1:8" x14ac:dyDescent="0.25">
      <c r="A39" s="109" t="s">
        <v>73</v>
      </c>
      <c r="B39" s="109"/>
      <c r="C39" s="109"/>
      <c r="D39" s="109"/>
      <c r="E39" s="109"/>
      <c r="F39" s="109"/>
      <c r="G39" s="109"/>
      <c r="H39" s="109"/>
    </row>
    <row r="40" spans="1:8" x14ac:dyDescent="0.25">
      <c r="A40" s="1"/>
      <c r="B40" s="1"/>
      <c r="C40" s="1"/>
      <c r="D40" s="1"/>
      <c r="E40" s="1"/>
      <c r="F40" s="1"/>
      <c r="G40" s="1"/>
      <c r="H40" s="1"/>
    </row>
    <row r="41" spans="1:8" x14ac:dyDescent="0.25">
      <c r="A41" s="23" t="s">
        <v>8</v>
      </c>
      <c r="B41" s="110" t="s">
        <v>9</v>
      </c>
      <c r="C41" s="110"/>
      <c r="D41" s="110"/>
      <c r="E41" s="110"/>
      <c r="F41" s="2" t="s">
        <v>10</v>
      </c>
      <c r="G41" s="23" t="s">
        <v>11</v>
      </c>
      <c r="H41" s="23" t="s">
        <v>12</v>
      </c>
    </row>
    <row r="42" spans="1:8" x14ac:dyDescent="0.25">
      <c r="A42" s="22" t="s">
        <v>15</v>
      </c>
      <c r="B42" s="111" t="s">
        <v>13</v>
      </c>
      <c r="C42" s="111"/>
      <c r="D42" s="111"/>
      <c r="E42" s="111"/>
      <c r="F42" s="22" t="s">
        <v>82</v>
      </c>
      <c r="G42" s="51" t="s">
        <v>72</v>
      </c>
      <c r="H42" s="22" t="s">
        <v>14</v>
      </c>
    </row>
  </sheetData>
  <mergeCells count="9">
    <mergeCell ref="A39:H39"/>
    <mergeCell ref="B41:E41"/>
    <mergeCell ref="B42:E42"/>
    <mergeCell ref="A12:H12"/>
    <mergeCell ref="A13:H17"/>
    <mergeCell ref="B25:G29"/>
    <mergeCell ref="A36:H36"/>
    <mergeCell ref="A37:H37"/>
    <mergeCell ref="A38:H38"/>
  </mergeCells>
  <printOptions horizontalCentered="1"/>
  <pageMargins left="0.23622047244094491" right="0.23622047244094491"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557D5-D6BC-4D55-9508-A0BE7A20ACE3}">
  <sheetPr>
    <pageSetUpPr fitToPage="1"/>
  </sheetPr>
  <dimension ref="A1:I386"/>
  <sheetViews>
    <sheetView tabSelected="1" view="pageBreakPreview" zoomScale="85" zoomScaleNormal="100" zoomScaleSheetLayoutView="85" workbookViewId="0">
      <selection activeCell="B15" sqref="B15:B16"/>
    </sheetView>
  </sheetViews>
  <sheetFormatPr baseColWidth="10" defaultColWidth="8.5703125" defaultRowHeight="12.75" x14ac:dyDescent="0.25"/>
  <cols>
    <col min="1" max="1" width="9.7109375" style="18" customWidth="1"/>
    <col min="2" max="2" width="56.140625" style="15" customWidth="1"/>
    <col min="3" max="3" width="6.42578125" style="14" customWidth="1"/>
    <col min="4" max="4" width="8.7109375" style="14" customWidth="1"/>
    <col min="5" max="6" width="11.85546875" style="17" customWidth="1"/>
    <col min="7" max="7" width="1.140625" style="15" customWidth="1"/>
    <col min="8" max="8" width="2" style="15" customWidth="1"/>
    <col min="9" max="16384" width="8.5703125" style="15"/>
  </cols>
  <sheetData>
    <row r="1" spans="1:6" ht="12.75" customHeight="1" x14ac:dyDescent="0.25">
      <c r="A1" s="124" t="s">
        <v>88</v>
      </c>
      <c r="B1" s="125"/>
      <c r="C1" s="125"/>
      <c r="D1" s="125"/>
      <c r="E1" s="125"/>
      <c r="F1" s="126"/>
    </row>
    <row r="2" spans="1:6" ht="12.75" customHeight="1" x14ac:dyDescent="0.25"/>
    <row r="3" spans="1:6" ht="9" customHeight="1" x14ac:dyDescent="0.25">
      <c r="A3" s="36"/>
      <c r="B3" s="13"/>
      <c r="E3" s="19"/>
      <c r="F3" s="19"/>
    </row>
    <row r="4" spans="1:6" x14ac:dyDescent="0.25">
      <c r="A4" s="82" t="s">
        <v>0</v>
      </c>
      <c r="B4" s="83" t="s">
        <v>1</v>
      </c>
      <c r="C4" s="84" t="s">
        <v>2</v>
      </c>
      <c r="D4" s="85" t="s">
        <v>84</v>
      </c>
      <c r="E4" s="85" t="s">
        <v>87</v>
      </c>
      <c r="F4" s="84" t="s">
        <v>86</v>
      </c>
    </row>
    <row r="5" spans="1:6" x14ac:dyDescent="0.25">
      <c r="A5" s="37" t="s">
        <v>3</v>
      </c>
      <c r="B5" s="86" t="s">
        <v>18</v>
      </c>
      <c r="C5" s="30"/>
      <c r="D5" s="55"/>
      <c r="E5" s="32"/>
      <c r="F5" s="62"/>
    </row>
    <row r="6" spans="1:6" ht="25.5" x14ac:dyDescent="0.25">
      <c r="A6" s="48" t="s">
        <v>5</v>
      </c>
      <c r="B6" s="25" t="s">
        <v>45</v>
      </c>
      <c r="C6" s="39" t="s">
        <v>90</v>
      </c>
      <c r="D6" s="56">
        <v>1</v>
      </c>
      <c r="E6" s="56"/>
      <c r="F6" s="66">
        <f>D6*E6</f>
        <v>0</v>
      </c>
    </row>
    <row r="7" spans="1:6" x14ac:dyDescent="0.25">
      <c r="A7" s="47" t="s">
        <v>36</v>
      </c>
      <c r="B7" s="24" t="s">
        <v>93</v>
      </c>
      <c r="C7" s="33" t="s">
        <v>90</v>
      </c>
      <c r="D7" s="57">
        <v>1</v>
      </c>
      <c r="E7" s="57"/>
      <c r="F7" s="71">
        <f t="shared" ref="F7:F9" si="0">D7*E7</f>
        <v>0</v>
      </c>
    </row>
    <row r="8" spans="1:6" x14ac:dyDescent="0.25">
      <c r="A8" s="47" t="s">
        <v>91</v>
      </c>
      <c r="B8" s="24" t="s">
        <v>43</v>
      </c>
      <c r="C8" s="33" t="s">
        <v>90</v>
      </c>
      <c r="D8" s="57">
        <v>1</v>
      </c>
      <c r="E8" s="57"/>
      <c r="F8" s="71">
        <f t="shared" si="0"/>
        <v>0</v>
      </c>
    </row>
    <row r="9" spans="1:6" x14ac:dyDescent="0.25">
      <c r="A9" s="47" t="s">
        <v>92</v>
      </c>
      <c r="B9" s="24" t="s">
        <v>42</v>
      </c>
      <c r="C9" s="33" t="s">
        <v>90</v>
      </c>
      <c r="D9" s="57">
        <v>1</v>
      </c>
      <c r="E9" s="57"/>
      <c r="F9" s="71">
        <f t="shared" si="0"/>
        <v>0</v>
      </c>
    </row>
    <row r="10" spans="1:6" x14ac:dyDescent="0.25">
      <c r="A10" s="21"/>
      <c r="B10" s="26"/>
      <c r="C10" s="33"/>
      <c r="D10" s="57"/>
      <c r="E10" s="63"/>
      <c r="F10" s="67"/>
    </row>
    <row r="11" spans="1:6" x14ac:dyDescent="0.25">
      <c r="A11" s="20" t="s">
        <v>16</v>
      </c>
      <c r="B11" s="27" t="str">
        <f>B5</f>
        <v>Prestations générales</v>
      </c>
      <c r="C11" s="34"/>
      <c r="D11" s="58"/>
      <c r="E11" s="40"/>
      <c r="F11" s="68">
        <f>SUM(F6:F10)</f>
        <v>0</v>
      </c>
    </row>
    <row r="12" spans="1:6" x14ac:dyDescent="0.25">
      <c r="A12" s="21"/>
      <c r="B12" s="13"/>
      <c r="C12" s="64"/>
      <c r="D12" s="64"/>
      <c r="E12" s="63"/>
      <c r="F12" s="67"/>
    </row>
    <row r="13" spans="1:6" x14ac:dyDescent="0.25">
      <c r="A13" s="38" t="s">
        <v>4</v>
      </c>
      <c r="B13" s="86" t="s">
        <v>27</v>
      </c>
      <c r="C13" s="30"/>
      <c r="D13" s="55"/>
      <c r="E13" s="32"/>
      <c r="F13" s="69"/>
    </row>
    <row r="14" spans="1:6" x14ac:dyDescent="0.25">
      <c r="A14" s="28" t="s">
        <v>6</v>
      </c>
      <c r="B14" s="29" t="s">
        <v>29</v>
      </c>
      <c r="C14" s="35"/>
      <c r="D14" s="59"/>
      <c r="E14" s="41"/>
      <c r="F14" s="70"/>
    </row>
    <row r="15" spans="1:6" ht="51" x14ac:dyDescent="0.25">
      <c r="A15" s="21" t="s">
        <v>19</v>
      </c>
      <c r="B15" s="24" t="s">
        <v>153</v>
      </c>
      <c r="C15" s="33" t="s">
        <v>7</v>
      </c>
      <c r="D15" s="57">
        <v>14</v>
      </c>
      <c r="E15" s="57"/>
      <c r="F15" s="71">
        <f t="shared" ref="F15:F20" si="1">D15*E15</f>
        <v>0</v>
      </c>
    </row>
    <row r="16" spans="1:6" ht="51" x14ac:dyDescent="0.25">
      <c r="A16" s="21" t="s">
        <v>20</v>
      </c>
      <c r="B16" s="24" t="s">
        <v>154</v>
      </c>
      <c r="C16" s="33" t="s">
        <v>7</v>
      </c>
      <c r="D16" s="57">
        <v>21</v>
      </c>
      <c r="E16" s="57"/>
      <c r="F16" s="71">
        <f t="shared" si="1"/>
        <v>0</v>
      </c>
    </row>
    <row r="17" spans="1:9" ht="25.5" x14ac:dyDescent="0.25">
      <c r="A17" s="21" t="s">
        <v>21</v>
      </c>
      <c r="B17" s="24" t="s">
        <v>94</v>
      </c>
      <c r="C17" s="33" t="s">
        <v>7</v>
      </c>
      <c r="D17" s="57">
        <v>15</v>
      </c>
      <c r="E17" s="57"/>
      <c r="F17" s="71">
        <f t="shared" si="1"/>
        <v>0</v>
      </c>
    </row>
    <row r="18" spans="1:9" ht="25.5" x14ac:dyDescent="0.25">
      <c r="A18" s="21" t="s">
        <v>22</v>
      </c>
      <c r="B18" s="24" t="s">
        <v>95</v>
      </c>
      <c r="C18" s="33" t="s">
        <v>7</v>
      </c>
      <c r="D18" s="57">
        <v>20</v>
      </c>
      <c r="E18" s="57"/>
      <c r="F18" s="71">
        <f t="shared" si="1"/>
        <v>0</v>
      </c>
      <c r="I18" s="52"/>
    </row>
    <row r="19" spans="1:9" ht="25.5" x14ac:dyDescent="0.25">
      <c r="A19" s="21" t="s">
        <v>23</v>
      </c>
      <c r="B19" s="24" t="s">
        <v>96</v>
      </c>
      <c r="C19" s="33" t="s">
        <v>7</v>
      </c>
      <c r="D19" s="57">
        <v>4</v>
      </c>
      <c r="E19" s="57"/>
      <c r="F19" s="71">
        <f t="shared" si="1"/>
        <v>0</v>
      </c>
    </row>
    <row r="20" spans="1:9" ht="25.5" x14ac:dyDescent="0.25">
      <c r="A20" s="21" t="s">
        <v>24</v>
      </c>
      <c r="B20" s="24" t="s">
        <v>119</v>
      </c>
      <c r="C20" s="33" t="s">
        <v>7</v>
      </c>
      <c r="D20" s="57">
        <v>4</v>
      </c>
      <c r="E20" s="57"/>
      <c r="F20" s="71">
        <f t="shared" si="1"/>
        <v>0</v>
      </c>
    </row>
    <row r="21" spans="1:9" x14ac:dyDescent="0.25">
      <c r="A21" s="21"/>
      <c r="B21" s="26"/>
      <c r="C21" s="33"/>
      <c r="D21" s="57"/>
      <c r="E21" s="63"/>
      <c r="F21" s="67"/>
    </row>
    <row r="22" spans="1:9" x14ac:dyDescent="0.25">
      <c r="A22" s="49" t="s">
        <v>16</v>
      </c>
      <c r="B22" s="27" t="str">
        <f>B13</f>
        <v>Auscultations</v>
      </c>
      <c r="C22" s="34"/>
      <c r="D22" s="58"/>
      <c r="E22" s="40"/>
      <c r="F22" s="68">
        <f>SUM(F15:F21)</f>
        <v>0</v>
      </c>
    </row>
    <row r="23" spans="1:9" x14ac:dyDescent="0.25">
      <c r="A23" s="21"/>
      <c r="B23" s="13"/>
      <c r="C23" s="64"/>
      <c r="D23" s="64"/>
      <c r="E23" s="63"/>
      <c r="F23" s="67"/>
    </row>
    <row r="24" spans="1:9" x14ac:dyDescent="0.25">
      <c r="A24" s="38" t="s">
        <v>46</v>
      </c>
      <c r="B24" s="86" t="s">
        <v>47</v>
      </c>
      <c r="C24" s="30"/>
      <c r="D24" s="55"/>
      <c r="E24" s="32"/>
      <c r="F24" s="69"/>
    </row>
    <row r="25" spans="1:9" ht="25.5" x14ac:dyDescent="0.25">
      <c r="A25" s="28" t="s">
        <v>50</v>
      </c>
      <c r="B25" s="29" t="s">
        <v>120</v>
      </c>
      <c r="C25" s="35"/>
      <c r="D25" s="59"/>
      <c r="E25" s="41"/>
      <c r="F25" s="70"/>
    </row>
    <row r="26" spans="1:9" x14ac:dyDescent="0.25">
      <c r="A26" s="21" t="s">
        <v>52</v>
      </c>
      <c r="B26" s="24" t="s">
        <v>30</v>
      </c>
      <c r="C26" s="33" t="s">
        <v>7</v>
      </c>
      <c r="D26" s="57">
        <v>4</v>
      </c>
      <c r="E26" s="57"/>
      <c r="F26" s="71">
        <f t="shared" ref="F26:F41" si="2">D26*E26</f>
        <v>0</v>
      </c>
    </row>
    <row r="27" spans="1:9" x14ac:dyDescent="0.25">
      <c r="A27" s="21" t="s">
        <v>53</v>
      </c>
      <c r="B27" s="24" t="s">
        <v>25</v>
      </c>
      <c r="C27" s="33" t="s">
        <v>7</v>
      </c>
      <c r="D27" s="57">
        <v>24</v>
      </c>
      <c r="E27" s="57"/>
      <c r="F27" s="71">
        <f t="shared" si="2"/>
        <v>0</v>
      </c>
    </row>
    <row r="28" spans="1:9" x14ac:dyDescent="0.25">
      <c r="A28" s="21" t="s">
        <v>54</v>
      </c>
      <c r="B28" s="24" t="s">
        <v>67</v>
      </c>
      <c r="C28" s="33" t="s">
        <v>7</v>
      </c>
      <c r="D28" s="57">
        <v>24</v>
      </c>
      <c r="E28" s="57"/>
      <c r="F28" s="71">
        <f t="shared" si="2"/>
        <v>0</v>
      </c>
    </row>
    <row r="29" spans="1:9" x14ac:dyDescent="0.25">
      <c r="A29" s="21" t="s">
        <v>55</v>
      </c>
      <c r="B29" s="24" t="s">
        <v>26</v>
      </c>
      <c r="C29" s="33" t="s">
        <v>7</v>
      </c>
      <c r="D29" s="57">
        <v>4</v>
      </c>
      <c r="E29" s="57"/>
      <c r="F29" s="71">
        <f t="shared" si="2"/>
        <v>0</v>
      </c>
    </row>
    <row r="30" spans="1:9" x14ac:dyDescent="0.25">
      <c r="A30" s="21" t="s">
        <v>56</v>
      </c>
      <c r="B30" s="24" t="s">
        <v>68</v>
      </c>
      <c r="C30" s="33" t="s">
        <v>7</v>
      </c>
      <c r="D30" s="57">
        <v>4</v>
      </c>
      <c r="E30" s="57"/>
      <c r="F30" s="71">
        <f t="shared" si="2"/>
        <v>0</v>
      </c>
    </row>
    <row r="31" spans="1:9" ht="25.5" x14ac:dyDescent="0.25">
      <c r="A31" s="21" t="s">
        <v>57</v>
      </c>
      <c r="B31" s="24" t="s">
        <v>97</v>
      </c>
      <c r="C31" s="33" t="s">
        <v>7</v>
      </c>
      <c r="D31" s="57">
        <v>3</v>
      </c>
      <c r="E31" s="57"/>
      <c r="F31" s="71">
        <f t="shared" si="2"/>
        <v>0</v>
      </c>
    </row>
    <row r="32" spans="1:9" x14ac:dyDescent="0.25">
      <c r="A32" s="21" t="s">
        <v>58</v>
      </c>
      <c r="B32" s="24" t="s">
        <v>44</v>
      </c>
      <c r="C32" s="33" t="s">
        <v>7</v>
      </c>
      <c r="D32" s="57">
        <v>3</v>
      </c>
      <c r="E32" s="57"/>
      <c r="F32" s="71">
        <f t="shared" si="2"/>
        <v>0</v>
      </c>
    </row>
    <row r="33" spans="1:6" ht="76.5" x14ac:dyDescent="0.25">
      <c r="A33" s="21" t="s">
        <v>59</v>
      </c>
      <c r="B33" s="24" t="s">
        <v>122</v>
      </c>
      <c r="C33" s="33" t="s">
        <v>7</v>
      </c>
      <c r="D33" s="57">
        <v>24</v>
      </c>
      <c r="E33" s="57"/>
      <c r="F33" s="71">
        <f t="shared" si="2"/>
        <v>0</v>
      </c>
    </row>
    <row r="34" spans="1:6" ht="63.75" x14ac:dyDescent="0.25">
      <c r="A34" s="21" t="s">
        <v>60</v>
      </c>
      <c r="B34" s="24" t="s">
        <v>123</v>
      </c>
      <c r="C34" s="33" t="s">
        <v>7</v>
      </c>
      <c r="D34" s="57">
        <v>24</v>
      </c>
      <c r="E34" s="57"/>
      <c r="F34" s="71">
        <f t="shared" si="2"/>
        <v>0</v>
      </c>
    </row>
    <row r="35" spans="1:6" x14ac:dyDescent="0.25">
      <c r="A35" s="21" t="s">
        <v>61</v>
      </c>
      <c r="B35" s="31" t="s">
        <v>134</v>
      </c>
      <c r="C35" s="34" t="s">
        <v>7</v>
      </c>
      <c r="D35" s="57">
        <v>2</v>
      </c>
      <c r="E35" s="57"/>
      <c r="F35" s="71">
        <f t="shared" si="2"/>
        <v>0</v>
      </c>
    </row>
    <row r="36" spans="1:6" x14ac:dyDescent="0.25">
      <c r="A36" s="28" t="s">
        <v>51</v>
      </c>
      <c r="B36" s="29" t="s">
        <v>28</v>
      </c>
      <c r="C36" s="35"/>
      <c r="D36" s="59"/>
      <c r="E36" s="41"/>
      <c r="F36" s="70"/>
    </row>
    <row r="37" spans="1:6" ht="38.25" x14ac:dyDescent="0.25">
      <c r="A37" s="21" t="s">
        <v>49</v>
      </c>
      <c r="B37" s="24" t="s">
        <v>104</v>
      </c>
      <c r="C37" s="33" t="s">
        <v>7</v>
      </c>
      <c r="D37" s="57">
        <v>17</v>
      </c>
      <c r="E37" s="57"/>
      <c r="F37" s="71">
        <f t="shared" si="2"/>
        <v>0</v>
      </c>
    </row>
    <row r="38" spans="1:6" ht="38.25" x14ac:dyDescent="0.25">
      <c r="A38" s="21" t="s">
        <v>62</v>
      </c>
      <c r="B38" s="24" t="s">
        <v>31</v>
      </c>
      <c r="C38" s="33" t="s">
        <v>7</v>
      </c>
      <c r="D38" s="57">
        <v>17</v>
      </c>
      <c r="E38" s="57"/>
      <c r="F38" s="71">
        <f t="shared" si="2"/>
        <v>0</v>
      </c>
    </row>
    <row r="39" spans="1:6" ht="38.25" x14ac:dyDescent="0.25">
      <c r="A39" s="21" t="s">
        <v>63</v>
      </c>
      <c r="B39" s="24" t="s">
        <v>79</v>
      </c>
      <c r="C39" s="33" t="s">
        <v>7</v>
      </c>
      <c r="D39" s="57">
        <v>3</v>
      </c>
      <c r="E39" s="57"/>
      <c r="F39" s="71">
        <f t="shared" si="2"/>
        <v>0</v>
      </c>
    </row>
    <row r="40" spans="1:6" ht="51" x14ac:dyDescent="0.25">
      <c r="A40" s="21" t="s">
        <v>102</v>
      </c>
      <c r="B40" s="24" t="s">
        <v>105</v>
      </c>
      <c r="C40" s="33" t="s">
        <v>7</v>
      </c>
      <c r="D40" s="57">
        <v>5</v>
      </c>
      <c r="E40" s="57"/>
      <c r="F40" s="71">
        <f t="shared" si="2"/>
        <v>0</v>
      </c>
    </row>
    <row r="41" spans="1:6" ht="38.25" x14ac:dyDescent="0.25">
      <c r="A41" s="21" t="s">
        <v>103</v>
      </c>
      <c r="B41" s="24" t="s">
        <v>106</v>
      </c>
      <c r="C41" s="33" t="s">
        <v>7</v>
      </c>
      <c r="D41" s="57">
        <v>5</v>
      </c>
      <c r="E41" s="57"/>
      <c r="F41" s="71">
        <f t="shared" si="2"/>
        <v>0</v>
      </c>
    </row>
    <row r="42" spans="1:6" x14ac:dyDescent="0.25">
      <c r="A42" s="28" t="s">
        <v>98</v>
      </c>
      <c r="B42" s="29" t="s">
        <v>100</v>
      </c>
      <c r="C42" s="35"/>
      <c r="D42" s="59"/>
      <c r="E42" s="41"/>
      <c r="F42" s="70"/>
    </row>
    <row r="43" spans="1:6" x14ac:dyDescent="0.25">
      <c r="A43" s="21" t="s">
        <v>99</v>
      </c>
      <c r="B43" s="24" t="s">
        <v>101</v>
      </c>
      <c r="C43" s="33" t="s">
        <v>7</v>
      </c>
      <c r="D43" s="57">
        <v>9</v>
      </c>
      <c r="E43" s="57"/>
      <c r="F43" s="71">
        <f t="shared" ref="F43" si="3">D43*E43</f>
        <v>0</v>
      </c>
    </row>
    <row r="44" spans="1:6" x14ac:dyDescent="0.25">
      <c r="A44" s="21"/>
      <c r="B44" s="26"/>
      <c r="C44" s="33"/>
      <c r="D44" s="57"/>
      <c r="E44" s="63"/>
      <c r="F44" s="67"/>
    </row>
    <row r="45" spans="1:6" x14ac:dyDescent="0.25">
      <c r="A45" s="49" t="s">
        <v>16</v>
      </c>
      <c r="B45" s="27" t="str">
        <f>B24</f>
        <v>Essais en laboratoire</v>
      </c>
      <c r="C45" s="34"/>
      <c r="D45" s="58"/>
      <c r="E45" s="40"/>
      <c r="F45" s="68">
        <f>SUM(F26:F44)</f>
        <v>0</v>
      </c>
    </row>
    <row r="46" spans="1:6" x14ac:dyDescent="0.25">
      <c r="A46" s="21"/>
      <c r="B46" s="13"/>
      <c r="C46" s="64"/>
      <c r="D46" s="64"/>
      <c r="E46" s="63"/>
      <c r="F46" s="67"/>
    </row>
    <row r="47" spans="1:6" x14ac:dyDescent="0.25">
      <c r="A47" s="38" t="s">
        <v>64</v>
      </c>
      <c r="B47" s="87" t="s">
        <v>142</v>
      </c>
      <c r="C47" s="30"/>
      <c r="D47" s="55"/>
      <c r="E47" s="32"/>
      <c r="F47" s="69"/>
    </row>
    <row r="48" spans="1:6" ht="38.25" x14ac:dyDescent="0.25">
      <c r="A48" s="48" t="s">
        <v>65</v>
      </c>
      <c r="B48" s="89" t="s">
        <v>112</v>
      </c>
      <c r="C48" s="39"/>
      <c r="D48" s="56"/>
      <c r="E48" s="56"/>
      <c r="F48" s="71"/>
    </row>
    <row r="49" spans="1:6" x14ac:dyDescent="0.25">
      <c r="A49" s="47" t="s">
        <v>145</v>
      </c>
      <c r="B49" s="102" t="s">
        <v>148</v>
      </c>
      <c r="C49" s="33" t="s">
        <v>17</v>
      </c>
      <c r="D49" s="57">
        <v>1</v>
      </c>
      <c r="E49" s="57"/>
      <c r="F49" s="71">
        <f t="shared" ref="F49:F51" si="4">D49*E49</f>
        <v>0</v>
      </c>
    </row>
    <row r="50" spans="1:6" x14ac:dyDescent="0.25">
      <c r="A50" s="47" t="s">
        <v>146</v>
      </c>
      <c r="B50" s="105" t="s">
        <v>149</v>
      </c>
      <c r="C50" s="33" t="s">
        <v>17</v>
      </c>
      <c r="D50" s="57">
        <v>1</v>
      </c>
      <c r="E50" s="57"/>
      <c r="F50" s="71">
        <f t="shared" si="4"/>
        <v>0</v>
      </c>
    </row>
    <row r="51" spans="1:6" x14ac:dyDescent="0.25">
      <c r="A51" s="47" t="s">
        <v>147</v>
      </c>
      <c r="B51" s="105" t="s">
        <v>150</v>
      </c>
      <c r="C51" s="33" t="s">
        <v>17</v>
      </c>
      <c r="D51" s="57">
        <v>1</v>
      </c>
      <c r="E51" s="57"/>
      <c r="F51" s="71">
        <f t="shared" si="4"/>
        <v>0</v>
      </c>
    </row>
    <row r="52" spans="1:6" x14ac:dyDescent="0.25">
      <c r="A52" s="21"/>
      <c r="B52" s="13"/>
      <c r="C52" s="104"/>
      <c r="D52" s="64"/>
      <c r="E52" s="63"/>
      <c r="F52" s="67"/>
    </row>
    <row r="53" spans="1:6" x14ac:dyDescent="0.25">
      <c r="A53" s="49" t="s">
        <v>16</v>
      </c>
      <c r="B53" s="65" t="str">
        <f>B47</f>
        <v>Mission complémentaire n°1 : Auscultations au géoradar</v>
      </c>
      <c r="C53" s="34"/>
      <c r="D53" s="58"/>
      <c r="E53" s="40"/>
      <c r="F53" s="68">
        <f>SUM(F48:F52)</f>
        <v>0</v>
      </c>
    </row>
    <row r="54" spans="1:6" x14ac:dyDescent="0.25">
      <c r="A54" s="80"/>
      <c r="B54" s="65"/>
      <c r="C54" s="34"/>
      <c r="D54" s="58"/>
      <c r="E54" s="40"/>
      <c r="F54" s="81"/>
    </row>
    <row r="55" spans="1:6" x14ac:dyDescent="0.25">
      <c r="A55" s="38" t="s">
        <v>107</v>
      </c>
      <c r="B55" s="103" t="s">
        <v>143</v>
      </c>
      <c r="C55" s="30"/>
      <c r="D55" s="55"/>
      <c r="E55" s="32"/>
      <c r="F55" s="69"/>
    </row>
    <row r="56" spans="1:6" ht="25.5" x14ac:dyDescent="0.25">
      <c r="A56" s="48" t="s">
        <v>108</v>
      </c>
      <c r="B56" s="89" t="s">
        <v>111</v>
      </c>
      <c r="C56" s="39" t="s">
        <v>17</v>
      </c>
      <c r="D56" s="56">
        <v>1</v>
      </c>
      <c r="E56" s="56"/>
      <c r="F56" s="71">
        <f>D56*E56</f>
        <v>0</v>
      </c>
    </row>
    <row r="57" spans="1:6" x14ac:dyDescent="0.25">
      <c r="A57" s="21"/>
      <c r="B57" s="13"/>
      <c r="C57" s="104"/>
      <c r="D57" s="64"/>
      <c r="E57" s="63"/>
      <c r="F57" s="67"/>
    </row>
    <row r="58" spans="1:6" x14ac:dyDescent="0.25">
      <c r="A58" s="49" t="s">
        <v>16</v>
      </c>
      <c r="B58" s="65" t="str">
        <f>B55</f>
        <v>Mission complémentaire n°2 : Mesures d'uni longitudinal</v>
      </c>
      <c r="C58" s="34"/>
      <c r="D58" s="58"/>
      <c r="E58" s="40"/>
      <c r="F58" s="68">
        <f>SUM(F56:F57)</f>
        <v>0</v>
      </c>
    </row>
    <row r="59" spans="1:6" x14ac:dyDescent="0.25">
      <c r="A59" s="80"/>
      <c r="B59" s="27"/>
      <c r="C59" s="34"/>
      <c r="D59" s="58"/>
      <c r="E59" s="40"/>
      <c r="F59" s="81"/>
    </row>
    <row r="60" spans="1:6" x14ac:dyDescent="0.25">
      <c r="A60" s="38" t="s">
        <v>109</v>
      </c>
      <c r="B60" s="87" t="s">
        <v>35</v>
      </c>
      <c r="C60" s="30"/>
      <c r="D60" s="55"/>
      <c r="E60" s="32"/>
      <c r="F60" s="69"/>
    </row>
    <row r="61" spans="1:6" ht="25.5" x14ac:dyDescent="0.25">
      <c r="A61" s="48" t="s">
        <v>110</v>
      </c>
      <c r="B61" s="25" t="s">
        <v>41</v>
      </c>
      <c r="C61" s="39" t="s">
        <v>17</v>
      </c>
      <c r="D61" s="56">
        <v>1</v>
      </c>
      <c r="E61" s="56"/>
      <c r="F61" s="71">
        <f t="shared" ref="F61" si="5">D61*E61</f>
        <v>0</v>
      </c>
    </row>
    <row r="62" spans="1:6" x14ac:dyDescent="0.25">
      <c r="A62" s="21"/>
      <c r="B62" s="26"/>
      <c r="C62" s="33"/>
      <c r="D62" s="57"/>
      <c r="E62" s="63"/>
      <c r="F62" s="67"/>
    </row>
    <row r="63" spans="1:6" x14ac:dyDescent="0.25">
      <c r="A63" s="49" t="s">
        <v>16</v>
      </c>
      <c r="B63" s="27" t="str">
        <f>B60</f>
        <v>Rapport</v>
      </c>
      <c r="C63" s="34"/>
      <c r="D63" s="58"/>
      <c r="E63" s="40"/>
      <c r="F63" s="68">
        <f>SUM(F61:F62)</f>
        <v>0</v>
      </c>
    </row>
    <row r="64" spans="1:6" x14ac:dyDescent="0.25">
      <c r="A64" s="42"/>
      <c r="B64" s="43"/>
      <c r="C64" s="44"/>
      <c r="D64" s="44"/>
      <c r="E64" s="45"/>
      <c r="F64" s="73"/>
    </row>
    <row r="65" spans="1:6" ht="30" customHeight="1" x14ac:dyDescent="0.25">
      <c r="A65" s="128" t="s">
        <v>152</v>
      </c>
      <c r="B65" s="128"/>
      <c r="C65" s="128"/>
      <c r="D65" s="128"/>
      <c r="E65" s="128"/>
      <c r="F65" s="128"/>
    </row>
    <row r="66" spans="1:6" x14ac:dyDescent="0.25">
      <c r="A66" s="127"/>
      <c r="B66" s="127"/>
      <c r="C66" s="127"/>
      <c r="D66" s="127"/>
      <c r="E66" s="127"/>
      <c r="F66" s="74"/>
    </row>
    <row r="67" spans="1:6" x14ac:dyDescent="0.25">
      <c r="A67" s="46"/>
      <c r="B67" s="46" t="str">
        <f>B11</f>
        <v>Prestations générales</v>
      </c>
      <c r="C67" s="46"/>
      <c r="D67" s="46"/>
      <c r="E67" s="46"/>
      <c r="F67" s="75">
        <f>F11</f>
        <v>0</v>
      </c>
    </row>
    <row r="68" spans="1:6" x14ac:dyDescent="0.25">
      <c r="A68" s="46"/>
      <c r="B68" s="46" t="str">
        <f>B22</f>
        <v>Auscultations</v>
      </c>
      <c r="C68" s="46"/>
      <c r="D68" s="46"/>
      <c r="E68" s="46"/>
      <c r="F68" s="75">
        <f>F22</f>
        <v>0</v>
      </c>
    </row>
    <row r="69" spans="1:6" x14ac:dyDescent="0.25">
      <c r="A69" s="46"/>
      <c r="B69" s="46" t="str">
        <f>B45</f>
        <v>Essais en laboratoire</v>
      </c>
      <c r="C69" s="46"/>
      <c r="D69" s="46"/>
      <c r="E69" s="46"/>
      <c r="F69" s="75">
        <f>F45</f>
        <v>0</v>
      </c>
    </row>
    <row r="70" spans="1:6" x14ac:dyDescent="0.25">
      <c r="A70" s="46"/>
      <c r="B70" s="46" t="str">
        <f>B53</f>
        <v>Mission complémentaire n°1 : Auscultations au géoradar</v>
      </c>
      <c r="C70" s="46"/>
      <c r="D70" s="46"/>
      <c r="E70" s="46"/>
      <c r="F70" s="75">
        <f>F53</f>
        <v>0</v>
      </c>
    </row>
    <row r="71" spans="1:6" x14ac:dyDescent="0.25">
      <c r="A71" s="46"/>
      <c r="B71" s="46" t="str">
        <f>B58</f>
        <v>Mission complémentaire n°2 : Mesures d'uni longitudinal</v>
      </c>
      <c r="C71" s="46"/>
      <c r="D71" s="46"/>
      <c r="E71" s="46"/>
      <c r="F71" s="75">
        <f>F58</f>
        <v>0</v>
      </c>
    </row>
    <row r="72" spans="1:6" x14ac:dyDescent="0.25">
      <c r="A72" s="46"/>
      <c r="B72" s="46" t="str">
        <f>B63</f>
        <v>Rapport</v>
      </c>
      <c r="C72" s="46"/>
      <c r="D72" s="46"/>
      <c r="E72" s="46"/>
      <c r="F72" s="75">
        <f>F63</f>
        <v>0</v>
      </c>
    </row>
    <row r="73" spans="1:6" x14ac:dyDescent="0.25">
      <c r="A73" s="46"/>
      <c r="B73" s="46"/>
      <c r="C73" s="46"/>
      <c r="D73" s="46"/>
      <c r="E73" s="46"/>
      <c r="F73" s="76"/>
    </row>
    <row r="74" spans="1:6" x14ac:dyDescent="0.25">
      <c r="B74" s="60" t="s">
        <v>33</v>
      </c>
      <c r="C74" s="15"/>
      <c r="D74" s="15"/>
      <c r="F74" s="77">
        <f>SUM(F67:F73)</f>
        <v>0</v>
      </c>
    </row>
    <row r="75" spans="1:6" x14ac:dyDescent="0.25">
      <c r="A75" s="15"/>
      <c r="B75" s="61" t="s">
        <v>32</v>
      </c>
      <c r="C75" s="15"/>
      <c r="D75" s="15"/>
      <c r="F75" s="77">
        <f>F74*0.2</f>
        <v>0</v>
      </c>
    </row>
    <row r="76" spans="1:6" x14ac:dyDescent="0.25">
      <c r="A76" s="15"/>
      <c r="B76" s="60" t="s">
        <v>89</v>
      </c>
      <c r="C76" s="15"/>
      <c r="D76" s="15"/>
      <c r="F76" s="78">
        <f>F74+F75</f>
        <v>0</v>
      </c>
    </row>
    <row r="77" spans="1:6" x14ac:dyDescent="0.25">
      <c r="A77" s="15"/>
      <c r="B77" s="16"/>
      <c r="C77" s="15"/>
      <c r="D77" s="15"/>
      <c r="F77" s="79"/>
    </row>
    <row r="78" spans="1:6" x14ac:dyDescent="0.25">
      <c r="A78" s="15"/>
      <c r="B78" s="16"/>
      <c r="C78" s="15"/>
      <c r="D78" s="15"/>
      <c r="F78" s="79"/>
    </row>
    <row r="79" spans="1:6" x14ac:dyDescent="0.25">
      <c r="A79" s="15"/>
      <c r="B79" s="16"/>
      <c r="C79" s="15"/>
      <c r="D79" s="15"/>
      <c r="F79" s="79"/>
    </row>
    <row r="80" spans="1:6" x14ac:dyDescent="0.25">
      <c r="A80" s="15"/>
      <c r="B80" s="16"/>
      <c r="C80" s="15"/>
      <c r="D80" s="15"/>
      <c r="F80" s="79"/>
    </row>
    <row r="81" spans="1:6" x14ac:dyDescent="0.25">
      <c r="A81" s="15"/>
      <c r="B81" s="16"/>
      <c r="C81" s="15"/>
      <c r="D81" s="15"/>
    </row>
    <row r="82" spans="1:6" x14ac:dyDescent="0.25">
      <c r="A82" s="15"/>
      <c r="B82" s="16"/>
      <c r="C82" s="15"/>
      <c r="D82" s="15"/>
    </row>
    <row r="83" spans="1:6" x14ac:dyDescent="0.25">
      <c r="A83" s="13"/>
      <c r="B83" s="13"/>
      <c r="C83" s="15"/>
      <c r="D83" s="15"/>
    </row>
    <row r="84" spans="1:6" x14ac:dyDescent="0.25">
      <c r="A84" s="13"/>
      <c r="B84" s="13"/>
      <c r="C84" s="15"/>
      <c r="D84" s="15"/>
      <c r="E84" s="50"/>
      <c r="F84" s="50"/>
    </row>
    <row r="85" spans="1:6" x14ac:dyDescent="0.25">
      <c r="A85" s="13"/>
      <c r="B85" s="13"/>
      <c r="C85" s="15"/>
      <c r="D85" s="15"/>
      <c r="E85" s="50"/>
      <c r="F85" s="50"/>
    </row>
    <row r="86" spans="1:6" x14ac:dyDescent="0.25">
      <c r="A86" s="13"/>
      <c r="B86" s="13"/>
      <c r="C86" s="15"/>
      <c r="D86" s="15"/>
      <c r="E86" s="50"/>
      <c r="F86" s="50"/>
    </row>
    <row r="87" spans="1:6" x14ac:dyDescent="0.25">
      <c r="A87" s="13"/>
      <c r="B87" s="13"/>
      <c r="C87" s="15"/>
      <c r="D87" s="15"/>
      <c r="E87" s="50"/>
      <c r="F87" s="50"/>
    </row>
    <row r="88" spans="1:6" x14ac:dyDescent="0.25">
      <c r="A88" s="13"/>
      <c r="B88" s="13"/>
      <c r="C88" s="15"/>
      <c r="D88" s="15"/>
      <c r="E88" s="50"/>
      <c r="F88" s="50"/>
    </row>
    <row r="89" spans="1:6" x14ac:dyDescent="0.25">
      <c r="A89" s="13"/>
      <c r="B89" s="13"/>
      <c r="C89" s="15"/>
      <c r="D89" s="15"/>
      <c r="E89" s="50"/>
      <c r="F89" s="50"/>
    </row>
    <row r="90" spans="1:6" x14ac:dyDescent="0.25">
      <c r="A90" s="13"/>
      <c r="B90" s="13"/>
      <c r="C90" s="15"/>
      <c r="D90" s="15"/>
    </row>
    <row r="91" spans="1:6" x14ac:dyDescent="0.25">
      <c r="A91" s="13"/>
      <c r="B91" s="13"/>
      <c r="C91" s="15"/>
      <c r="D91" s="15"/>
      <c r="E91" s="50"/>
      <c r="F91" s="50"/>
    </row>
    <row r="92" spans="1:6" x14ac:dyDescent="0.25">
      <c r="A92" s="15"/>
      <c r="C92" s="15"/>
      <c r="D92" s="15"/>
    </row>
    <row r="93" spans="1:6" x14ac:dyDescent="0.25">
      <c r="A93" s="15"/>
      <c r="B93" s="16"/>
      <c r="C93" s="15"/>
      <c r="D93" s="15"/>
    </row>
    <row r="94" spans="1:6" x14ac:dyDescent="0.25">
      <c r="A94" s="15"/>
      <c r="B94" s="16"/>
      <c r="C94" s="15"/>
      <c r="D94" s="15"/>
    </row>
    <row r="95" spans="1:6" x14ac:dyDescent="0.25">
      <c r="A95" s="15"/>
      <c r="B95" s="16"/>
      <c r="C95" s="15"/>
      <c r="D95" s="15"/>
    </row>
    <row r="96" spans="1:6" x14ac:dyDescent="0.25">
      <c r="A96" s="15"/>
      <c r="B96" s="16"/>
      <c r="C96" s="15"/>
      <c r="D96" s="15"/>
    </row>
    <row r="97" spans="1:4" x14ac:dyDescent="0.25">
      <c r="A97" s="15"/>
      <c r="B97" s="16"/>
      <c r="C97" s="15"/>
      <c r="D97" s="15"/>
    </row>
    <row r="98" spans="1:4" x14ac:dyDescent="0.25">
      <c r="A98" s="15"/>
      <c r="B98" s="16"/>
      <c r="C98" s="15"/>
      <c r="D98" s="15"/>
    </row>
    <row r="99" spans="1:4" x14ac:dyDescent="0.25">
      <c r="A99" s="15"/>
      <c r="B99" s="16"/>
      <c r="C99" s="15"/>
      <c r="D99" s="15"/>
    </row>
    <row r="100" spans="1:4" x14ac:dyDescent="0.25">
      <c r="A100" s="15"/>
      <c r="B100" s="16"/>
      <c r="C100" s="15"/>
      <c r="D100" s="15"/>
    </row>
    <row r="101" spans="1:4" x14ac:dyDescent="0.25">
      <c r="A101" s="15"/>
      <c r="B101" s="16"/>
      <c r="C101" s="15"/>
      <c r="D101" s="15"/>
    </row>
    <row r="102" spans="1:4" x14ac:dyDescent="0.25">
      <c r="A102" s="15"/>
      <c r="B102" s="16"/>
      <c r="C102" s="15"/>
      <c r="D102" s="15"/>
    </row>
    <row r="103" spans="1:4" x14ac:dyDescent="0.25">
      <c r="A103" s="15"/>
      <c r="B103" s="16"/>
      <c r="C103" s="15"/>
      <c r="D103" s="15"/>
    </row>
    <row r="104" spans="1:4" x14ac:dyDescent="0.25">
      <c r="A104" s="15"/>
      <c r="B104" s="16"/>
      <c r="C104" s="15"/>
      <c r="D104" s="15"/>
    </row>
    <row r="105" spans="1:4" x14ac:dyDescent="0.25">
      <c r="A105" s="15"/>
      <c r="B105" s="16"/>
      <c r="C105" s="15"/>
      <c r="D105" s="15"/>
    </row>
    <row r="106" spans="1:4" x14ac:dyDescent="0.25">
      <c r="A106" s="15"/>
      <c r="B106" s="16"/>
      <c r="C106" s="15"/>
      <c r="D106" s="15"/>
    </row>
    <row r="107" spans="1:4" x14ac:dyDescent="0.25">
      <c r="A107" s="15"/>
      <c r="B107" s="16"/>
      <c r="C107" s="15"/>
      <c r="D107" s="15"/>
    </row>
    <row r="108" spans="1:4" x14ac:dyDescent="0.25">
      <c r="A108" s="15"/>
      <c r="B108" s="16"/>
      <c r="C108" s="15"/>
      <c r="D108" s="15"/>
    </row>
    <row r="109" spans="1:4" x14ac:dyDescent="0.25">
      <c r="A109" s="15"/>
      <c r="B109" s="16"/>
      <c r="C109" s="15"/>
      <c r="D109" s="15"/>
    </row>
    <row r="110" spans="1:4" x14ac:dyDescent="0.25">
      <c r="A110" s="15"/>
      <c r="B110" s="16"/>
      <c r="C110" s="15"/>
      <c r="D110" s="15"/>
    </row>
    <row r="111" spans="1:4" x14ac:dyDescent="0.25">
      <c r="A111" s="15"/>
      <c r="B111" s="16"/>
      <c r="C111" s="15"/>
      <c r="D111" s="15"/>
    </row>
    <row r="112" spans="1:4" x14ac:dyDescent="0.25">
      <c r="A112" s="15"/>
      <c r="B112" s="16"/>
      <c r="C112" s="15"/>
      <c r="D112" s="15"/>
    </row>
    <row r="113" spans="1:4" x14ac:dyDescent="0.25">
      <c r="A113" s="15"/>
      <c r="B113" s="16"/>
      <c r="C113" s="15"/>
      <c r="D113" s="15"/>
    </row>
    <row r="114" spans="1:4" x14ac:dyDescent="0.25">
      <c r="A114" s="15"/>
      <c r="B114" s="16"/>
      <c r="C114" s="15"/>
      <c r="D114" s="15"/>
    </row>
    <row r="115" spans="1:4" x14ac:dyDescent="0.25">
      <c r="A115" s="15"/>
      <c r="B115" s="16"/>
      <c r="C115" s="15"/>
      <c r="D115" s="15"/>
    </row>
    <row r="116" spans="1:4" x14ac:dyDescent="0.25">
      <c r="A116" s="15"/>
      <c r="B116" s="16"/>
      <c r="C116" s="15"/>
      <c r="D116" s="15"/>
    </row>
    <row r="117" spans="1:4" x14ac:dyDescent="0.25">
      <c r="A117" s="15"/>
      <c r="B117" s="16"/>
      <c r="C117" s="15"/>
      <c r="D117" s="15"/>
    </row>
    <row r="118" spans="1:4" x14ac:dyDescent="0.25">
      <c r="A118" s="15"/>
      <c r="B118" s="16"/>
      <c r="C118" s="15"/>
      <c r="D118" s="15"/>
    </row>
    <row r="119" spans="1:4" x14ac:dyDescent="0.25">
      <c r="A119" s="15"/>
      <c r="B119" s="16"/>
      <c r="C119" s="15"/>
      <c r="D119" s="15"/>
    </row>
    <row r="120" spans="1:4" x14ac:dyDescent="0.25">
      <c r="A120" s="15"/>
      <c r="B120" s="16"/>
      <c r="C120" s="15"/>
      <c r="D120" s="15"/>
    </row>
    <row r="121" spans="1:4" x14ac:dyDescent="0.25">
      <c r="A121" s="15"/>
      <c r="B121" s="16"/>
      <c r="C121" s="15"/>
      <c r="D121" s="15"/>
    </row>
    <row r="122" spans="1:4" x14ac:dyDescent="0.25">
      <c r="A122" s="15"/>
      <c r="B122" s="16"/>
      <c r="C122" s="15"/>
      <c r="D122" s="15"/>
    </row>
    <row r="123" spans="1:4" x14ac:dyDescent="0.25">
      <c r="A123" s="15"/>
      <c r="B123" s="16"/>
      <c r="C123" s="15"/>
      <c r="D123" s="15"/>
    </row>
    <row r="124" spans="1:4" x14ac:dyDescent="0.25">
      <c r="A124" s="15"/>
      <c r="B124" s="16"/>
      <c r="C124" s="15"/>
      <c r="D124" s="15"/>
    </row>
    <row r="125" spans="1:4" x14ac:dyDescent="0.25">
      <c r="A125" s="15"/>
      <c r="B125" s="16"/>
      <c r="C125" s="15"/>
      <c r="D125" s="15"/>
    </row>
    <row r="126" spans="1:4" x14ac:dyDescent="0.25">
      <c r="A126" s="15"/>
      <c r="B126" s="16"/>
      <c r="C126" s="15"/>
      <c r="D126" s="15"/>
    </row>
    <row r="127" spans="1:4" x14ac:dyDescent="0.25">
      <c r="A127" s="15"/>
      <c r="B127" s="16"/>
      <c r="C127" s="15"/>
      <c r="D127" s="15"/>
    </row>
    <row r="128" spans="1:4" x14ac:dyDescent="0.25">
      <c r="A128" s="15"/>
      <c r="B128" s="16"/>
      <c r="C128" s="15"/>
      <c r="D128" s="15"/>
    </row>
    <row r="129" spans="1:4" x14ac:dyDescent="0.25">
      <c r="A129" s="15"/>
      <c r="B129" s="16"/>
      <c r="C129" s="15"/>
      <c r="D129" s="15"/>
    </row>
    <row r="130" spans="1:4" x14ac:dyDescent="0.25">
      <c r="A130" s="15"/>
      <c r="B130" s="16"/>
      <c r="C130" s="15"/>
      <c r="D130" s="15"/>
    </row>
    <row r="131" spans="1:4" x14ac:dyDescent="0.25">
      <c r="A131" s="15"/>
      <c r="B131" s="16"/>
      <c r="C131" s="15"/>
      <c r="D131" s="15"/>
    </row>
    <row r="132" spans="1:4" x14ac:dyDescent="0.25">
      <c r="A132" s="15"/>
      <c r="B132" s="16"/>
      <c r="C132" s="15"/>
      <c r="D132" s="15"/>
    </row>
    <row r="133" spans="1:4" x14ac:dyDescent="0.25">
      <c r="A133" s="15"/>
      <c r="B133" s="16"/>
      <c r="C133" s="15"/>
      <c r="D133" s="15"/>
    </row>
    <row r="134" spans="1:4" x14ac:dyDescent="0.25">
      <c r="A134" s="15"/>
      <c r="B134" s="16"/>
      <c r="C134" s="15"/>
      <c r="D134" s="15"/>
    </row>
    <row r="135" spans="1:4" x14ac:dyDescent="0.25">
      <c r="A135" s="15"/>
      <c r="B135" s="16"/>
      <c r="C135" s="15"/>
      <c r="D135" s="15"/>
    </row>
    <row r="136" spans="1:4" x14ac:dyDescent="0.25">
      <c r="A136" s="15"/>
      <c r="B136" s="16"/>
      <c r="C136" s="15"/>
      <c r="D136" s="15"/>
    </row>
    <row r="137" spans="1:4" x14ac:dyDescent="0.25">
      <c r="A137" s="15"/>
      <c r="B137" s="16"/>
      <c r="C137" s="15"/>
      <c r="D137" s="15"/>
    </row>
    <row r="138" spans="1:4" x14ac:dyDescent="0.25">
      <c r="A138" s="15"/>
      <c r="B138" s="16"/>
      <c r="C138" s="15"/>
      <c r="D138" s="15"/>
    </row>
    <row r="139" spans="1:4" x14ac:dyDescent="0.25">
      <c r="A139" s="15"/>
      <c r="B139" s="16"/>
      <c r="C139" s="15"/>
      <c r="D139" s="15"/>
    </row>
    <row r="140" spans="1:4" x14ac:dyDescent="0.25">
      <c r="A140" s="15"/>
      <c r="B140" s="16"/>
      <c r="C140" s="15"/>
      <c r="D140" s="15"/>
    </row>
    <row r="141" spans="1:4" x14ac:dyDescent="0.25">
      <c r="A141" s="15"/>
      <c r="B141" s="16"/>
      <c r="C141" s="15"/>
      <c r="D141" s="15"/>
    </row>
    <row r="142" spans="1:4" x14ac:dyDescent="0.25">
      <c r="A142" s="15"/>
      <c r="B142" s="16"/>
      <c r="C142" s="15"/>
      <c r="D142" s="15"/>
    </row>
    <row r="143" spans="1:4" x14ac:dyDescent="0.25">
      <c r="A143" s="15"/>
      <c r="B143" s="16"/>
      <c r="C143" s="15"/>
      <c r="D143" s="15"/>
    </row>
    <row r="144" spans="1:4" x14ac:dyDescent="0.25">
      <c r="A144" s="15"/>
      <c r="B144" s="16"/>
      <c r="C144" s="15"/>
      <c r="D144" s="15"/>
    </row>
    <row r="145" spans="1:4" x14ac:dyDescent="0.25">
      <c r="A145" s="15"/>
      <c r="B145" s="16"/>
      <c r="C145" s="15"/>
      <c r="D145" s="15"/>
    </row>
    <row r="146" spans="1:4" x14ac:dyDescent="0.25">
      <c r="A146" s="15"/>
      <c r="B146" s="16"/>
      <c r="C146" s="15"/>
      <c r="D146" s="15"/>
    </row>
    <row r="147" spans="1:4" x14ac:dyDescent="0.25">
      <c r="A147" s="15"/>
      <c r="B147" s="16"/>
      <c r="C147" s="15"/>
      <c r="D147" s="15"/>
    </row>
    <row r="148" spans="1:4" x14ac:dyDescent="0.25">
      <c r="A148" s="15"/>
      <c r="B148" s="16"/>
      <c r="C148" s="15"/>
      <c r="D148" s="15"/>
    </row>
    <row r="149" spans="1:4" x14ac:dyDescent="0.25">
      <c r="A149" s="15"/>
      <c r="B149" s="16"/>
      <c r="C149" s="15"/>
      <c r="D149" s="15"/>
    </row>
    <row r="150" spans="1:4" x14ac:dyDescent="0.25">
      <c r="A150" s="15"/>
      <c r="B150" s="16"/>
      <c r="C150" s="15"/>
      <c r="D150" s="15"/>
    </row>
    <row r="151" spans="1:4" x14ac:dyDescent="0.25">
      <c r="A151" s="15"/>
      <c r="B151" s="16"/>
      <c r="C151" s="15"/>
      <c r="D151" s="15"/>
    </row>
    <row r="152" spans="1:4" x14ac:dyDescent="0.25">
      <c r="A152" s="15"/>
      <c r="B152" s="16"/>
      <c r="C152" s="15"/>
      <c r="D152" s="15"/>
    </row>
    <row r="153" spans="1:4" x14ac:dyDescent="0.25">
      <c r="A153" s="15"/>
      <c r="B153" s="16"/>
      <c r="C153" s="15"/>
      <c r="D153" s="15"/>
    </row>
    <row r="154" spans="1:4" x14ac:dyDescent="0.25">
      <c r="A154" s="15"/>
      <c r="B154" s="16"/>
      <c r="C154" s="15"/>
      <c r="D154" s="15"/>
    </row>
    <row r="155" spans="1:4" x14ac:dyDescent="0.25">
      <c r="A155" s="15"/>
      <c r="B155" s="16"/>
      <c r="C155" s="15"/>
      <c r="D155" s="15"/>
    </row>
    <row r="156" spans="1:4" x14ac:dyDescent="0.25">
      <c r="A156" s="15"/>
      <c r="B156" s="16"/>
      <c r="C156" s="15"/>
      <c r="D156" s="15"/>
    </row>
    <row r="157" spans="1:4" x14ac:dyDescent="0.25">
      <c r="A157" s="15"/>
      <c r="B157" s="16"/>
      <c r="C157" s="15"/>
      <c r="D157" s="15"/>
    </row>
    <row r="158" spans="1:4" x14ac:dyDescent="0.25">
      <c r="A158" s="15"/>
      <c r="B158" s="16"/>
      <c r="C158" s="15"/>
      <c r="D158" s="15"/>
    </row>
    <row r="159" spans="1:4" x14ac:dyDescent="0.25">
      <c r="A159" s="15"/>
      <c r="B159" s="16"/>
      <c r="C159" s="15"/>
      <c r="D159" s="15"/>
    </row>
    <row r="160" spans="1:4" x14ac:dyDescent="0.25">
      <c r="A160" s="15"/>
      <c r="B160" s="16"/>
      <c r="C160" s="15"/>
      <c r="D160" s="15"/>
    </row>
    <row r="161" spans="1:4" x14ac:dyDescent="0.25">
      <c r="A161" s="15"/>
      <c r="B161" s="16"/>
      <c r="C161" s="15"/>
      <c r="D161" s="15"/>
    </row>
    <row r="162" spans="1:4" x14ac:dyDescent="0.25">
      <c r="A162" s="15"/>
      <c r="B162" s="16"/>
      <c r="C162" s="15"/>
      <c r="D162" s="15"/>
    </row>
    <row r="163" spans="1:4" x14ac:dyDescent="0.25">
      <c r="A163" s="15"/>
      <c r="B163" s="16"/>
      <c r="C163" s="15"/>
      <c r="D163" s="15"/>
    </row>
    <row r="164" spans="1:4" x14ac:dyDescent="0.25">
      <c r="A164" s="15"/>
      <c r="B164" s="16"/>
      <c r="C164" s="15"/>
      <c r="D164" s="15"/>
    </row>
    <row r="165" spans="1:4" x14ac:dyDescent="0.25">
      <c r="A165" s="15"/>
      <c r="B165" s="16"/>
      <c r="C165" s="15"/>
      <c r="D165" s="15"/>
    </row>
    <row r="166" spans="1:4" x14ac:dyDescent="0.25">
      <c r="A166" s="15"/>
      <c r="B166" s="16"/>
      <c r="C166" s="15"/>
      <c r="D166" s="15"/>
    </row>
    <row r="167" spans="1:4" x14ac:dyDescent="0.25">
      <c r="A167" s="15"/>
      <c r="B167" s="16"/>
      <c r="C167" s="15"/>
      <c r="D167" s="15"/>
    </row>
    <row r="168" spans="1:4" x14ac:dyDescent="0.25">
      <c r="A168" s="15"/>
      <c r="B168" s="16"/>
      <c r="C168" s="15"/>
      <c r="D168" s="15"/>
    </row>
    <row r="169" spans="1:4" x14ac:dyDescent="0.25">
      <c r="A169" s="15"/>
      <c r="B169" s="16"/>
      <c r="C169" s="15"/>
      <c r="D169" s="15"/>
    </row>
    <row r="170" spans="1:4" x14ac:dyDescent="0.25">
      <c r="A170" s="15"/>
      <c r="B170" s="16"/>
      <c r="C170" s="15"/>
      <c r="D170" s="15"/>
    </row>
    <row r="171" spans="1:4" x14ac:dyDescent="0.25">
      <c r="A171" s="15"/>
      <c r="B171" s="16"/>
      <c r="C171" s="15"/>
      <c r="D171" s="15"/>
    </row>
    <row r="172" spans="1:4" x14ac:dyDescent="0.25">
      <c r="A172" s="15"/>
      <c r="B172" s="16"/>
      <c r="C172" s="15"/>
      <c r="D172" s="15"/>
    </row>
    <row r="173" spans="1:4" x14ac:dyDescent="0.25">
      <c r="A173" s="15"/>
      <c r="B173" s="16"/>
      <c r="C173" s="15"/>
      <c r="D173" s="15"/>
    </row>
    <row r="174" spans="1:4" x14ac:dyDescent="0.25">
      <c r="A174" s="15"/>
      <c r="B174" s="16"/>
      <c r="C174" s="15"/>
      <c r="D174" s="15"/>
    </row>
    <row r="175" spans="1:4" x14ac:dyDescent="0.25">
      <c r="A175" s="15"/>
      <c r="B175" s="16"/>
      <c r="C175" s="15"/>
      <c r="D175" s="15"/>
    </row>
    <row r="176" spans="1:4" x14ac:dyDescent="0.25">
      <c r="A176" s="15"/>
      <c r="B176" s="16"/>
      <c r="C176" s="15"/>
      <c r="D176" s="15"/>
    </row>
    <row r="177" spans="1:4" x14ac:dyDescent="0.25">
      <c r="A177" s="15"/>
      <c r="B177" s="16"/>
      <c r="C177" s="15"/>
      <c r="D177" s="15"/>
    </row>
    <row r="178" spans="1:4" x14ac:dyDescent="0.25">
      <c r="A178" s="15"/>
      <c r="B178" s="16"/>
      <c r="C178" s="15"/>
      <c r="D178" s="15"/>
    </row>
    <row r="179" spans="1:4" x14ac:dyDescent="0.25">
      <c r="A179" s="15"/>
      <c r="B179" s="16"/>
      <c r="C179" s="15"/>
      <c r="D179" s="15"/>
    </row>
    <row r="180" spans="1:4" x14ac:dyDescent="0.25">
      <c r="A180" s="15"/>
      <c r="B180" s="16"/>
      <c r="C180" s="15"/>
      <c r="D180" s="15"/>
    </row>
    <row r="181" spans="1:4" x14ac:dyDescent="0.25">
      <c r="A181" s="15"/>
      <c r="B181" s="16"/>
      <c r="C181" s="15"/>
      <c r="D181" s="15"/>
    </row>
    <row r="182" spans="1:4" x14ac:dyDescent="0.25">
      <c r="A182" s="15"/>
      <c r="B182" s="16"/>
      <c r="C182" s="15"/>
      <c r="D182" s="15"/>
    </row>
    <row r="183" spans="1:4" x14ac:dyDescent="0.25">
      <c r="A183" s="15"/>
      <c r="B183" s="16"/>
      <c r="C183" s="15"/>
      <c r="D183" s="15"/>
    </row>
    <row r="184" spans="1:4" x14ac:dyDescent="0.25">
      <c r="A184" s="15"/>
      <c r="B184" s="16"/>
      <c r="C184" s="15"/>
      <c r="D184" s="15"/>
    </row>
    <row r="185" spans="1:4" x14ac:dyDescent="0.25">
      <c r="A185" s="15"/>
      <c r="B185" s="16"/>
      <c r="C185" s="15"/>
      <c r="D185" s="15"/>
    </row>
    <row r="186" spans="1:4" x14ac:dyDescent="0.25">
      <c r="A186" s="15"/>
      <c r="B186" s="16"/>
      <c r="C186" s="15"/>
      <c r="D186" s="15"/>
    </row>
    <row r="187" spans="1:4" x14ac:dyDescent="0.25">
      <c r="A187" s="15"/>
      <c r="B187" s="16"/>
      <c r="C187" s="15"/>
      <c r="D187" s="15"/>
    </row>
    <row r="188" spans="1:4" x14ac:dyDescent="0.25">
      <c r="A188" s="15"/>
      <c r="B188" s="16"/>
      <c r="C188" s="15"/>
      <c r="D188" s="15"/>
    </row>
    <row r="189" spans="1:4" x14ac:dyDescent="0.25">
      <c r="A189" s="15"/>
      <c r="B189" s="16"/>
      <c r="C189" s="15"/>
      <c r="D189" s="15"/>
    </row>
    <row r="190" spans="1:4" x14ac:dyDescent="0.25">
      <c r="A190" s="15"/>
      <c r="B190" s="16"/>
      <c r="C190" s="15"/>
      <c r="D190" s="15"/>
    </row>
    <row r="191" spans="1:4" x14ac:dyDescent="0.25">
      <c r="A191" s="15"/>
      <c r="B191" s="16"/>
      <c r="C191" s="15"/>
      <c r="D191" s="15"/>
    </row>
    <row r="192" spans="1:4" x14ac:dyDescent="0.25">
      <c r="A192" s="15"/>
      <c r="B192" s="16"/>
      <c r="C192" s="15"/>
      <c r="D192" s="15"/>
    </row>
    <row r="193" spans="1:4" x14ac:dyDescent="0.25">
      <c r="A193" s="15"/>
      <c r="B193" s="16"/>
      <c r="C193" s="15"/>
      <c r="D193" s="15"/>
    </row>
    <row r="194" spans="1:4" x14ac:dyDescent="0.25">
      <c r="A194" s="15"/>
      <c r="B194" s="16"/>
      <c r="C194" s="15"/>
      <c r="D194" s="15"/>
    </row>
    <row r="195" spans="1:4" x14ac:dyDescent="0.25">
      <c r="A195" s="15"/>
      <c r="B195" s="16"/>
      <c r="C195" s="15"/>
      <c r="D195" s="15"/>
    </row>
    <row r="196" spans="1:4" x14ac:dyDescent="0.25">
      <c r="A196" s="15"/>
      <c r="B196" s="16"/>
      <c r="C196" s="15"/>
      <c r="D196" s="15"/>
    </row>
    <row r="197" spans="1:4" x14ac:dyDescent="0.25">
      <c r="A197" s="15"/>
      <c r="B197" s="16"/>
      <c r="C197" s="15"/>
      <c r="D197" s="15"/>
    </row>
    <row r="198" spans="1:4" x14ac:dyDescent="0.25">
      <c r="A198" s="15"/>
      <c r="B198" s="16"/>
      <c r="C198" s="15"/>
      <c r="D198" s="15"/>
    </row>
    <row r="199" spans="1:4" x14ac:dyDescent="0.25">
      <c r="A199" s="15"/>
      <c r="B199" s="16"/>
      <c r="C199" s="15"/>
      <c r="D199" s="15"/>
    </row>
    <row r="200" spans="1:4" x14ac:dyDescent="0.25">
      <c r="A200" s="15"/>
      <c r="B200" s="16"/>
      <c r="C200" s="15"/>
      <c r="D200" s="15"/>
    </row>
    <row r="201" spans="1:4" x14ac:dyDescent="0.25">
      <c r="A201" s="15"/>
      <c r="B201" s="16"/>
      <c r="C201" s="15"/>
      <c r="D201" s="15"/>
    </row>
    <row r="202" spans="1:4" x14ac:dyDescent="0.25">
      <c r="A202" s="15"/>
      <c r="B202" s="16"/>
      <c r="C202" s="15"/>
      <c r="D202" s="15"/>
    </row>
    <row r="203" spans="1:4" x14ac:dyDescent="0.25">
      <c r="A203" s="15"/>
      <c r="B203" s="16"/>
      <c r="C203" s="15"/>
      <c r="D203" s="15"/>
    </row>
    <row r="204" spans="1:4" x14ac:dyDescent="0.25">
      <c r="A204" s="15"/>
      <c r="B204" s="16"/>
      <c r="C204" s="15"/>
      <c r="D204" s="15"/>
    </row>
    <row r="205" spans="1:4" x14ac:dyDescent="0.25">
      <c r="A205" s="15"/>
      <c r="B205" s="16"/>
      <c r="C205" s="15"/>
      <c r="D205" s="15"/>
    </row>
    <row r="206" spans="1:4" x14ac:dyDescent="0.25">
      <c r="A206" s="15"/>
      <c r="B206" s="16"/>
      <c r="C206" s="15"/>
      <c r="D206" s="15"/>
    </row>
    <row r="207" spans="1:4" x14ac:dyDescent="0.25">
      <c r="A207" s="15"/>
      <c r="B207" s="16"/>
      <c r="C207" s="15"/>
      <c r="D207" s="15"/>
    </row>
    <row r="208" spans="1:4" x14ac:dyDescent="0.25">
      <c r="A208" s="15"/>
      <c r="B208" s="16"/>
      <c r="C208" s="15"/>
      <c r="D208" s="15"/>
    </row>
    <row r="209" spans="1:4" x14ac:dyDescent="0.25">
      <c r="A209" s="15"/>
      <c r="B209" s="16"/>
      <c r="C209" s="15"/>
      <c r="D209" s="15"/>
    </row>
    <row r="210" spans="1:4" x14ac:dyDescent="0.25">
      <c r="A210" s="15"/>
      <c r="B210" s="16"/>
      <c r="C210" s="15"/>
      <c r="D210" s="15"/>
    </row>
    <row r="211" spans="1:4" x14ac:dyDescent="0.25">
      <c r="A211" s="15"/>
      <c r="B211" s="16"/>
      <c r="C211" s="15"/>
      <c r="D211" s="15"/>
    </row>
    <row r="212" spans="1:4" x14ac:dyDescent="0.25">
      <c r="A212" s="15"/>
      <c r="B212" s="16"/>
      <c r="C212" s="15"/>
      <c r="D212" s="15"/>
    </row>
    <row r="213" spans="1:4" x14ac:dyDescent="0.25">
      <c r="A213" s="15"/>
      <c r="B213" s="16"/>
      <c r="C213" s="15"/>
      <c r="D213" s="15"/>
    </row>
    <row r="214" spans="1:4" x14ac:dyDescent="0.25">
      <c r="A214" s="15"/>
      <c r="B214" s="16"/>
      <c r="C214" s="15"/>
      <c r="D214" s="15"/>
    </row>
    <row r="215" spans="1:4" x14ac:dyDescent="0.25">
      <c r="A215" s="15"/>
      <c r="B215" s="16"/>
      <c r="C215" s="15"/>
      <c r="D215" s="15"/>
    </row>
    <row r="216" spans="1:4" x14ac:dyDescent="0.25">
      <c r="A216" s="15"/>
      <c r="B216" s="16"/>
      <c r="C216" s="15"/>
      <c r="D216" s="15"/>
    </row>
    <row r="217" spans="1:4" x14ac:dyDescent="0.25">
      <c r="A217" s="15"/>
      <c r="B217" s="16"/>
      <c r="C217" s="15"/>
      <c r="D217" s="15"/>
    </row>
    <row r="218" spans="1:4" x14ac:dyDescent="0.25">
      <c r="A218" s="15"/>
      <c r="B218" s="16"/>
      <c r="C218" s="15"/>
      <c r="D218" s="15"/>
    </row>
    <row r="219" spans="1:4" x14ac:dyDescent="0.25">
      <c r="A219" s="15"/>
      <c r="B219" s="16"/>
      <c r="C219" s="15"/>
      <c r="D219" s="15"/>
    </row>
    <row r="220" spans="1:4" x14ac:dyDescent="0.25">
      <c r="A220" s="15"/>
      <c r="B220" s="16"/>
      <c r="C220" s="15"/>
      <c r="D220" s="15"/>
    </row>
    <row r="221" spans="1:4" x14ac:dyDescent="0.25">
      <c r="A221" s="15"/>
      <c r="B221" s="16"/>
      <c r="C221" s="15"/>
      <c r="D221" s="15"/>
    </row>
    <row r="222" spans="1:4" x14ac:dyDescent="0.25">
      <c r="A222" s="15"/>
      <c r="B222" s="16"/>
      <c r="C222" s="15"/>
      <c r="D222" s="15"/>
    </row>
    <row r="223" spans="1:4" x14ac:dyDescent="0.25">
      <c r="A223" s="15"/>
      <c r="B223" s="16"/>
      <c r="C223" s="15"/>
      <c r="D223" s="15"/>
    </row>
    <row r="224" spans="1:4" x14ac:dyDescent="0.25">
      <c r="A224" s="15"/>
      <c r="B224" s="16"/>
      <c r="C224" s="15"/>
      <c r="D224" s="15"/>
    </row>
    <row r="225" spans="1:4" x14ac:dyDescent="0.25">
      <c r="A225" s="15"/>
      <c r="B225" s="16"/>
      <c r="C225" s="15"/>
      <c r="D225" s="15"/>
    </row>
    <row r="226" spans="1:4" x14ac:dyDescent="0.25">
      <c r="A226" s="15"/>
      <c r="B226" s="16"/>
      <c r="C226" s="15"/>
      <c r="D226" s="15"/>
    </row>
    <row r="227" spans="1:4" x14ac:dyDescent="0.25">
      <c r="A227" s="15"/>
      <c r="B227" s="16"/>
      <c r="C227" s="15"/>
      <c r="D227" s="15"/>
    </row>
    <row r="228" spans="1:4" x14ac:dyDescent="0.25">
      <c r="A228" s="15"/>
      <c r="B228" s="16"/>
      <c r="C228" s="15"/>
      <c r="D228" s="15"/>
    </row>
    <row r="229" spans="1:4" x14ac:dyDescent="0.25">
      <c r="A229" s="15"/>
      <c r="B229" s="16"/>
      <c r="C229" s="15"/>
      <c r="D229" s="15"/>
    </row>
    <row r="230" spans="1:4" x14ac:dyDescent="0.25">
      <c r="A230" s="15"/>
      <c r="B230" s="16"/>
      <c r="C230" s="15"/>
      <c r="D230" s="15"/>
    </row>
    <row r="231" spans="1:4" x14ac:dyDescent="0.25">
      <c r="A231" s="15"/>
      <c r="B231" s="16"/>
      <c r="C231" s="15"/>
      <c r="D231" s="15"/>
    </row>
    <row r="232" spans="1:4" x14ac:dyDescent="0.25">
      <c r="A232" s="15"/>
      <c r="B232" s="16"/>
      <c r="C232" s="15"/>
      <c r="D232" s="15"/>
    </row>
    <row r="233" spans="1:4" x14ac:dyDescent="0.25">
      <c r="A233" s="15"/>
      <c r="B233" s="16"/>
      <c r="C233" s="15"/>
      <c r="D233" s="15"/>
    </row>
    <row r="234" spans="1:4" x14ac:dyDescent="0.25">
      <c r="A234" s="15"/>
      <c r="B234" s="16"/>
      <c r="C234" s="15"/>
      <c r="D234" s="15"/>
    </row>
    <row r="235" spans="1:4" x14ac:dyDescent="0.25">
      <c r="A235" s="15"/>
      <c r="B235" s="16"/>
      <c r="C235" s="15"/>
      <c r="D235" s="15"/>
    </row>
    <row r="236" spans="1:4" x14ac:dyDescent="0.25">
      <c r="A236" s="15"/>
      <c r="B236" s="16"/>
      <c r="C236" s="15"/>
      <c r="D236" s="15"/>
    </row>
    <row r="237" spans="1:4" x14ac:dyDescent="0.25">
      <c r="A237" s="15"/>
      <c r="B237" s="16"/>
      <c r="C237" s="15"/>
      <c r="D237" s="15"/>
    </row>
    <row r="238" spans="1:4" x14ac:dyDescent="0.25">
      <c r="A238" s="15"/>
      <c r="B238" s="16"/>
      <c r="C238" s="15"/>
      <c r="D238" s="15"/>
    </row>
    <row r="239" spans="1:4" x14ac:dyDescent="0.25">
      <c r="A239" s="15"/>
      <c r="B239" s="16"/>
      <c r="C239" s="15"/>
      <c r="D239" s="15"/>
    </row>
    <row r="240" spans="1:4" x14ac:dyDescent="0.25">
      <c r="A240" s="15"/>
      <c r="B240" s="16"/>
      <c r="C240" s="15"/>
      <c r="D240" s="15"/>
    </row>
    <row r="241" spans="1:4" x14ac:dyDescent="0.25">
      <c r="A241" s="15"/>
      <c r="B241" s="16"/>
      <c r="C241" s="15"/>
      <c r="D241" s="15"/>
    </row>
    <row r="242" spans="1:4" x14ac:dyDescent="0.25">
      <c r="A242" s="15"/>
      <c r="B242" s="16"/>
      <c r="C242" s="15"/>
      <c r="D242" s="15"/>
    </row>
    <row r="243" spans="1:4" x14ac:dyDescent="0.25">
      <c r="A243" s="15"/>
      <c r="B243" s="16"/>
      <c r="C243" s="15"/>
      <c r="D243" s="15"/>
    </row>
    <row r="244" spans="1:4" x14ac:dyDescent="0.25">
      <c r="A244" s="15"/>
      <c r="B244" s="16"/>
      <c r="C244" s="15"/>
      <c r="D244" s="15"/>
    </row>
    <row r="245" spans="1:4" x14ac:dyDescent="0.25">
      <c r="A245" s="15"/>
      <c r="B245" s="16"/>
      <c r="C245" s="15"/>
      <c r="D245" s="15"/>
    </row>
    <row r="246" spans="1:4" x14ac:dyDescent="0.25">
      <c r="A246" s="15"/>
      <c r="B246" s="16"/>
      <c r="C246" s="15"/>
      <c r="D246" s="15"/>
    </row>
    <row r="247" spans="1:4" x14ac:dyDescent="0.25">
      <c r="A247" s="15"/>
      <c r="B247" s="16"/>
      <c r="C247" s="15"/>
      <c r="D247" s="15"/>
    </row>
    <row r="248" spans="1:4" x14ac:dyDescent="0.25">
      <c r="A248" s="15"/>
      <c r="B248" s="16"/>
      <c r="C248" s="15"/>
      <c r="D248" s="15"/>
    </row>
    <row r="249" spans="1:4" x14ac:dyDescent="0.25">
      <c r="A249" s="15"/>
      <c r="B249" s="16"/>
      <c r="C249" s="15"/>
      <c r="D249" s="15"/>
    </row>
    <row r="250" spans="1:4" x14ac:dyDescent="0.25">
      <c r="A250" s="15"/>
      <c r="B250" s="16"/>
      <c r="C250" s="15"/>
      <c r="D250" s="15"/>
    </row>
    <row r="251" spans="1:4" x14ac:dyDescent="0.25">
      <c r="A251" s="15"/>
      <c r="B251" s="16"/>
      <c r="C251" s="15"/>
      <c r="D251" s="15"/>
    </row>
    <row r="252" spans="1:4" x14ac:dyDescent="0.25">
      <c r="A252" s="15"/>
      <c r="B252" s="16"/>
      <c r="C252" s="15"/>
      <c r="D252" s="15"/>
    </row>
    <row r="253" spans="1:4" x14ac:dyDescent="0.25">
      <c r="A253" s="15"/>
      <c r="B253" s="16"/>
      <c r="C253" s="15"/>
      <c r="D253" s="15"/>
    </row>
    <row r="254" spans="1:4" x14ac:dyDescent="0.25">
      <c r="A254" s="15"/>
      <c r="B254" s="16"/>
      <c r="C254" s="15"/>
      <c r="D254" s="15"/>
    </row>
    <row r="255" spans="1:4" x14ac:dyDescent="0.25">
      <c r="A255" s="15"/>
      <c r="B255" s="16"/>
      <c r="C255" s="15"/>
      <c r="D255" s="15"/>
    </row>
    <row r="256" spans="1:4" x14ac:dyDescent="0.25">
      <c r="A256" s="15"/>
      <c r="B256" s="16"/>
      <c r="C256" s="15"/>
      <c r="D256" s="15"/>
    </row>
    <row r="257" spans="1:4" x14ac:dyDescent="0.25">
      <c r="A257" s="15"/>
      <c r="B257" s="16"/>
      <c r="C257" s="15"/>
      <c r="D257" s="15"/>
    </row>
    <row r="258" spans="1:4" x14ac:dyDescent="0.25">
      <c r="A258" s="15"/>
      <c r="B258" s="16"/>
      <c r="C258" s="15"/>
      <c r="D258" s="15"/>
    </row>
    <row r="259" spans="1:4" x14ac:dyDescent="0.25">
      <c r="A259" s="15"/>
      <c r="B259" s="16"/>
      <c r="C259" s="15"/>
      <c r="D259" s="15"/>
    </row>
    <row r="260" spans="1:4" x14ac:dyDescent="0.25">
      <c r="A260" s="15"/>
      <c r="B260" s="16"/>
      <c r="C260" s="15"/>
      <c r="D260" s="15"/>
    </row>
    <row r="261" spans="1:4" x14ac:dyDescent="0.25">
      <c r="A261" s="15"/>
      <c r="B261" s="16"/>
      <c r="C261" s="15"/>
      <c r="D261" s="15"/>
    </row>
    <row r="262" spans="1:4" x14ac:dyDescent="0.25">
      <c r="A262" s="15"/>
      <c r="B262" s="16"/>
      <c r="C262" s="15"/>
      <c r="D262" s="15"/>
    </row>
    <row r="263" spans="1:4" x14ac:dyDescent="0.25">
      <c r="A263" s="15"/>
      <c r="B263" s="16"/>
      <c r="C263" s="15"/>
      <c r="D263" s="15"/>
    </row>
    <row r="264" spans="1:4" x14ac:dyDescent="0.25">
      <c r="A264" s="15"/>
      <c r="B264" s="16"/>
      <c r="C264" s="15"/>
      <c r="D264" s="15"/>
    </row>
    <row r="265" spans="1:4" x14ac:dyDescent="0.25">
      <c r="A265" s="15"/>
      <c r="B265" s="16"/>
      <c r="C265" s="15"/>
      <c r="D265" s="15"/>
    </row>
    <row r="266" spans="1:4" x14ac:dyDescent="0.25">
      <c r="A266" s="15"/>
      <c r="B266" s="16"/>
      <c r="C266" s="15"/>
      <c r="D266" s="15"/>
    </row>
    <row r="267" spans="1:4" x14ac:dyDescent="0.25">
      <c r="A267" s="15"/>
      <c r="B267" s="16"/>
      <c r="C267" s="15"/>
      <c r="D267" s="15"/>
    </row>
    <row r="268" spans="1:4" x14ac:dyDescent="0.25">
      <c r="A268" s="15"/>
      <c r="B268" s="16"/>
      <c r="C268" s="15"/>
      <c r="D268" s="15"/>
    </row>
    <row r="269" spans="1:4" x14ac:dyDescent="0.25">
      <c r="A269" s="15"/>
      <c r="B269" s="16"/>
      <c r="C269" s="15"/>
      <c r="D269" s="15"/>
    </row>
    <row r="270" spans="1:4" x14ac:dyDescent="0.25">
      <c r="A270" s="15"/>
      <c r="B270" s="16"/>
      <c r="C270" s="15"/>
      <c r="D270" s="15"/>
    </row>
    <row r="271" spans="1:4" x14ac:dyDescent="0.25">
      <c r="A271" s="15"/>
      <c r="B271" s="16"/>
      <c r="C271" s="15"/>
      <c r="D271" s="15"/>
    </row>
    <row r="272" spans="1:4" x14ac:dyDescent="0.25">
      <c r="A272" s="15"/>
      <c r="B272" s="16"/>
      <c r="C272" s="15"/>
      <c r="D272" s="15"/>
    </row>
    <row r="273" spans="1:4" x14ac:dyDescent="0.25">
      <c r="A273" s="15"/>
      <c r="B273" s="16"/>
      <c r="C273" s="15"/>
      <c r="D273" s="15"/>
    </row>
    <row r="274" spans="1:4" x14ac:dyDescent="0.25">
      <c r="A274" s="15"/>
      <c r="B274" s="16"/>
      <c r="C274" s="15"/>
      <c r="D274" s="15"/>
    </row>
    <row r="275" spans="1:4" x14ac:dyDescent="0.25">
      <c r="A275" s="15"/>
      <c r="B275" s="16"/>
      <c r="C275" s="15"/>
      <c r="D275" s="15"/>
    </row>
    <row r="276" spans="1:4" x14ac:dyDescent="0.25">
      <c r="A276" s="15"/>
      <c r="B276" s="16"/>
      <c r="C276" s="15"/>
      <c r="D276" s="15"/>
    </row>
    <row r="277" spans="1:4" x14ac:dyDescent="0.25">
      <c r="A277" s="15"/>
      <c r="B277" s="16"/>
      <c r="C277" s="15"/>
      <c r="D277" s="15"/>
    </row>
    <row r="278" spans="1:4" x14ac:dyDescent="0.25">
      <c r="A278" s="15"/>
      <c r="B278" s="16"/>
      <c r="C278" s="15"/>
      <c r="D278" s="15"/>
    </row>
    <row r="279" spans="1:4" x14ac:dyDescent="0.25">
      <c r="A279" s="15"/>
      <c r="B279" s="16"/>
      <c r="C279" s="15"/>
      <c r="D279" s="15"/>
    </row>
    <row r="280" spans="1:4" x14ac:dyDescent="0.25">
      <c r="A280" s="15"/>
      <c r="B280" s="16"/>
      <c r="C280" s="15"/>
      <c r="D280" s="15"/>
    </row>
    <row r="281" spans="1:4" x14ac:dyDescent="0.25">
      <c r="A281" s="15"/>
      <c r="B281" s="16"/>
      <c r="C281" s="15"/>
      <c r="D281" s="15"/>
    </row>
    <row r="282" spans="1:4" x14ac:dyDescent="0.25">
      <c r="A282" s="15"/>
      <c r="B282" s="16"/>
      <c r="C282" s="15"/>
      <c r="D282" s="15"/>
    </row>
    <row r="283" spans="1:4" x14ac:dyDescent="0.25">
      <c r="A283" s="15"/>
      <c r="B283" s="16"/>
      <c r="C283" s="15"/>
      <c r="D283" s="15"/>
    </row>
    <row r="284" spans="1:4" x14ac:dyDescent="0.25">
      <c r="A284" s="15"/>
      <c r="B284" s="16"/>
      <c r="C284" s="15"/>
      <c r="D284" s="15"/>
    </row>
    <row r="285" spans="1:4" x14ac:dyDescent="0.25">
      <c r="A285" s="15"/>
      <c r="B285" s="16"/>
      <c r="C285" s="15"/>
      <c r="D285" s="15"/>
    </row>
    <row r="286" spans="1:4" x14ac:dyDescent="0.25">
      <c r="A286" s="15"/>
      <c r="B286" s="16"/>
      <c r="C286" s="15"/>
      <c r="D286" s="15"/>
    </row>
    <row r="287" spans="1:4" x14ac:dyDescent="0.25">
      <c r="A287" s="15"/>
      <c r="B287" s="16"/>
      <c r="C287" s="15"/>
      <c r="D287" s="15"/>
    </row>
    <row r="288" spans="1:4" x14ac:dyDescent="0.25">
      <c r="A288" s="15"/>
      <c r="B288" s="16"/>
      <c r="C288" s="15"/>
      <c r="D288" s="15"/>
    </row>
    <row r="289" spans="1:4" x14ac:dyDescent="0.25">
      <c r="A289" s="15"/>
      <c r="B289" s="16"/>
      <c r="C289" s="15"/>
      <c r="D289" s="15"/>
    </row>
    <row r="290" spans="1:4" x14ac:dyDescent="0.25">
      <c r="A290" s="15"/>
      <c r="B290" s="16"/>
      <c r="C290" s="15"/>
      <c r="D290" s="15"/>
    </row>
    <row r="291" spans="1:4" x14ac:dyDescent="0.25">
      <c r="A291" s="15"/>
      <c r="B291" s="16"/>
      <c r="C291" s="15"/>
      <c r="D291" s="15"/>
    </row>
    <row r="292" spans="1:4" x14ac:dyDescent="0.25">
      <c r="A292" s="15"/>
      <c r="B292" s="16"/>
      <c r="C292" s="15"/>
      <c r="D292" s="15"/>
    </row>
    <row r="293" spans="1:4" x14ac:dyDescent="0.25">
      <c r="A293" s="15"/>
      <c r="B293" s="16"/>
      <c r="C293" s="15"/>
      <c r="D293" s="15"/>
    </row>
    <row r="294" spans="1:4" x14ac:dyDescent="0.25">
      <c r="A294" s="15"/>
      <c r="B294" s="16"/>
      <c r="C294" s="15"/>
      <c r="D294" s="15"/>
    </row>
    <row r="295" spans="1:4" x14ac:dyDescent="0.25">
      <c r="A295" s="15"/>
      <c r="B295" s="16"/>
      <c r="C295" s="15"/>
      <c r="D295" s="15"/>
    </row>
    <row r="296" spans="1:4" x14ac:dyDescent="0.25">
      <c r="A296" s="15"/>
      <c r="B296" s="16"/>
      <c r="C296" s="15"/>
      <c r="D296" s="15"/>
    </row>
    <row r="297" spans="1:4" x14ac:dyDescent="0.25">
      <c r="A297" s="15"/>
      <c r="B297" s="16"/>
      <c r="C297" s="15"/>
      <c r="D297" s="15"/>
    </row>
    <row r="298" spans="1:4" x14ac:dyDescent="0.25">
      <c r="A298" s="15"/>
      <c r="B298" s="16"/>
      <c r="C298" s="15"/>
      <c r="D298" s="15"/>
    </row>
    <row r="299" spans="1:4" x14ac:dyDescent="0.25">
      <c r="A299" s="15"/>
      <c r="B299" s="16"/>
      <c r="C299" s="15"/>
      <c r="D299" s="15"/>
    </row>
    <row r="300" spans="1:4" x14ac:dyDescent="0.25">
      <c r="A300" s="15"/>
      <c r="B300" s="16"/>
      <c r="C300" s="15"/>
      <c r="D300" s="15"/>
    </row>
    <row r="301" spans="1:4" x14ac:dyDescent="0.25">
      <c r="A301" s="15"/>
      <c r="B301" s="16"/>
      <c r="C301" s="15"/>
      <c r="D301" s="15"/>
    </row>
    <row r="302" spans="1:4" x14ac:dyDescent="0.25">
      <c r="A302" s="15"/>
      <c r="B302" s="16"/>
      <c r="C302" s="15"/>
      <c r="D302" s="15"/>
    </row>
    <row r="303" spans="1:4" x14ac:dyDescent="0.25">
      <c r="A303" s="15"/>
      <c r="B303" s="16"/>
      <c r="C303" s="15"/>
      <c r="D303" s="15"/>
    </row>
    <row r="304" spans="1:4" x14ac:dyDescent="0.25">
      <c r="A304" s="15"/>
      <c r="B304" s="16"/>
      <c r="C304" s="15"/>
      <c r="D304" s="15"/>
    </row>
    <row r="305" spans="1:4" x14ac:dyDescent="0.25">
      <c r="A305" s="15"/>
      <c r="B305" s="16"/>
      <c r="C305" s="15"/>
      <c r="D305" s="15"/>
    </row>
    <row r="306" spans="1:4" x14ac:dyDescent="0.25">
      <c r="A306" s="15"/>
      <c r="B306" s="16"/>
      <c r="C306" s="15"/>
      <c r="D306" s="15"/>
    </row>
    <row r="307" spans="1:4" x14ac:dyDescent="0.25">
      <c r="A307" s="15"/>
      <c r="B307" s="16"/>
      <c r="C307" s="15"/>
      <c r="D307" s="15"/>
    </row>
    <row r="308" spans="1:4" x14ac:dyDescent="0.25">
      <c r="A308" s="15"/>
      <c r="B308" s="16"/>
      <c r="C308" s="15"/>
      <c r="D308" s="15"/>
    </row>
    <row r="309" spans="1:4" x14ac:dyDescent="0.25">
      <c r="A309" s="15"/>
      <c r="B309" s="16"/>
      <c r="C309" s="15"/>
      <c r="D309" s="15"/>
    </row>
    <row r="310" spans="1:4" x14ac:dyDescent="0.25">
      <c r="A310" s="15"/>
      <c r="B310" s="16"/>
      <c r="C310" s="15"/>
      <c r="D310" s="15"/>
    </row>
    <row r="311" spans="1:4" x14ac:dyDescent="0.25">
      <c r="A311" s="15"/>
      <c r="B311" s="16"/>
      <c r="C311" s="15"/>
      <c r="D311" s="15"/>
    </row>
    <row r="312" spans="1:4" x14ac:dyDescent="0.25">
      <c r="A312" s="15"/>
      <c r="B312" s="16"/>
      <c r="C312" s="15"/>
      <c r="D312" s="15"/>
    </row>
    <row r="313" spans="1:4" x14ac:dyDescent="0.25">
      <c r="A313" s="15"/>
      <c r="B313" s="16"/>
      <c r="C313" s="15"/>
      <c r="D313" s="15"/>
    </row>
    <row r="314" spans="1:4" x14ac:dyDescent="0.25">
      <c r="A314" s="15"/>
      <c r="B314" s="16"/>
      <c r="C314" s="15"/>
      <c r="D314" s="15"/>
    </row>
    <row r="315" spans="1:4" x14ac:dyDescent="0.25">
      <c r="A315" s="15"/>
      <c r="B315" s="16"/>
      <c r="C315" s="15"/>
      <c r="D315" s="15"/>
    </row>
    <row r="316" spans="1:4" x14ac:dyDescent="0.25">
      <c r="A316" s="15"/>
      <c r="B316" s="16"/>
      <c r="C316" s="15"/>
      <c r="D316" s="15"/>
    </row>
    <row r="317" spans="1:4" x14ac:dyDescent="0.25">
      <c r="A317" s="15"/>
      <c r="B317" s="16"/>
      <c r="C317" s="15"/>
      <c r="D317" s="15"/>
    </row>
    <row r="318" spans="1:4" x14ac:dyDescent="0.25">
      <c r="A318" s="15"/>
      <c r="B318" s="16"/>
      <c r="C318" s="15"/>
      <c r="D318" s="15"/>
    </row>
    <row r="319" spans="1:4" x14ac:dyDescent="0.25">
      <c r="A319" s="15"/>
      <c r="B319" s="16"/>
      <c r="C319" s="15"/>
      <c r="D319" s="15"/>
    </row>
    <row r="320" spans="1:4" x14ac:dyDescent="0.25">
      <c r="A320" s="15"/>
      <c r="B320" s="16"/>
      <c r="C320" s="15"/>
      <c r="D320" s="15"/>
    </row>
    <row r="321" spans="1:4" x14ac:dyDescent="0.25">
      <c r="A321" s="15"/>
      <c r="B321" s="16"/>
      <c r="C321" s="15"/>
      <c r="D321" s="15"/>
    </row>
    <row r="322" spans="1:4" x14ac:dyDescent="0.25">
      <c r="A322" s="15"/>
      <c r="B322" s="16"/>
      <c r="C322" s="15"/>
      <c r="D322" s="15"/>
    </row>
    <row r="323" spans="1:4" x14ac:dyDescent="0.25">
      <c r="A323" s="15"/>
      <c r="B323" s="16"/>
      <c r="C323" s="15"/>
      <c r="D323" s="15"/>
    </row>
    <row r="324" spans="1:4" x14ac:dyDescent="0.25">
      <c r="A324" s="15"/>
      <c r="B324" s="16"/>
      <c r="C324" s="15"/>
      <c r="D324" s="15"/>
    </row>
    <row r="325" spans="1:4" x14ac:dyDescent="0.25">
      <c r="A325" s="15"/>
      <c r="B325" s="16"/>
      <c r="C325" s="15"/>
      <c r="D325" s="15"/>
    </row>
    <row r="326" spans="1:4" x14ac:dyDescent="0.25">
      <c r="A326" s="15"/>
      <c r="B326" s="16"/>
      <c r="C326" s="15"/>
      <c r="D326" s="15"/>
    </row>
    <row r="327" spans="1:4" x14ac:dyDescent="0.25">
      <c r="A327" s="15"/>
      <c r="B327" s="16"/>
      <c r="C327" s="15"/>
      <c r="D327" s="15"/>
    </row>
    <row r="328" spans="1:4" x14ac:dyDescent="0.25">
      <c r="A328" s="15"/>
      <c r="B328" s="16"/>
      <c r="C328" s="15"/>
      <c r="D328" s="15"/>
    </row>
    <row r="329" spans="1:4" x14ac:dyDescent="0.25">
      <c r="A329" s="15"/>
      <c r="B329" s="16"/>
      <c r="C329" s="15"/>
      <c r="D329" s="15"/>
    </row>
    <row r="330" spans="1:4" x14ac:dyDescent="0.25">
      <c r="A330" s="15"/>
      <c r="B330" s="16"/>
      <c r="C330" s="15"/>
      <c r="D330" s="15"/>
    </row>
    <row r="331" spans="1:4" x14ac:dyDescent="0.25">
      <c r="A331" s="15"/>
      <c r="B331" s="16"/>
      <c r="C331" s="15"/>
      <c r="D331" s="15"/>
    </row>
    <row r="332" spans="1:4" x14ac:dyDescent="0.25">
      <c r="A332" s="15"/>
      <c r="B332" s="16"/>
      <c r="C332" s="15"/>
      <c r="D332" s="15"/>
    </row>
    <row r="333" spans="1:4" x14ac:dyDescent="0.25">
      <c r="A333" s="15"/>
      <c r="B333" s="16"/>
      <c r="C333" s="15"/>
      <c r="D333" s="15"/>
    </row>
    <row r="334" spans="1:4" x14ac:dyDescent="0.25">
      <c r="A334" s="15"/>
      <c r="B334" s="16"/>
      <c r="C334" s="15"/>
      <c r="D334" s="15"/>
    </row>
    <row r="335" spans="1:4" x14ac:dyDescent="0.25">
      <c r="A335" s="15"/>
      <c r="B335" s="16"/>
      <c r="C335" s="15"/>
      <c r="D335" s="15"/>
    </row>
    <row r="336" spans="1:4" x14ac:dyDescent="0.25">
      <c r="A336" s="15"/>
      <c r="B336" s="16"/>
      <c r="C336" s="15"/>
      <c r="D336" s="15"/>
    </row>
    <row r="337" spans="1:4" x14ac:dyDescent="0.25">
      <c r="A337" s="15"/>
      <c r="B337" s="16"/>
      <c r="C337" s="15"/>
      <c r="D337" s="15"/>
    </row>
    <row r="338" spans="1:4" x14ac:dyDescent="0.25">
      <c r="A338" s="15"/>
      <c r="B338" s="16"/>
      <c r="C338" s="15"/>
      <c r="D338" s="15"/>
    </row>
    <row r="339" spans="1:4" x14ac:dyDescent="0.25">
      <c r="A339" s="15"/>
      <c r="B339" s="16"/>
      <c r="C339" s="15"/>
      <c r="D339" s="15"/>
    </row>
    <row r="340" spans="1:4" x14ac:dyDescent="0.25">
      <c r="A340" s="15"/>
      <c r="B340" s="16"/>
      <c r="C340" s="15"/>
      <c r="D340" s="15"/>
    </row>
    <row r="341" spans="1:4" x14ac:dyDescent="0.25">
      <c r="A341" s="15"/>
      <c r="B341" s="16"/>
      <c r="C341" s="15"/>
      <c r="D341" s="15"/>
    </row>
    <row r="342" spans="1:4" x14ac:dyDescent="0.25">
      <c r="A342" s="15"/>
      <c r="B342" s="16"/>
      <c r="C342" s="15"/>
      <c r="D342" s="15"/>
    </row>
    <row r="343" spans="1:4" x14ac:dyDescent="0.25">
      <c r="A343" s="15"/>
      <c r="B343" s="16"/>
      <c r="C343" s="15"/>
      <c r="D343" s="15"/>
    </row>
    <row r="344" spans="1:4" x14ac:dyDescent="0.25">
      <c r="A344" s="15"/>
      <c r="B344" s="16"/>
      <c r="C344" s="15"/>
      <c r="D344" s="15"/>
    </row>
    <row r="345" spans="1:4" x14ac:dyDescent="0.25">
      <c r="A345" s="15"/>
      <c r="B345" s="16"/>
      <c r="C345" s="15"/>
      <c r="D345" s="15"/>
    </row>
    <row r="346" spans="1:4" x14ac:dyDescent="0.25">
      <c r="A346" s="15"/>
      <c r="B346" s="16"/>
      <c r="C346" s="15"/>
      <c r="D346" s="15"/>
    </row>
    <row r="347" spans="1:4" x14ac:dyDescent="0.25">
      <c r="A347" s="15"/>
      <c r="B347" s="16"/>
      <c r="C347" s="15"/>
      <c r="D347" s="15"/>
    </row>
    <row r="348" spans="1:4" x14ac:dyDescent="0.25">
      <c r="A348" s="15"/>
      <c r="B348" s="16"/>
      <c r="C348" s="15"/>
      <c r="D348" s="15"/>
    </row>
    <row r="349" spans="1:4" x14ac:dyDescent="0.25">
      <c r="A349" s="15"/>
      <c r="B349" s="16"/>
      <c r="C349" s="15"/>
      <c r="D349" s="15"/>
    </row>
    <row r="350" spans="1:4" x14ac:dyDescent="0.25">
      <c r="A350" s="15"/>
      <c r="B350" s="16"/>
      <c r="C350" s="15"/>
      <c r="D350" s="15"/>
    </row>
    <row r="351" spans="1:4" x14ac:dyDescent="0.25">
      <c r="A351" s="15"/>
      <c r="B351" s="16"/>
      <c r="C351" s="15"/>
      <c r="D351" s="15"/>
    </row>
    <row r="352" spans="1:4" x14ac:dyDescent="0.25">
      <c r="A352" s="15"/>
      <c r="B352" s="16"/>
      <c r="C352" s="15"/>
      <c r="D352" s="15"/>
    </row>
    <row r="353" spans="1:4" x14ac:dyDescent="0.25">
      <c r="A353" s="15"/>
      <c r="B353" s="16"/>
      <c r="C353" s="15"/>
      <c r="D353" s="15"/>
    </row>
    <row r="354" spans="1:4" x14ac:dyDescent="0.25">
      <c r="A354" s="15"/>
      <c r="B354" s="16"/>
      <c r="C354" s="15"/>
      <c r="D354" s="15"/>
    </row>
    <row r="355" spans="1:4" x14ac:dyDescent="0.25">
      <c r="A355" s="15"/>
      <c r="B355" s="16"/>
      <c r="C355" s="15"/>
      <c r="D355" s="15"/>
    </row>
    <row r="356" spans="1:4" x14ac:dyDescent="0.25">
      <c r="A356" s="15"/>
      <c r="B356" s="16"/>
      <c r="C356" s="15"/>
      <c r="D356" s="15"/>
    </row>
    <row r="357" spans="1:4" x14ac:dyDescent="0.25">
      <c r="A357" s="15"/>
      <c r="B357" s="16"/>
      <c r="C357" s="15"/>
      <c r="D357" s="15"/>
    </row>
    <row r="358" spans="1:4" x14ac:dyDescent="0.25">
      <c r="A358" s="15"/>
      <c r="B358" s="16"/>
      <c r="C358" s="15"/>
      <c r="D358" s="15"/>
    </row>
    <row r="359" spans="1:4" x14ac:dyDescent="0.25">
      <c r="A359" s="15"/>
      <c r="B359" s="16"/>
      <c r="C359" s="15"/>
      <c r="D359" s="15"/>
    </row>
    <row r="360" spans="1:4" x14ac:dyDescent="0.25">
      <c r="A360" s="15"/>
      <c r="B360" s="16"/>
      <c r="C360" s="15"/>
      <c r="D360" s="15"/>
    </row>
    <row r="361" spans="1:4" x14ac:dyDescent="0.25">
      <c r="A361" s="15"/>
      <c r="B361" s="16"/>
      <c r="C361" s="15"/>
      <c r="D361" s="15"/>
    </row>
    <row r="362" spans="1:4" x14ac:dyDescent="0.25">
      <c r="A362" s="15"/>
      <c r="B362" s="16"/>
      <c r="C362" s="15"/>
      <c r="D362" s="15"/>
    </row>
    <row r="363" spans="1:4" x14ac:dyDescent="0.25">
      <c r="A363" s="15"/>
      <c r="B363" s="16"/>
      <c r="C363" s="15"/>
      <c r="D363" s="15"/>
    </row>
    <row r="364" spans="1:4" x14ac:dyDescent="0.25">
      <c r="A364" s="15"/>
      <c r="B364" s="16"/>
      <c r="C364" s="15"/>
      <c r="D364" s="15"/>
    </row>
    <row r="365" spans="1:4" x14ac:dyDescent="0.25">
      <c r="A365" s="15"/>
      <c r="B365" s="16"/>
      <c r="C365" s="15"/>
      <c r="D365" s="15"/>
    </row>
    <row r="366" spans="1:4" x14ac:dyDescent="0.25">
      <c r="A366" s="15"/>
      <c r="B366" s="16"/>
      <c r="C366" s="15"/>
      <c r="D366" s="15"/>
    </row>
    <row r="367" spans="1:4" x14ac:dyDescent="0.25">
      <c r="A367" s="15"/>
      <c r="B367" s="16"/>
      <c r="C367" s="15"/>
      <c r="D367" s="15"/>
    </row>
    <row r="368" spans="1:4" x14ac:dyDescent="0.25">
      <c r="A368" s="15"/>
      <c r="B368" s="16"/>
      <c r="C368" s="15"/>
      <c r="D368" s="15"/>
    </row>
    <row r="369" spans="1:4" x14ac:dyDescent="0.25">
      <c r="A369" s="15"/>
      <c r="B369" s="16"/>
      <c r="C369" s="15"/>
      <c r="D369" s="15"/>
    </row>
    <row r="370" spans="1:4" x14ac:dyDescent="0.25">
      <c r="A370" s="15"/>
      <c r="B370" s="16"/>
      <c r="C370" s="15"/>
      <c r="D370" s="15"/>
    </row>
    <row r="371" spans="1:4" x14ac:dyDescent="0.25">
      <c r="A371" s="15"/>
      <c r="B371" s="16"/>
      <c r="C371" s="15"/>
      <c r="D371" s="15"/>
    </row>
    <row r="372" spans="1:4" x14ac:dyDescent="0.25">
      <c r="A372" s="15"/>
      <c r="B372" s="16"/>
      <c r="C372" s="15"/>
      <c r="D372" s="15"/>
    </row>
    <row r="373" spans="1:4" x14ac:dyDescent="0.25">
      <c r="A373" s="15"/>
      <c r="B373" s="16"/>
      <c r="C373" s="15"/>
      <c r="D373" s="15"/>
    </row>
    <row r="374" spans="1:4" x14ac:dyDescent="0.25">
      <c r="A374" s="15"/>
      <c r="B374" s="16"/>
      <c r="C374" s="15"/>
      <c r="D374" s="15"/>
    </row>
    <row r="375" spans="1:4" x14ac:dyDescent="0.25">
      <c r="A375" s="15"/>
      <c r="B375" s="16"/>
      <c r="C375" s="15"/>
      <c r="D375" s="15"/>
    </row>
    <row r="376" spans="1:4" x14ac:dyDescent="0.25">
      <c r="A376" s="15"/>
      <c r="B376" s="16"/>
      <c r="C376" s="15"/>
      <c r="D376" s="15"/>
    </row>
    <row r="377" spans="1:4" x14ac:dyDescent="0.25">
      <c r="A377" s="15"/>
      <c r="B377" s="16"/>
      <c r="C377" s="15"/>
      <c r="D377" s="15"/>
    </row>
    <row r="378" spans="1:4" x14ac:dyDescent="0.25">
      <c r="A378" s="15"/>
      <c r="B378" s="16"/>
      <c r="C378" s="15"/>
      <c r="D378" s="15"/>
    </row>
    <row r="379" spans="1:4" x14ac:dyDescent="0.25">
      <c r="A379" s="15"/>
      <c r="B379" s="16"/>
      <c r="C379" s="15"/>
      <c r="D379" s="15"/>
    </row>
    <row r="380" spans="1:4" x14ac:dyDescent="0.25">
      <c r="A380" s="15"/>
      <c r="B380" s="16"/>
      <c r="C380" s="15"/>
      <c r="D380" s="15"/>
    </row>
    <row r="381" spans="1:4" x14ac:dyDescent="0.25">
      <c r="A381" s="15"/>
      <c r="B381" s="16"/>
      <c r="C381" s="15"/>
      <c r="D381" s="15"/>
    </row>
    <row r="382" spans="1:4" x14ac:dyDescent="0.25">
      <c r="A382" s="15"/>
      <c r="B382" s="16"/>
      <c r="C382" s="15"/>
      <c r="D382" s="15"/>
    </row>
    <row r="383" spans="1:4" x14ac:dyDescent="0.25">
      <c r="A383" s="15"/>
      <c r="B383" s="16"/>
      <c r="C383" s="15"/>
      <c r="D383" s="15"/>
    </row>
    <row r="384" spans="1:4" x14ac:dyDescent="0.25">
      <c r="A384" s="15"/>
      <c r="B384" s="16"/>
      <c r="C384" s="15"/>
      <c r="D384" s="15"/>
    </row>
    <row r="385" spans="1:4" x14ac:dyDescent="0.25">
      <c r="A385" s="15"/>
      <c r="B385" s="16"/>
      <c r="C385" s="15"/>
      <c r="D385" s="15"/>
    </row>
    <row r="386" spans="1:4" x14ac:dyDescent="0.25">
      <c r="A386" s="15"/>
      <c r="B386" s="16"/>
      <c r="C386" s="15"/>
      <c r="D386" s="15"/>
    </row>
  </sheetData>
  <mergeCells count="3">
    <mergeCell ref="A1:F1"/>
    <mergeCell ref="A66:E66"/>
    <mergeCell ref="A65:F65"/>
  </mergeCells>
  <phoneticPr fontId="15" type="noConversion"/>
  <printOptions horizontalCentered="1"/>
  <pageMargins left="0.23622047244094491" right="0.23622047244094491" top="0.74803149606299213" bottom="0.74803149606299213" header="0.31496062992125984" footer="0.31496062992125984"/>
  <pageSetup paperSize="9" scale="72" fitToHeight="0" orientation="landscape" r:id="rId1"/>
  <headerFooter>
    <oddHeader xml:space="preserve">&amp;C&amp;"-,Gras"&amp;9Aéroport de PAU PYRENEES&amp;R&amp;"-,Gras"&amp;9Auscultations GEOTECHNIQUES G2 AVP
AVRIL 2025
</oddHeader>
    <oddFooter>&amp;L&amp;G&amp;C&amp;"Arial,Normal"&amp;9&amp;P / &amp;N&amp;R&amp;9Indice A</oddFooter>
  </headerFooter>
  <rowBreaks count="1" manualBreakCount="1">
    <brk id="35" max="12"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CD87C-432F-458C-814B-AA017D153491}">
  <dimension ref="A1:H42"/>
  <sheetViews>
    <sheetView zoomScale="85" zoomScaleNormal="85" workbookViewId="0">
      <selection activeCell="M36" sqref="M36"/>
    </sheetView>
  </sheetViews>
  <sheetFormatPr baseColWidth="10" defaultRowHeight="15" x14ac:dyDescent="0.25"/>
  <cols>
    <col min="1" max="16384" width="11.42578125" style="54"/>
  </cols>
  <sheetData>
    <row r="1" spans="1:8" x14ac:dyDescent="0.25">
      <c r="A1" s="1"/>
      <c r="B1" s="1"/>
      <c r="C1" s="1"/>
      <c r="D1" s="1"/>
      <c r="E1" s="1"/>
      <c r="F1" s="1"/>
      <c r="G1" s="1"/>
      <c r="H1" s="1"/>
    </row>
    <row r="2" spans="1:8" x14ac:dyDescent="0.25">
      <c r="A2" s="1"/>
      <c r="B2" s="1"/>
      <c r="C2" s="1"/>
      <c r="D2" s="1"/>
      <c r="E2" s="1"/>
      <c r="F2" s="1"/>
      <c r="G2" s="1"/>
      <c r="H2" s="1"/>
    </row>
    <row r="3" spans="1:8" x14ac:dyDescent="0.25">
      <c r="A3" s="1"/>
      <c r="B3" s="1"/>
      <c r="C3" s="1"/>
      <c r="D3" s="1"/>
      <c r="E3" s="1"/>
      <c r="F3" s="1"/>
      <c r="G3" s="1"/>
      <c r="H3" s="1"/>
    </row>
    <row r="4" spans="1:8" x14ac:dyDescent="0.25">
      <c r="A4" s="1"/>
      <c r="B4" s="1"/>
      <c r="C4" s="1"/>
      <c r="D4" s="1"/>
      <c r="E4" s="1"/>
      <c r="F4" s="1"/>
      <c r="G4" s="1"/>
      <c r="H4" s="1"/>
    </row>
    <row r="5" spans="1:8" x14ac:dyDescent="0.25">
      <c r="A5" s="1"/>
      <c r="B5" s="1"/>
      <c r="C5" s="1"/>
      <c r="D5" s="1"/>
      <c r="E5" s="1"/>
      <c r="F5" s="1"/>
      <c r="G5" s="1"/>
      <c r="H5" s="1"/>
    </row>
    <row r="6" spans="1:8" x14ac:dyDescent="0.25">
      <c r="A6" s="1"/>
      <c r="B6" s="1"/>
      <c r="C6" s="1"/>
      <c r="D6" s="1"/>
      <c r="E6" s="1"/>
      <c r="F6" s="1"/>
      <c r="G6" s="1"/>
      <c r="H6" s="1"/>
    </row>
    <row r="7" spans="1:8" x14ac:dyDescent="0.25">
      <c r="A7" s="1"/>
      <c r="B7" s="1"/>
      <c r="C7" s="1"/>
      <c r="D7" s="1"/>
      <c r="E7" s="1"/>
      <c r="F7" s="1"/>
      <c r="G7" s="1"/>
      <c r="H7" s="1"/>
    </row>
    <row r="8" spans="1:8" x14ac:dyDescent="0.25">
      <c r="A8" s="1"/>
      <c r="B8" s="1"/>
      <c r="C8" s="1"/>
      <c r="D8" s="1"/>
      <c r="E8" s="1"/>
      <c r="F8" s="1"/>
      <c r="G8" s="1"/>
      <c r="H8" s="1"/>
    </row>
    <row r="9" spans="1:8" x14ac:dyDescent="0.25">
      <c r="A9" s="1"/>
      <c r="B9" s="1"/>
      <c r="C9" s="1"/>
      <c r="D9" s="1"/>
      <c r="E9" s="1"/>
      <c r="F9" s="1"/>
      <c r="G9" s="1"/>
      <c r="H9" s="1"/>
    </row>
    <row r="10" spans="1:8" x14ac:dyDescent="0.25">
      <c r="A10" s="1"/>
      <c r="B10" s="1"/>
      <c r="C10" s="1"/>
      <c r="D10" s="1"/>
      <c r="E10" s="1"/>
      <c r="F10" s="1"/>
      <c r="G10" s="1"/>
      <c r="H10" s="1"/>
    </row>
    <row r="11" spans="1:8" x14ac:dyDescent="0.25">
      <c r="A11" s="1"/>
      <c r="B11" s="1"/>
      <c r="C11" s="1"/>
      <c r="D11" s="1"/>
      <c r="E11" s="1"/>
      <c r="F11" s="1"/>
      <c r="G11" s="1"/>
      <c r="H11" s="1"/>
    </row>
    <row r="12" spans="1:8" ht="9.75" customHeight="1" x14ac:dyDescent="0.25">
      <c r="A12" s="112"/>
      <c r="B12" s="113"/>
      <c r="C12" s="113"/>
      <c r="D12" s="113"/>
      <c r="E12" s="113"/>
      <c r="F12" s="113"/>
      <c r="G12" s="113"/>
      <c r="H12" s="113"/>
    </row>
    <row r="13" spans="1:8" ht="60.75" customHeight="1" x14ac:dyDescent="0.25">
      <c r="A13" s="114" t="s">
        <v>81</v>
      </c>
      <c r="B13" s="114"/>
      <c r="C13" s="114"/>
      <c r="D13" s="114"/>
      <c r="E13" s="114"/>
      <c r="F13" s="114"/>
      <c r="G13" s="114"/>
      <c r="H13" s="114"/>
    </row>
    <row r="14" spans="1:8" x14ac:dyDescent="0.25">
      <c r="A14" s="114"/>
      <c r="B14" s="114"/>
      <c r="C14" s="114"/>
      <c r="D14" s="114"/>
      <c r="E14" s="114"/>
      <c r="F14" s="114"/>
      <c r="G14" s="114"/>
      <c r="H14" s="114"/>
    </row>
    <row r="15" spans="1:8" x14ac:dyDescent="0.25">
      <c r="A15" s="114"/>
      <c r="B15" s="114"/>
      <c r="C15" s="114"/>
      <c r="D15" s="114"/>
      <c r="E15" s="114"/>
      <c r="F15" s="114"/>
      <c r="G15" s="114"/>
      <c r="H15" s="114"/>
    </row>
    <row r="16" spans="1:8" x14ac:dyDescent="0.25">
      <c r="A16" s="114"/>
      <c r="B16" s="114"/>
      <c r="C16" s="114"/>
      <c r="D16" s="114"/>
      <c r="E16" s="114"/>
      <c r="F16" s="114"/>
      <c r="G16" s="114"/>
      <c r="H16" s="114"/>
    </row>
    <row r="17" spans="1:8" x14ac:dyDescent="0.25">
      <c r="A17" s="114"/>
      <c r="B17" s="114"/>
      <c r="C17" s="114"/>
      <c r="D17" s="114"/>
      <c r="E17" s="114"/>
      <c r="F17" s="114"/>
      <c r="G17" s="114"/>
      <c r="H17" s="114"/>
    </row>
    <row r="18" spans="1:8" x14ac:dyDescent="0.25">
      <c r="A18" s="3"/>
      <c r="B18" s="1"/>
      <c r="C18" s="1"/>
      <c r="D18" s="1"/>
      <c r="E18" s="1"/>
      <c r="F18" s="4"/>
      <c r="G18" s="6"/>
      <c r="H18" s="1"/>
    </row>
    <row r="19" spans="1:8" x14ac:dyDescent="0.25">
      <c r="A19" s="3"/>
      <c r="B19" s="1"/>
      <c r="C19" s="1"/>
      <c r="D19" s="1"/>
      <c r="E19" s="1"/>
      <c r="F19" s="4"/>
      <c r="G19" s="6"/>
      <c r="H19" s="1"/>
    </row>
    <row r="20" spans="1:8" x14ac:dyDescent="0.25">
      <c r="A20" s="3"/>
      <c r="B20" s="3"/>
      <c r="C20" s="3"/>
      <c r="D20" s="1"/>
      <c r="E20" s="1"/>
      <c r="F20" s="4"/>
      <c r="G20" s="6"/>
      <c r="H20" s="1"/>
    </row>
    <row r="21" spans="1:8" x14ac:dyDescent="0.25">
      <c r="A21" s="3"/>
      <c r="B21" s="3"/>
      <c r="C21" s="3"/>
      <c r="D21" s="1"/>
      <c r="E21" s="1"/>
      <c r="F21" s="4"/>
      <c r="G21" s="6"/>
      <c r="H21" s="1"/>
    </row>
    <row r="22" spans="1:8" x14ac:dyDescent="0.25">
      <c r="A22" s="3"/>
      <c r="B22" s="3"/>
      <c r="C22" s="3"/>
      <c r="D22" s="1"/>
      <c r="E22" s="1"/>
      <c r="F22" s="4"/>
      <c r="G22" s="6"/>
      <c r="H22" s="1"/>
    </row>
    <row r="23" spans="1:8" x14ac:dyDescent="0.25">
      <c r="A23" s="1"/>
      <c r="B23" s="1"/>
      <c r="C23" s="1"/>
      <c r="D23" s="1"/>
      <c r="E23" s="1"/>
      <c r="F23" s="4"/>
      <c r="G23" s="6"/>
      <c r="H23" s="1"/>
    </row>
    <row r="24" spans="1:8" x14ac:dyDescent="0.25">
      <c r="A24" s="1"/>
      <c r="B24" s="1"/>
      <c r="C24" s="1"/>
      <c r="D24" s="1"/>
      <c r="E24" s="1"/>
      <c r="F24" s="4"/>
      <c r="G24" s="6"/>
      <c r="H24" s="1"/>
    </row>
    <row r="25" spans="1:8" x14ac:dyDescent="0.25">
      <c r="A25" s="3"/>
      <c r="B25" s="115" t="s">
        <v>85</v>
      </c>
      <c r="C25" s="116"/>
      <c r="D25" s="116"/>
      <c r="E25" s="116"/>
      <c r="F25" s="116"/>
      <c r="G25" s="117"/>
      <c r="H25" s="1"/>
    </row>
    <row r="26" spans="1:8" x14ac:dyDescent="0.25">
      <c r="A26" s="3"/>
      <c r="B26" s="118"/>
      <c r="C26" s="119"/>
      <c r="D26" s="119"/>
      <c r="E26" s="119"/>
      <c r="F26" s="119"/>
      <c r="G26" s="120"/>
      <c r="H26" s="1"/>
    </row>
    <row r="27" spans="1:8" x14ac:dyDescent="0.25">
      <c r="A27" s="3"/>
      <c r="B27" s="118"/>
      <c r="C27" s="119"/>
      <c r="D27" s="119"/>
      <c r="E27" s="119"/>
      <c r="F27" s="119"/>
      <c r="G27" s="120"/>
      <c r="H27" s="1"/>
    </row>
    <row r="28" spans="1:8" x14ac:dyDescent="0.25">
      <c r="A28" s="3"/>
      <c r="B28" s="118"/>
      <c r="C28" s="119"/>
      <c r="D28" s="119"/>
      <c r="E28" s="119"/>
      <c r="F28" s="119"/>
      <c r="G28" s="120"/>
      <c r="H28" s="1"/>
    </row>
    <row r="29" spans="1:8" x14ac:dyDescent="0.25">
      <c r="A29" s="3"/>
      <c r="B29" s="121"/>
      <c r="C29" s="122"/>
      <c r="D29" s="122"/>
      <c r="E29" s="122"/>
      <c r="F29" s="122"/>
      <c r="G29" s="123"/>
      <c r="H29" s="1"/>
    </row>
    <row r="30" spans="1:8" ht="21" x14ac:dyDescent="0.25">
      <c r="A30" s="3"/>
      <c r="B30" s="7"/>
      <c r="C30" s="7"/>
      <c r="D30" s="7"/>
      <c r="E30" s="7"/>
      <c r="F30" s="7"/>
      <c r="G30" s="7"/>
      <c r="H30" s="1"/>
    </row>
    <row r="31" spans="1:8" ht="21" x14ac:dyDescent="0.25">
      <c r="A31" s="3"/>
      <c r="B31" s="7"/>
      <c r="C31" s="7"/>
      <c r="D31" s="7"/>
      <c r="E31" s="7"/>
      <c r="F31" s="7"/>
      <c r="G31" s="7"/>
      <c r="H31" s="1"/>
    </row>
    <row r="32" spans="1:8" x14ac:dyDescent="0.25">
      <c r="A32" s="1"/>
      <c r="B32" s="8"/>
      <c r="C32" s="9"/>
      <c r="D32" s="9"/>
      <c r="E32" s="9"/>
      <c r="F32" s="10"/>
      <c r="G32" s="11"/>
      <c r="H32" s="1"/>
    </row>
    <row r="33" spans="1:8" x14ac:dyDescent="0.25">
      <c r="A33" s="3"/>
      <c r="B33" s="12"/>
      <c r="C33" s="1"/>
      <c r="D33" s="1"/>
      <c r="E33" s="1"/>
      <c r="F33" s="1"/>
      <c r="G33" s="5"/>
      <c r="H33" s="1"/>
    </row>
    <row r="34" spans="1:8" x14ac:dyDescent="0.25">
      <c r="A34" s="3"/>
      <c r="B34" s="12"/>
      <c r="C34" s="1"/>
      <c r="D34" s="1"/>
      <c r="E34" s="1"/>
      <c r="F34" s="1"/>
      <c r="G34" s="5"/>
      <c r="H34" s="1"/>
    </row>
    <row r="35" spans="1:8" x14ac:dyDescent="0.25">
      <c r="A35" s="3"/>
      <c r="B35" s="12"/>
      <c r="C35" s="1"/>
      <c r="D35" s="1"/>
      <c r="E35" s="1"/>
      <c r="F35" s="1"/>
      <c r="G35" s="5"/>
      <c r="H35" s="1"/>
    </row>
    <row r="36" spans="1:8" x14ac:dyDescent="0.25">
      <c r="A36" s="109" t="s">
        <v>75</v>
      </c>
      <c r="B36" s="109"/>
      <c r="C36" s="109"/>
      <c r="D36" s="109"/>
      <c r="E36" s="109"/>
      <c r="F36" s="109"/>
      <c r="G36" s="109"/>
      <c r="H36" s="109"/>
    </row>
    <row r="37" spans="1:8" x14ac:dyDescent="0.25">
      <c r="A37" s="109" t="s">
        <v>74</v>
      </c>
      <c r="B37" s="109"/>
      <c r="C37" s="109"/>
      <c r="D37" s="109"/>
      <c r="E37" s="109"/>
      <c r="F37" s="109"/>
      <c r="G37" s="109"/>
      <c r="H37" s="109"/>
    </row>
    <row r="38" spans="1:8" x14ac:dyDescent="0.25">
      <c r="A38" s="109" t="s">
        <v>71</v>
      </c>
      <c r="B38" s="109"/>
      <c r="C38" s="109"/>
      <c r="D38" s="109"/>
      <c r="E38" s="109"/>
      <c r="F38" s="109"/>
      <c r="G38" s="109"/>
      <c r="H38" s="109"/>
    </row>
    <row r="39" spans="1:8" x14ac:dyDescent="0.25">
      <c r="A39" s="109" t="s">
        <v>73</v>
      </c>
      <c r="B39" s="109"/>
      <c r="C39" s="109"/>
      <c r="D39" s="109"/>
      <c r="E39" s="109"/>
      <c r="F39" s="109"/>
      <c r="G39" s="109"/>
      <c r="H39" s="109"/>
    </row>
    <row r="40" spans="1:8" x14ac:dyDescent="0.25">
      <c r="A40" s="1"/>
      <c r="B40" s="1"/>
      <c r="C40" s="1"/>
      <c r="D40" s="1"/>
      <c r="E40" s="1"/>
      <c r="F40" s="1"/>
      <c r="G40" s="1"/>
      <c r="H40" s="1"/>
    </row>
    <row r="41" spans="1:8" x14ac:dyDescent="0.25">
      <c r="A41" s="23" t="s">
        <v>8</v>
      </c>
      <c r="B41" s="110" t="s">
        <v>9</v>
      </c>
      <c r="C41" s="110"/>
      <c r="D41" s="110"/>
      <c r="E41" s="110"/>
      <c r="F41" s="2" t="s">
        <v>10</v>
      </c>
      <c r="G41" s="23" t="s">
        <v>11</v>
      </c>
      <c r="H41" s="23" t="s">
        <v>12</v>
      </c>
    </row>
    <row r="42" spans="1:8" x14ac:dyDescent="0.25">
      <c r="A42" s="22" t="s">
        <v>15</v>
      </c>
      <c r="B42" s="111" t="s">
        <v>13</v>
      </c>
      <c r="C42" s="111"/>
      <c r="D42" s="111"/>
      <c r="E42" s="111"/>
      <c r="F42" s="22" t="s">
        <v>82</v>
      </c>
      <c r="G42" s="51" t="s">
        <v>72</v>
      </c>
      <c r="H42" s="22" t="s">
        <v>14</v>
      </c>
    </row>
  </sheetData>
  <mergeCells count="9">
    <mergeCell ref="A39:H39"/>
    <mergeCell ref="B41:E41"/>
    <mergeCell ref="B42:E42"/>
    <mergeCell ref="A12:H12"/>
    <mergeCell ref="A13:H17"/>
    <mergeCell ref="B25:G29"/>
    <mergeCell ref="A36:H36"/>
    <mergeCell ref="A37:H37"/>
    <mergeCell ref="A38:H38"/>
  </mergeCells>
  <printOptions horizontalCentered="1"/>
  <pageMargins left="0.23622047244094491" right="0.23622047244094491"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203A38-7206-4307-BE53-2789B4682FF2}">
  <dimension ref="A1:C121"/>
  <sheetViews>
    <sheetView workbookViewId="0">
      <selection activeCell="J7" sqref="J7"/>
    </sheetView>
  </sheetViews>
  <sheetFormatPr baseColWidth="10" defaultRowHeight="15" x14ac:dyDescent="0.25"/>
  <cols>
    <col min="2" max="2" width="88.85546875" customWidth="1"/>
    <col min="3" max="3" width="11.42578125" style="95"/>
  </cols>
  <sheetData>
    <row r="1" spans="1:3" s="15" customFormat="1" ht="12.75" x14ac:dyDescent="0.25">
      <c r="A1" s="82" t="str">
        <f>DQE!A4</f>
        <v>N°</v>
      </c>
      <c r="B1" s="84" t="str">
        <f>DQE!B4</f>
        <v>DESIGNATION DES OUVRAGES</v>
      </c>
      <c r="C1" s="96" t="s">
        <v>113</v>
      </c>
    </row>
    <row r="2" spans="1:3" s="15" customFormat="1" ht="12.75" x14ac:dyDescent="0.25">
      <c r="A2" s="37" t="str">
        <f>DQE!A5</f>
        <v>01</v>
      </c>
      <c r="B2" s="86" t="str">
        <f>DQE!B5</f>
        <v>Prestations générales</v>
      </c>
      <c r="C2" s="69"/>
    </row>
    <row r="3" spans="1:3" x14ac:dyDescent="0.25">
      <c r="A3" s="48" t="str">
        <f>DQE!A6</f>
        <v>01.01</v>
      </c>
      <c r="B3" s="89" t="str">
        <f>DQE!B6</f>
        <v>Préparation de travaux (procédures, DICT, planning, documents, etc.)</v>
      </c>
      <c r="C3" s="97"/>
    </row>
    <row r="4" spans="1:3" ht="78.75" x14ac:dyDescent="0.25">
      <c r="A4" s="47"/>
      <c r="B4" s="53" t="s">
        <v>76</v>
      </c>
      <c r="C4" s="71"/>
    </row>
    <row r="5" spans="1:3" x14ac:dyDescent="0.25">
      <c r="A5" s="88"/>
      <c r="B5" s="90" t="s">
        <v>34</v>
      </c>
      <c r="C5" s="72">
        <f>DQE!E6</f>
        <v>0</v>
      </c>
    </row>
    <row r="6" spans="1:3" x14ac:dyDescent="0.25">
      <c r="A6" s="48" t="str">
        <f>DQE!A7</f>
        <v>01.03</v>
      </c>
      <c r="B6" s="89" t="str">
        <f>DQE!B7</f>
        <v>Frais d’accès (badges &amp; véhicules) y compris formation sûreté</v>
      </c>
      <c r="C6" s="97"/>
    </row>
    <row r="7" spans="1:3" ht="101.25" x14ac:dyDescent="0.25">
      <c r="A7" s="47"/>
      <c r="B7" s="53" t="s">
        <v>114</v>
      </c>
      <c r="C7" s="71"/>
    </row>
    <row r="8" spans="1:3" x14ac:dyDescent="0.25">
      <c r="A8" s="88"/>
      <c r="B8" s="90" t="s">
        <v>34</v>
      </c>
      <c r="C8" s="72">
        <f>DQE!E7</f>
        <v>0</v>
      </c>
    </row>
    <row r="9" spans="1:3" x14ac:dyDescent="0.25">
      <c r="A9" s="48" t="str">
        <f>DQE!A8</f>
        <v>01.04</v>
      </c>
      <c r="B9" s="89" t="str">
        <f>DQE!B8</f>
        <v>Réunion visio avec responsable mission</v>
      </c>
      <c r="C9" s="97"/>
    </row>
    <row r="10" spans="1:3" ht="22.5" x14ac:dyDescent="0.25">
      <c r="A10" s="47"/>
      <c r="B10" s="53" t="s">
        <v>115</v>
      </c>
      <c r="C10" s="71"/>
    </row>
    <row r="11" spans="1:3" x14ac:dyDescent="0.25">
      <c r="A11" s="88"/>
      <c r="B11" s="90" t="s">
        <v>34</v>
      </c>
      <c r="C11" s="72">
        <f>DQE!E8</f>
        <v>0</v>
      </c>
    </row>
    <row r="12" spans="1:3" x14ac:dyDescent="0.25">
      <c r="A12" s="48" t="str">
        <f>DQE!A9</f>
        <v>01.05</v>
      </c>
      <c r="B12" s="89" t="str">
        <f>DQE!B9</f>
        <v>Réunion sur site avec responsable mission</v>
      </c>
      <c r="C12" s="97"/>
    </row>
    <row r="13" spans="1:3" ht="67.5" x14ac:dyDescent="0.25">
      <c r="A13" s="47"/>
      <c r="B13" s="53" t="s">
        <v>116</v>
      </c>
      <c r="C13" s="71"/>
    </row>
    <row r="14" spans="1:3" x14ac:dyDescent="0.25">
      <c r="A14" s="88"/>
      <c r="B14" s="90" t="s">
        <v>34</v>
      </c>
      <c r="C14" s="72">
        <f>DQE!E9</f>
        <v>0</v>
      </c>
    </row>
    <row r="15" spans="1:3" s="15" customFormat="1" ht="12.75" x14ac:dyDescent="0.25">
      <c r="A15" s="37" t="str">
        <f>DQE!A13</f>
        <v>02</v>
      </c>
      <c r="B15" s="86" t="str">
        <f>DQE!B13</f>
        <v>Auscultations</v>
      </c>
      <c r="C15" s="69"/>
    </row>
    <row r="16" spans="1:3" s="15" customFormat="1" ht="25.5" x14ac:dyDescent="0.25">
      <c r="A16" s="93"/>
      <c r="B16" s="94" t="s">
        <v>80</v>
      </c>
      <c r="C16" s="98"/>
    </row>
    <row r="17" spans="1:3" x14ac:dyDescent="0.25">
      <c r="A17" s="92" t="str">
        <f>DQE!A14</f>
        <v>02.01</v>
      </c>
      <c r="B17" s="91" t="str">
        <f>DQE!B14</f>
        <v>Carottages et Essais in situ</v>
      </c>
      <c r="C17" s="99"/>
    </row>
    <row r="18" spans="1:3" ht="25.5" x14ac:dyDescent="0.25">
      <c r="A18" s="48" t="str">
        <f>DQE!A15</f>
        <v>02.01.01</v>
      </c>
      <c r="B18" s="89" t="str">
        <f>DQE!B15</f>
        <v>Carottage de chaussée en enrobés (Couches de surface et couches d'assise) y compris rebouchage des carottages au fur et à mesure avec du béton/mortier (selon épaisseur) à prise rapide et à retrait compensé</v>
      </c>
      <c r="C18" s="97"/>
    </row>
    <row r="19" spans="1:3" ht="315" x14ac:dyDescent="0.25">
      <c r="A19" s="47"/>
      <c r="B19" s="53" t="s">
        <v>155</v>
      </c>
      <c r="C19" s="71"/>
    </row>
    <row r="20" spans="1:3" x14ac:dyDescent="0.25">
      <c r="A20" s="88"/>
      <c r="B20" s="90" t="s">
        <v>77</v>
      </c>
      <c r="C20" s="72">
        <f>DQE!E15</f>
        <v>0</v>
      </c>
    </row>
    <row r="21" spans="1:3" ht="38.25" x14ac:dyDescent="0.25">
      <c r="A21" s="48" t="str">
        <f>DQE!A16</f>
        <v>02.01.02</v>
      </c>
      <c r="B21" s="89" t="str">
        <f>DQE!B16</f>
        <v>Carottage de chaussée en enrobés + Béton (Couches de surface, couches d'assise et couche de fondation) y compris rebouchage des carottages au fur et à mesure avec du béton/mortier (selon épaisseur) à prise rapide et à retrait compensé</v>
      </c>
      <c r="C21" s="97"/>
    </row>
    <row r="22" spans="1:3" ht="326.25" x14ac:dyDescent="0.25">
      <c r="A22" s="47"/>
      <c r="B22" s="53" t="s">
        <v>156</v>
      </c>
      <c r="C22" s="71"/>
    </row>
    <row r="23" spans="1:3" x14ac:dyDescent="0.25">
      <c r="A23" s="88"/>
      <c r="B23" s="90" t="s">
        <v>77</v>
      </c>
      <c r="C23" s="72">
        <f>DQE!E16</f>
        <v>0</v>
      </c>
    </row>
    <row r="24" spans="1:3" ht="25.5" x14ac:dyDescent="0.25">
      <c r="A24" s="48" t="str">
        <f>DQE!A17</f>
        <v>02.01.03</v>
      </c>
      <c r="B24" s="89" t="str">
        <f>DQE!B17</f>
        <v>Sondage au pénétromètre dynamique au droit des carottes  jusqu'à 2m50 minimum y compris nettoyage et rebouchage</v>
      </c>
      <c r="C24" s="97"/>
    </row>
    <row r="25" spans="1:3" ht="135" x14ac:dyDescent="0.25">
      <c r="A25" s="47"/>
      <c r="B25" s="53" t="s">
        <v>48</v>
      </c>
      <c r="C25" s="71"/>
    </row>
    <row r="26" spans="1:3" x14ac:dyDescent="0.25">
      <c r="A26" s="88"/>
      <c r="B26" s="90" t="s">
        <v>77</v>
      </c>
      <c r="C26" s="72">
        <f>DQE!E17</f>
        <v>0</v>
      </c>
    </row>
    <row r="27" spans="1:3" x14ac:dyDescent="0.25">
      <c r="A27" s="48" t="str">
        <f>DQE!A18</f>
        <v>02.01.04</v>
      </c>
      <c r="B27" s="89" t="str">
        <f>DQE!B18</f>
        <v>Prelèvement de sols par forage  jusqu'à 1m50 minimum y compris nettoyage et rebouchage</v>
      </c>
      <c r="C27" s="97"/>
    </row>
    <row r="28" spans="1:3" ht="217.5" customHeight="1" x14ac:dyDescent="0.25">
      <c r="A28" s="47"/>
      <c r="B28" s="53" t="s">
        <v>121</v>
      </c>
      <c r="C28" s="71"/>
    </row>
    <row r="29" spans="1:3" x14ac:dyDescent="0.25">
      <c r="A29" s="88"/>
      <c r="B29" s="90" t="s">
        <v>77</v>
      </c>
      <c r="C29" s="72">
        <f>DQE!E18</f>
        <v>0</v>
      </c>
    </row>
    <row r="30" spans="1:3" x14ac:dyDescent="0.25">
      <c r="A30" s="48" t="str">
        <f>DQE!A19</f>
        <v>02.01.05</v>
      </c>
      <c r="B30" s="89" t="str">
        <f>DQE!B19</f>
        <v xml:space="preserve">Sondage à la pelle mécanique jusqu'à 2m minimum y compris rebouchage, nettoyage et prélèvement </v>
      </c>
      <c r="C30" s="97"/>
    </row>
    <row r="31" spans="1:3" ht="202.5" x14ac:dyDescent="0.25">
      <c r="A31" s="47"/>
      <c r="B31" s="53" t="s">
        <v>117</v>
      </c>
      <c r="C31" s="71"/>
    </row>
    <row r="32" spans="1:3" x14ac:dyDescent="0.25">
      <c r="A32" s="88"/>
      <c r="B32" s="90" t="s">
        <v>77</v>
      </c>
      <c r="C32" s="72">
        <f>DQE!E19</f>
        <v>0</v>
      </c>
    </row>
    <row r="33" spans="1:3" x14ac:dyDescent="0.25">
      <c r="A33" s="48" t="str">
        <f>DQE!A20</f>
        <v>02.01.06</v>
      </c>
      <c r="B33" s="89" t="str">
        <f>DQE!B20</f>
        <v>Essais de perméabilité en place - Type Porchet selon norme NF P94-132</v>
      </c>
      <c r="C33" s="97"/>
    </row>
    <row r="34" spans="1:3" ht="135" x14ac:dyDescent="0.25">
      <c r="A34" s="47"/>
      <c r="B34" s="53" t="s">
        <v>118</v>
      </c>
      <c r="C34" s="71"/>
    </row>
    <row r="35" spans="1:3" x14ac:dyDescent="0.25">
      <c r="A35" s="88"/>
      <c r="B35" s="90" t="s">
        <v>77</v>
      </c>
      <c r="C35" s="72">
        <f>DQE!E20</f>
        <v>0</v>
      </c>
    </row>
    <row r="36" spans="1:3" s="15" customFormat="1" ht="12.75" x14ac:dyDescent="0.25">
      <c r="A36" s="37" t="str">
        <f>DQE!A24</f>
        <v>03</v>
      </c>
      <c r="B36" s="86" t="str">
        <f>DQE!B24</f>
        <v>Essais en laboratoire</v>
      </c>
      <c r="C36" s="69"/>
    </row>
    <row r="37" spans="1:3" x14ac:dyDescent="0.25">
      <c r="A37" s="92" t="str">
        <f>DQE!A25</f>
        <v>03.01</v>
      </c>
      <c r="B37" s="91" t="str">
        <f>DQE!B25</f>
        <v>Essais en laboratoire sur les matériaux de la couche de forme et du sol support</v>
      </c>
      <c r="C37" s="99"/>
    </row>
    <row r="38" spans="1:3" x14ac:dyDescent="0.25">
      <c r="A38" s="48" t="str">
        <f>DQE!A26</f>
        <v>03.01.01</v>
      </c>
      <c r="B38" s="89" t="str">
        <f>DQE!B26</f>
        <v>Essais Proctor [NF P 94-093]</v>
      </c>
      <c r="C38" s="97"/>
    </row>
    <row r="39" spans="1:3" ht="90" x14ac:dyDescent="0.25">
      <c r="A39" s="47"/>
      <c r="B39" s="53" t="s">
        <v>37</v>
      </c>
      <c r="C39" s="71"/>
    </row>
    <row r="40" spans="1:3" x14ac:dyDescent="0.25">
      <c r="A40" s="88"/>
      <c r="B40" s="90" t="s">
        <v>77</v>
      </c>
      <c r="C40" s="72">
        <f>DQE!E26</f>
        <v>0</v>
      </c>
    </row>
    <row r="41" spans="1:3" x14ac:dyDescent="0.25">
      <c r="A41" s="48" t="str">
        <f>DQE!A27</f>
        <v>03.01.02</v>
      </c>
      <c r="B41" s="89" t="str">
        <f>DQE!B27</f>
        <v>Essai IPI [NF P 94-078]</v>
      </c>
      <c r="C41" s="97"/>
    </row>
    <row r="42" spans="1:3" ht="67.5" x14ac:dyDescent="0.25">
      <c r="A42" s="47"/>
      <c r="B42" s="53" t="s">
        <v>38</v>
      </c>
      <c r="C42" s="71"/>
    </row>
    <row r="43" spans="1:3" x14ac:dyDescent="0.25">
      <c r="A43" s="88"/>
      <c r="B43" s="90" t="s">
        <v>77</v>
      </c>
      <c r="C43" s="72">
        <f>DQE!E27</f>
        <v>0</v>
      </c>
    </row>
    <row r="44" spans="1:3" x14ac:dyDescent="0.25">
      <c r="A44" s="48" t="str">
        <f>DQE!A28</f>
        <v>03.01.03</v>
      </c>
      <c r="B44" s="89" t="str">
        <f>DQE!B28</f>
        <v>Essai CBR immediat à Wnat[NF P 94-078]</v>
      </c>
      <c r="C44" s="97"/>
    </row>
    <row r="45" spans="1:3" ht="67.5" x14ac:dyDescent="0.25">
      <c r="A45" s="47"/>
      <c r="B45" s="53" t="s">
        <v>69</v>
      </c>
      <c r="C45" s="71"/>
    </row>
    <row r="46" spans="1:3" x14ac:dyDescent="0.25">
      <c r="A46" s="88"/>
      <c r="B46" s="90" t="s">
        <v>77</v>
      </c>
      <c r="C46" s="72">
        <f>DQE!E28</f>
        <v>0</v>
      </c>
    </row>
    <row r="47" spans="1:3" x14ac:dyDescent="0.25">
      <c r="A47" s="48" t="str">
        <f>DQE!A29</f>
        <v>03.01.04</v>
      </c>
      <c r="B47" s="89" t="str">
        <f>DQE!B29</f>
        <v>Essai CBR après immersion [NF P 94-078]</v>
      </c>
      <c r="C47" s="97"/>
    </row>
    <row r="48" spans="1:3" ht="67.5" x14ac:dyDescent="0.25">
      <c r="A48" s="47"/>
      <c r="B48" s="53" t="s">
        <v>39</v>
      </c>
      <c r="C48" s="71"/>
    </row>
    <row r="49" spans="1:3" x14ac:dyDescent="0.25">
      <c r="A49" s="88"/>
      <c r="B49" s="90" t="s">
        <v>77</v>
      </c>
      <c r="C49" s="72">
        <f>DQE!E29</f>
        <v>0</v>
      </c>
    </row>
    <row r="50" spans="1:3" x14ac:dyDescent="0.25">
      <c r="A50" s="48" t="str">
        <f>DQE!A30</f>
        <v>03.01.05</v>
      </c>
      <c r="B50" s="89" t="str">
        <f>DQE!B30</f>
        <v>Essai CBR à OPM [NF P 94-078]</v>
      </c>
      <c r="C50" s="97"/>
    </row>
    <row r="51" spans="1:3" ht="67.5" x14ac:dyDescent="0.25">
      <c r="A51" s="47"/>
      <c r="B51" s="53" t="s">
        <v>70</v>
      </c>
      <c r="C51" s="71"/>
    </row>
    <row r="52" spans="1:3" x14ac:dyDescent="0.25">
      <c r="A52" s="88"/>
      <c r="B52" s="90" t="s">
        <v>77</v>
      </c>
      <c r="C52" s="72">
        <f>DQE!E30</f>
        <v>0</v>
      </c>
    </row>
    <row r="53" spans="1:3" x14ac:dyDescent="0.25">
      <c r="A53" s="48" t="str">
        <f>DQE!A31</f>
        <v>03.01.06</v>
      </c>
      <c r="B53" s="89" t="str">
        <f>DQE!B31</f>
        <v>Analyse de sol Recherche de pollution - Pack Hydrocarbures et Métaux lourds</v>
      </c>
      <c r="C53" s="97"/>
    </row>
    <row r="54" spans="1:3" ht="78.75" x14ac:dyDescent="0.25">
      <c r="A54" s="47"/>
      <c r="B54" s="53" t="s">
        <v>40</v>
      </c>
      <c r="C54" s="71"/>
    </row>
    <row r="55" spans="1:3" x14ac:dyDescent="0.25">
      <c r="A55" s="88"/>
      <c r="B55" s="90" t="s">
        <v>77</v>
      </c>
      <c r="C55" s="72">
        <f>DQE!E31</f>
        <v>0</v>
      </c>
    </row>
    <row r="56" spans="1:3" x14ac:dyDescent="0.25">
      <c r="A56" s="48" t="str">
        <f>DQE!A32</f>
        <v>03.01.07</v>
      </c>
      <c r="B56" s="89" t="str">
        <f>DQE!B32</f>
        <v>Analyse de sol Recherche de pollution - Pack ISDI</v>
      </c>
      <c r="C56" s="97"/>
    </row>
    <row r="57" spans="1:3" ht="78.75" x14ac:dyDescent="0.25">
      <c r="A57" s="47"/>
      <c r="B57" s="53" t="s">
        <v>66</v>
      </c>
      <c r="C57" s="71"/>
    </row>
    <row r="58" spans="1:3" x14ac:dyDescent="0.25">
      <c r="A58" s="88"/>
      <c r="B58" s="90" t="s">
        <v>77</v>
      </c>
      <c r="C58" s="72">
        <f>DQE!E32</f>
        <v>0</v>
      </c>
    </row>
    <row r="59" spans="1:3" ht="58.5" customHeight="1" x14ac:dyDescent="0.25">
      <c r="A59" s="48" t="str">
        <f>DQE!A33</f>
        <v>03.01.08</v>
      </c>
      <c r="B59" s="89" t="str">
        <f>DQE!B33</f>
        <v>Essais en laboratoires d'identification GTR des matériaux de couche de forme issus des sondages pour chaque couche détectée
(une unité comprend le GTR sur les différents matériaux rencontrés dans le même sondage) y compris Classification GTR - Conditions d'utilisation des matériaux de la couche de forme : grilles de décision</v>
      </c>
      <c r="C59" s="97"/>
    </row>
    <row r="60" spans="1:3" ht="45" x14ac:dyDescent="0.25">
      <c r="A60" s="47"/>
      <c r="B60" s="53" t="s">
        <v>124</v>
      </c>
      <c r="C60" s="71"/>
    </row>
    <row r="61" spans="1:3" x14ac:dyDescent="0.25">
      <c r="A61" s="47"/>
      <c r="B61" s="100" t="s">
        <v>126</v>
      </c>
      <c r="C61" s="71"/>
    </row>
    <row r="62" spans="1:3" ht="90" x14ac:dyDescent="0.25">
      <c r="A62" s="47"/>
      <c r="B62" s="53" t="s">
        <v>127</v>
      </c>
      <c r="C62" s="71"/>
    </row>
    <row r="63" spans="1:3" x14ac:dyDescent="0.25">
      <c r="A63" s="47"/>
      <c r="B63" s="100" t="s">
        <v>128</v>
      </c>
      <c r="C63" s="71"/>
    </row>
    <row r="64" spans="1:3" ht="78.75" x14ac:dyDescent="0.25">
      <c r="A64" s="47"/>
      <c r="B64" s="53" t="s">
        <v>129</v>
      </c>
      <c r="C64" s="71"/>
    </row>
    <row r="65" spans="1:3" x14ac:dyDescent="0.25">
      <c r="A65" s="47"/>
      <c r="B65" s="101" t="s">
        <v>130</v>
      </c>
      <c r="C65" s="71"/>
    </row>
    <row r="66" spans="1:3" ht="78.75" x14ac:dyDescent="0.25">
      <c r="A66" s="47"/>
      <c r="B66" s="53" t="s">
        <v>131</v>
      </c>
      <c r="C66" s="71"/>
    </row>
    <row r="67" spans="1:3" x14ac:dyDescent="0.25">
      <c r="A67" s="47"/>
      <c r="B67" s="100" t="s">
        <v>132</v>
      </c>
      <c r="C67" s="71"/>
    </row>
    <row r="68" spans="1:3" ht="78.75" x14ac:dyDescent="0.25">
      <c r="A68" s="47"/>
      <c r="B68" s="53" t="s">
        <v>133</v>
      </c>
      <c r="C68" s="71"/>
    </row>
    <row r="69" spans="1:3" x14ac:dyDescent="0.25">
      <c r="A69" s="88"/>
      <c r="B69" s="90" t="s">
        <v>77</v>
      </c>
      <c r="C69" s="72">
        <f>DQE!E33</f>
        <v>0</v>
      </c>
    </row>
    <row r="70" spans="1:3" ht="53.25" customHeight="1" x14ac:dyDescent="0.25">
      <c r="A70" s="48" t="str">
        <f>DQE!A34</f>
        <v>03.01.09</v>
      </c>
      <c r="B70" s="89" t="str">
        <f>DQE!B34</f>
        <v>Essais en laboratoires d'identification GTR des matériaux du sol support issus des sondages pour chaque couche détectée
(une unité comprend le GTR sur les différents matériaux rencontrés dans le même sondage) y compris Classification GTR - Conditions d'utilisation des matériaux du sol support : grilles de décision</v>
      </c>
      <c r="C70" s="97"/>
    </row>
    <row r="71" spans="1:3" ht="45" x14ac:dyDescent="0.25">
      <c r="A71" s="47"/>
      <c r="B71" s="53" t="s">
        <v>125</v>
      </c>
      <c r="C71" s="71"/>
    </row>
    <row r="72" spans="1:3" ht="45" x14ac:dyDescent="0.25">
      <c r="A72" s="47"/>
      <c r="B72" s="53" t="s">
        <v>124</v>
      </c>
      <c r="C72" s="71"/>
    </row>
    <row r="73" spans="1:3" x14ac:dyDescent="0.25">
      <c r="A73" s="47"/>
      <c r="B73" s="100" t="s">
        <v>126</v>
      </c>
      <c r="C73" s="71"/>
    </row>
    <row r="74" spans="1:3" ht="90" x14ac:dyDescent="0.25">
      <c r="A74" s="47"/>
      <c r="B74" s="53" t="s">
        <v>127</v>
      </c>
      <c r="C74" s="71"/>
    </row>
    <row r="75" spans="1:3" x14ac:dyDescent="0.25">
      <c r="A75" s="47"/>
      <c r="B75" s="100" t="s">
        <v>128</v>
      </c>
      <c r="C75" s="71"/>
    </row>
    <row r="76" spans="1:3" ht="78.75" x14ac:dyDescent="0.25">
      <c r="A76" s="47"/>
      <c r="B76" s="53" t="s">
        <v>129</v>
      </c>
      <c r="C76" s="71"/>
    </row>
    <row r="77" spans="1:3" x14ac:dyDescent="0.25">
      <c r="A77" s="47"/>
      <c r="B77" s="101" t="s">
        <v>130</v>
      </c>
      <c r="C77" s="71"/>
    </row>
    <row r="78" spans="1:3" ht="78.75" x14ac:dyDescent="0.25">
      <c r="A78" s="47"/>
      <c r="B78" s="53" t="s">
        <v>131</v>
      </c>
      <c r="C78" s="71"/>
    </row>
    <row r="79" spans="1:3" x14ac:dyDescent="0.25">
      <c r="A79" s="47"/>
      <c r="B79" s="100" t="s">
        <v>132</v>
      </c>
      <c r="C79" s="71"/>
    </row>
    <row r="80" spans="1:3" ht="78.75" x14ac:dyDescent="0.25">
      <c r="A80" s="47"/>
      <c r="B80" s="53" t="s">
        <v>133</v>
      </c>
      <c r="C80" s="71"/>
    </row>
    <row r="81" spans="1:3" x14ac:dyDescent="0.25">
      <c r="A81" s="88"/>
      <c r="B81" s="90" t="s">
        <v>77</v>
      </c>
      <c r="C81" s="72">
        <f>DQE!E34</f>
        <v>0</v>
      </c>
    </row>
    <row r="82" spans="1:3" x14ac:dyDescent="0.25">
      <c r="A82" s="48" t="str">
        <f>DQE!A35</f>
        <v>03.01.10</v>
      </c>
      <c r="B82" s="89" t="str">
        <f>DQE!B35</f>
        <v>Essais d'aptitude aux traitements (Chaux / Ciment) [NF P 98-114-3]</v>
      </c>
      <c r="C82" s="97"/>
    </row>
    <row r="83" spans="1:3" ht="67.5" x14ac:dyDescent="0.25">
      <c r="A83" s="47"/>
      <c r="B83" s="53" t="s">
        <v>135</v>
      </c>
      <c r="C83" s="71"/>
    </row>
    <row r="84" spans="1:3" x14ac:dyDescent="0.25">
      <c r="A84" s="88"/>
      <c r="B84" s="90" t="s">
        <v>77</v>
      </c>
      <c r="C84" s="72">
        <f>DQE!E35</f>
        <v>0</v>
      </c>
    </row>
    <row r="85" spans="1:3" x14ac:dyDescent="0.25">
      <c r="A85" s="92" t="str">
        <f>DQE!A36</f>
        <v>03.02</v>
      </c>
      <c r="B85" s="91" t="str">
        <f>DQE!B36</f>
        <v>Essais en laboratoire sur les enrobés</v>
      </c>
      <c r="C85" s="99"/>
    </row>
    <row r="86" spans="1:3" ht="38.25" x14ac:dyDescent="0.25">
      <c r="A86" s="48" t="str">
        <f>DQE!A37</f>
        <v>03.02.01</v>
      </c>
      <c r="B86" s="89" t="str">
        <f>DQE!B37</f>
        <v>Essais en laboratoire pour recherche d'Amiante dans les enrobés 
(comprend pour une unité les essais sur chaque couche rencontrée dans un sondage) selon la norme NFX46102</v>
      </c>
      <c r="C86" s="97"/>
    </row>
    <row r="87" spans="1:3" ht="78.75" x14ac:dyDescent="0.25">
      <c r="A87" s="47"/>
      <c r="B87" s="53" t="s">
        <v>136</v>
      </c>
      <c r="C87" s="71"/>
    </row>
    <row r="88" spans="1:3" x14ac:dyDescent="0.25">
      <c r="A88" s="88"/>
      <c r="B88" s="90" t="s">
        <v>77</v>
      </c>
      <c r="C88" s="72">
        <f>DQE!E37</f>
        <v>0</v>
      </c>
    </row>
    <row r="89" spans="1:3" ht="25.5" x14ac:dyDescent="0.25">
      <c r="A89" s="48" t="str">
        <f>DQE!A38</f>
        <v>03.02.02</v>
      </c>
      <c r="B89" s="89" t="str">
        <f>DQE!B38</f>
        <v>Essais en laboratoire pour recherche d'HAP dans les enrobés
(comprend pour une unité les essais sur chaque couche rencontrée dans un sondage)</v>
      </c>
      <c r="C89" s="97"/>
    </row>
    <row r="90" spans="1:3" ht="101.25" x14ac:dyDescent="0.25">
      <c r="A90" s="47"/>
      <c r="B90" s="53" t="s">
        <v>137</v>
      </c>
      <c r="C90" s="71"/>
    </row>
    <row r="91" spans="1:3" x14ac:dyDescent="0.25">
      <c r="A91" s="88"/>
      <c r="B91" s="90" t="s">
        <v>77</v>
      </c>
      <c r="C91" s="72">
        <f>DQE!E38</f>
        <v>0</v>
      </c>
    </row>
    <row r="92" spans="1:3" ht="25.5" x14ac:dyDescent="0.25">
      <c r="A92" s="48" t="str">
        <f>DQE!A39</f>
        <v>03.02.03</v>
      </c>
      <c r="B92" s="89" t="str">
        <f>DQE!B39</f>
        <v>Essais en laboratoire pour la recherche HCT C10-40 selon la norme NF EN ISO 9377-2 (comprend pour une unité les essais sur chaque couche rencontrée dans un sondage)</v>
      </c>
      <c r="C92" s="97"/>
    </row>
    <row r="93" spans="1:3" ht="90" x14ac:dyDescent="0.25">
      <c r="A93" s="47"/>
      <c r="B93" s="53" t="s">
        <v>78</v>
      </c>
      <c r="C93" s="71"/>
    </row>
    <row r="94" spans="1:3" x14ac:dyDescent="0.25">
      <c r="A94" s="88"/>
      <c r="B94" s="90" t="s">
        <v>77</v>
      </c>
      <c r="C94" s="72">
        <f>DQE!E39</f>
        <v>0</v>
      </c>
    </row>
    <row r="95" spans="1:3" ht="25.5" x14ac:dyDescent="0.25">
      <c r="A95" s="48" t="str">
        <f>DQE!A40</f>
        <v>03.02.04</v>
      </c>
      <c r="B95" s="89" t="str">
        <f>DQE!B40</f>
        <v>Extraction de liant sur enrobés et réalisation d'essais de pénétrabilité et TBA [NF EN 1426 et 1427]
(comprend pour une unité les essais sur les couches d'enrobés  roulement)</v>
      </c>
      <c r="C95" s="97"/>
    </row>
    <row r="96" spans="1:3" ht="101.25" x14ac:dyDescent="0.25">
      <c r="A96" s="47"/>
      <c r="B96" s="53" t="s">
        <v>138</v>
      </c>
      <c r="C96" s="71"/>
    </row>
    <row r="97" spans="1:3" x14ac:dyDescent="0.25">
      <c r="A97" s="88"/>
      <c r="B97" s="90" t="s">
        <v>77</v>
      </c>
      <c r="C97" s="72">
        <f>DQE!E40</f>
        <v>0</v>
      </c>
    </row>
    <row r="98" spans="1:3" ht="25.5" x14ac:dyDescent="0.25">
      <c r="A98" s="48" t="str">
        <f>DQE!A41</f>
        <v>03.02.05</v>
      </c>
      <c r="B98" s="89" t="str">
        <f>DQE!B41</f>
        <v>Courbe granulométrique et tenuer en liant [NF EN12697-1 et -2 ]
(comprend pour une unité les essais sur les couches d'enrobés  roulement)</v>
      </c>
      <c r="C98" s="97"/>
    </row>
    <row r="99" spans="1:3" ht="101.25" x14ac:dyDescent="0.25">
      <c r="A99" s="47"/>
      <c r="B99" s="53" t="s">
        <v>139</v>
      </c>
      <c r="C99" s="71"/>
    </row>
    <row r="100" spans="1:3" x14ac:dyDescent="0.25">
      <c r="A100" s="88"/>
      <c r="B100" s="90" t="s">
        <v>77</v>
      </c>
      <c r="C100" s="72">
        <f>DQE!E41</f>
        <v>0</v>
      </c>
    </row>
    <row r="101" spans="1:3" x14ac:dyDescent="0.25">
      <c r="A101" s="92" t="str">
        <f>DQE!A42</f>
        <v>03.03</v>
      </c>
      <c r="B101" s="91" t="str">
        <f>DQE!B42</f>
        <v>Essais en laboratoire sur les bétons</v>
      </c>
      <c r="C101" s="99"/>
    </row>
    <row r="102" spans="1:3" x14ac:dyDescent="0.25">
      <c r="A102" s="48" t="str">
        <f>DQE!A43</f>
        <v>03.03.01</v>
      </c>
      <c r="B102" s="89" t="str">
        <f>DQE!B43</f>
        <v>Essai de compression sur la couche de fondation [NF EN 12390-3]</v>
      </c>
      <c r="C102" s="97"/>
    </row>
    <row r="103" spans="1:3" ht="78.75" x14ac:dyDescent="0.25">
      <c r="A103" s="47"/>
      <c r="B103" s="53" t="s">
        <v>141</v>
      </c>
      <c r="C103" s="71"/>
    </row>
    <row r="104" spans="1:3" x14ac:dyDescent="0.25">
      <c r="A104" s="88"/>
      <c r="B104" s="90" t="s">
        <v>77</v>
      </c>
      <c r="C104" s="72">
        <f>DQE!E43</f>
        <v>0</v>
      </c>
    </row>
    <row r="105" spans="1:3" x14ac:dyDescent="0.25">
      <c r="A105" s="37" t="str">
        <f>DQE!A47</f>
        <v>04</v>
      </c>
      <c r="B105" s="86" t="str">
        <f>DQE!B47</f>
        <v>Mission complémentaire n°1 : Auscultations au géoradar</v>
      </c>
      <c r="C105" s="69"/>
    </row>
    <row r="106" spans="1:3" ht="25.5" x14ac:dyDescent="0.25">
      <c r="A106" s="48" t="str">
        <f>DQE!A48</f>
        <v>04.01</v>
      </c>
      <c r="B106" s="89" t="str">
        <f>DQE!B48</f>
        <v>Réalisation d'auscultations au géoradar afin de déterminer les épaisseurs des différentes couches de structures y compris rendu du rapport des auscultations</v>
      </c>
      <c r="C106" s="97"/>
    </row>
    <row r="107" spans="1:3" ht="112.5" x14ac:dyDescent="0.25">
      <c r="A107" s="47"/>
      <c r="B107" s="53" t="s">
        <v>151</v>
      </c>
      <c r="C107" s="71"/>
    </row>
    <row r="108" spans="1:3" x14ac:dyDescent="0.25">
      <c r="A108" s="47" t="str">
        <f>DQE!A49</f>
        <v>04.01.01</v>
      </c>
      <c r="B108" s="18" t="str">
        <f>DQE!B49</f>
        <v>Piste 13-31 y compris aire de retournement au seuil 13</v>
      </c>
      <c r="C108" s="71"/>
    </row>
    <row r="109" spans="1:3" x14ac:dyDescent="0.25">
      <c r="A109" s="47"/>
      <c r="B109" s="106" t="s">
        <v>34</v>
      </c>
      <c r="C109" s="71">
        <f>DQE!E49</f>
        <v>0</v>
      </c>
    </row>
    <row r="110" spans="1:3" x14ac:dyDescent="0.25">
      <c r="A110" s="47" t="str">
        <f>DQE!A50</f>
        <v>04.01.02</v>
      </c>
      <c r="B110" s="108" t="str">
        <f>DQE!B50</f>
        <v xml:space="preserve">Voies de circulation </v>
      </c>
      <c r="C110" s="71"/>
    </row>
    <row r="111" spans="1:3" x14ac:dyDescent="0.25">
      <c r="A111" s="47"/>
      <c r="B111" s="107" t="s">
        <v>34</v>
      </c>
      <c r="C111" s="71">
        <f>DQE!E50</f>
        <v>0</v>
      </c>
    </row>
    <row r="112" spans="1:3" x14ac:dyDescent="0.25">
      <c r="A112" s="47" t="str">
        <f>DQE!A51</f>
        <v>04.01.03</v>
      </c>
      <c r="B112" s="18" t="str">
        <f>DQE!B51</f>
        <v>Aire de stationnement ALPHA</v>
      </c>
      <c r="C112" s="71"/>
    </row>
    <row r="113" spans="1:3" x14ac:dyDescent="0.25">
      <c r="A113" s="88"/>
      <c r="B113" s="90" t="s">
        <v>34</v>
      </c>
      <c r="C113" s="72">
        <f>DQE!E51</f>
        <v>0</v>
      </c>
    </row>
    <row r="114" spans="1:3" x14ac:dyDescent="0.25">
      <c r="A114" s="37" t="str">
        <f>DQE!A55</f>
        <v>05</v>
      </c>
      <c r="B114" s="86" t="str">
        <f>DQE!B55</f>
        <v>Mission complémentaire n°2 : Mesures d'uni longitudinal</v>
      </c>
      <c r="C114" s="69"/>
    </row>
    <row r="115" spans="1:3" x14ac:dyDescent="0.25">
      <c r="A115" s="48" t="str">
        <f>DQE!A56</f>
        <v>05.01</v>
      </c>
      <c r="B115" s="89" t="str">
        <f>DQE!B56</f>
        <v>Réalisation des mesures d'uni longitudinal - APL y compris rendu du rapport des auscultations</v>
      </c>
      <c r="C115" s="97"/>
    </row>
    <row r="116" spans="1:3" ht="146.25" x14ac:dyDescent="0.25">
      <c r="A116" s="47"/>
      <c r="B116" s="53" t="s">
        <v>144</v>
      </c>
      <c r="C116" s="71"/>
    </row>
    <row r="117" spans="1:3" x14ac:dyDescent="0.25">
      <c r="A117" s="88"/>
      <c r="B117" s="90" t="s">
        <v>34</v>
      </c>
      <c r="C117" s="72">
        <f>DQE!E56</f>
        <v>0</v>
      </c>
    </row>
    <row r="118" spans="1:3" x14ac:dyDescent="0.25">
      <c r="A118" s="37" t="str">
        <f>DQE!A60</f>
        <v>06</v>
      </c>
      <c r="B118" s="86" t="str">
        <f>DQE!B60</f>
        <v>Rapport</v>
      </c>
      <c r="C118" s="69"/>
    </row>
    <row r="119" spans="1:3" x14ac:dyDescent="0.25">
      <c r="A119" s="48" t="str">
        <f>DQE!A61</f>
        <v>06.01</v>
      </c>
      <c r="B119" s="89" t="str">
        <f>DQE!B61</f>
        <v>Rédaction et mise à disposition du rapport de présentation type G2 AVP au sens de la  NF P 94-500</v>
      </c>
      <c r="C119" s="97"/>
    </row>
    <row r="120" spans="1:3" ht="112.5" x14ac:dyDescent="0.25">
      <c r="A120" s="47"/>
      <c r="B120" s="53" t="s">
        <v>140</v>
      </c>
      <c r="C120" s="71"/>
    </row>
    <row r="121" spans="1:3" x14ac:dyDescent="0.25">
      <c r="A121" s="88"/>
      <c r="B121" s="90" t="s">
        <v>34</v>
      </c>
      <c r="C121" s="72">
        <f>DQE!E61</f>
        <v>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PDG-DQE</vt:lpstr>
      <vt:lpstr>DQE</vt:lpstr>
      <vt:lpstr>PDG-BPU</vt:lpstr>
      <vt:lpstr>BPU</vt:lpstr>
      <vt:lpstr>DQE!Impression_des_titres</vt:lpstr>
      <vt:lpstr>DQE!Zone_d_impression</vt:lpstr>
      <vt:lpstr>'PDG-BPU'!Zone_d_impression</vt:lpstr>
      <vt:lpstr>'PDG-DQE'!Zone_d_impression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Delalande Baptiste</dc:creator>
  <cp:lastModifiedBy>GINTZ Mathieu</cp:lastModifiedBy>
  <cp:lastPrinted>2025-04-07T14:44:04Z</cp:lastPrinted>
  <dcterms:created xsi:type="dcterms:W3CDTF">2012-04-05T06:16:59Z</dcterms:created>
  <dcterms:modified xsi:type="dcterms:W3CDTF">2025-05-12T14:19:17Z</dcterms:modified>
</cp:coreProperties>
</file>