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\commun\IECO INGENIERIE\22018 Réhabilitation énergétique de la caserne MACHEMY à Aurillac (15)\2. ECONOMIE\2025.06.17_Machemy_Indice B\DPGF\DPGF Excel\"/>
    </mc:Choice>
  </mc:AlternateContent>
  <xr:revisionPtr revIDLastSave="0" documentId="13_ncr:1_{CC89CA84-9F7B-43DE-A4B1-4265D3C792AF}" xr6:coauthVersionLast="47" xr6:coauthVersionMax="47" xr10:uidLastSave="{00000000-0000-0000-0000-000000000000}"/>
  <bookViews>
    <workbookView xWindow="38280" yWindow="-120" windowWidth="38640" windowHeight="21120" firstSheet="4" activeTab="18" xr2:uid="{00000000-000D-0000-FFFF-FFFF00000000}"/>
  </bookViews>
  <sheets>
    <sheet name="Lot N°03 Page de garde" sheetId="1" r:id="rId1"/>
    <sheet name="Bat 04_05" sheetId="35" r:id="rId2"/>
    <sheet name="Bat 06_07" sheetId="34" r:id="rId3"/>
    <sheet name="Bat 08_09" sheetId="33" r:id="rId4"/>
    <sheet name="Bat 10_11" sheetId="32" r:id="rId5"/>
    <sheet name="Bat 12" sheetId="31" r:id="rId6"/>
    <sheet name="Bat 13" sheetId="30" r:id="rId7"/>
    <sheet name="Bat LST" sheetId="15" r:id="rId8"/>
    <sheet name="SdB Bat 04" sheetId="29" r:id="rId9"/>
    <sheet name="SdB Bat 05" sheetId="28" r:id="rId10"/>
    <sheet name="SdB Bat 06" sheetId="27" r:id="rId11"/>
    <sheet name="SdB Bat 07" sheetId="26" r:id="rId12"/>
    <sheet name="SdB Bat 08" sheetId="25" r:id="rId13"/>
    <sheet name="SdB Bat 09" sheetId="24" r:id="rId14"/>
    <sheet name="SdB Bat 10" sheetId="23" r:id="rId15"/>
    <sheet name="SdB Bat 11" sheetId="22" r:id="rId16"/>
    <sheet name="SdB Bat 12" sheetId="21" r:id="rId17"/>
    <sheet name="SdB bat 13" sheetId="20" r:id="rId18"/>
    <sheet name="RECAP" sheetId="19" r:id="rId19"/>
  </sheets>
  <definedNames>
    <definedName name="_xlnm.Print_Titles" localSheetId="1">'Bat 04_05'!$1:$2</definedName>
    <definedName name="_xlnm.Print_Titles" localSheetId="2">'Bat 06_07'!$1:$2</definedName>
    <definedName name="_xlnm.Print_Titles" localSheetId="3">'Bat 08_09'!$1:$2</definedName>
    <definedName name="_xlnm.Print_Titles" localSheetId="4">'Bat 10_11'!$1:$2</definedName>
    <definedName name="_xlnm.Print_Titles" localSheetId="5">'Bat 12'!$1:$2</definedName>
    <definedName name="_xlnm.Print_Titles" localSheetId="6">'Bat 13'!$1:$2</definedName>
    <definedName name="_xlnm.Print_Titles" localSheetId="7">'Bat LST'!$1:$2</definedName>
    <definedName name="_xlnm.Print_Titles" localSheetId="8">'SdB Bat 04'!$1:$2</definedName>
    <definedName name="_xlnm.Print_Titles" localSheetId="9">'SdB Bat 05'!$1:$2</definedName>
    <definedName name="_xlnm.Print_Titles" localSheetId="10">'SdB Bat 06'!$1:$2</definedName>
    <definedName name="_xlnm.Print_Titles" localSheetId="11">'SdB Bat 07'!$1:$2</definedName>
    <definedName name="_xlnm.Print_Titles" localSheetId="12">'SdB Bat 08'!$1:$2</definedName>
    <definedName name="_xlnm.Print_Titles" localSheetId="13">'SdB Bat 09'!$1:$2</definedName>
    <definedName name="_xlnm.Print_Titles" localSheetId="14">'SdB Bat 10'!$1:$2</definedName>
    <definedName name="_xlnm.Print_Titles" localSheetId="15">'SdB Bat 11'!$1:$2</definedName>
    <definedName name="_xlnm.Print_Titles" localSheetId="16">'SdB Bat 12'!$1:$2</definedName>
    <definedName name="_xlnm.Print_Titles" localSheetId="17">'SdB bat 13'!$1:$2</definedName>
    <definedName name="_xlnm.Print_Area" localSheetId="1">'Bat 04_05'!$A$1:$H$89</definedName>
    <definedName name="_xlnm.Print_Area" localSheetId="2">'Bat 06_07'!$A$1:$H$59</definedName>
    <definedName name="_xlnm.Print_Area" localSheetId="3">'Bat 08_09'!$A$1:$H$59</definedName>
    <definedName name="_xlnm.Print_Area" localSheetId="4">'Bat 10_11'!$A$1:$H$65</definedName>
    <definedName name="_xlnm.Print_Area" localSheetId="5">'Bat 12'!$A$1:$H$59</definedName>
    <definedName name="_xlnm.Print_Area" localSheetId="6">'Bat 13'!$A$1:$H$60</definedName>
    <definedName name="_xlnm.Print_Area" localSheetId="7">'Bat LST'!$A$1:$H$30</definedName>
    <definedName name="_xlnm.Print_Area" localSheetId="18">RECAP!$A$1:$F$63</definedName>
    <definedName name="_xlnm.Print_Area" localSheetId="8">'SdB Bat 04'!$A$1:$H$27</definedName>
    <definedName name="_xlnm.Print_Area" localSheetId="9">'SdB Bat 05'!$A$1:$H$27</definedName>
    <definedName name="_xlnm.Print_Area" localSheetId="10">'SdB Bat 06'!$A$1:$H$27</definedName>
    <definedName name="_xlnm.Print_Area" localSheetId="11">'SdB Bat 07'!$A$1:$H$27</definedName>
    <definedName name="_xlnm.Print_Area" localSheetId="12">'SdB Bat 08'!$A$1:$H$27</definedName>
    <definedName name="_xlnm.Print_Area" localSheetId="13">'SdB Bat 09'!$A$1:$H$27</definedName>
    <definedName name="_xlnm.Print_Area" localSheetId="14">'SdB Bat 10'!$A$1:$H$27</definedName>
    <definedName name="_xlnm.Print_Area" localSheetId="15">'SdB Bat 11'!$A$1:$H$27</definedName>
    <definedName name="_xlnm.Print_Area" localSheetId="16">'SdB Bat 12'!$A$1:$H$27</definedName>
    <definedName name="_xlnm.Print_Area" localSheetId="17">'SdB bat 13'!$A$1:$H$19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19" l="1"/>
  <c r="G25" i="25"/>
  <c r="G57" i="31"/>
  <c r="G17" i="20"/>
  <c r="F39" i="19"/>
  <c r="F30" i="19"/>
  <c r="F29" i="19"/>
  <c r="F28" i="19"/>
  <c r="F27" i="19"/>
  <c r="F26" i="19"/>
  <c r="F25" i="19"/>
  <c r="F24" i="19"/>
  <c r="F23" i="19"/>
  <c r="F22" i="19"/>
  <c r="F21" i="19"/>
  <c r="F19" i="19"/>
  <c r="F18" i="19"/>
  <c r="F17" i="19"/>
  <c r="F16" i="19"/>
  <c r="F15" i="19"/>
  <c r="F14" i="19"/>
  <c r="B57" i="31"/>
  <c r="G63" i="32"/>
  <c r="B63" i="32"/>
  <c r="G57" i="33"/>
  <c r="B57" i="33"/>
  <c r="G57" i="34"/>
  <c r="B57" i="34"/>
  <c r="G87" i="35"/>
  <c r="B87" i="35"/>
  <c r="G6" i="35"/>
  <c r="G9" i="35"/>
  <c r="G12" i="35"/>
  <c r="G15" i="35"/>
  <c r="G18" i="35"/>
  <c r="G21" i="35"/>
  <c r="G24" i="35"/>
  <c r="G27" i="35"/>
  <c r="G30" i="35"/>
  <c r="G33" i="35"/>
  <c r="G36" i="35"/>
  <c r="G40" i="35"/>
  <c r="G41" i="35"/>
  <c r="G44" i="35"/>
  <c r="G47" i="35"/>
  <c r="G48" i="35"/>
  <c r="G49" i="35"/>
  <c r="G50" i="35"/>
  <c r="G53" i="35"/>
  <c r="G57" i="35"/>
  <c r="G60" i="35"/>
  <c r="G61" i="35"/>
  <c r="G62" i="35"/>
  <c r="G63" i="35"/>
  <c r="G64" i="35"/>
  <c r="G66" i="35"/>
  <c r="G69" i="35"/>
  <c r="G72" i="35"/>
  <c r="G75" i="35"/>
  <c r="G78" i="35"/>
  <c r="G82" i="35"/>
  <c r="G83" i="35"/>
  <c r="G86" i="35"/>
  <c r="G6" i="34"/>
  <c r="G10" i="34"/>
  <c r="G11" i="34"/>
  <c r="G14" i="34"/>
  <c r="G17" i="34"/>
  <c r="G18" i="34"/>
  <c r="G19" i="34"/>
  <c r="G20" i="34"/>
  <c r="G23" i="34"/>
  <c r="G27" i="34"/>
  <c r="G30" i="34"/>
  <c r="G31" i="34"/>
  <c r="G32" i="34"/>
  <c r="G33" i="34"/>
  <c r="G34" i="34"/>
  <c r="G36" i="34"/>
  <c r="G39" i="34"/>
  <c r="G42" i="34"/>
  <c r="G45" i="34"/>
  <c r="G48" i="34"/>
  <c r="G52" i="34"/>
  <c r="G53" i="34"/>
  <c r="G56" i="34"/>
  <c r="G6" i="33"/>
  <c r="G56" i="33" s="1"/>
  <c r="G10" i="33"/>
  <c r="G11" i="33"/>
  <c r="G14" i="33"/>
  <c r="G17" i="33"/>
  <c r="G18" i="33"/>
  <c r="G19" i="33"/>
  <c r="G20" i="33"/>
  <c r="G23" i="33"/>
  <c r="G27" i="33"/>
  <c r="G30" i="33"/>
  <c r="G31" i="33"/>
  <c r="G32" i="33"/>
  <c r="G33" i="33"/>
  <c r="G34" i="33"/>
  <c r="G36" i="33"/>
  <c r="G39" i="33"/>
  <c r="G42" i="33"/>
  <c r="G45" i="33"/>
  <c r="G48" i="33"/>
  <c r="G52" i="33"/>
  <c r="G53" i="33"/>
  <c r="G6" i="32"/>
  <c r="G10" i="32"/>
  <c r="G62" i="32" s="1"/>
  <c r="G11" i="32"/>
  <c r="G14" i="32"/>
  <c r="G17" i="32"/>
  <c r="G18" i="32"/>
  <c r="G19" i="32"/>
  <c r="G20" i="32"/>
  <c r="G23" i="32"/>
  <c r="G27" i="32"/>
  <c r="G30" i="32"/>
  <c r="G31" i="32"/>
  <c r="G32" i="32"/>
  <c r="G33" i="32"/>
  <c r="G34" i="32"/>
  <c r="G36" i="32"/>
  <c r="G39" i="32"/>
  <c r="G42" i="32"/>
  <c r="G45" i="32"/>
  <c r="G48" i="32"/>
  <c r="G51" i="32"/>
  <c r="G54" i="32"/>
  <c r="G58" i="32"/>
  <c r="G59" i="32"/>
  <c r="G6" i="31"/>
  <c r="G10" i="31"/>
  <c r="G11" i="31"/>
  <c r="G14" i="31"/>
  <c r="G17" i="31"/>
  <c r="G18" i="31"/>
  <c r="G19" i="31"/>
  <c r="G20" i="31"/>
  <c r="G23" i="31"/>
  <c r="G27" i="31"/>
  <c r="G30" i="31"/>
  <c r="G31" i="31"/>
  <c r="G32" i="31"/>
  <c r="G33" i="31"/>
  <c r="G34" i="31"/>
  <c r="G36" i="31"/>
  <c r="G39" i="31"/>
  <c r="G42" i="31"/>
  <c r="G45" i="31"/>
  <c r="G48" i="31"/>
  <c r="G52" i="31"/>
  <c r="G53" i="31"/>
  <c r="G56" i="31"/>
  <c r="G58" i="30"/>
  <c r="B58" i="30"/>
  <c r="G6" i="30"/>
  <c r="G10" i="30"/>
  <c r="G11" i="30"/>
  <c r="G14" i="30"/>
  <c r="G17" i="30"/>
  <c r="G18" i="30"/>
  <c r="G19" i="30"/>
  <c r="G20" i="30"/>
  <c r="G23" i="30"/>
  <c r="G27" i="30"/>
  <c r="G30" i="30"/>
  <c r="G31" i="30"/>
  <c r="G32" i="30"/>
  <c r="G33" i="30"/>
  <c r="G34" i="30"/>
  <c r="G35" i="30"/>
  <c r="G37" i="30"/>
  <c r="G40" i="30"/>
  <c r="G43" i="30"/>
  <c r="G46" i="30"/>
  <c r="G49" i="30"/>
  <c r="G53" i="30"/>
  <c r="G54" i="30"/>
  <c r="G57" i="30"/>
  <c r="G25" i="29"/>
  <c r="B25" i="29"/>
  <c r="G24" i="29"/>
  <c r="G21" i="29"/>
  <c r="G19" i="29"/>
  <c r="G18" i="29"/>
  <c r="G15" i="29"/>
  <c r="G12" i="29"/>
  <c r="G9" i="29"/>
  <c r="G6" i="29"/>
  <c r="G25" i="28"/>
  <c r="B25" i="28"/>
  <c r="G25" i="27"/>
  <c r="B25" i="27"/>
  <c r="G25" i="26"/>
  <c r="B25" i="26"/>
  <c r="B25" i="25"/>
  <c r="G25" i="24"/>
  <c r="B25" i="24"/>
  <c r="G25" i="23"/>
  <c r="B25" i="23"/>
  <c r="G25" i="22"/>
  <c r="B25" i="22"/>
  <c r="G25" i="21"/>
  <c r="B25" i="21"/>
  <c r="G6" i="28"/>
  <c r="G24" i="28" s="1"/>
  <c r="G9" i="28"/>
  <c r="G12" i="28"/>
  <c r="G15" i="28"/>
  <c r="G18" i="28"/>
  <c r="G19" i="28"/>
  <c r="G21" i="28"/>
  <c r="G6" i="27"/>
  <c r="G9" i="27"/>
  <c r="G12" i="27"/>
  <c r="G15" i="27"/>
  <c r="G18" i="27"/>
  <c r="G19" i="27"/>
  <c r="G21" i="27"/>
  <c r="G24" i="27"/>
  <c r="G6" i="26"/>
  <c r="G9" i="26"/>
  <c r="G12" i="26"/>
  <c r="G15" i="26"/>
  <c r="G18" i="26"/>
  <c r="G19" i="26"/>
  <c r="G21" i="26"/>
  <c r="G24" i="26"/>
  <c r="G6" i="25"/>
  <c r="G24" i="25" s="1"/>
  <c r="G9" i="25"/>
  <c r="G12" i="25"/>
  <c r="G15" i="25"/>
  <c r="G18" i="25"/>
  <c r="G19" i="25"/>
  <c r="G21" i="25"/>
  <c r="G6" i="24"/>
  <c r="G9" i="24"/>
  <c r="G12" i="24"/>
  <c r="G15" i="24"/>
  <c r="G18" i="24"/>
  <c r="G19" i="24"/>
  <c r="G21" i="24"/>
  <c r="G24" i="24"/>
  <c r="G6" i="23"/>
  <c r="G9" i="23"/>
  <c r="G12" i="23"/>
  <c r="G15" i="23"/>
  <c r="G18" i="23"/>
  <c r="G19" i="23"/>
  <c r="G21" i="23"/>
  <c r="G24" i="23"/>
  <c r="G6" i="22"/>
  <c r="G9" i="22"/>
  <c r="G12" i="22"/>
  <c r="G15" i="22"/>
  <c r="G18" i="22"/>
  <c r="G19" i="22"/>
  <c r="G21" i="22"/>
  <c r="G24" i="22"/>
  <c r="G6" i="21"/>
  <c r="G9" i="21"/>
  <c r="G12" i="21"/>
  <c r="G15" i="21"/>
  <c r="G18" i="21"/>
  <c r="G19" i="21"/>
  <c r="G21" i="21"/>
  <c r="G24" i="21"/>
  <c r="G16" i="20"/>
  <c r="B17" i="20"/>
  <c r="G6" i="20"/>
  <c r="G9" i="20"/>
  <c r="G13" i="20"/>
  <c r="F20" i="19"/>
  <c r="G27" i="15"/>
  <c r="G28" i="15" s="1"/>
  <c r="G24" i="15"/>
  <c r="G23" i="15"/>
  <c r="G19" i="15"/>
  <c r="G16" i="15"/>
  <c r="G13" i="15"/>
  <c r="G10" i="15"/>
  <c r="G6" i="15"/>
  <c r="F35" i="19" l="1"/>
  <c r="F41" i="19" s="1"/>
  <c r="G29" i="15"/>
</calcChain>
</file>

<file path=xl/sharedStrings.xml><?xml version="1.0" encoding="utf-8"?>
<sst xmlns="http://schemas.openxmlformats.org/spreadsheetml/2006/main" count="1675" uniqueCount="281">
  <si>
    <t xml:space="preserve"> U</t>
  </si>
  <si>
    <t>Qtés M. Oeu.</t>
  </si>
  <si>
    <t>Qtés Entreprise</t>
  </si>
  <si>
    <t>P.U. € HT en EUR</t>
  </si>
  <si>
    <t>Total  € HT en EUR</t>
  </si>
  <si>
    <t>Taux TVA</t>
  </si>
  <si>
    <t>03.3</t>
  </si>
  <si>
    <t>DESCRIPTION DES OUVRAGES</t>
  </si>
  <si>
    <t>CH3</t>
  </si>
  <si>
    <t>03.3.1</t>
  </si>
  <si>
    <t>INSTALLATION DE CHANTIER - PREPARATION</t>
  </si>
  <si>
    <t>CH4</t>
  </si>
  <si>
    <t xml:space="preserve">03.3.1 1 </t>
  </si>
  <si>
    <t>Constat d'huissier de l'état des lieux (Bâtiments)</t>
  </si>
  <si>
    <t>Ens</t>
  </si>
  <si>
    <t>ART</t>
  </si>
  <si>
    <t>GOINST1</t>
  </si>
  <si>
    <t>Localisation :</t>
  </si>
  <si>
    <t>Constat d'huissier de l'état des lieux (Bâtiments) à disposer pour l'ensemble de l'opération (Prestation commune toutes tranches) pour toute la durée du chantier</t>
  </si>
  <si>
    <t xml:space="preserve">03.3.1 2 </t>
  </si>
  <si>
    <t>Clôtures de chantier en panneaux grillagés</t>
  </si>
  <si>
    <t>ml</t>
  </si>
  <si>
    <t>STE-U469</t>
  </si>
  <si>
    <t>Clôtures de chantier en panneaux grillagés en périphérie des zones d'interventions sur Bâtiments 04 et 05</t>
  </si>
  <si>
    <t xml:space="preserve">03.3.1 3 </t>
  </si>
  <si>
    <t>Signalisation, balisages et protections physiques</t>
  </si>
  <si>
    <t>STE-C262</t>
  </si>
  <si>
    <t>Signalisation, balisages et protections physiques à disposer (Prestation commune pour l'ensemble du chantier) pour toute la durée du chantier</t>
  </si>
  <si>
    <t xml:space="preserve">03.3.1 4 </t>
  </si>
  <si>
    <t>Panneau de chantier</t>
  </si>
  <si>
    <t>GOINST3</t>
  </si>
  <si>
    <t>Panneau de chantier à disposer en limite de propriété à l'entrée de la parcelle pour l'ensemble du chantier (toutes tranches confondues)</t>
  </si>
  <si>
    <t xml:space="preserve">03.3.1 5 </t>
  </si>
  <si>
    <t>Amenée et repliement du matériel</t>
  </si>
  <si>
    <t>LVA-J544</t>
  </si>
  <si>
    <t>Amenée et repliement du matériel à disposer pour l'ensemble du chantier (Prestation commune toutes tranches) pour toute la durée du chantier</t>
  </si>
  <si>
    <t xml:space="preserve">03.3.1 6 </t>
  </si>
  <si>
    <t>Équipements de chantier</t>
  </si>
  <si>
    <t>SSO-E868</t>
  </si>
  <si>
    <t>Équipements de chantier à disposer pour l'ensemble  du chantier (toutes tranches) sur zone à définir avec le CSPS pour toute la durée du chantier</t>
  </si>
  <si>
    <t xml:space="preserve">03.3.1 7 </t>
  </si>
  <si>
    <t>Branchements de chantiers</t>
  </si>
  <si>
    <t>STE-E278</t>
  </si>
  <si>
    <t>Selon positionnement indiqué par les concessionnaires, administrations et CSPS (prestation à globaliser pour l'ensemble du chantier)</t>
  </si>
  <si>
    <t xml:space="preserve">03.3.1 8 </t>
  </si>
  <si>
    <t>Gestion du compte prorata</t>
  </si>
  <si>
    <t>P.M.</t>
  </si>
  <si>
    <t>SSO-B893</t>
  </si>
  <si>
    <t>Gestion du compte prorata à charge du présent lot  (prestation à globaliser pour l'ensemble du chantier)</t>
  </si>
  <si>
    <t xml:space="preserve">03.3.1 9 </t>
  </si>
  <si>
    <t>Utilisation de grue mobile</t>
  </si>
  <si>
    <t>GOINST14</t>
  </si>
  <si>
    <t>Utilisation de grue mobile pour les besoins du chantier du présent lot (prestation à globaliser pour l'ensemble du chantier)</t>
  </si>
  <si>
    <t xml:space="preserve">03.3.1 10 </t>
  </si>
  <si>
    <t>Repliement des installations</t>
  </si>
  <si>
    <t>GOINST15</t>
  </si>
  <si>
    <t>Repliement des installations en fin de chantier selon phasage travaux (à globaliser pour l'ensemble du chantier)</t>
  </si>
  <si>
    <t xml:space="preserve">03.3.1 11 </t>
  </si>
  <si>
    <t>Phasage des Travaux</t>
  </si>
  <si>
    <t>PM</t>
  </si>
  <si>
    <t>STE-R500</t>
  </si>
  <si>
    <t>Phasage des Travaux à prendre en compte pour l'ensemble du chantier</t>
  </si>
  <si>
    <t>03.3.2</t>
  </si>
  <si>
    <t>FONDATIONS</t>
  </si>
  <si>
    <t xml:space="preserve">03.3.2 1 </t>
  </si>
  <si>
    <t>APO-A548</t>
  </si>
  <si>
    <t>m3</t>
  </si>
  <si>
    <t>LVA-H638</t>
  </si>
  <si>
    <t>LVA-K670</t>
  </si>
  <si>
    <t>m²</t>
  </si>
  <si>
    <t>LVA-K671</t>
  </si>
  <si>
    <t>Kg</t>
  </si>
  <si>
    <t>LVA-K672</t>
  </si>
  <si>
    <t>LVA-K673</t>
  </si>
  <si>
    <t>03.3.3</t>
  </si>
  <si>
    <t>DEMOLITIONS</t>
  </si>
  <si>
    <t xml:space="preserve">03.3.3 1 </t>
  </si>
  <si>
    <t>Dépose ensemble menuiseries existantes sur Cage Escaliers - Dimension 2,70 x 1,40 m ht</t>
  </si>
  <si>
    <t>STE-U471</t>
  </si>
  <si>
    <t>Sciage et enlèvements panneaux de remplissages moucharabieds existants en façade sur Cages d'escaliers - Dimension 2,70 x 1,60 m ht</t>
  </si>
  <si>
    <t>STE-U472</t>
  </si>
  <si>
    <t>Sciage et enlèvements panneaux moucharabieds existants en façade sur Celliers - Dimension 2,10 x 1,60 m ht</t>
  </si>
  <si>
    <t>STE-U470</t>
  </si>
  <si>
    <t>Dérasements conduits ventilations VH en toiture terrasses - Section 0,80 x 1,00 m (arasée à +0,50 m)</t>
  </si>
  <si>
    <t>STE-U480</t>
  </si>
  <si>
    <t>Dérasements conduits ventilations VH en toiture terrasses - Section 0,80 x 1,00 m (arasée à +0,50 m) sur Bâtiments 04 et 05 (4 ensembles)</t>
  </si>
  <si>
    <t xml:space="preserve">03.3.3 13 </t>
  </si>
  <si>
    <t>Bouchements conduits de ventilations non réutilisés en toitures terrasses</t>
  </si>
  <si>
    <t>U</t>
  </si>
  <si>
    <t>STE-U481</t>
  </si>
  <si>
    <t>Bouchements conduits de ventilations non réutilisés en toitures terrasses sur Bâtiments 04 et 05 (8 unités au total)</t>
  </si>
  <si>
    <t>03.3.4</t>
  </si>
  <si>
    <t>DIVERS &amp; SECURITES</t>
  </si>
  <si>
    <t xml:space="preserve">03.3.4 1 </t>
  </si>
  <si>
    <t>Coordination en matière de sécurité et de protection de la santé</t>
  </si>
  <si>
    <t>STE-O767</t>
  </si>
  <si>
    <t xml:space="preserve">03.3.4 2 </t>
  </si>
  <si>
    <t>Dossier "Documents Ouvrages Exécutés"</t>
  </si>
  <si>
    <t>STE-U568</t>
  </si>
  <si>
    <t>TOTHT</t>
  </si>
  <si>
    <t>TVA</t>
  </si>
  <si>
    <t>TOTTTC</t>
  </si>
  <si>
    <t>Créations d'ouvertures intérieures dans mur en maçonneries (Absence de reprise en sous œuvre)
Dimension ouverture existante 1,00 x 0,75 m ht Allège à + 1,60 m / Dimension ouverture à créer : 1,45 x 2,60 m (sous face de plancher existant)</t>
  </si>
  <si>
    <t>STE-R399</t>
  </si>
  <si>
    <t>Descellement et rebouchages siphons sols existants (anciens celliers)</t>
  </si>
  <si>
    <t>STE-U475</t>
  </si>
  <si>
    <t xml:space="preserve">Descellement et rebouchages siphons sols existants (anciens celliers) sur Bâtiment 11 conséquence de l'agrandissement des Salles d'eaux </t>
  </si>
  <si>
    <t>Démolitions conduits vide ordures (anciens celliers) - Section 0,40 x 0,35 m / Hauteur 2,50 m</t>
  </si>
  <si>
    <t>STE-U477</t>
  </si>
  <si>
    <t>Bouchements trémies ancien vide ordures (anciens celliers) - Dimension 0,40 x 0,35 m</t>
  </si>
  <si>
    <t>STE-U476</t>
  </si>
  <si>
    <t>Bouchements trémies ancien vide ordures (anciens celliers) - Dimension 0,40 x 0,35 m, suivant plans architectes sur Haut du RDC et Etages suivant plans architectes sur Bâtiment 11</t>
  </si>
  <si>
    <t>Bouchements trémies ancien vide ordures (anciens celliers) - Dimension 0,40 x 0,35 m (Plancher bas sur Etages courants)</t>
  </si>
  <si>
    <t>STE-U565</t>
  </si>
  <si>
    <t>Bouchements trémies ancien vide ordures (anciens celliers) - Dimension 0,40 x 0,35 m (Planchers haut derniers Etages sous Toiture terrasse)</t>
  </si>
  <si>
    <t>STE-U566</t>
  </si>
  <si>
    <t xml:space="preserve">Descellement et rebouchages siphons sols existants (anciens celliers) sur Bâtiment 10 conséquence de l'agrandissement des Salles d'eaux </t>
  </si>
  <si>
    <t>Bouchements trémies ancien vide ordures (anciens celliers) - Dimension 0,40 x 0,35 m, suivant plans architectes sur Haut du RDC et Etages suivant plans architectes sur Bâtiment 04</t>
  </si>
  <si>
    <t xml:space="preserve">Descellement et rebouchages siphons sols existants (anciens celliers) sur Bâtiment 04 conséquence de l'agrandissement des Salles d'eaux </t>
  </si>
  <si>
    <t xml:space="preserve">Descellement et rebouchages siphons sols existants (anciens celliers) sur Bâtiment 06 conséquence de l'agrandissement des Salles d'eaux </t>
  </si>
  <si>
    <t>Bouchements trémies ancien vide ordures (anciens celliers) - Dimension 0,40 x 0,35 m, suivant plans architectes sur Haut du RDC et Etages suivant plans architectes sur Bâtiment 06</t>
  </si>
  <si>
    <t>Bouchements trémies ancien vide ordures (anciens celliers) - Dimension 0,40 x 0,35 m, suivant plans architectes sur Haut du RDC et Etages suivant plans architectes sur Bâtiment 05</t>
  </si>
  <si>
    <t xml:space="preserve">Descellement et rebouchages siphons sols existants (anciens celliers) sur Bâtiment 05 conséquence de l'agrandissement des Salles d'eaux </t>
  </si>
  <si>
    <t xml:space="preserve">Descellement et rebouchages siphons sols existants (anciens celliers) sur Bâtiment 08 conséquence de l'agrandissement des Salles d'eaux </t>
  </si>
  <si>
    <t>Bouchements trémies ancien vide ordures (anciens celliers) - Dimension 0,40 x 0,35 m, suivant plans architectes sur Haut du RDC et Etages suivant plans architectes sur Bâtiment 08</t>
  </si>
  <si>
    <t xml:space="preserve">Descellement et rebouchages siphons sols existants (anciens celliers) sur Bâtiment 07 conséquence de l'agrandissement des Salles d'eaux </t>
  </si>
  <si>
    <t>Bouchements trémies ancien vide ordures (anciens celliers) - Dimension 0,40 x 0,35 m, suivant plans architectes sur Haut du RDC et Etages suivant plans architectes sur Bâtiment 07</t>
  </si>
  <si>
    <t>Clôtures de chantier en panneaux grillagés en périphérie des zones d'interventions sur Bâtiment 13</t>
  </si>
  <si>
    <t>Plus value découpes soignées chaussées enrobés</t>
  </si>
  <si>
    <t>STE-V659</t>
  </si>
  <si>
    <t>Dérasements conduits ventilations VH en toiture terrasses - Section 0,80 x 1,00 m (arasée à +0,50 m) sur Bâtiment 13 (2 ensembles)</t>
  </si>
  <si>
    <t>Bouchements conduits de ventilations non réutilisés en toitures terrasses sur Bâtiment13 (4 unités au total)</t>
  </si>
  <si>
    <t>Clôtures de chantier en panneaux grillagés en périphérie des zones d'interventions sur Bâtiment 12</t>
  </si>
  <si>
    <t>Dérasements conduits ventilations VH en toiture terrasses - Section 0,80 x 1,00 m (arasée à +0,50 m) sur Bâtiment 12 (2 ensembles)</t>
  </si>
  <si>
    <t>Bouchements conduits de ventilations non réutilisés en toitures terrasses sur Bâtiment 12 (4 unités au total)</t>
  </si>
  <si>
    <t>Clôtures de chantier en panneaux grillagés en périphérie des zones d'interventions sur Bâtiments 10 et 11, Chaufferie</t>
  </si>
  <si>
    <t>Démolitions conduit maçonnée ancienne Chaufferie Logements - Section 1,10 x 2,30 m (sur hauteur 10,50 m)</t>
  </si>
  <si>
    <t>STE-U478</t>
  </si>
  <si>
    <t>Démolitions conduit maçonnée ancienne Chaufferie - Section 1,10 x 2,30 m (sur hauteur 10,50 m) en pignon du Bâtiment 10 sur toute sa hauteur</t>
  </si>
  <si>
    <t>Bouchements trémies conduit Cheminée (Plancher Ht RDC Sous Station) - Dimension 0,90 x 2,30 m</t>
  </si>
  <si>
    <t>STE-U479</t>
  </si>
  <si>
    <t xml:space="preserve">Bouchements trémies conduit Cheminée (Plancher Ht RDC Sous Station) - Dimension 0,90 x 2,30 m sur ancienne Chaufferie </t>
  </si>
  <si>
    <t>Dérasements conduits ventilations VH en toiture terrasses - Section 0,80 x 1,00 m (arasée à +0,50 m) sur Bâtiments 10 et 11 (4 ensembles)</t>
  </si>
  <si>
    <t>Bouchements conduits de ventilations non réutilisés en toitures terrasses sur Bâtiments 10 et 12 (8 unités au total)</t>
  </si>
  <si>
    <t>Clôtures de chantier en panneaux grillagés en périphérie des zones d'interventions sur Bâtiments 06 et 07</t>
  </si>
  <si>
    <t>Dérasements conduits ventilations VH en toiture terrasses - Section 0,80 x 1,00 m (arasée à +0,50 m) sur Bâtiments 06 et 07 (4 ensembles)</t>
  </si>
  <si>
    <t>Bouchements conduits de ventilations non réutilisés en toitures terrasses sur Bâtiments 06 et 07 (8 unités au total)</t>
  </si>
  <si>
    <t>Clôtures de chantier en panneaux grillagés en périphérie des zones d'interventions sur Bâtiments 08 et 09</t>
  </si>
  <si>
    <t>Dérasements conduits ventilations VH en toiture terrasses - Section 0,80 x 1,00 m (arasée à +0,50 m) sur Bâtiments 08 et 09 (4 ensembles)</t>
  </si>
  <si>
    <t>Bouchements conduits de ventilations non réutilisés en toitures terrasses sur Bâtiments 08 et 09 (8 unités au total)</t>
  </si>
  <si>
    <t>Clôtures de chantier en panneaux grillagés en périphérie du Bâtiment LST</t>
  </si>
  <si>
    <t xml:space="preserve">03.3.3 5 </t>
  </si>
  <si>
    <t>Démolitions conduit maçonnée ancienne Chaufferie LST - Section 0,70 x 1,30 m (sur hauteur 13,05 m)</t>
  </si>
  <si>
    <t>STE-U546</t>
  </si>
  <si>
    <t>Démolitions conduit maçonnée ancienne Chaufferie LST - Section 0,70 x 1,30 m (sur hauteur 13,05 m) sur façade Sud Bâtiment LST</t>
  </si>
  <si>
    <t xml:space="preserve">03.3.3 11 </t>
  </si>
  <si>
    <t>Dérasements conduits ventilations VH en toiture terrasses - Section 0,80 x 1,20 m (arasée à +0,50 m)</t>
  </si>
  <si>
    <t>STE-U549</t>
  </si>
  <si>
    <t>Dérasements conduits ventilations VH en toiture terrasses - Section 0,80 x 1,20 m (arasée à +0,50 m) sur Bâtiment LST</t>
  </si>
  <si>
    <t>Bouchements conduits de ventilations non réutilisés en toitures terrasses sur Bâtiment LST (5 unités au total)</t>
  </si>
  <si>
    <t xml:space="preserve">03.3.3 14 </t>
  </si>
  <si>
    <t>Relevés B.A. en périphéries trémie exutoires existants (en combles techniques)
Dimension 1,00 x 1,00 m - Hauteur 0,65 m.</t>
  </si>
  <si>
    <t>STE-G944</t>
  </si>
  <si>
    <t>Relevés B.A. en périphéries trémie exutoires existants (en combles techniques) (2 ensembles)</t>
  </si>
  <si>
    <t xml:space="preserve">Descellement et rebouchages siphons sols existants (anciens celliers) sur Bâtiment 09 conséquence de l'agrandissement des Salles d'eaux </t>
  </si>
  <si>
    <t>Bouchements trémies ancien vide ordures (anciens celliers) - Dimension 0,40 x 0,35 m, suivant plans architectes sur Haut du RDC et Etages suivant plans architectes sur Bâtiment 10</t>
  </si>
  <si>
    <t>Descellement et rebouchages siphons sols existants (anciens celliers) sur Bâtiment 13 conséquence de l'agrandissement du Cellier</t>
  </si>
  <si>
    <t xml:space="preserve">Descellement et rebouchages siphons sols existants (anciens celliers) sur Bâtiment 12 conséquence de l'agrandissement des Salles d'eaux </t>
  </si>
  <si>
    <t>Bouchements trémies ancien vide ordures (anciens celliers) - Dimension 0,40 x 0,35 m, suivant plans architectes sur Haut du RDC et Etages suivant plans architectes sur Bâtiment 12</t>
  </si>
  <si>
    <t>ETAT - Ministère de l'Intérieur
Réhabilitation énergétique de la Caserne Machemy - 15 000 AURILLAC</t>
  </si>
  <si>
    <t>Désignation des Ouvrages</t>
  </si>
  <si>
    <t>TOTAUX</t>
  </si>
  <si>
    <t>RECAPITULATIF GENERAL</t>
  </si>
  <si>
    <t>…....................</t>
  </si>
  <si>
    <t>TOTAL H.T. T.F. Lot N°03 - DEMOLITIONS - GROS ŒUVRE</t>
  </si>
  <si>
    <t>TOTAL T.T.C. T.F. Lot N°03 - DEMOLITIONS - GROS ŒUVRE</t>
  </si>
  <si>
    <t>T.V.A. 20,00 %</t>
  </si>
  <si>
    <t>T.V.A. 10,00 %</t>
  </si>
  <si>
    <t>Fait à                                                          le</t>
  </si>
  <si>
    <t>Tranche ferme</t>
  </si>
  <si>
    <t>Sous Total H.T. Amélioration thermique &amp; VMC Bâtiments 04 &amp; 05</t>
  </si>
  <si>
    <t>Sous Total H.T. Amélioration thermique &amp; VMC Bâtiments 06 &amp; 07</t>
  </si>
  <si>
    <t>Sous Total H.T. Amélioration thermique &amp; VMC Bâtiments 08 &amp; 09</t>
  </si>
  <si>
    <t>Sous Total H.T. Amélioration thermique &amp; VMC Bâtiment 10 &amp; 11</t>
  </si>
  <si>
    <t>Sous Total H.T. Amélioration thermique &amp; VMC Bâtiment 12</t>
  </si>
  <si>
    <t>Sous Total H.T. Amélioration thermique &amp; VMC Bâtiment 13</t>
  </si>
  <si>
    <t>Sous Total H.T. Amélioration thermique &amp; VMC Bâtiment LST</t>
  </si>
  <si>
    <t>Sous Total H.T. Refection Salles de Bains Bâtiment 04</t>
  </si>
  <si>
    <t>Sous Total H.T. Refection Salles de Bains Bâtiment 05</t>
  </si>
  <si>
    <t>Sous Total H.T. Refection Salles de Bains Bâtiment 06</t>
  </si>
  <si>
    <t>Sous Total H.T. Refection Salles de Bains Bâtiment 07</t>
  </si>
  <si>
    <t>Sous Total H.T. Refection Salles de Bains Bâtiment 08</t>
  </si>
  <si>
    <t>Sous Total H.T. Refection Salles de Bains Bâtiment 09</t>
  </si>
  <si>
    <t>Sous Total H.T. Refection Salles de Bains Bâtiment 10</t>
  </si>
  <si>
    <t>Sous Total H.T. Refection Salles de Bains Bâtiment 11</t>
  </si>
  <si>
    <t>Sous Total H.T. Refection Salles de Bains Bâtiment 12</t>
  </si>
  <si>
    <t>Sous Total H.T. Refection Salles de Bains Bâtiment 13</t>
  </si>
  <si>
    <t>Montant TVA 20,00 %</t>
  </si>
  <si>
    <t>Montant Sous Total Bât. LST Lot 03 Gros Œuvre</t>
  </si>
  <si>
    <t>Montant Sous Total Refection Salles de Bains Bâtiment 04</t>
  </si>
  <si>
    <t>Montant Sous Total Refection Salles de Bains Bâtiment 05</t>
  </si>
  <si>
    <t>Montant Sous Total Refection Salles de Bains Bâtiment 06</t>
  </si>
  <si>
    <t>Montant Sous Total Refection Salles de Bains Bâtiment 07</t>
  </si>
  <si>
    <t>Montant Sous Total Refection Salles de Bains Bâtiment 08</t>
  </si>
  <si>
    <t>Montant Sous Total Refection Salles de Bains Bâtiment 09</t>
  </si>
  <si>
    <t>Montant Sous Total Refection Salles de Bains Bâtiment 10</t>
  </si>
  <si>
    <t>Montant Sous Total Refection Salles de Bains Bâtiment 11</t>
  </si>
  <si>
    <t>Montant Sous Total Refection Salles de Bains Bâtiment 12</t>
  </si>
  <si>
    <t>Montant Sous Total Refection Salles de Bains Bâtiment 13</t>
  </si>
  <si>
    <t xml:space="preserve">03.3.5 1 </t>
  </si>
  <si>
    <t>03.3.5</t>
  </si>
  <si>
    <t xml:space="preserve">03.3.4 8 </t>
  </si>
  <si>
    <t>Sans objet - Prestation à charge du lot Désamiantage</t>
  </si>
  <si>
    <t>S.O.</t>
  </si>
  <si>
    <t xml:space="preserve">03.3.4 4 </t>
  </si>
  <si>
    <t xml:space="preserve">03.3.4 10 </t>
  </si>
  <si>
    <t xml:space="preserve">03.3.4 9 </t>
  </si>
  <si>
    <t xml:space="preserve">03.3.5 2 </t>
  </si>
  <si>
    <t xml:space="preserve">03.3.4 13 </t>
  </si>
  <si>
    <t xml:space="preserve">03.3.4 12 </t>
  </si>
  <si>
    <t xml:space="preserve">03.3.4 3 </t>
  </si>
  <si>
    <t>Remblaiement et évacuation aux droits des massifs dés têtes de micropieux jusqu'au niveau TN</t>
  </si>
  <si>
    <t>Acier pour massifs dés têtes de micropieux type HA compris façonnage, ligature, etc...</t>
  </si>
  <si>
    <t>Coffrage pour pour massifs dés têtes de micropieux</t>
  </si>
  <si>
    <t>Béton C25/30 XC2  pour massifs dés têtes de micropieux</t>
  </si>
  <si>
    <t>Fouilles pour massifs têtes micropieux réalisées à l'aide d'un petit engin mécanique</t>
  </si>
  <si>
    <t>Ensemble des massifs dés têtes de micropieux suivant plans Structures pour structures renforts des balcons</t>
  </si>
  <si>
    <t>Massifs dés têtes de micropieux</t>
  </si>
  <si>
    <t>Plan des recolements des micropieux à effectuer par géomètre agréé sur bâtiment 13</t>
  </si>
  <si>
    <t>STE-C621</t>
  </si>
  <si>
    <t>Plans de recolements</t>
  </si>
  <si>
    <t xml:space="preserve">03.3.2 5 </t>
  </si>
  <si>
    <t>Recépage et platines tête de micropieux ci avant, arase suivant plans Structure EXE BET Structures sur bâtiment 13</t>
  </si>
  <si>
    <t>STE-C613</t>
  </si>
  <si>
    <t>Recépages têtes de micropieux</t>
  </si>
  <si>
    <t xml:space="preserve">03.3.2 4 </t>
  </si>
  <si>
    <t>STE-D302</t>
  </si>
  <si>
    <t>Micropieux diam. ....... mm - Profondeur ....... m moy. (compris ancrage mini) depuis plateforme enherbée
Charges moyennes suivant indications descentes de Charges BET Structures</t>
  </si>
  <si>
    <t>STE-O880</t>
  </si>
  <si>
    <t>Mise en station de la foreuse</t>
  </si>
  <si>
    <t>STE-O881</t>
  </si>
  <si>
    <t>Note de calculs</t>
  </si>
  <si>
    <t>Réalisation des micro pieux suivant plans de fondations BET SIGMA INGENIERIE sur bâtiment 13</t>
  </si>
  <si>
    <t>STE-C612</t>
  </si>
  <si>
    <t>Réalisation de micropieux</t>
  </si>
  <si>
    <t xml:space="preserve">03.3.2 3 </t>
  </si>
  <si>
    <t>Concerne l'ensemble du chantier spécifique à la réalisation des micropieux ci aprés sur bâtiment 13</t>
  </si>
  <si>
    <t>STE-C611</t>
  </si>
  <si>
    <t>Amenée et repliement de matériel</t>
  </si>
  <si>
    <t xml:space="preserve">03.3.2 2 </t>
  </si>
  <si>
    <t>STE-C614</t>
  </si>
  <si>
    <t>Généralités</t>
  </si>
  <si>
    <t>FONDATIONS PROFONDES / MICROPIEUX</t>
  </si>
  <si>
    <t>Plan des recolements des micropieux à effectuer par géomètre agréé sur bâtiment 12</t>
  </si>
  <si>
    <t>Recépage et platines tête de micropieux ci avant, arase suivant plans Structure EXE BET Structures sur bâtiment 12</t>
  </si>
  <si>
    <t>Réalisation des micro pieux suivant plans de fondations BET SIGMA INGENIERIE sur bâtiment 12</t>
  </si>
  <si>
    <t>Concerne l'ensemble du chantier spécifique à la réalisation des micropieux ci aprés sur bâtiment 12</t>
  </si>
  <si>
    <t xml:space="preserve">03.3.4 7 </t>
  </si>
  <si>
    <t xml:space="preserve">03.3.4 6 </t>
  </si>
  <si>
    <t>Plan des recolements des micropieux à effectuer par géomètre agréé sur bâtiments 10/11</t>
  </si>
  <si>
    <t>Recépage et platines tête de micropieux ci avant, arase suivant plans Structure EXE BET Structures sur bâtiments 10/11</t>
  </si>
  <si>
    <t>Réalisation des micro pieux suivant plans de fondations BET SIGMA INGENIERIE sur bâtiments 10/11</t>
  </si>
  <si>
    <t>Concerne l'ensemble du chantier spécifique à la réalisation des micropieux ci aprés sur bâtiments 10/11</t>
  </si>
  <si>
    <t>Plan des recolements des micropieux à effectuer par géomètre agréé sur bâtiments 08/09</t>
  </si>
  <si>
    <t>Recépage et platines tête de micropieux ci avant, arase suivant plans Structure EXE BET Structures sur bâtiments 08/09</t>
  </si>
  <si>
    <t>Réalisation des micro pieux suivant plans de fondations BET SIGMA INGENIERIE sur bâtiments 08/09</t>
  </si>
  <si>
    <t>Concerne l'ensemble du chantier spécifique à la réalisation des micropieux ci aprés sur bâtiments 08/09</t>
  </si>
  <si>
    <t>Plan des recolements des micropieux à effectuer par géomètre agréé sur bâtiments 06/07</t>
  </si>
  <si>
    <t>Recépage et platines tête de micropieux ci avant, arase suivant plans Structure EXE BET Structures sur bâtiments 06/07</t>
  </si>
  <si>
    <t>Réalisation des micro pieux suivant plans de fondations BET SIGMA INGENIERIE sur bâtiments 06/07</t>
  </si>
  <si>
    <t>Concerne l'ensemble du chantier spécifique à la réalisation des micropieux ci aprés sur bâtiments 06/07</t>
  </si>
  <si>
    <t>Plan des recolements des micropieux à effectuer par géomètre agréé  sur bâtiments 04/05</t>
  </si>
  <si>
    <t>Recépage et platines tête de micropieux ci avant, arase suivant plans Structure EXE BET Structures sur bâtiments 04/05</t>
  </si>
  <si>
    <t>Réalisation des micro pieux suivant plans de fondations BET SIGMA INGENIERIE sur bâtiments 04/05</t>
  </si>
  <si>
    <t>Concerne l'ensemble du chantier spécifique à la réalisation des micropieux ci aprés sur bâtiments 04/05</t>
  </si>
  <si>
    <t>Montant Sous Total Amélioration thermique &amp; VMC Bâtiment 13</t>
  </si>
  <si>
    <t>Montant Sous Total Amélioration thermique &amp; VMC Bâtiment 12</t>
  </si>
  <si>
    <t>Montant Sous Total Amélioration thermique &amp; VMC Bâtiment 10 &amp; 11</t>
  </si>
  <si>
    <t>Montant Sous Total Amélioration thermique &amp; VMC Bâtiment 08 &amp; 09</t>
  </si>
  <si>
    <t>Montant Sous Total Amélioration thermique &amp; VMC Bâtiment 06&amp;07</t>
  </si>
  <si>
    <t>Montant Sous Total Amélioration thermique &amp; VMC Bâtiment 04 &amp;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</si>
</sst>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\ ##0;\-#,##0;"/>
    <numFmt numFmtId="166" formatCode="#,##0.000;\-#,##0.000;"/>
    <numFmt numFmtId="167" formatCode="_-* #,##0.00\ [$€-40C]_-;\-* #,##0.00\ [$€-40C]_-;_-* &quot;-&quot;??\ [$€-40C]_-;_-@_-"/>
  </numFmts>
  <fonts count="28" x14ac:knownFonts="1">
    <font>
      <sz val="11"/>
      <color theme="1"/>
      <name val="Calibri"/>
      <family val="2"/>
      <scheme val="minor"/>
    </font>
    <font>
      <b/>
      <sz val="9"/>
      <color rgb="FF000000"/>
      <name val="Tahoma"/>
      <family val="1"/>
    </font>
    <font>
      <sz val="10"/>
      <color rgb="FF000000"/>
      <name val="Arial"/>
      <family val="1"/>
    </font>
    <font>
      <b/>
      <u/>
      <sz val="12"/>
      <color rgb="FF000000"/>
      <name val="Arial Narrow"/>
      <family val="1"/>
    </font>
    <font>
      <b/>
      <sz val="9"/>
      <color rgb="FF000000"/>
      <name val="Calibri"/>
      <family val="1"/>
    </font>
    <font>
      <i/>
      <sz val="9"/>
      <color rgb="FF000000"/>
      <name val="Calibri"/>
      <family val="1"/>
    </font>
    <font>
      <sz val="9"/>
      <color rgb="FF000000"/>
      <name val="Calibri"/>
      <family val="1"/>
    </font>
    <font>
      <sz val="8"/>
      <color rgb="FF000000"/>
      <name val="Calibri"/>
      <family val="1"/>
    </font>
    <font>
      <sz val="8"/>
      <color rgb="FF000000"/>
      <name val="Tahoma"/>
      <family val="1"/>
    </font>
    <font>
      <sz val="10"/>
      <color rgb="FFFF0000"/>
      <name val="Arial"/>
      <family val="1"/>
    </font>
    <font>
      <sz val="7"/>
      <color rgb="FF0000FF"/>
      <name val="Comic Sans MS"/>
      <family val="1"/>
    </font>
    <font>
      <sz val="8"/>
      <color rgb="FF000000"/>
      <name val="Arial"/>
      <family val="1"/>
    </font>
    <font>
      <b/>
      <sz val="8"/>
      <color rgb="FF0000FF"/>
      <name val="Tahoma"/>
      <family val="1"/>
    </font>
    <font>
      <sz val="8"/>
      <color rgb="FF7F00FF"/>
      <name val="Comic Sans MS"/>
      <family val="1"/>
    </font>
    <font>
      <i/>
      <sz val="8"/>
      <color rgb="FF0000FF"/>
      <name val="Gill Sans MT Condensed"/>
      <family val="1"/>
    </font>
    <font>
      <sz val="8"/>
      <color rgb="FF0000FF"/>
      <name val="Gill Sans MT Condensed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9"/>
      <color theme="1"/>
      <name val="Tahoma"/>
      <family val="1"/>
    </font>
    <font>
      <sz val="11"/>
      <color rgb="FFFFFFFF"/>
      <name val="Calibri"/>
      <family val="1"/>
    </font>
    <font>
      <sz val="10"/>
      <name val="Arial"/>
      <family val="2"/>
    </font>
    <font>
      <b/>
      <sz val="9"/>
      <name val="Tahoma"/>
      <family val="2"/>
    </font>
    <font>
      <sz val="9"/>
      <name val="Tahoma"/>
      <family val="2"/>
    </font>
    <font>
      <sz val="8"/>
      <name val="Tahoma"/>
      <family val="2"/>
    </font>
    <font>
      <sz val="9"/>
      <color theme="0"/>
      <name val="Tahoma"/>
      <family val="2"/>
    </font>
    <font>
      <b/>
      <sz val="9"/>
      <color theme="0"/>
      <name val="Tahoma"/>
      <family val="2"/>
    </font>
    <font>
      <b/>
      <u/>
      <sz val="10"/>
      <name val="Arial Black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D0D0D0"/>
      </top>
      <bottom/>
      <diagonal/>
    </border>
    <border>
      <left/>
      <right style="hair">
        <color rgb="FF000000"/>
      </right>
      <top style="thin">
        <color rgb="FFD0D0D0"/>
      </top>
      <bottom/>
      <diagonal/>
    </border>
    <border>
      <left/>
      <right style="hair">
        <color rgb="FFD0D0D0"/>
      </right>
      <top style="thin">
        <color rgb="FFD0D0D0"/>
      </top>
      <bottom style="thin">
        <color rgb="FFD0D0D0"/>
      </bottom>
      <diagonal/>
    </border>
    <border>
      <left style="thin">
        <color rgb="FFD0D0D0"/>
      </left>
      <right/>
      <top style="thin">
        <color rgb="FFD0D0D0"/>
      </top>
      <bottom style="thin">
        <color rgb="FFD0D0D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D0D0D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D0D0D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 indent="2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20" fillId="0" borderId="0"/>
  </cellStyleXfs>
  <cellXfs count="114">
    <xf numFmtId="0" fontId="0" fillId="0" borderId="0" xfId="0"/>
    <xf numFmtId="0" fontId="0" fillId="0" borderId="20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7" fillId="0" borderId="19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right" vertical="top" wrapText="1"/>
    </xf>
    <xf numFmtId="0" fontId="17" fillId="0" borderId="19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" fillId="2" borderId="13" xfId="1" applyFill="1" applyBorder="1">
      <alignment horizontal="left" vertical="top" wrapText="1"/>
    </xf>
    <xf numFmtId="0" fontId="3" fillId="0" borderId="12" xfId="10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0" xfId="1" applyFill="1" applyBorder="1">
      <alignment horizontal="left" vertical="top" wrapText="1"/>
    </xf>
    <xf numFmtId="0" fontId="4" fillId="0" borderId="11" xfId="14" applyBorder="1">
      <alignment horizontal="left" vertical="top" wrapText="1" indent="1"/>
    </xf>
    <xf numFmtId="0" fontId="1" fillId="0" borderId="7" xfId="1" applyBorder="1">
      <alignment horizontal="left" vertical="top" wrapText="1"/>
    </xf>
    <xf numFmtId="0" fontId="7" fillId="0" borderId="9" xfId="26" applyBorder="1">
      <alignment horizontal="left" vertical="top" wrapText="1" indent="2"/>
    </xf>
    <xf numFmtId="0" fontId="0" fillId="0" borderId="8" xfId="0" applyBorder="1" applyAlignment="1" applyProtection="1">
      <alignment horizontal="center" vertical="top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18" fillId="0" borderId="7" xfId="0" applyFont="1" applyBorder="1" applyAlignment="1">
      <alignment horizontal="left" vertical="top" wrapText="1"/>
    </xf>
    <xf numFmtId="0" fontId="10" fillId="0" borderId="9" xfId="35" applyBorder="1">
      <alignment horizontal="left" vertical="top" wrapText="1"/>
    </xf>
    <xf numFmtId="0" fontId="10" fillId="0" borderId="9" xfId="38" applyBorder="1">
      <alignment horizontal="left" vertical="top" wrapText="1"/>
    </xf>
    <xf numFmtId="165" fontId="0" fillId="0" borderId="8" xfId="0" applyNumberFormat="1" applyBorder="1" applyAlignment="1" applyProtection="1">
      <alignment horizontal="right" vertical="top" wrapText="1"/>
      <protection locked="0"/>
    </xf>
    <xf numFmtId="0" fontId="1" fillId="2" borderId="7" xfId="1" applyFill="1" applyBorder="1">
      <alignment horizontal="left" vertical="top" wrapText="1"/>
    </xf>
    <xf numFmtId="0" fontId="4" fillId="0" borderId="9" xfId="14" applyBorder="1">
      <alignment horizontal="left" vertical="top" wrapText="1" indent="1"/>
    </xf>
    <xf numFmtId="166" fontId="0" fillId="0" borderId="8" xfId="0" applyNumberFormat="1" applyBorder="1" applyAlignment="1" applyProtection="1">
      <alignment horizontal="right" vertical="top" wrapText="1"/>
      <protection locked="0"/>
    </xf>
    <xf numFmtId="0" fontId="18" fillId="0" borderId="5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21" fillId="0" borderId="0" xfId="45" applyFont="1"/>
    <xf numFmtId="0" fontId="22" fillId="0" borderId="0" xfId="45" applyFont="1"/>
    <xf numFmtId="0" fontId="22" fillId="0" borderId="0" xfId="45" applyFont="1" applyAlignment="1">
      <alignment horizontal="center"/>
    </xf>
    <xf numFmtId="0" fontId="22" fillId="0" borderId="0" xfId="45" applyFont="1" applyAlignment="1">
      <alignment horizontal="right"/>
    </xf>
    <xf numFmtId="167" fontId="22" fillId="0" borderId="0" xfId="45" applyNumberFormat="1" applyFont="1"/>
    <xf numFmtId="0" fontId="22" fillId="0" borderId="0" xfId="45" applyFont="1" applyProtection="1">
      <protection locked="0"/>
    </xf>
    <xf numFmtId="167" fontId="23" fillId="0" borderId="24" xfId="45" applyNumberFormat="1" applyFont="1" applyBorder="1" applyAlignment="1">
      <alignment horizontal="right"/>
    </xf>
    <xf numFmtId="0" fontId="22" fillId="0" borderId="30" xfId="45" applyFont="1" applyBorder="1"/>
    <xf numFmtId="0" fontId="22" fillId="0" borderId="23" xfId="45" applyFont="1" applyBorder="1"/>
    <xf numFmtId="0" fontId="22" fillId="0" borderId="22" xfId="45" applyFont="1" applyBorder="1" applyAlignment="1">
      <alignment horizontal="center"/>
    </xf>
    <xf numFmtId="0" fontId="22" fillId="0" borderId="24" xfId="45" applyFont="1" applyBorder="1" applyAlignment="1">
      <alignment horizontal="right"/>
    </xf>
    <xf numFmtId="167" fontId="22" fillId="0" borderId="24" xfId="45" applyNumberFormat="1" applyFont="1" applyBorder="1"/>
    <xf numFmtId="0" fontId="22" fillId="0" borderId="31" xfId="45" applyFont="1" applyBorder="1" applyAlignment="1">
      <alignment horizontal="center"/>
    </xf>
    <xf numFmtId="0" fontId="22" fillId="0" borderId="0" xfId="45" applyFont="1" applyAlignment="1">
      <alignment horizontal="centerContinuous"/>
    </xf>
    <xf numFmtId="0" fontId="22" fillId="0" borderId="25" xfId="45" applyFont="1" applyBorder="1" applyAlignment="1">
      <alignment horizontal="center"/>
    </xf>
    <xf numFmtId="0" fontId="22" fillId="0" borderId="26" xfId="45" applyFont="1" applyBorder="1" applyAlignment="1">
      <alignment horizontal="center"/>
    </xf>
    <xf numFmtId="167" fontId="22" fillId="0" borderId="26" xfId="45" applyNumberFormat="1" applyFont="1" applyBorder="1" applyAlignment="1">
      <alignment horizontal="center"/>
    </xf>
    <xf numFmtId="0" fontId="22" fillId="0" borderId="32" xfId="45" applyFont="1" applyBorder="1"/>
    <xf numFmtId="0" fontId="22" fillId="0" borderId="28" xfId="45" applyFont="1" applyBorder="1"/>
    <xf numFmtId="0" fontId="22" fillId="0" borderId="27" xfId="45" applyFont="1" applyBorder="1" applyAlignment="1">
      <alignment horizontal="center"/>
    </xf>
    <xf numFmtId="0" fontId="22" fillId="0" borderId="29" xfId="45" applyFont="1" applyBorder="1" applyAlignment="1">
      <alignment horizontal="right"/>
    </xf>
    <xf numFmtId="167" fontId="22" fillId="0" borderId="29" xfId="45" applyNumberFormat="1" applyFont="1" applyBorder="1"/>
    <xf numFmtId="0" fontId="22" fillId="0" borderId="31" xfId="45" applyFont="1" applyBorder="1"/>
    <xf numFmtId="0" fontId="22" fillId="0" borderId="26" xfId="45" applyFont="1" applyBorder="1" applyAlignment="1">
      <alignment horizontal="right"/>
    </xf>
    <xf numFmtId="167" fontId="22" fillId="0" borderId="26" xfId="45" applyNumberFormat="1" applyFont="1" applyBorder="1" applyProtection="1">
      <protection locked="0"/>
    </xf>
    <xf numFmtId="0" fontId="24" fillId="3" borderId="31" xfId="45" applyFont="1" applyFill="1" applyBorder="1" applyAlignment="1">
      <alignment vertical="center"/>
    </xf>
    <xf numFmtId="0" fontId="25" fillId="3" borderId="0" xfId="45" applyFont="1" applyFill="1" applyAlignment="1">
      <alignment vertical="center"/>
    </xf>
    <xf numFmtId="0" fontId="24" fillId="3" borderId="0" xfId="45" applyFont="1" applyFill="1" applyAlignment="1">
      <alignment vertical="center"/>
    </xf>
    <xf numFmtId="0" fontId="24" fillId="3" borderId="25" xfId="45" applyFont="1" applyFill="1" applyBorder="1" applyAlignment="1">
      <alignment horizontal="center" vertical="center"/>
    </xf>
    <xf numFmtId="0" fontId="24" fillId="3" borderId="26" xfId="45" applyFont="1" applyFill="1" applyBorder="1" applyAlignment="1">
      <alignment horizontal="right" vertical="center"/>
    </xf>
    <xf numFmtId="167" fontId="24" fillId="3" borderId="26" xfId="45" applyNumberFormat="1" applyFont="1" applyFill="1" applyBorder="1" applyAlignment="1" applyProtection="1">
      <alignment vertical="center"/>
      <protection locked="0"/>
    </xf>
    <xf numFmtId="0" fontId="22" fillId="0" borderId="0" xfId="45" applyFont="1" applyAlignment="1" applyProtection="1">
      <alignment vertical="center"/>
      <protection locked="0"/>
    </xf>
    <xf numFmtId="0" fontId="22" fillId="0" borderId="31" xfId="45" applyFont="1" applyBorder="1" applyAlignment="1">
      <alignment vertical="center"/>
    </xf>
    <xf numFmtId="0" fontId="21" fillId="0" borderId="0" xfId="45" applyFont="1" applyAlignment="1">
      <alignment vertical="center"/>
    </xf>
    <xf numFmtId="0" fontId="22" fillId="0" borderId="0" xfId="45" applyFont="1" applyAlignment="1">
      <alignment vertical="center"/>
    </xf>
    <xf numFmtId="0" fontId="22" fillId="0" borderId="25" xfId="45" applyFont="1" applyBorder="1" applyAlignment="1">
      <alignment horizontal="center" vertical="center"/>
    </xf>
    <xf numFmtId="0" fontId="22" fillId="0" borderId="26" xfId="45" applyFont="1" applyBorder="1" applyAlignment="1">
      <alignment horizontal="right" vertical="center"/>
    </xf>
    <xf numFmtId="167" fontId="22" fillId="0" borderId="26" xfId="45" applyNumberFormat="1" applyFont="1" applyBorder="1" applyAlignment="1" applyProtection="1">
      <alignment vertical="center"/>
      <protection locked="0"/>
    </xf>
    <xf numFmtId="0" fontId="26" fillId="0" borderId="0" xfId="45" applyFont="1" applyAlignment="1">
      <alignment vertical="center"/>
    </xf>
    <xf numFmtId="0" fontId="22" fillId="0" borderId="0" xfId="45" applyFont="1" applyAlignment="1">
      <alignment horizontal="right" vertical="center"/>
    </xf>
    <xf numFmtId="0" fontId="22" fillId="0" borderId="25" xfId="45" applyFont="1" applyBorder="1" applyAlignment="1">
      <alignment horizontal="left" vertical="center"/>
    </xf>
    <xf numFmtId="0" fontId="21" fillId="0" borderId="25" xfId="45" applyFont="1" applyBorder="1" applyAlignment="1">
      <alignment horizontal="center" vertical="center"/>
    </xf>
    <xf numFmtId="167" fontId="22" fillId="0" borderId="26" xfId="45" applyNumberFormat="1" applyFont="1" applyBorder="1" applyAlignment="1" applyProtection="1">
      <alignment horizontal="right" vertical="center"/>
      <protection locked="0"/>
    </xf>
    <xf numFmtId="167" fontId="22" fillId="0" borderId="33" xfId="45" applyNumberFormat="1" applyFont="1" applyBorder="1" applyAlignment="1" applyProtection="1">
      <alignment vertical="center"/>
      <protection locked="0"/>
    </xf>
    <xf numFmtId="0" fontId="21" fillId="0" borderId="26" xfId="45" applyFont="1" applyBorder="1" applyAlignment="1">
      <alignment horizontal="right" vertical="center"/>
    </xf>
    <xf numFmtId="167" fontId="21" fillId="0" borderId="26" xfId="45" applyNumberFormat="1" applyFont="1" applyBorder="1" applyAlignment="1" applyProtection="1">
      <alignment horizontal="right" vertical="center"/>
      <protection locked="0"/>
    </xf>
    <xf numFmtId="0" fontId="21" fillId="0" borderId="0" xfId="45" applyFont="1" applyAlignment="1">
      <alignment horizontal="right" vertical="center"/>
    </xf>
    <xf numFmtId="167" fontId="21" fillId="0" borderId="34" xfId="45" applyNumberFormat="1" applyFont="1" applyBorder="1" applyAlignment="1" applyProtection="1">
      <alignment horizontal="right" vertical="center"/>
      <protection locked="0"/>
    </xf>
    <xf numFmtId="0" fontId="21" fillId="0" borderId="0" xfId="45" applyFont="1" applyAlignment="1">
      <alignment horizontal="right" vertical="center" wrapText="1"/>
    </xf>
    <xf numFmtId="0" fontId="22" fillId="0" borderId="0" xfId="45" applyFont="1" applyAlignment="1" applyProtection="1">
      <alignment horizontal="center"/>
      <protection locked="0"/>
    </xf>
    <xf numFmtId="0" fontId="22" fillId="0" borderId="0" xfId="45" applyFont="1" applyAlignment="1" applyProtection="1">
      <alignment horizontal="right"/>
      <protection locked="0"/>
    </xf>
    <xf numFmtId="167" fontId="22" fillId="0" borderId="0" xfId="45" applyNumberFormat="1" applyFont="1" applyProtection="1">
      <protection locked="0"/>
    </xf>
    <xf numFmtId="10" fontId="0" fillId="0" borderId="6" xfId="0" applyNumberFormat="1" applyBorder="1" applyAlignment="1">
      <alignment horizontal="center" vertical="top" wrapText="1"/>
    </xf>
    <xf numFmtId="10" fontId="0" fillId="0" borderId="6" xfId="0" applyNumberFormat="1" applyBorder="1" applyAlignment="1" applyProtection="1">
      <alignment horizontal="center" vertical="top" wrapText="1"/>
      <protection locked="0"/>
    </xf>
    <xf numFmtId="10" fontId="17" fillId="0" borderId="19" xfId="0" applyNumberFormat="1" applyFont="1" applyBorder="1" applyAlignment="1">
      <alignment horizontal="center" vertical="center" wrapText="1"/>
    </xf>
    <xf numFmtId="10" fontId="0" fillId="0" borderId="14" xfId="0" applyNumberFormat="1" applyBorder="1" applyAlignment="1">
      <alignment horizontal="center" vertical="center" wrapText="1"/>
    </xf>
    <xf numFmtId="10" fontId="0" fillId="0" borderId="6" xfId="0" applyNumberFormat="1" applyBorder="1" applyAlignment="1">
      <alignment horizontal="center" vertical="center" wrapText="1"/>
    </xf>
    <xf numFmtId="10" fontId="0" fillId="0" borderId="6" xfId="0" applyNumberFormat="1" applyBorder="1" applyAlignment="1" applyProtection="1">
      <alignment horizontal="center" vertical="center" wrapText="1"/>
      <protection locked="0"/>
    </xf>
    <xf numFmtId="10" fontId="0" fillId="0" borderId="3" xfId="0" applyNumberForma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6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21" fillId="0" borderId="22" xfId="45" applyFont="1" applyBorder="1" applyAlignment="1">
      <alignment horizontal="center" vertical="center" wrapText="1"/>
    </xf>
    <xf numFmtId="0" fontId="21" fillId="0" borderId="23" xfId="45" applyFont="1" applyBorder="1" applyAlignment="1">
      <alignment horizontal="center" vertical="center" wrapText="1"/>
    </xf>
    <xf numFmtId="0" fontId="21" fillId="0" borderId="24" xfId="45" applyFont="1" applyBorder="1" applyAlignment="1">
      <alignment horizontal="center" vertical="center" wrapText="1"/>
    </xf>
    <xf numFmtId="0" fontId="21" fillId="0" borderId="25" xfId="45" applyFont="1" applyBorder="1" applyAlignment="1">
      <alignment horizontal="center" vertical="center" wrapText="1"/>
    </xf>
    <xf numFmtId="0" fontId="21" fillId="0" borderId="0" xfId="45" applyFont="1" applyAlignment="1">
      <alignment horizontal="center" vertical="center" wrapText="1"/>
    </xf>
    <xf numFmtId="0" fontId="21" fillId="0" borderId="26" xfId="45" applyFont="1" applyBorder="1" applyAlignment="1">
      <alignment horizontal="center" vertical="center" wrapText="1"/>
    </xf>
    <xf numFmtId="0" fontId="21" fillId="0" borderId="27" xfId="45" applyFont="1" applyBorder="1" applyAlignment="1">
      <alignment horizontal="center" vertical="center" wrapText="1"/>
    </xf>
    <xf numFmtId="0" fontId="21" fillId="0" borderId="28" xfId="45" applyFont="1" applyBorder="1" applyAlignment="1">
      <alignment horizontal="center" vertical="center" wrapText="1"/>
    </xf>
    <xf numFmtId="2" fontId="21" fillId="0" borderId="26" xfId="45" applyNumberFormat="1" applyFont="1" applyBorder="1" applyAlignment="1">
      <alignment horizontal="right"/>
    </xf>
    <xf numFmtId="2" fontId="21" fillId="0" borderId="29" xfId="45" applyNumberFormat="1" applyFont="1" applyBorder="1" applyAlignment="1">
      <alignment horizontal="right"/>
    </xf>
    <xf numFmtId="0" fontId="21" fillId="0" borderId="25" xfId="45" applyFont="1" applyBorder="1" applyAlignment="1">
      <alignment horizontal="right" vertical="center" wrapText="1"/>
    </xf>
    <xf numFmtId="0" fontId="21" fillId="0" borderId="26" xfId="45" applyFont="1" applyBorder="1" applyAlignment="1">
      <alignment horizontal="right" vertical="center" wrapText="1"/>
    </xf>
  </cellXfs>
  <cellStyles count="46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663F4946-A100-42E2-B8DD-426ADDCDC54C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3</xdr:row>
      <xdr:rowOff>92700</xdr:rowOff>
    </xdr:from>
    <xdr:to>
      <xdr:col>0</xdr:col>
      <xdr:colOff>6696000</xdr:colOff>
      <xdr:row>7</xdr:row>
      <xdr:rowOff>124500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664200"/>
          <a:ext cx="6706800" cy="7938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ETAT - MINISTERE DE L'INTERIEUR</a:t>
          </a:r>
        </a:p>
        <a:p>
          <a:pPr algn="ctr"/>
          <a:r>
            <a:rPr lang="fr-FR" sz="1400" b="1" i="0">
              <a:solidFill>
                <a:srgbClr val="000000"/>
              </a:solidFill>
              <a:latin typeface="Tahoma"/>
            </a:rPr>
            <a:t>Représenté par le Préfet Délégué à la Défense et à la Sécurité </a:t>
          </a:r>
        </a:p>
        <a:p>
          <a:pPr algn="ctr"/>
          <a:r>
            <a:rPr lang="fr-FR" sz="1400" b="1" i="0">
              <a:solidFill>
                <a:srgbClr val="000000"/>
              </a:solidFill>
              <a:latin typeface="Tahoma"/>
            </a:rPr>
            <a:t>pour la zone Sud Est</a:t>
          </a:r>
        </a:p>
      </xdr:txBody>
    </xdr:sp>
    <xdr:clientData/>
  </xdr:twoCellAnchor>
  <xdr:twoCellAnchor editAs="absolute">
    <xdr:from>
      <xdr:col>0</xdr:col>
      <xdr:colOff>0</xdr:colOff>
      <xdr:row>18</xdr:row>
      <xdr:rowOff>21600</xdr:rowOff>
    </xdr:from>
    <xdr:to>
      <xdr:col>0</xdr:col>
      <xdr:colOff>6696000</xdr:colOff>
      <xdr:row>20</xdr:row>
      <xdr:rowOff>13200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3450600"/>
          <a:ext cx="6706800" cy="3726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2200" b="1" i="0">
              <a:solidFill>
                <a:srgbClr val="FF0000"/>
              </a:solidFill>
              <a:latin typeface="Tahoma"/>
            </a:rPr>
            <a:t>D.P.G.F.</a:t>
          </a:r>
        </a:p>
        <a:p>
          <a:pPr algn="ctr"/>
          <a:r>
            <a:rPr lang="fr-FR" sz="1400" b="0" i="0">
              <a:solidFill>
                <a:srgbClr val="FF0000"/>
              </a:solidFill>
              <a:latin typeface="Tahoma"/>
            </a:rPr>
            <a:t>Décomposition de Prix Global &amp; Forfaitaire</a:t>
          </a:r>
        </a:p>
        <a:p>
          <a:pPr algn="ctr"/>
          <a:endParaRPr sz="1400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0</xdr:colOff>
      <xdr:row>13</xdr:row>
      <xdr:rowOff>147900</xdr:rowOff>
    </xdr:from>
    <xdr:to>
      <xdr:col>0</xdr:col>
      <xdr:colOff>6696000</xdr:colOff>
      <xdr:row>18</xdr:row>
      <xdr:rowOff>86400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2624400"/>
          <a:ext cx="6706800" cy="8910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Réhabilitation énergétique de la Caserne Machemy</a:t>
          </a:r>
        </a:p>
        <a:p>
          <a:pPr algn="ctr"/>
          <a:r>
            <a:rPr lang="fr-FR" sz="1400" b="1" i="0">
              <a:solidFill>
                <a:srgbClr val="000000"/>
              </a:solidFill>
              <a:latin typeface="Tahoma"/>
            </a:rPr>
            <a:t>20 Avenue de la Liberté - 15000 AURILLAC</a:t>
          </a:r>
        </a:p>
      </xdr:txBody>
    </xdr:sp>
    <xdr:clientData/>
  </xdr:twoCellAnchor>
  <xdr:twoCellAnchor editAs="absolute">
    <xdr:from>
      <xdr:col>0</xdr:col>
      <xdr:colOff>2340000</xdr:colOff>
      <xdr:row>22</xdr:row>
      <xdr:rowOff>183000</xdr:rowOff>
    </xdr:from>
    <xdr:to>
      <xdr:col>0</xdr:col>
      <xdr:colOff>6588000</xdr:colOff>
      <xdr:row>48</xdr:row>
      <xdr:rowOff>187200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365200" y="4374000"/>
          <a:ext cx="4244400" cy="49572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Architecte - Mandataire de l'équipe de Maitrise d'Oeuvre</a:t>
          </a:r>
        </a:p>
        <a:p>
          <a:pPr algn="r"/>
          <a:endParaRPr sz="9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ARCHIMADE 19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10, rue Général Cavaignac - 19100 BRIVE LA GAILLARDE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17 27 39 -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contact@archimade19.fr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Economie de la Construction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SAS IECO INGENIERIE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51B, Avenue Président Henri Queuille - 19100 BRIVE LA GAILLARDE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92 59 72 -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contact@ieco-ingenierie.fr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VRD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COLIBRIS VRD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34 Avenue Ribot - 19100 BRIVE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24 39 65 -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bureau@colibrisvrd.fr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Structure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SIGMA INGENIERIE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6, rue Chanoine Antoine Broquin - 19100 BRIVE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88 37 28 -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ablanchin@sigma-ing.com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Fluides / Electricité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ARGETEC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544 Boulevard des Saveurs - 24660 COULOUNIEX CHAMIERS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53 08 41 40 -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accueil@argetec.fr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Désamiantage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VALTEIA INGENIERIE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52 Av. Gustave Eiffel - 33610 CANEJAN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56 81 35 49 -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laurent.latapie@valteia-ingenierie.com</a:t>
          </a:r>
        </a:p>
        <a:p>
          <a:pPr algn="r"/>
          <a:endParaRPr sz="9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Ordonnancement Pilotage Chantier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CO. PILOT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30 bd Paul Painlevé - 19100 BRIVE LA GAILLARDE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87 24 54 -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julie.legros@copilot19.fr</a:t>
          </a:r>
        </a:p>
      </xdr:txBody>
    </xdr:sp>
    <xdr:clientData/>
  </xdr:twoCellAnchor>
  <xdr:twoCellAnchor editAs="absolute">
    <xdr:from>
      <xdr:col>0</xdr:col>
      <xdr:colOff>0</xdr:colOff>
      <xdr:row>20</xdr:row>
      <xdr:rowOff>29400</xdr:rowOff>
    </xdr:from>
    <xdr:to>
      <xdr:col>0</xdr:col>
      <xdr:colOff>6696000</xdr:colOff>
      <xdr:row>22</xdr:row>
      <xdr:rowOff>4800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0" y="3839400"/>
          <a:ext cx="6706800" cy="3564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2000" b="1" i="0">
              <a:solidFill>
                <a:srgbClr val="FF0000"/>
              </a:solidFill>
              <a:latin typeface="MS Shell Dlg"/>
            </a:rPr>
            <a:t>Lot N°03 DEMOLITIONS - GROS OEUVRE</a:t>
          </a:r>
        </a:p>
      </xdr:txBody>
    </xdr:sp>
    <xdr:clientData/>
  </xdr:twoCellAnchor>
  <xdr:twoCellAnchor editAs="absolute">
    <xdr:from>
      <xdr:col>0</xdr:col>
      <xdr:colOff>36000</xdr:colOff>
      <xdr:row>48</xdr:row>
      <xdr:rowOff>154800</xdr:rowOff>
    </xdr:from>
    <xdr:to>
      <xdr:col>0</xdr:col>
      <xdr:colOff>3240000</xdr:colOff>
      <xdr:row>50</xdr:row>
      <xdr:rowOff>600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64800" y="9298800"/>
          <a:ext cx="3175200" cy="2268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700" b="1" i="1" u="sng">
              <a:solidFill>
                <a:srgbClr val="000000"/>
              </a:solidFill>
              <a:latin typeface="Tahoma"/>
            </a:rPr>
            <a:t>Phase PRO - Edition avril 2025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1764000</xdr:colOff>
      <xdr:row>22</xdr:row>
      <xdr:rowOff>183000</xdr:rowOff>
    </xdr:from>
    <xdr:to>
      <xdr:col>0</xdr:col>
      <xdr:colOff>2304000</xdr:colOff>
      <xdr:row>25</xdr:row>
      <xdr:rowOff>129900</xdr:rowOff>
    </xdr:to>
    <xdr:pic>
      <xdr:nvPic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8200" y="4374000"/>
          <a:ext cx="14" cy="14"/>
        </a:xfrm>
        <a:prstGeom prst="rect">
          <a:avLst/>
        </a:prstGeom>
      </xdr:spPr>
    </xdr:pic>
    <xdr:clientData/>
  </xdr:twoCellAnchor>
  <xdr:twoCellAnchor editAs="absolute">
    <xdr:from>
      <xdr:col>0</xdr:col>
      <xdr:colOff>1332000</xdr:colOff>
      <xdr:row>25</xdr:row>
      <xdr:rowOff>162300</xdr:rowOff>
    </xdr:from>
    <xdr:to>
      <xdr:col>0</xdr:col>
      <xdr:colOff>2592000</xdr:colOff>
      <xdr:row>30</xdr:row>
      <xdr:rowOff>3600</xdr:rowOff>
    </xdr:to>
    <xdr:pic>
      <xdr:nvPic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800" y="4924800"/>
          <a:ext cx="35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1656000</xdr:colOff>
      <xdr:row>33</xdr:row>
      <xdr:rowOff>144900</xdr:rowOff>
    </xdr:from>
    <xdr:to>
      <xdr:col>0</xdr:col>
      <xdr:colOff>2340000</xdr:colOff>
      <xdr:row>36</xdr:row>
      <xdr:rowOff>43200</xdr:rowOff>
    </xdr:to>
    <xdr:pic>
      <xdr:nvPic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8600" y="6431400"/>
          <a:ext cx="19" cy="13"/>
        </a:xfrm>
        <a:prstGeom prst="rect">
          <a:avLst/>
        </a:prstGeom>
      </xdr:spPr>
    </xdr:pic>
    <xdr:clientData/>
  </xdr:twoCellAnchor>
  <xdr:twoCellAnchor editAs="absolute">
    <xdr:from>
      <xdr:col>0</xdr:col>
      <xdr:colOff>1620000</xdr:colOff>
      <xdr:row>40</xdr:row>
      <xdr:rowOff>107400</xdr:rowOff>
    </xdr:from>
    <xdr:to>
      <xdr:col>0</xdr:col>
      <xdr:colOff>2304000</xdr:colOff>
      <xdr:row>42</xdr:row>
      <xdr:rowOff>131400</xdr:rowOff>
    </xdr:to>
    <xdr:pic>
      <xdr:nvPic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6200" y="7727400"/>
          <a:ext cx="19" cy="11"/>
        </a:xfrm>
        <a:prstGeom prst="rect">
          <a:avLst/>
        </a:prstGeom>
      </xdr:spPr>
    </xdr:pic>
    <xdr:clientData/>
  </xdr:twoCellAnchor>
  <xdr:twoCellAnchor editAs="absolute">
    <xdr:from>
      <xdr:col>0</xdr:col>
      <xdr:colOff>1404000</xdr:colOff>
      <xdr:row>37</xdr:row>
      <xdr:rowOff>160500</xdr:rowOff>
    </xdr:from>
    <xdr:to>
      <xdr:col>0</xdr:col>
      <xdr:colOff>2340000</xdr:colOff>
      <xdr:row>38</xdr:row>
      <xdr:rowOff>180600</xdr:rowOff>
    </xdr:to>
    <xdr:pic>
      <xdr:nvPic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400" y="7209000"/>
          <a:ext cx="27" cy="6"/>
        </a:xfrm>
        <a:prstGeom prst="rect">
          <a:avLst/>
        </a:prstGeom>
      </xdr:spPr>
    </xdr:pic>
    <xdr:clientData/>
  </xdr:twoCellAnchor>
  <xdr:twoCellAnchor editAs="absolute">
    <xdr:from>
      <xdr:col>0</xdr:col>
      <xdr:colOff>1512000</xdr:colOff>
      <xdr:row>30</xdr:row>
      <xdr:rowOff>133200</xdr:rowOff>
    </xdr:from>
    <xdr:to>
      <xdr:col>0</xdr:col>
      <xdr:colOff>2340000</xdr:colOff>
      <xdr:row>32</xdr:row>
      <xdr:rowOff>124800</xdr:rowOff>
    </xdr:to>
    <xdr:pic>
      <xdr:nvPic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9000" y="5848200"/>
          <a:ext cx="23" cy="1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</xdr:row>
      <xdr:rowOff>3900</xdr:rowOff>
    </xdr:from>
    <xdr:to>
      <xdr:col>0</xdr:col>
      <xdr:colOff>6696000</xdr:colOff>
      <xdr:row>2</xdr:row>
      <xdr:rowOff>72600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2400" y="194400"/>
          <a:ext cx="6674400" cy="2592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MAITRE D'OUVRAGE</a:t>
          </a:r>
        </a:p>
      </xdr:txBody>
    </xdr:sp>
    <xdr:clientData/>
  </xdr:twoCellAnchor>
  <xdr:twoCellAnchor editAs="absolute">
    <xdr:from>
      <xdr:col>0</xdr:col>
      <xdr:colOff>0</xdr:colOff>
      <xdr:row>8</xdr:row>
      <xdr:rowOff>128400</xdr:rowOff>
    </xdr:from>
    <xdr:to>
      <xdr:col>0</xdr:col>
      <xdr:colOff>6696000</xdr:colOff>
      <xdr:row>13</xdr:row>
      <xdr:rowOff>2100</xdr:rowOff>
    </xdr:to>
    <xdr:sp macro="" textlink="">
      <xdr:nv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0" y="1652400"/>
          <a:ext cx="6706800" cy="8262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200" b="1" i="0" u="sng">
              <a:solidFill>
                <a:srgbClr val="000000"/>
              </a:solidFill>
              <a:latin typeface="Tahoma"/>
            </a:rPr>
            <a:t>CONDUCTEUR D'OPERATION</a:t>
          </a:r>
        </a:p>
        <a:p>
          <a:pPr algn="ctr"/>
          <a:endParaRPr sz="1200" u="sng">
            <a:solidFill>
              <a:srgbClr val="000000"/>
            </a:solidFill>
            <a:latin typeface="Tahoma"/>
          </a:endParaRPr>
        </a:p>
        <a:p>
          <a:pPr algn="ctr"/>
          <a:r>
            <a:rPr lang="fr-FR" sz="1200" b="1" i="0">
              <a:solidFill>
                <a:srgbClr val="000000"/>
              </a:solidFill>
              <a:latin typeface="Tahoma"/>
            </a:rPr>
            <a:t>SECRETARIAT GENERAL POUR LADMINISTRATION DU MINISTERE DE LINTERIEUR - SUD-EST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Tahoma"/>
            </a:rPr>
            <a:t>Direction de limmobilier - Bureau des Travaux dInvestissement 20, rue de lEspérance B.P. 73 331- 69405 LYON Cedex 03</a:t>
          </a:r>
        </a:p>
      </xdr:txBody>
    </xdr:sp>
    <xdr:clientData/>
  </xdr:twoCellAnchor>
  <xdr:twoCellAnchor editAs="absolute">
    <xdr:from>
      <xdr:col>0</xdr:col>
      <xdr:colOff>1620000</xdr:colOff>
      <xdr:row>44</xdr:row>
      <xdr:rowOff>9600</xdr:rowOff>
    </xdr:from>
    <xdr:to>
      <xdr:col>0</xdr:col>
      <xdr:colOff>2304000</xdr:colOff>
      <xdr:row>46</xdr:row>
      <xdr:rowOff>33600</xdr:rowOff>
    </xdr:to>
    <xdr:pic>
      <xdr:nvPic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7528" y="8391600"/>
          <a:ext cx="18" cy="11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18056B25-284D-4BE3-A71A-70F71FF9183C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N°03 DEMOLITIONS - GROS OEUVRE</a:t>
          </a:r>
          <a:r>
            <a:rPr lang="fr-FR" sz="800" b="0" i="0">
              <a:solidFill>
                <a:srgbClr val="000000"/>
              </a:solidFill>
              <a:latin typeface="Calibri"/>
            </a:rPr>
            <a:t>  juin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Refection Salles de Bains Bâtiment 05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A3B2E757-C0BB-47E7-8721-3C74481110C1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06E11C35-2770-4974-87EE-84221FCF32A0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N°03 DEMOLITIONS - GROS OEUVRE</a:t>
          </a:r>
          <a:r>
            <a:rPr lang="fr-FR" sz="800" b="0" i="0">
              <a:solidFill>
                <a:srgbClr val="000000"/>
              </a:solidFill>
              <a:latin typeface="Calibri"/>
            </a:rPr>
            <a:t>  juin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Refection Salles de Bains Bâtiment 06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C147B604-FE82-4C2A-A825-B74C75A378D2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1455DACF-8881-47B3-954D-19C35C67C835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N°03 DEMOLITIONS - GROS OEUVRE</a:t>
          </a:r>
          <a:r>
            <a:rPr lang="fr-FR" sz="800" b="0" i="0">
              <a:solidFill>
                <a:srgbClr val="000000"/>
              </a:solidFill>
              <a:latin typeface="Calibri"/>
            </a:rPr>
            <a:t>  juin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Refection Salles de Bains Bâtiment 07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751786D6-12C6-4D4A-8AE9-965404151361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74E04B38-28BE-4CB4-9630-0345802B8ACA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N°03 DEMOLITIONS - GROS OEUVRE</a:t>
          </a:r>
          <a:r>
            <a:rPr lang="fr-FR" sz="800" b="0" i="0">
              <a:solidFill>
                <a:srgbClr val="000000"/>
              </a:solidFill>
              <a:latin typeface="Calibri"/>
            </a:rPr>
            <a:t>  juin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Refection Salles de Bains Bâtiment 08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3EE862AF-52FC-4512-A959-38B74107B5A6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7F5F68FC-F395-4F07-A5E4-1E946C68E982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N°03 DEMOLITIONS - GROS OEUVRE</a:t>
          </a:r>
          <a:r>
            <a:rPr lang="fr-FR" sz="800" b="0" i="0">
              <a:solidFill>
                <a:srgbClr val="000000"/>
              </a:solidFill>
              <a:latin typeface="Calibri"/>
            </a:rPr>
            <a:t>  juin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Refection Salles de Bains Bâtiment 09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D6DB6772-F12D-48B6-B7D9-6070A863E9CA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E78BAA89-7ABE-41EE-BB43-07689551D0CB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N°03 DEMOLITIONS - GROS OEUVRE</a:t>
          </a:r>
          <a:r>
            <a:rPr lang="fr-FR" sz="800" b="0" i="0">
              <a:solidFill>
                <a:srgbClr val="000000"/>
              </a:solidFill>
              <a:latin typeface="Calibri"/>
            </a:rPr>
            <a:t>  juin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Refection Salles de Bains Bâtiment 10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74B2A7DB-04EC-4B64-8E83-11B0015BE688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EBF2ECF4-4FF6-4A25-B00C-A589EBA95593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N°03 DEMOLITIONS - GROS OEUVRE</a:t>
          </a:r>
          <a:r>
            <a:rPr lang="fr-FR" sz="800" b="0" i="0">
              <a:solidFill>
                <a:srgbClr val="000000"/>
              </a:solidFill>
              <a:latin typeface="Calibri"/>
            </a:rPr>
            <a:t>  juin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Refection Salles de Bains Bâtiment 11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5CDB3428-13CE-44CC-BB46-F939CBCCA492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0057C412-F570-4ADC-9456-67B7FA6B27B2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N°03 DEMOLITIONS - GROS OEUVRE</a:t>
          </a:r>
          <a:r>
            <a:rPr lang="fr-FR" sz="800" b="0" i="0">
              <a:solidFill>
                <a:srgbClr val="000000"/>
              </a:solidFill>
              <a:latin typeface="Calibri"/>
            </a:rPr>
            <a:t>  juin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Refection Salles de Bains Bâtiment 12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7E0A94BE-28F9-4D53-90C0-3F47642FF952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9A2B5C01-D058-4912-B52F-F7DBEF1A5D04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N°03 DEMOLITIONS - GROS OEUVRE</a:t>
          </a:r>
          <a:r>
            <a:rPr lang="fr-FR" sz="800" b="0" i="0">
              <a:solidFill>
                <a:srgbClr val="000000"/>
              </a:solidFill>
              <a:latin typeface="Calibri"/>
            </a:rPr>
            <a:t>  juin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Refection Salles de Bains Bâtiment 13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310785BC-48B9-4E5A-8469-B7ED3D085AA4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129706</xdr:rowOff>
    </xdr:to>
    <xdr:sp macro="" textlink="">
      <xdr:nvSpPr>
        <xdr:cNvPr id="2" name="Text Box 27">
          <a:extLst>
            <a:ext uri="{FF2B5EF4-FFF2-40B4-BE49-F238E27FC236}">
              <a16:creationId xmlns:a16="http://schemas.microsoft.com/office/drawing/2014/main" id="{75831269-6F62-4254-88AB-C3103D967C99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725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91606</xdr:rowOff>
    </xdr:to>
    <xdr:sp macro="" textlink="">
      <xdr:nvSpPr>
        <xdr:cNvPr id="3" name="Text Box 34">
          <a:extLst>
            <a:ext uri="{FF2B5EF4-FFF2-40B4-BE49-F238E27FC236}">
              <a16:creationId xmlns:a16="http://schemas.microsoft.com/office/drawing/2014/main" id="{DD441539-D856-4164-A0DD-62AB6D355036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34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63</xdr:row>
      <xdr:rowOff>0</xdr:rowOff>
    </xdr:from>
    <xdr:ext cx="67945" cy="266701"/>
    <xdr:sp macro="" textlink="">
      <xdr:nvSpPr>
        <xdr:cNvPr id="4" name="Text Box 27">
          <a:extLst>
            <a:ext uri="{FF2B5EF4-FFF2-40B4-BE49-F238E27FC236}">
              <a16:creationId xmlns:a16="http://schemas.microsoft.com/office/drawing/2014/main" id="{5B352EAB-8CA9-49B6-B64B-53247858D3E4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63</xdr:row>
      <xdr:rowOff>0</xdr:rowOff>
    </xdr:from>
    <xdr:ext cx="67945" cy="228601"/>
    <xdr:sp macro="" textlink="">
      <xdr:nvSpPr>
        <xdr:cNvPr id="5" name="Text Box 34">
          <a:extLst>
            <a:ext uri="{FF2B5EF4-FFF2-40B4-BE49-F238E27FC236}">
              <a16:creationId xmlns:a16="http://schemas.microsoft.com/office/drawing/2014/main" id="{D4EBFEA9-11BC-468F-B97F-AE21F45BBD6C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133350</xdr:rowOff>
    </xdr:to>
    <xdr:sp macro="" textlink="">
      <xdr:nvSpPr>
        <xdr:cNvPr id="6" name="Text Box 27">
          <a:extLst>
            <a:ext uri="{FF2B5EF4-FFF2-40B4-BE49-F238E27FC236}">
              <a16:creationId xmlns:a16="http://schemas.microsoft.com/office/drawing/2014/main" id="{DF3354F2-CCCA-476B-A7B8-E8455238D106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95250</xdr:rowOff>
    </xdr:to>
    <xdr:sp macro="" textlink="">
      <xdr:nvSpPr>
        <xdr:cNvPr id="7" name="Text Box 34">
          <a:extLst>
            <a:ext uri="{FF2B5EF4-FFF2-40B4-BE49-F238E27FC236}">
              <a16:creationId xmlns:a16="http://schemas.microsoft.com/office/drawing/2014/main" id="{281B0FCA-5492-4833-BE12-0BBC57CAFE18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38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63</xdr:row>
      <xdr:rowOff>0</xdr:rowOff>
    </xdr:from>
    <xdr:ext cx="67945" cy="266701"/>
    <xdr:sp macro="" textlink="">
      <xdr:nvSpPr>
        <xdr:cNvPr id="8" name="Text Box 27">
          <a:extLst>
            <a:ext uri="{FF2B5EF4-FFF2-40B4-BE49-F238E27FC236}">
              <a16:creationId xmlns:a16="http://schemas.microsoft.com/office/drawing/2014/main" id="{DB84563C-2E14-47A2-964D-490F8F82CB97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63</xdr:row>
      <xdr:rowOff>0</xdr:rowOff>
    </xdr:from>
    <xdr:ext cx="67945" cy="228601"/>
    <xdr:sp macro="" textlink="">
      <xdr:nvSpPr>
        <xdr:cNvPr id="9" name="Text Box 34">
          <a:extLst>
            <a:ext uri="{FF2B5EF4-FFF2-40B4-BE49-F238E27FC236}">
              <a16:creationId xmlns:a16="http://schemas.microsoft.com/office/drawing/2014/main" id="{E7A4AFFD-E24F-4F21-BE33-A831092D34B0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133350</xdr:rowOff>
    </xdr:to>
    <xdr:sp macro="" textlink="">
      <xdr:nvSpPr>
        <xdr:cNvPr id="10" name="Text Box 27">
          <a:extLst>
            <a:ext uri="{FF2B5EF4-FFF2-40B4-BE49-F238E27FC236}">
              <a16:creationId xmlns:a16="http://schemas.microsoft.com/office/drawing/2014/main" id="{B9004247-B792-4BD0-AF2F-C50C6BDB27C0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95250</xdr:rowOff>
    </xdr:to>
    <xdr:sp macro="" textlink="">
      <xdr:nvSpPr>
        <xdr:cNvPr id="11" name="Text Box 34">
          <a:extLst>
            <a:ext uri="{FF2B5EF4-FFF2-40B4-BE49-F238E27FC236}">
              <a16:creationId xmlns:a16="http://schemas.microsoft.com/office/drawing/2014/main" id="{C321D90E-2B6D-44B3-95ED-ACAB5318C20C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38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63</xdr:row>
      <xdr:rowOff>0</xdr:rowOff>
    </xdr:from>
    <xdr:ext cx="67945" cy="266701"/>
    <xdr:sp macro="" textlink="">
      <xdr:nvSpPr>
        <xdr:cNvPr id="12" name="Text Box 27">
          <a:extLst>
            <a:ext uri="{FF2B5EF4-FFF2-40B4-BE49-F238E27FC236}">
              <a16:creationId xmlns:a16="http://schemas.microsoft.com/office/drawing/2014/main" id="{122E3A26-D4DA-42E5-BB93-C0DB98D94C82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63</xdr:row>
      <xdr:rowOff>0</xdr:rowOff>
    </xdr:from>
    <xdr:ext cx="67945" cy="228601"/>
    <xdr:sp macro="" textlink="">
      <xdr:nvSpPr>
        <xdr:cNvPr id="13" name="Text Box 34">
          <a:extLst>
            <a:ext uri="{FF2B5EF4-FFF2-40B4-BE49-F238E27FC236}">
              <a16:creationId xmlns:a16="http://schemas.microsoft.com/office/drawing/2014/main" id="{BB58BD67-5B00-4CF9-9DA6-4CFA9506F2E0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2</xdr:col>
      <xdr:colOff>31271</xdr:colOff>
      <xdr:row>51</xdr:row>
      <xdr:rowOff>54853</xdr:rowOff>
    </xdr:from>
    <xdr:to>
      <xdr:col>2</xdr:col>
      <xdr:colOff>2675283</xdr:colOff>
      <xdr:row>59</xdr:row>
      <xdr:rowOff>107674</xdr:rowOff>
    </xdr:to>
    <xdr:sp macro="" textlink="">
      <xdr:nvSpPr>
        <xdr:cNvPr id="14" name="Arrondir un rectangle avec un coin diagonal 3">
          <a:extLst>
            <a:ext uri="{FF2B5EF4-FFF2-40B4-BE49-F238E27FC236}">
              <a16:creationId xmlns:a16="http://schemas.microsoft.com/office/drawing/2014/main" id="{87649A18-CDC7-449E-AFC1-083B89213F9B}"/>
            </a:ext>
          </a:extLst>
        </xdr:cNvPr>
        <xdr:cNvSpPr/>
      </xdr:nvSpPr>
      <xdr:spPr>
        <a:xfrm>
          <a:off x="831371" y="17799928"/>
          <a:ext cx="2644012" cy="1195821"/>
        </a:xfrm>
        <a:prstGeom prst="round2DiagRect">
          <a:avLst/>
        </a:prstGeom>
        <a:solidFill>
          <a:schemeClr val="bg1"/>
        </a:solidFill>
        <a:scene3d>
          <a:camera prst="orthographicFront"/>
          <a:lightRig rig="flood" dir="t"/>
        </a:scene3d>
        <a:sp3d prstMaterial="legacyWireframe"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t"/>
        <a:lstStyle/>
        <a:p>
          <a:pPr algn="l"/>
          <a:r>
            <a:rPr lang="fr-FR" sz="800" b="1" i="1"/>
            <a:t>Cachet</a:t>
          </a:r>
          <a:r>
            <a:rPr lang="fr-FR" sz="800" b="1" i="1" baseline="0"/>
            <a:t> Entreprise et Signature</a:t>
          </a:r>
          <a:endParaRPr lang="fr-FR" sz="800" b="1" i="1"/>
        </a:p>
      </xdr:txBody>
    </xdr:sp>
    <xdr:clientData/>
  </xdr:two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133350</xdr:rowOff>
    </xdr:to>
    <xdr:sp macro="" textlink="">
      <xdr:nvSpPr>
        <xdr:cNvPr id="15" name="Text Box 27">
          <a:extLst>
            <a:ext uri="{FF2B5EF4-FFF2-40B4-BE49-F238E27FC236}">
              <a16:creationId xmlns:a16="http://schemas.microsoft.com/office/drawing/2014/main" id="{3E664CD7-57C6-437D-9BDB-8EEB858C4CFC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95250</xdr:rowOff>
    </xdr:to>
    <xdr:sp macro="" textlink="">
      <xdr:nvSpPr>
        <xdr:cNvPr id="16" name="Text Box 34">
          <a:extLst>
            <a:ext uri="{FF2B5EF4-FFF2-40B4-BE49-F238E27FC236}">
              <a16:creationId xmlns:a16="http://schemas.microsoft.com/office/drawing/2014/main" id="{8E6B3D90-E7B2-4D16-BE64-BB2EA4386A41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38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63</xdr:row>
      <xdr:rowOff>0</xdr:rowOff>
    </xdr:from>
    <xdr:ext cx="67945" cy="266701"/>
    <xdr:sp macro="" textlink="">
      <xdr:nvSpPr>
        <xdr:cNvPr id="17" name="Text Box 27">
          <a:extLst>
            <a:ext uri="{FF2B5EF4-FFF2-40B4-BE49-F238E27FC236}">
              <a16:creationId xmlns:a16="http://schemas.microsoft.com/office/drawing/2014/main" id="{33EB5019-86F1-4B8A-AE95-CEEA45C7D098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63</xdr:row>
      <xdr:rowOff>0</xdr:rowOff>
    </xdr:from>
    <xdr:ext cx="67945" cy="228601"/>
    <xdr:sp macro="" textlink="">
      <xdr:nvSpPr>
        <xdr:cNvPr id="18" name="Text Box 34">
          <a:extLst>
            <a:ext uri="{FF2B5EF4-FFF2-40B4-BE49-F238E27FC236}">
              <a16:creationId xmlns:a16="http://schemas.microsoft.com/office/drawing/2014/main" id="{1F178BDC-2A0B-4BF2-97A6-471226622DFE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133350</xdr:rowOff>
    </xdr:to>
    <xdr:sp macro="" textlink="">
      <xdr:nvSpPr>
        <xdr:cNvPr id="19" name="Text Box 27">
          <a:extLst>
            <a:ext uri="{FF2B5EF4-FFF2-40B4-BE49-F238E27FC236}">
              <a16:creationId xmlns:a16="http://schemas.microsoft.com/office/drawing/2014/main" id="{CF55AAEA-A4E6-4CCF-928A-677BE8CF5E86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95250</xdr:rowOff>
    </xdr:to>
    <xdr:sp macro="" textlink="">
      <xdr:nvSpPr>
        <xdr:cNvPr id="20" name="Text Box 34">
          <a:extLst>
            <a:ext uri="{FF2B5EF4-FFF2-40B4-BE49-F238E27FC236}">
              <a16:creationId xmlns:a16="http://schemas.microsoft.com/office/drawing/2014/main" id="{F47DBBAB-5020-46A8-B736-44FC808C4C54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38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63</xdr:row>
      <xdr:rowOff>0</xdr:rowOff>
    </xdr:from>
    <xdr:ext cx="67945" cy="266701"/>
    <xdr:sp macro="" textlink="">
      <xdr:nvSpPr>
        <xdr:cNvPr id="21" name="Text Box 27">
          <a:extLst>
            <a:ext uri="{FF2B5EF4-FFF2-40B4-BE49-F238E27FC236}">
              <a16:creationId xmlns:a16="http://schemas.microsoft.com/office/drawing/2014/main" id="{2CA3431D-A833-4428-B01C-E6C3026C7DE1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63</xdr:row>
      <xdr:rowOff>0</xdr:rowOff>
    </xdr:from>
    <xdr:ext cx="67945" cy="228601"/>
    <xdr:sp macro="" textlink="">
      <xdr:nvSpPr>
        <xdr:cNvPr id="22" name="Text Box 34">
          <a:extLst>
            <a:ext uri="{FF2B5EF4-FFF2-40B4-BE49-F238E27FC236}">
              <a16:creationId xmlns:a16="http://schemas.microsoft.com/office/drawing/2014/main" id="{92553C06-61E7-45F9-AF3A-FC1DE71017EA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133351</xdr:rowOff>
    </xdr:to>
    <xdr:sp macro="" textlink="">
      <xdr:nvSpPr>
        <xdr:cNvPr id="23" name="Text Box 27">
          <a:extLst>
            <a:ext uri="{FF2B5EF4-FFF2-40B4-BE49-F238E27FC236}">
              <a16:creationId xmlns:a16="http://schemas.microsoft.com/office/drawing/2014/main" id="{E4596170-695A-42B6-B841-A6C1EB9670BB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95251</xdr:rowOff>
    </xdr:to>
    <xdr:sp macro="" textlink="">
      <xdr:nvSpPr>
        <xdr:cNvPr id="24" name="Text Box 34">
          <a:extLst>
            <a:ext uri="{FF2B5EF4-FFF2-40B4-BE49-F238E27FC236}">
              <a16:creationId xmlns:a16="http://schemas.microsoft.com/office/drawing/2014/main" id="{52BC5660-0BE7-4B37-BCEB-C00C02ECF840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63</xdr:row>
      <xdr:rowOff>0</xdr:rowOff>
    </xdr:from>
    <xdr:ext cx="67945" cy="266701"/>
    <xdr:sp macro="" textlink="">
      <xdr:nvSpPr>
        <xdr:cNvPr id="25" name="Text Box 27">
          <a:extLst>
            <a:ext uri="{FF2B5EF4-FFF2-40B4-BE49-F238E27FC236}">
              <a16:creationId xmlns:a16="http://schemas.microsoft.com/office/drawing/2014/main" id="{595A1008-F394-4B96-9B80-BCE19CBA4158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63</xdr:row>
      <xdr:rowOff>0</xdr:rowOff>
    </xdr:from>
    <xdr:ext cx="67945" cy="228601"/>
    <xdr:sp macro="" textlink="">
      <xdr:nvSpPr>
        <xdr:cNvPr id="26" name="Text Box 34">
          <a:extLst>
            <a:ext uri="{FF2B5EF4-FFF2-40B4-BE49-F238E27FC236}">
              <a16:creationId xmlns:a16="http://schemas.microsoft.com/office/drawing/2014/main" id="{35C7F06D-F565-4627-9718-B3BFF9A12975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133351</xdr:rowOff>
    </xdr:to>
    <xdr:sp macro="" textlink="">
      <xdr:nvSpPr>
        <xdr:cNvPr id="27" name="Text Box 27">
          <a:extLst>
            <a:ext uri="{FF2B5EF4-FFF2-40B4-BE49-F238E27FC236}">
              <a16:creationId xmlns:a16="http://schemas.microsoft.com/office/drawing/2014/main" id="{BA8E110A-2F6B-49BF-8447-A35E49FDC2FA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95251</xdr:rowOff>
    </xdr:to>
    <xdr:sp macro="" textlink="">
      <xdr:nvSpPr>
        <xdr:cNvPr id="28" name="Text Box 34">
          <a:extLst>
            <a:ext uri="{FF2B5EF4-FFF2-40B4-BE49-F238E27FC236}">
              <a16:creationId xmlns:a16="http://schemas.microsoft.com/office/drawing/2014/main" id="{93AE941C-FD74-48B0-840B-1F2FF4510E28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63</xdr:row>
      <xdr:rowOff>0</xdr:rowOff>
    </xdr:from>
    <xdr:ext cx="67945" cy="266701"/>
    <xdr:sp macro="" textlink="">
      <xdr:nvSpPr>
        <xdr:cNvPr id="29" name="Text Box 27">
          <a:extLst>
            <a:ext uri="{FF2B5EF4-FFF2-40B4-BE49-F238E27FC236}">
              <a16:creationId xmlns:a16="http://schemas.microsoft.com/office/drawing/2014/main" id="{5DE3C1EE-11D1-4E35-AFD7-E41569BA5BB2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63</xdr:row>
      <xdr:rowOff>0</xdr:rowOff>
    </xdr:from>
    <xdr:ext cx="67945" cy="228601"/>
    <xdr:sp macro="" textlink="">
      <xdr:nvSpPr>
        <xdr:cNvPr id="30" name="Text Box 34">
          <a:extLst>
            <a:ext uri="{FF2B5EF4-FFF2-40B4-BE49-F238E27FC236}">
              <a16:creationId xmlns:a16="http://schemas.microsoft.com/office/drawing/2014/main" id="{4C4E6319-F4D8-41B3-8B9B-C573F3E73156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133350</xdr:rowOff>
    </xdr:to>
    <xdr:sp macro="" textlink="">
      <xdr:nvSpPr>
        <xdr:cNvPr id="31" name="Text Box 27">
          <a:extLst>
            <a:ext uri="{FF2B5EF4-FFF2-40B4-BE49-F238E27FC236}">
              <a16:creationId xmlns:a16="http://schemas.microsoft.com/office/drawing/2014/main" id="{FD82E23B-01B7-41CD-8B42-A258B9DC3511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95250</xdr:rowOff>
    </xdr:to>
    <xdr:sp macro="" textlink="">
      <xdr:nvSpPr>
        <xdr:cNvPr id="32" name="Text Box 34">
          <a:extLst>
            <a:ext uri="{FF2B5EF4-FFF2-40B4-BE49-F238E27FC236}">
              <a16:creationId xmlns:a16="http://schemas.microsoft.com/office/drawing/2014/main" id="{DBA76FA4-DACA-413D-8169-A118C4C66CFD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38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63</xdr:row>
      <xdr:rowOff>0</xdr:rowOff>
    </xdr:from>
    <xdr:ext cx="67945" cy="266701"/>
    <xdr:sp macro="" textlink="">
      <xdr:nvSpPr>
        <xdr:cNvPr id="33" name="Text Box 27">
          <a:extLst>
            <a:ext uri="{FF2B5EF4-FFF2-40B4-BE49-F238E27FC236}">
              <a16:creationId xmlns:a16="http://schemas.microsoft.com/office/drawing/2014/main" id="{782F7442-6F8F-4871-9029-12C15E3BD884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63</xdr:row>
      <xdr:rowOff>0</xdr:rowOff>
    </xdr:from>
    <xdr:ext cx="67945" cy="228601"/>
    <xdr:sp macro="" textlink="">
      <xdr:nvSpPr>
        <xdr:cNvPr id="34" name="Text Box 34">
          <a:extLst>
            <a:ext uri="{FF2B5EF4-FFF2-40B4-BE49-F238E27FC236}">
              <a16:creationId xmlns:a16="http://schemas.microsoft.com/office/drawing/2014/main" id="{2CDAD1B7-0E46-4852-A10F-7B279AB82383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133350</xdr:rowOff>
    </xdr:to>
    <xdr:sp macro="" textlink="">
      <xdr:nvSpPr>
        <xdr:cNvPr id="35" name="Text Box 27">
          <a:extLst>
            <a:ext uri="{FF2B5EF4-FFF2-40B4-BE49-F238E27FC236}">
              <a16:creationId xmlns:a16="http://schemas.microsoft.com/office/drawing/2014/main" id="{0573043D-6FE0-4945-9F3D-435F2C37B9AF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95250</xdr:rowOff>
    </xdr:to>
    <xdr:sp macro="" textlink="">
      <xdr:nvSpPr>
        <xdr:cNvPr id="36" name="Text Box 34">
          <a:extLst>
            <a:ext uri="{FF2B5EF4-FFF2-40B4-BE49-F238E27FC236}">
              <a16:creationId xmlns:a16="http://schemas.microsoft.com/office/drawing/2014/main" id="{23606EEB-6EAC-4906-91CC-AD5670C8F043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38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63</xdr:row>
      <xdr:rowOff>0</xdr:rowOff>
    </xdr:from>
    <xdr:ext cx="67945" cy="266701"/>
    <xdr:sp macro="" textlink="">
      <xdr:nvSpPr>
        <xdr:cNvPr id="37" name="Text Box 27">
          <a:extLst>
            <a:ext uri="{FF2B5EF4-FFF2-40B4-BE49-F238E27FC236}">
              <a16:creationId xmlns:a16="http://schemas.microsoft.com/office/drawing/2014/main" id="{3056CE2E-DE6B-4CE3-8324-AD7262FFAFA0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63</xdr:row>
      <xdr:rowOff>0</xdr:rowOff>
    </xdr:from>
    <xdr:ext cx="67945" cy="228601"/>
    <xdr:sp macro="" textlink="">
      <xdr:nvSpPr>
        <xdr:cNvPr id="38" name="Text Box 34">
          <a:extLst>
            <a:ext uri="{FF2B5EF4-FFF2-40B4-BE49-F238E27FC236}">
              <a16:creationId xmlns:a16="http://schemas.microsoft.com/office/drawing/2014/main" id="{C9DB5A27-06FD-4478-BA93-852E5C6F50C6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133350</xdr:rowOff>
    </xdr:to>
    <xdr:sp macro="" textlink="">
      <xdr:nvSpPr>
        <xdr:cNvPr id="39" name="Text Box 27">
          <a:extLst>
            <a:ext uri="{FF2B5EF4-FFF2-40B4-BE49-F238E27FC236}">
              <a16:creationId xmlns:a16="http://schemas.microsoft.com/office/drawing/2014/main" id="{0DDACC06-5B6B-4D84-BD6E-064D5199E2AE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95250</xdr:rowOff>
    </xdr:to>
    <xdr:sp macro="" textlink="">
      <xdr:nvSpPr>
        <xdr:cNvPr id="40" name="Text Box 34">
          <a:extLst>
            <a:ext uri="{FF2B5EF4-FFF2-40B4-BE49-F238E27FC236}">
              <a16:creationId xmlns:a16="http://schemas.microsoft.com/office/drawing/2014/main" id="{AC60E4EF-0E4A-4498-81D9-6833C5DD458F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38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63</xdr:row>
      <xdr:rowOff>0</xdr:rowOff>
    </xdr:from>
    <xdr:ext cx="67945" cy="266701"/>
    <xdr:sp macro="" textlink="">
      <xdr:nvSpPr>
        <xdr:cNvPr id="41" name="Text Box 27">
          <a:extLst>
            <a:ext uri="{FF2B5EF4-FFF2-40B4-BE49-F238E27FC236}">
              <a16:creationId xmlns:a16="http://schemas.microsoft.com/office/drawing/2014/main" id="{481CBA2C-9E9D-4FEC-99FF-BFAAB8B3D392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63</xdr:row>
      <xdr:rowOff>0</xdr:rowOff>
    </xdr:from>
    <xdr:ext cx="67945" cy="228601"/>
    <xdr:sp macro="" textlink="">
      <xdr:nvSpPr>
        <xdr:cNvPr id="42" name="Text Box 34">
          <a:extLst>
            <a:ext uri="{FF2B5EF4-FFF2-40B4-BE49-F238E27FC236}">
              <a16:creationId xmlns:a16="http://schemas.microsoft.com/office/drawing/2014/main" id="{323CDF5F-0E63-453F-864B-5097591D6202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133350</xdr:rowOff>
    </xdr:to>
    <xdr:sp macro="" textlink="">
      <xdr:nvSpPr>
        <xdr:cNvPr id="43" name="Text Box 27">
          <a:extLst>
            <a:ext uri="{FF2B5EF4-FFF2-40B4-BE49-F238E27FC236}">
              <a16:creationId xmlns:a16="http://schemas.microsoft.com/office/drawing/2014/main" id="{DD3495A2-D6F0-4AA5-B1AB-B8B9883B6194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95250</xdr:rowOff>
    </xdr:to>
    <xdr:sp macro="" textlink="">
      <xdr:nvSpPr>
        <xdr:cNvPr id="44" name="Text Box 34">
          <a:extLst>
            <a:ext uri="{FF2B5EF4-FFF2-40B4-BE49-F238E27FC236}">
              <a16:creationId xmlns:a16="http://schemas.microsoft.com/office/drawing/2014/main" id="{9D491D07-89E5-4A6C-9E45-04C6CCD7E0BD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38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63</xdr:row>
      <xdr:rowOff>0</xdr:rowOff>
    </xdr:from>
    <xdr:ext cx="67945" cy="266701"/>
    <xdr:sp macro="" textlink="">
      <xdr:nvSpPr>
        <xdr:cNvPr id="45" name="Text Box 27">
          <a:extLst>
            <a:ext uri="{FF2B5EF4-FFF2-40B4-BE49-F238E27FC236}">
              <a16:creationId xmlns:a16="http://schemas.microsoft.com/office/drawing/2014/main" id="{DFEBA2B3-2F0A-4BB0-A119-578760ADA5F2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63</xdr:row>
      <xdr:rowOff>0</xdr:rowOff>
    </xdr:from>
    <xdr:ext cx="67945" cy="228601"/>
    <xdr:sp macro="" textlink="">
      <xdr:nvSpPr>
        <xdr:cNvPr id="46" name="Text Box 34">
          <a:extLst>
            <a:ext uri="{FF2B5EF4-FFF2-40B4-BE49-F238E27FC236}">
              <a16:creationId xmlns:a16="http://schemas.microsoft.com/office/drawing/2014/main" id="{C4D8A610-4725-45B5-8E55-4414D137BFC4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133350</xdr:rowOff>
    </xdr:to>
    <xdr:sp macro="" textlink="">
      <xdr:nvSpPr>
        <xdr:cNvPr id="47" name="Text Box 27">
          <a:extLst>
            <a:ext uri="{FF2B5EF4-FFF2-40B4-BE49-F238E27FC236}">
              <a16:creationId xmlns:a16="http://schemas.microsoft.com/office/drawing/2014/main" id="{5CE391DF-40DE-421D-9FBC-5FEF859FECCD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95250</xdr:rowOff>
    </xdr:to>
    <xdr:sp macro="" textlink="">
      <xdr:nvSpPr>
        <xdr:cNvPr id="48" name="Text Box 34">
          <a:extLst>
            <a:ext uri="{FF2B5EF4-FFF2-40B4-BE49-F238E27FC236}">
              <a16:creationId xmlns:a16="http://schemas.microsoft.com/office/drawing/2014/main" id="{D3AB255D-940D-4534-BB43-DBBEA64B5106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38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63</xdr:row>
      <xdr:rowOff>0</xdr:rowOff>
    </xdr:from>
    <xdr:ext cx="67945" cy="266701"/>
    <xdr:sp macro="" textlink="">
      <xdr:nvSpPr>
        <xdr:cNvPr id="49" name="Text Box 27">
          <a:extLst>
            <a:ext uri="{FF2B5EF4-FFF2-40B4-BE49-F238E27FC236}">
              <a16:creationId xmlns:a16="http://schemas.microsoft.com/office/drawing/2014/main" id="{CB99789C-AE8B-47A8-A8C0-FE08DC854C9B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63</xdr:row>
      <xdr:rowOff>0</xdr:rowOff>
    </xdr:from>
    <xdr:ext cx="67945" cy="228601"/>
    <xdr:sp macro="" textlink="">
      <xdr:nvSpPr>
        <xdr:cNvPr id="50" name="Text Box 34">
          <a:extLst>
            <a:ext uri="{FF2B5EF4-FFF2-40B4-BE49-F238E27FC236}">
              <a16:creationId xmlns:a16="http://schemas.microsoft.com/office/drawing/2014/main" id="{3179DDFF-244D-43A7-A319-6349020CAC3D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133351</xdr:rowOff>
    </xdr:to>
    <xdr:sp macro="" textlink="">
      <xdr:nvSpPr>
        <xdr:cNvPr id="51" name="Text Box 27">
          <a:extLst>
            <a:ext uri="{FF2B5EF4-FFF2-40B4-BE49-F238E27FC236}">
              <a16:creationId xmlns:a16="http://schemas.microsoft.com/office/drawing/2014/main" id="{CC44F92F-7C03-435B-991C-64CB3F4739CA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95251</xdr:rowOff>
    </xdr:to>
    <xdr:sp macro="" textlink="">
      <xdr:nvSpPr>
        <xdr:cNvPr id="52" name="Text Box 34">
          <a:extLst>
            <a:ext uri="{FF2B5EF4-FFF2-40B4-BE49-F238E27FC236}">
              <a16:creationId xmlns:a16="http://schemas.microsoft.com/office/drawing/2014/main" id="{41782824-8F15-482B-8E04-D2FE7C0B3B15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63</xdr:row>
      <xdr:rowOff>0</xdr:rowOff>
    </xdr:from>
    <xdr:ext cx="67945" cy="266701"/>
    <xdr:sp macro="" textlink="">
      <xdr:nvSpPr>
        <xdr:cNvPr id="53" name="Text Box 27">
          <a:extLst>
            <a:ext uri="{FF2B5EF4-FFF2-40B4-BE49-F238E27FC236}">
              <a16:creationId xmlns:a16="http://schemas.microsoft.com/office/drawing/2014/main" id="{F983E071-6066-417B-9579-89162B144681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63</xdr:row>
      <xdr:rowOff>0</xdr:rowOff>
    </xdr:from>
    <xdr:ext cx="67945" cy="228601"/>
    <xdr:sp macro="" textlink="">
      <xdr:nvSpPr>
        <xdr:cNvPr id="54" name="Text Box 34">
          <a:extLst>
            <a:ext uri="{FF2B5EF4-FFF2-40B4-BE49-F238E27FC236}">
              <a16:creationId xmlns:a16="http://schemas.microsoft.com/office/drawing/2014/main" id="{553D4ECB-DD6A-4CBA-A666-982425680755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133350</xdr:rowOff>
    </xdr:to>
    <xdr:sp macro="" textlink="">
      <xdr:nvSpPr>
        <xdr:cNvPr id="55" name="Text Box 27">
          <a:extLst>
            <a:ext uri="{FF2B5EF4-FFF2-40B4-BE49-F238E27FC236}">
              <a16:creationId xmlns:a16="http://schemas.microsoft.com/office/drawing/2014/main" id="{431E039A-3B2D-48F4-A05A-EE0C5F160580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95250</xdr:rowOff>
    </xdr:to>
    <xdr:sp macro="" textlink="">
      <xdr:nvSpPr>
        <xdr:cNvPr id="56" name="Text Box 34">
          <a:extLst>
            <a:ext uri="{FF2B5EF4-FFF2-40B4-BE49-F238E27FC236}">
              <a16:creationId xmlns:a16="http://schemas.microsoft.com/office/drawing/2014/main" id="{DFB5AFA2-205F-479D-AF23-3E370C41BFAE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38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63</xdr:row>
      <xdr:rowOff>0</xdr:rowOff>
    </xdr:from>
    <xdr:ext cx="67945" cy="266701"/>
    <xdr:sp macro="" textlink="">
      <xdr:nvSpPr>
        <xdr:cNvPr id="57" name="Text Box 27">
          <a:extLst>
            <a:ext uri="{FF2B5EF4-FFF2-40B4-BE49-F238E27FC236}">
              <a16:creationId xmlns:a16="http://schemas.microsoft.com/office/drawing/2014/main" id="{A304D182-B7DD-49D8-A5D3-7B6F0410E79A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63</xdr:row>
      <xdr:rowOff>0</xdr:rowOff>
    </xdr:from>
    <xdr:ext cx="67945" cy="228601"/>
    <xdr:sp macro="" textlink="">
      <xdr:nvSpPr>
        <xdr:cNvPr id="58" name="Text Box 34">
          <a:extLst>
            <a:ext uri="{FF2B5EF4-FFF2-40B4-BE49-F238E27FC236}">
              <a16:creationId xmlns:a16="http://schemas.microsoft.com/office/drawing/2014/main" id="{AF6E8ED7-B728-4366-93A8-2A02405733E9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133351</xdr:rowOff>
    </xdr:to>
    <xdr:sp macro="" textlink="">
      <xdr:nvSpPr>
        <xdr:cNvPr id="59" name="Text Box 27">
          <a:extLst>
            <a:ext uri="{FF2B5EF4-FFF2-40B4-BE49-F238E27FC236}">
              <a16:creationId xmlns:a16="http://schemas.microsoft.com/office/drawing/2014/main" id="{2FCDE548-695B-43EE-81F2-23CF728F22D2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95251</xdr:rowOff>
    </xdr:to>
    <xdr:sp macro="" textlink="">
      <xdr:nvSpPr>
        <xdr:cNvPr id="60" name="Text Box 34">
          <a:extLst>
            <a:ext uri="{FF2B5EF4-FFF2-40B4-BE49-F238E27FC236}">
              <a16:creationId xmlns:a16="http://schemas.microsoft.com/office/drawing/2014/main" id="{3FB6B0F4-D4BF-41A6-8FBE-4358C2B72980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63</xdr:row>
      <xdr:rowOff>0</xdr:rowOff>
    </xdr:from>
    <xdr:ext cx="67945" cy="266701"/>
    <xdr:sp macro="" textlink="">
      <xdr:nvSpPr>
        <xdr:cNvPr id="61" name="Text Box 27">
          <a:extLst>
            <a:ext uri="{FF2B5EF4-FFF2-40B4-BE49-F238E27FC236}">
              <a16:creationId xmlns:a16="http://schemas.microsoft.com/office/drawing/2014/main" id="{9A490732-D9DE-4542-A7F1-0FD2CA9438DC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63</xdr:row>
      <xdr:rowOff>0</xdr:rowOff>
    </xdr:from>
    <xdr:ext cx="67945" cy="228601"/>
    <xdr:sp macro="" textlink="">
      <xdr:nvSpPr>
        <xdr:cNvPr id="62" name="Text Box 34">
          <a:extLst>
            <a:ext uri="{FF2B5EF4-FFF2-40B4-BE49-F238E27FC236}">
              <a16:creationId xmlns:a16="http://schemas.microsoft.com/office/drawing/2014/main" id="{CD0B8379-49F4-4D22-9A34-DD2C7422FF04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133351</xdr:rowOff>
    </xdr:to>
    <xdr:sp macro="" textlink="">
      <xdr:nvSpPr>
        <xdr:cNvPr id="63" name="Text Box 27">
          <a:extLst>
            <a:ext uri="{FF2B5EF4-FFF2-40B4-BE49-F238E27FC236}">
              <a16:creationId xmlns:a16="http://schemas.microsoft.com/office/drawing/2014/main" id="{52F3463B-5CD4-44FC-9148-67864CAD6A7F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95251</xdr:rowOff>
    </xdr:to>
    <xdr:sp macro="" textlink="">
      <xdr:nvSpPr>
        <xdr:cNvPr id="64" name="Text Box 34">
          <a:extLst>
            <a:ext uri="{FF2B5EF4-FFF2-40B4-BE49-F238E27FC236}">
              <a16:creationId xmlns:a16="http://schemas.microsoft.com/office/drawing/2014/main" id="{A0CB1F47-65CA-473E-B048-89DE61274E34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63</xdr:row>
      <xdr:rowOff>0</xdr:rowOff>
    </xdr:from>
    <xdr:ext cx="67945" cy="266701"/>
    <xdr:sp macro="" textlink="">
      <xdr:nvSpPr>
        <xdr:cNvPr id="65" name="Text Box 27">
          <a:extLst>
            <a:ext uri="{FF2B5EF4-FFF2-40B4-BE49-F238E27FC236}">
              <a16:creationId xmlns:a16="http://schemas.microsoft.com/office/drawing/2014/main" id="{455483B2-A986-476A-8B08-BA32713C24DD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63</xdr:row>
      <xdr:rowOff>0</xdr:rowOff>
    </xdr:from>
    <xdr:ext cx="67945" cy="228601"/>
    <xdr:sp macro="" textlink="">
      <xdr:nvSpPr>
        <xdr:cNvPr id="66" name="Text Box 34">
          <a:extLst>
            <a:ext uri="{FF2B5EF4-FFF2-40B4-BE49-F238E27FC236}">
              <a16:creationId xmlns:a16="http://schemas.microsoft.com/office/drawing/2014/main" id="{113DBC5A-0944-4054-98D8-00C863A55581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133350</xdr:rowOff>
    </xdr:to>
    <xdr:sp macro="" textlink="">
      <xdr:nvSpPr>
        <xdr:cNvPr id="67" name="Text Box 27">
          <a:extLst>
            <a:ext uri="{FF2B5EF4-FFF2-40B4-BE49-F238E27FC236}">
              <a16:creationId xmlns:a16="http://schemas.microsoft.com/office/drawing/2014/main" id="{B97F4CDE-1D75-4CC7-8F04-50DA338915CD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95250</xdr:rowOff>
    </xdr:to>
    <xdr:sp macro="" textlink="">
      <xdr:nvSpPr>
        <xdr:cNvPr id="68" name="Text Box 34">
          <a:extLst>
            <a:ext uri="{FF2B5EF4-FFF2-40B4-BE49-F238E27FC236}">
              <a16:creationId xmlns:a16="http://schemas.microsoft.com/office/drawing/2014/main" id="{1C445BE2-108B-434D-A3BD-AB97F2E7B8F8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38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63</xdr:row>
      <xdr:rowOff>0</xdr:rowOff>
    </xdr:from>
    <xdr:ext cx="67945" cy="266701"/>
    <xdr:sp macro="" textlink="">
      <xdr:nvSpPr>
        <xdr:cNvPr id="69" name="Text Box 27">
          <a:extLst>
            <a:ext uri="{FF2B5EF4-FFF2-40B4-BE49-F238E27FC236}">
              <a16:creationId xmlns:a16="http://schemas.microsoft.com/office/drawing/2014/main" id="{FC4233D9-174E-413E-A9E8-DF5B410B1D8A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63</xdr:row>
      <xdr:rowOff>0</xdr:rowOff>
    </xdr:from>
    <xdr:ext cx="67945" cy="228601"/>
    <xdr:sp macro="" textlink="">
      <xdr:nvSpPr>
        <xdr:cNvPr id="70" name="Text Box 34">
          <a:extLst>
            <a:ext uri="{FF2B5EF4-FFF2-40B4-BE49-F238E27FC236}">
              <a16:creationId xmlns:a16="http://schemas.microsoft.com/office/drawing/2014/main" id="{41349AA4-EF81-4C7E-9387-E60BE1E903A4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133350</xdr:rowOff>
    </xdr:to>
    <xdr:sp macro="" textlink="">
      <xdr:nvSpPr>
        <xdr:cNvPr id="71" name="Text Box 27">
          <a:extLst>
            <a:ext uri="{FF2B5EF4-FFF2-40B4-BE49-F238E27FC236}">
              <a16:creationId xmlns:a16="http://schemas.microsoft.com/office/drawing/2014/main" id="{3D94736D-D09A-42BD-984D-44395FFE1495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76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63</xdr:row>
      <xdr:rowOff>0</xdr:rowOff>
    </xdr:from>
    <xdr:to>
      <xdr:col>3</xdr:col>
      <xdr:colOff>266700</xdr:colOff>
      <xdr:row>64</xdr:row>
      <xdr:rowOff>95250</xdr:rowOff>
    </xdr:to>
    <xdr:sp macro="" textlink="">
      <xdr:nvSpPr>
        <xdr:cNvPr id="72" name="Text Box 34">
          <a:extLst>
            <a:ext uri="{FF2B5EF4-FFF2-40B4-BE49-F238E27FC236}">
              <a16:creationId xmlns:a16="http://schemas.microsoft.com/office/drawing/2014/main" id="{3A069A2E-F8D5-409C-9D09-31F529F51C57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6675" cy="238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63</xdr:row>
      <xdr:rowOff>0</xdr:rowOff>
    </xdr:from>
    <xdr:ext cx="67945" cy="266701"/>
    <xdr:sp macro="" textlink="">
      <xdr:nvSpPr>
        <xdr:cNvPr id="73" name="Text Box 27">
          <a:extLst>
            <a:ext uri="{FF2B5EF4-FFF2-40B4-BE49-F238E27FC236}">
              <a16:creationId xmlns:a16="http://schemas.microsoft.com/office/drawing/2014/main" id="{39AA7C31-E248-46FD-9AA8-78F9172CC75F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63</xdr:row>
      <xdr:rowOff>0</xdr:rowOff>
    </xdr:from>
    <xdr:ext cx="67945" cy="228601"/>
    <xdr:sp macro="" textlink="">
      <xdr:nvSpPr>
        <xdr:cNvPr id="74" name="Text Box 34">
          <a:extLst>
            <a:ext uri="{FF2B5EF4-FFF2-40B4-BE49-F238E27FC236}">
              <a16:creationId xmlns:a16="http://schemas.microsoft.com/office/drawing/2014/main" id="{49E6090D-89A1-40FD-A724-8EA7095185BC}"/>
            </a:ext>
          </a:extLst>
        </xdr:cNvPr>
        <xdr:cNvSpPr txBox="1">
          <a:spLocks noChangeArrowheads="1"/>
        </xdr:cNvSpPr>
      </xdr:nvSpPr>
      <xdr:spPr bwMode="auto">
        <a:xfrm>
          <a:off x="4343400" y="19554825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42</xdr:row>
      <xdr:rowOff>0</xdr:rowOff>
    </xdr:from>
    <xdr:ext cx="64770" cy="266700"/>
    <xdr:sp macro="" textlink="">
      <xdr:nvSpPr>
        <xdr:cNvPr id="75" name="Text Box 27">
          <a:extLst>
            <a:ext uri="{FF2B5EF4-FFF2-40B4-BE49-F238E27FC236}">
              <a16:creationId xmlns:a16="http://schemas.microsoft.com/office/drawing/2014/main" id="{48FD621F-27B6-4557-A96C-ECFF61B5A2BB}"/>
            </a:ext>
          </a:extLst>
        </xdr:cNvPr>
        <xdr:cNvSpPr txBox="1">
          <a:spLocks noChangeArrowheads="1"/>
        </xdr:cNvSpPr>
      </xdr:nvSpPr>
      <xdr:spPr bwMode="auto">
        <a:xfrm>
          <a:off x="4343400" y="9896475"/>
          <a:ext cx="6477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42</xdr:row>
      <xdr:rowOff>0</xdr:rowOff>
    </xdr:from>
    <xdr:ext cx="64770" cy="228600"/>
    <xdr:sp macro="" textlink="">
      <xdr:nvSpPr>
        <xdr:cNvPr id="76" name="Text Box 34">
          <a:extLst>
            <a:ext uri="{FF2B5EF4-FFF2-40B4-BE49-F238E27FC236}">
              <a16:creationId xmlns:a16="http://schemas.microsoft.com/office/drawing/2014/main" id="{D8250B02-E625-4D39-997E-9C2FDA2058D3}"/>
            </a:ext>
          </a:extLst>
        </xdr:cNvPr>
        <xdr:cNvSpPr txBox="1">
          <a:spLocks noChangeArrowheads="1"/>
        </xdr:cNvSpPr>
      </xdr:nvSpPr>
      <xdr:spPr bwMode="auto">
        <a:xfrm>
          <a:off x="4343400" y="9896475"/>
          <a:ext cx="6477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EABBA5A6-7454-4480-96C6-35B9DE5F59E5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N°03 DEMOLITIONS - GROS OEUVRE</a:t>
          </a:r>
          <a:r>
            <a:rPr lang="fr-FR" sz="800" b="0" i="0">
              <a:solidFill>
                <a:srgbClr val="000000"/>
              </a:solidFill>
              <a:latin typeface="Calibri"/>
            </a:rPr>
            <a:t>  juin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04 &amp; 05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7B16E585-AB64-406F-93FB-81BF95D3C417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E47A0351-66C7-4C63-B451-278C2A3E2E7B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N°03 DEMOLITIONS - GROS OEUVRE</a:t>
          </a:r>
          <a:r>
            <a:rPr lang="fr-FR" sz="800" b="0" i="0">
              <a:solidFill>
                <a:srgbClr val="000000"/>
              </a:solidFill>
              <a:latin typeface="Calibri"/>
            </a:rPr>
            <a:t>  juin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06 &amp; 07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5CA9BA2E-3684-41B2-85DB-6D717D068C20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EB9D1552-80A1-448F-9A84-F54EB6EFD10B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N°03 DEMOLITIONS - GROS OEUVRE</a:t>
          </a:r>
          <a:r>
            <a:rPr lang="fr-FR" sz="800" b="0" i="0">
              <a:solidFill>
                <a:srgbClr val="000000"/>
              </a:solidFill>
              <a:latin typeface="Calibri"/>
            </a:rPr>
            <a:t>  juin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08 &amp; 09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F9310DEB-ADD4-4E70-8FC8-B9018EBA8361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2C0ED21E-9B58-4D2B-B937-378CA0FF7E68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N°03 DEMOLITIONS - GROS OEUVRE</a:t>
          </a:r>
          <a:r>
            <a:rPr lang="fr-FR" sz="800" b="0" i="0">
              <a:solidFill>
                <a:srgbClr val="000000"/>
              </a:solidFill>
              <a:latin typeface="Calibri"/>
            </a:rPr>
            <a:t>  juin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Bâtiments 10 &amp; 11, Chaufferie 17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FFD5F09F-2C14-479C-B916-C61139D887CD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481427A5-6DF6-4FCF-99EA-9299E261EB82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N°03 DEMOLITIONS - GROS OEUVRE</a:t>
          </a:r>
          <a:r>
            <a:rPr lang="fr-FR" sz="800" b="0" i="0">
              <a:solidFill>
                <a:srgbClr val="000000"/>
              </a:solidFill>
              <a:latin typeface="Calibri"/>
            </a:rPr>
            <a:t>  juin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 12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6BE90BB2-903F-4DA7-B83E-39AE5BDB9E92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8423CD85-2534-4EC2-A28E-EEBD35D9F818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N°03 DEMOLITIONS - GROS OEUVRE</a:t>
          </a:r>
          <a:r>
            <a:rPr lang="fr-FR" sz="800" b="0" i="0">
              <a:solidFill>
                <a:srgbClr val="000000"/>
              </a:solidFill>
              <a:latin typeface="Calibri"/>
            </a:rPr>
            <a:t>  juin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&amp; VMC Bâtiment 13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CD8B9C65-F4C2-426A-9C70-75B0F6605446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</xdr:colOff>
      <xdr:row>0</xdr:row>
      <xdr:rowOff>127409</xdr:rowOff>
    </xdr:from>
    <xdr:to>
      <xdr:col>6</xdr:col>
      <xdr:colOff>72000</xdr:colOff>
      <xdr:row>0</xdr:row>
      <xdr:rowOff>812230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1C6BAFEF-D0D2-45FA-A523-00FECEE2E88F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N°03 DEMOLITIONS - GROS OEUVRE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Amélioration thermique Bâtiment 01 LST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absolute">
    <xdr:from>
      <xdr:col>0</xdr:col>
      <xdr:colOff>216000</xdr:colOff>
      <xdr:row>0</xdr:row>
      <xdr:rowOff>796304</xdr:rowOff>
    </xdr:from>
    <xdr:to>
      <xdr:col>6</xdr:col>
      <xdr:colOff>72000</xdr:colOff>
      <xdr:row>0</xdr:row>
      <xdr:rowOff>796304</xdr:rowOff>
    </xdr:to>
    <xdr:cxnSp macro="">
      <xdr:nvCxnSpPr>
        <xdr:cNvPr id="3" name="Forme2">
          <a:extLst>
            <a:ext uri="{FF2B5EF4-FFF2-40B4-BE49-F238E27FC236}">
              <a16:creationId xmlns:a16="http://schemas.microsoft.com/office/drawing/2014/main" id="{FC4F2F29-3692-4622-9694-1CDAB7D97BCB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</xdr:colOff>
      <xdr:row>0</xdr:row>
      <xdr:rowOff>127409</xdr:rowOff>
    </xdr:from>
    <xdr:to>
      <xdr:col>6</xdr:col>
      <xdr:colOff>72000</xdr:colOff>
      <xdr:row>0</xdr:row>
      <xdr:rowOff>812230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D5755D2C-7571-4194-9DF3-E3A282DE5A86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N°03 DEMOLITIONS - GROS OEUVRE</a:t>
          </a:r>
          <a:r>
            <a:rPr lang="fr-FR" sz="800" b="0" i="0">
              <a:solidFill>
                <a:srgbClr val="000000"/>
              </a:solidFill>
              <a:latin typeface="Calibri"/>
            </a:rPr>
            <a:t>  juin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Refection Salles de Bains Bâtiment 04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absolute">
    <xdr:from>
      <xdr:col>0</xdr:col>
      <xdr:colOff>216000</xdr:colOff>
      <xdr:row>0</xdr:row>
      <xdr:rowOff>796304</xdr:rowOff>
    </xdr:from>
    <xdr:to>
      <xdr:col>6</xdr:col>
      <xdr:colOff>72000</xdr:colOff>
      <xdr:row>0</xdr:row>
      <xdr:rowOff>796304</xdr:rowOff>
    </xdr:to>
    <xdr:cxnSp macro="">
      <xdr:nvCxnSpPr>
        <xdr:cNvPr id="3" name="Forme2">
          <a:extLst>
            <a:ext uri="{FF2B5EF4-FFF2-40B4-BE49-F238E27FC236}">
              <a16:creationId xmlns:a16="http://schemas.microsoft.com/office/drawing/2014/main" id="{C432BE13-6FC3-4F08-9377-C4F4638A769B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BD2C0-4735-454C-ACC1-C0A32C711C6F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sheetProtection sheet="1" objects="1" scenarios="1" selectLockedCells="1"/>
  <printOptions horizontalCentered="1"/>
  <pageMargins left="0.06" right="0.06" top="0.06" bottom="0.06" header="0.76" footer="0.76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AE8D5-F954-4A1F-A9D3-6685F2F8CD85}">
  <sheetPr>
    <pageSetUpPr fitToPage="1"/>
  </sheetPr>
  <dimension ref="A1:ZZ28"/>
  <sheetViews>
    <sheetView showGridLines="0" workbookViewId="0">
      <pane xSplit="2" ySplit="2" topLeftCell="C3" activePane="bottomRight" state="frozen"/>
      <selection activeCell="H19" sqref="H19"/>
      <selection pane="topRight" activeCell="H19" sqref="H19"/>
      <selection pane="bottomLeft" activeCell="H19" sqref="H19"/>
      <selection pane="bottomRight" activeCell="B24" sqref="B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9" width="10.7109375" customWidth="1"/>
    <col min="701" max="703" width="10.7109375" customWidth="1"/>
  </cols>
  <sheetData>
    <row r="1" spans="1:702" ht="72.2" customHeight="1" x14ac:dyDescent="0.25">
      <c r="A1" s="99"/>
      <c r="B1" s="100"/>
      <c r="C1" s="100"/>
      <c r="D1" s="100"/>
      <c r="E1" s="100"/>
      <c r="F1" s="100"/>
      <c r="G1" s="100"/>
      <c r="H1" s="101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98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97"/>
      <c r="ZY4" t="s">
        <v>8</v>
      </c>
      <c r="ZZ4" s="12"/>
    </row>
    <row r="5" spans="1:702" x14ac:dyDescent="0.25">
      <c r="A5" s="13" t="s">
        <v>91</v>
      </c>
      <c r="B5" s="14" t="s">
        <v>75</v>
      </c>
      <c r="C5" s="11"/>
      <c r="D5" s="11"/>
      <c r="E5" s="11"/>
      <c r="F5" s="11"/>
      <c r="G5" s="11"/>
      <c r="H5" s="97"/>
      <c r="ZY5" t="s">
        <v>11</v>
      </c>
      <c r="ZZ5" s="12"/>
    </row>
    <row r="6" spans="1:702" ht="56.25" x14ac:dyDescent="0.25">
      <c r="A6" s="15" t="s">
        <v>214</v>
      </c>
      <c r="B6" s="16" t="s">
        <v>102</v>
      </c>
      <c r="C6" s="17" t="s">
        <v>213</v>
      </c>
      <c r="D6" s="18"/>
      <c r="E6" s="19"/>
      <c r="F6" s="18"/>
      <c r="G6" s="18">
        <f>ROUND(D6*F6,2)</f>
        <v>0</v>
      </c>
      <c r="H6" s="96"/>
      <c r="ZY6" t="s">
        <v>15</v>
      </c>
      <c r="ZZ6" s="12" t="s">
        <v>103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97"/>
    </row>
    <row r="8" spans="1:702" x14ac:dyDescent="0.25">
      <c r="A8" s="20"/>
      <c r="B8" s="22" t="s">
        <v>212</v>
      </c>
      <c r="C8" s="11"/>
      <c r="D8" s="11"/>
      <c r="E8" s="11"/>
      <c r="F8" s="11"/>
      <c r="G8" s="11"/>
      <c r="H8" s="97"/>
    </row>
    <row r="9" spans="1:702" ht="22.5" x14ac:dyDescent="0.25">
      <c r="A9" s="15" t="s">
        <v>211</v>
      </c>
      <c r="B9" s="16" t="s">
        <v>104</v>
      </c>
      <c r="C9" s="17" t="s">
        <v>88</v>
      </c>
      <c r="D9" s="18">
        <v>6</v>
      </c>
      <c r="E9" s="19"/>
      <c r="F9" s="18"/>
      <c r="G9" s="18">
        <f>ROUND(D9*F9,2)</f>
        <v>0</v>
      </c>
      <c r="H9" s="87">
        <v>0.1</v>
      </c>
      <c r="ZY9" t="s">
        <v>15</v>
      </c>
      <c r="ZZ9" s="12" t="s">
        <v>105</v>
      </c>
    </row>
    <row r="10" spans="1:702" x14ac:dyDescent="0.25">
      <c r="A10" s="20"/>
      <c r="B10" s="21" t="s">
        <v>17</v>
      </c>
      <c r="C10" s="11"/>
      <c r="D10" s="11"/>
      <c r="E10" s="11"/>
      <c r="F10" s="11"/>
      <c r="G10" s="11"/>
      <c r="H10" s="97"/>
    </row>
    <row r="11" spans="1:702" ht="18" x14ac:dyDescent="0.25">
      <c r="A11" s="20"/>
      <c r="B11" s="22" t="s">
        <v>122</v>
      </c>
      <c r="C11" s="11"/>
      <c r="D11" s="11"/>
      <c r="E11" s="11"/>
      <c r="F11" s="11"/>
      <c r="G11" s="11"/>
      <c r="H11" s="97"/>
    </row>
    <row r="12" spans="1:702" ht="22.5" x14ac:dyDescent="0.25">
      <c r="A12" s="15" t="s">
        <v>216</v>
      </c>
      <c r="B12" s="16" t="s">
        <v>107</v>
      </c>
      <c r="C12" s="17" t="s">
        <v>213</v>
      </c>
      <c r="D12" s="18"/>
      <c r="E12" s="19"/>
      <c r="F12" s="18"/>
      <c r="G12" s="18">
        <f>ROUND(D12*F12,2)</f>
        <v>0</v>
      </c>
      <c r="H12" s="96"/>
      <c r="ZY12" t="s">
        <v>15</v>
      </c>
      <c r="ZZ12" s="12" t="s">
        <v>108</v>
      </c>
    </row>
    <row r="13" spans="1:702" x14ac:dyDescent="0.25">
      <c r="A13" s="20"/>
      <c r="B13" s="21" t="s">
        <v>17</v>
      </c>
      <c r="C13" s="11"/>
      <c r="D13" s="11"/>
      <c r="E13" s="11"/>
      <c r="F13" s="11"/>
      <c r="G13" s="11"/>
      <c r="H13" s="97"/>
    </row>
    <row r="14" spans="1:702" x14ac:dyDescent="0.25">
      <c r="A14" s="20"/>
      <c r="B14" s="22" t="s">
        <v>212</v>
      </c>
      <c r="C14" s="11"/>
      <c r="D14" s="11"/>
      <c r="E14" s="11"/>
      <c r="F14" s="11"/>
      <c r="G14" s="11"/>
      <c r="H14" s="97"/>
    </row>
    <row r="15" spans="1:702" ht="22.5" x14ac:dyDescent="0.25">
      <c r="A15" s="15" t="s">
        <v>215</v>
      </c>
      <c r="B15" s="16" t="s">
        <v>109</v>
      </c>
      <c r="C15" s="17"/>
      <c r="D15" s="18"/>
      <c r="E15" s="19"/>
      <c r="F15" s="18"/>
      <c r="G15" s="18">
        <f>ROUND(D15*F15,2)</f>
        <v>0</v>
      </c>
      <c r="H15" s="96"/>
      <c r="ZY15" t="s">
        <v>15</v>
      </c>
      <c r="ZZ15" s="12" t="s">
        <v>110</v>
      </c>
    </row>
    <row r="16" spans="1:702" x14ac:dyDescent="0.25">
      <c r="A16" s="20"/>
      <c r="B16" s="21" t="s">
        <v>17</v>
      </c>
      <c r="C16" s="11"/>
      <c r="D16" s="11"/>
      <c r="E16" s="11"/>
      <c r="F16" s="11"/>
      <c r="G16" s="11"/>
      <c r="H16" s="97"/>
    </row>
    <row r="17" spans="1:702" ht="27" x14ac:dyDescent="0.25">
      <c r="A17" s="20"/>
      <c r="B17" s="22" t="s">
        <v>121</v>
      </c>
      <c r="C17" s="11"/>
      <c r="D17" s="11"/>
      <c r="E17" s="11"/>
      <c r="F17" s="11"/>
      <c r="G17" s="11"/>
      <c r="H17" s="97"/>
    </row>
    <row r="18" spans="1:702" ht="22.5" x14ac:dyDescent="0.25">
      <c r="A18" s="15"/>
      <c r="B18" s="16" t="s">
        <v>112</v>
      </c>
      <c r="C18" s="17" t="s">
        <v>88</v>
      </c>
      <c r="D18" s="18">
        <v>6</v>
      </c>
      <c r="E18" s="19"/>
      <c r="F18" s="18"/>
      <c r="G18" s="18">
        <f>ROUND(D18*F18,2)</f>
        <v>0</v>
      </c>
      <c r="H18" s="87">
        <v>0.1</v>
      </c>
      <c r="ZY18" t="s">
        <v>15</v>
      </c>
      <c r="ZZ18" s="12" t="s">
        <v>113</v>
      </c>
    </row>
    <row r="19" spans="1:702" ht="33.75" x14ac:dyDescent="0.25">
      <c r="A19" s="15"/>
      <c r="B19" s="16" t="s">
        <v>114</v>
      </c>
      <c r="C19" s="17" t="s">
        <v>88</v>
      </c>
      <c r="D19" s="18">
        <v>3</v>
      </c>
      <c r="E19" s="19"/>
      <c r="F19" s="18"/>
      <c r="G19" s="18">
        <f>ROUND(D19*F19,2)</f>
        <v>0</v>
      </c>
      <c r="H19" s="87">
        <v>0.1</v>
      </c>
      <c r="ZY19" t="s">
        <v>15</v>
      </c>
      <c r="ZZ19" s="12" t="s">
        <v>115</v>
      </c>
    </row>
    <row r="20" spans="1:702" x14ac:dyDescent="0.25">
      <c r="A20" s="24" t="s">
        <v>210</v>
      </c>
      <c r="B20" s="25" t="s">
        <v>92</v>
      </c>
      <c r="C20" s="11"/>
      <c r="D20" s="11"/>
      <c r="E20" s="11"/>
      <c r="F20" s="11"/>
      <c r="G20" s="11"/>
      <c r="H20" s="97"/>
      <c r="ZY20" t="s">
        <v>11</v>
      </c>
      <c r="ZZ20" s="12"/>
    </row>
    <row r="21" spans="1:702" ht="22.5" x14ac:dyDescent="0.25">
      <c r="A21" s="15" t="s">
        <v>209</v>
      </c>
      <c r="B21" s="16" t="s">
        <v>94</v>
      </c>
      <c r="C21" s="17" t="s">
        <v>46</v>
      </c>
      <c r="D21" s="23"/>
      <c r="E21" s="19"/>
      <c r="F21" s="18"/>
      <c r="G21" s="18">
        <f>ROUND(D21*F21,2)</f>
        <v>0</v>
      </c>
      <c r="H21" s="96"/>
      <c r="ZY21" t="s">
        <v>15</v>
      </c>
      <c r="ZZ21" s="12" t="s">
        <v>95</v>
      </c>
    </row>
    <row r="22" spans="1:702" x14ac:dyDescent="0.25">
      <c r="A22" s="27"/>
      <c r="B22" s="28"/>
      <c r="C22" s="29"/>
      <c r="D22" s="29"/>
      <c r="E22" s="29"/>
      <c r="F22" s="29"/>
      <c r="G22" s="29"/>
      <c r="H22" s="95"/>
    </row>
    <row r="23" spans="1:702" x14ac:dyDescent="0.25">
      <c r="A23" s="30"/>
      <c r="B23" s="30"/>
      <c r="C23" s="30"/>
      <c r="D23" s="30"/>
      <c r="E23" s="30"/>
      <c r="F23" s="30"/>
      <c r="G23" s="30"/>
      <c r="H23" s="30"/>
    </row>
    <row r="24" spans="1:702" ht="30" x14ac:dyDescent="0.25">
      <c r="B24" s="31" t="s">
        <v>200</v>
      </c>
      <c r="G24" s="32">
        <f>SUBTOTAL(109,G4:G22)</f>
        <v>0</v>
      </c>
      <c r="ZY24" t="s">
        <v>99</v>
      </c>
    </row>
    <row r="25" spans="1:702" x14ac:dyDescent="0.25">
      <c r="A25" s="33">
        <v>10</v>
      </c>
      <c r="B25" s="31" t="str">
        <f>CONCATENATE("Montant TVA (",A25,"%)")</f>
        <v>Montant TVA (10%)</v>
      </c>
      <c r="G25" s="32">
        <f>+G24*0.1</f>
        <v>0</v>
      </c>
      <c r="H25" s="94"/>
      <c r="ZY25" t="s">
        <v>100</v>
      </c>
    </row>
    <row r="26" spans="1:702" x14ac:dyDescent="0.25">
      <c r="B26" s="31"/>
      <c r="G26" s="32"/>
      <c r="H26" s="94"/>
      <c r="ZY26" t="s">
        <v>101</v>
      </c>
    </row>
    <row r="27" spans="1:702" x14ac:dyDescent="0.25">
      <c r="G27" s="32"/>
    </row>
    <row r="28" spans="1:702" x14ac:dyDescent="0.25">
      <c r="G28" s="32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D834D-5ECA-422E-A8F7-E9A5BF07C9BD}">
  <sheetPr>
    <pageSetUpPr fitToPage="1"/>
  </sheetPr>
  <dimension ref="A1:ZZ28"/>
  <sheetViews>
    <sheetView showGridLines="0" workbookViewId="0">
      <pane xSplit="2" ySplit="2" topLeftCell="C3" activePane="bottomRight" state="frozen"/>
      <selection activeCell="H19" sqref="H19"/>
      <selection pane="topRight" activeCell="H19" sqref="H19"/>
      <selection pane="bottomLeft" activeCell="H19" sqref="H19"/>
      <selection pane="bottomRight" activeCell="B24" sqref="B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9" width="10.7109375" customWidth="1"/>
    <col min="701" max="703" width="10.7109375" customWidth="1"/>
  </cols>
  <sheetData>
    <row r="1" spans="1:702" ht="72.2" customHeight="1" x14ac:dyDescent="0.25">
      <c r="A1" s="99"/>
      <c r="B1" s="100"/>
      <c r="C1" s="100"/>
      <c r="D1" s="100"/>
      <c r="E1" s="100"/>
      <c r="F1" s="100"/>
      <c r="G1" s="100"/>
      <c r="H1" s="101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98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97"/>
      <c r="ZY4" t="s">
        <v>8</v>
      </c>
      <c r="ZZ4" s="12"/>
    </row>
    <row r="5" spans="1:702" x14ac:dyDescent="0.25">
      <c r="A5" s="13" t="s">
        <v>91</v>
      </c>
      <c r="B5" s="14" t="s">
        <v>75</v>
      </c>
      <c r="C5" s="11"/>
      <c r="D5" s="11"/>
      <c r="E5" s="11"/>
      <c r="F5" s="11"/>
      <c r="G5" s="11"/>
      <c r="H5" s="97"/>
      <c r="ZY5" t="s">
        <v>11</v>
      </c>
      <c r="ZZ5" s="12"/>
    </row>
    <row r="6" spans="1:702" ht="56.25" x14ac:dyDescent="0.25">
      <c r="A6" s="15" t="s">
        <v>214</v>
      </c>
      <c r="B6" s="16" t="s">
        <v>102</v>
      </c>
      <c r="C6" s="17" t="s">
        <v>213</v>
      </c>
      <c r="D6" s="18"/>
      <c r="E6" s="19"/>
      <c r="F6" s="18"/>
      <c r="G6" s="18">
        <f>ROUND(D6*F6,2)</f>
        <v>0</v>
      </c>
      <c r="H6" s="96"/>
      <c r="ZY6" t="s">
        <v>15</v>
      </c>
      <c r="ZZ6" s="12" t="s">
        <v>103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97"/>
    </row>
    <row r="8" spans="1:702" x14ac:dyDescent="0.25">
      <c r="A8" s="20"/>
      <c r="B8" s="22" t="s">
        <v>212</v>
      </c>
      <c r="C8" s="11"/>
      <c r="D8" s="11"/>
      <c r="E8" s="11"/>
      <c r="F8" s="11"/>
      <c r="G8" s="11"/>
      <c r="H8" s="97"/>
    </row>
    <row r="9" spans="1:702" ht="22.5" x14ac:dyDescent="0.25">
      <c r="A9" s="15" t="s">
        <v>211</v>
      </c>
      <c r="B9" s="16" t="s">
        <v>104</v>
      </c>
      <c r="C9" s="17" t="s">
        <v>88</v>
      </c>
      <c r="D9" s="18">
        <v>6</v>
      </c>
      <c r="E9" s="19"/>
      <c r="F9" s="18"/>
      <c r="G9" s="18">
        <f>ROUND(D9*F9,2)</f>
        <v>0</v>
      </c>
      <c r="H9" s="87">
        <v>0.1</v>
      </c>
      <c r="ZY9" t="s">
        <v>15</v>
      </c>
      <c r="ZZ9" s="12" t="s">
        <v>105</v>
      </c>
    </row>
    <row r="10" spans="1:702" x14ac:dyDescent="0.25">
      <c r="A10" s="20"/>
      <c r="B10" s="21" t="s">
        <v>17</v>
      </c>
      <c r="C10" s="11"/>
      <c r="D10" s="11"/>
      <c r="E10" s="11"/>
      <c r="F10" s="11"/>
      <c r="G10" s="11"/>
      <c r="H10" s="97"/>
    </row>
    <row r="11" spans="1:702" ht="18" x14ac:dyDescent="0.25">
      <c r="A11" s="20"/>
      <c r="B11" s="22" t="s">
        <v>119</v>
      </c>
      <c r="C11" s="11"/>
      <c r="D11" s="11"/>
      <c r="E11" s="11"/>
      <c r="F11" s="11"/>
      <c r="G11" s="11"/>
      <c r="H11" s="97"/>
    </row>
    <row r="12" spans="1:702" ht="22.5" x14ac:dyDescent="0.25">
      <c r="A12" s="15" t="s">
        <v>216</v>
      </c>
      <c r="B12" s="16" t="s">
        <v>107</v>
      </c>
      <c r="C12" s="17" t="s">
        <v>213</v>
      </c>
      <c r="D12" s="18"/>
      <c r="E12" s="19"/>
      <c r="F12" s="18"/>
      <c r="G12" s="18">
        <f>ROUND(D12*F12,2)</f>
        <v>0</v>
      </c>
      <c r="H12" s="96"/>
      <c r="ZY12" t="s">
        <v>15</v>
      </c>
      <c r="ZZ12" s="12" t="s">
        <v>108</v>
      </c>
    </row>
    <row r="13" spans="1:702" x14ac:dyDescent="0.25">
      <c r="A13" s="20"/>
      <c r="B13" s="21" t="s">
        <v>17</v>
      </c>
      <c r="C13" s="11"/>
      <c r="D13" s="11"/>
      <c r="E13" s="11"/>
      <c r="F13" s="11"/>
      <c r="G13" s="11"/>
      <c r="H13" s="97"/>
    </row>
    <row r="14" spans="1:702" x14ac:dyDescent="0.25">
      <c r="A14" s="20"/>
      <c r="B14" s="22" t="s">
        <v>212</v>
      </c>
      <c r="C14" s="11"/>
      <c r="D14" s="11"/>
      <c r="E14" s="11"/>
      <c r="F14" s="11"/>
      <c r="G14" s="11"/>
      <c r="H14" s="97"/>
    </row>
    <row r="15" spans="1:702" ht="22.5" x14ac:dyDescent="0.25">
      <c r="A15" s="15" t="s">
        <v>215</v>
      </c>
      <c r="B15" s="16" t="s">
        <v>109</v>
      </c>
      <c r="C15" s="17"/>
      <c r="D15" s="18"/>
      <c r="E15" s="19"/>
      <c r="F15" s="18"/>
      <c r="G15" s="18">
        <f>ROUND(D15*F15,2)</f>
        <v>0</v>
      </c>
      <c r="H15" s="96"/>
      <c r="ZY15" t="s">
        <v>15</v>
      </c>
      <c r="ZZ15" s="12" t="s">
        <v>110</v>
      </c>
    </row>
    <row r="16" spans="1:702" x14ac:dyDescent="0.25">
      <c r="A16" s="20"/>
      <c r="B16" s="21" t="s">
        <v>17</v>
      </c>
      <c r="C16" s="11"/>
      <c r="D16" s="11"/>
      <c r="E16" s="11"/>
      <c r="F16" s="11"/>
      <c r="G16" s="11"/>
      <c r="H16" s="97"/>
    </row>
    <row r="17" spans="1:702" ht="27" x14ac:dyDescent="0.25">
      <c r="A17" s="20"/>
      <c r="B17" s="22" t="s">
        <v>120</v>
      </c>
      <c r="C17" s="11"/>
      <c r="D17" s="11"/>
      <c r="E17" s="11"/>
      <c r="F17" s="11"/>
      <c r="G17" s="11"/>
      <c r="H17" s="97"/>
    </row>
    <row r="18" spans="1:702" ht="22.5" x14ac:dyDescent="0.25">
      <c r="A18" s="15"/>
      <c r="B18" s="16" t="s">
        <v>112</v>
      </c>
      <c r="C18" s="17" t="s">
        <v>88</v>
      </c>
      <c r="D18" s="18">
        <v>6</v>
      </c>
      <c r="E18" s="19"/>
      <c r="F18" s="18"/>
      <c r="G18" s="18">
        <f>ROUND(D18*F18,2)</f>
        <v>0</v>
      </c>
      <c r="H18" s="87">
        <v>0.1</v>
      </c>
      <c r="ZY18" t="s">
        <v>15</v>
      </c>
      <c r="ZZ18" s="12" t="s">
        <v>113</v>
      </c>
    </row>
    <row r="19" spans="1:702" ht="33.75" x14ac:dyDescent="0.25">
      <c r="A19" s="15"/>
      <c r="B19" s="16" t="s">
        <v>114</v>
      </c>
      <c r="C19" s="17" t="s">
        <v>88</v>
      </c>
      <c r="D19" s="18">
        <v>3</v>
      </c>
      <c r="E19" s="19"/>
      <c r="F19" s="18"/>
      <c r="G19" s="18">
        <f>ROUND(D19*F19,2)</f>
        <v>0</v>
      </c>
      <c r="H19" s="87">
        <v>0.1</v>
      </c>
      <c r="ZY19" t="s">
        <v>15</v>
      </c>
      <c r="ZZ19" s="12" t="s">
        <v>115</v>
      </c>
    </row>
    <row r="20" spans="1:702" x14ac:dyDescent="0.25">
      <c r="A20" s="24" t="s">
        <v>210</v>
      </c>
      <c r="B20" s="25" t="s">
        <v>92</v>
      </c>
      <c r="C20" s="11"/>
      <c r="D20" s="11"/>
      <c r="E20" s="11"/>
      <c r="F20" s="11"/>
      <c r="G20" s="11"/>
      <c r="H20" s="97"/>
      <c r="ZY20" t="s">
        <v>11</v>
      </c>
      <c r="ZZ20" s="12"/>
    </row>
    <row r="21" spans="1:702" ht="22.5" x14ac:dyDescent="0.25">
      <c r="A21" s="15" t="s">
        <v>209</v>
      </c>
      <c r="B21" s="16" t="s">
        <v>94</v>
      </c>
      <c r="C21" s="17" t="s">
        <v>46</v>
      </c>
      <c r="D21" s="23"/>
      <c r="E21" s="19"/>
      <c r="F21" s="18"/>
      <c r="G21" s="18">
        <f>ROUND(D21*F21,2)</f>
        <v>0</v>
      </c>
      <c r="H21" s="96"/>
      <c r="ZY21" t="s">
        <v>15</v>
      </c>
      <c r="ZZ21" s="12" t="s">
        <v>95</v>
      </c>
    </row>
    <row r="22" spans="1:702" x14ac:dyDescent="0.25">
      <c r="A22" s="27"/>
      <c r="B22" s="28"/>
      <c r="C22" s="29"/>
      <c r="D22" s="29"/>
      <c r="E22" s="29"/>
      <c r="F22" s="29"/>
      <c r="G22" s="29"/>
      <c r="H22" s="95"/>
    </row>
    <row r="23" spans="1:702" x14ac:dyDescent="0.25">
      <c r="A23" s="30"/>
      <c r="B23" s="30"/>
      <c r="C23" s="30"/>
      <c r="D23" s="30"/>
      <c r="E23" s="30"/>
      <c r="F23" s="30"/>
      <c r="G23" s="30"/>
      <c r="H23" s="30"/>
    </row>
    <row r="24" spans="1:702" ht="30" x14ac:dyDescent="0.25">
      <c r="B24" s="31" t="s">
        <v>201</v>
      </c>
      <c r="G24" s="32">
        <f>SUBTOTAL(109,G4:G22)</f>
        <v>0</v>
      </c>
      <c r="ZY24" t="s">
        <v>99</v>
      </c>
    </row>
    <row r="25" spans="1:702" x14ac:dyDescent="0.25">
      <c r="A25" s="33">
        <v>10</v>
      </c>
      <c r="B25" s="31" t="str">
        <f>CONCATENATE("Montant TVA (",A25,"%)")</f>
        <v>Montant TVA (10%)</v>
      </c>
      <c r="G25" s="32">
        <f>+G24*0.1</f>
        <v>0</v>
      </c>
      <c r="H25" s="94"/>
      <c r="ZY25" t="s">
        <v>100</v>
      </c>
    </row>
    <row r="26" spans="1:702" x14ac:dyDescent="0.25">
      <c r="B26" s="31"/>
      <c r="G26" s="32"/>
      <c r="H26" s="94"/>
      <c r="ZY26" t="s">
        <v>101</v>
      </c>
    </row>
    <row r="27" spans="1:702" x14ac:dyDescent="0.25">
      <c r="G27" s="32"/>
    </row>
    <row r="28" spans="1:702" x14ac:dyDescent="0.25">
      <c r="G28" s="32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DAC2E-1D4F-4365-B088-A89ACB21B173}">
  <sheetPr>
    <pageSetUpPr fitToPage="1"/>
  </sheetPr>
  <dimension ref="A1:ZZ28"/>
  <sheetViews>
    <sheetView showGridLines="0" workbookViewId="0">
      <pane xSplit="2" ySplit="2" topLeftCell="C3" activePane="bottomRight" state="frozen"/>
      <selection activeCell="H19" sqref="H19"/>
      <selection pane="topRight" activeCell="H19" sqref="H19"/>
      <selection pane="bottomLeft" activeCell="H19" sqref="H19"/>
      <selection pane="bottomRight" activeCell="B24" sqref="B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9" width="10.7109375" customWidth="1"/>
    <col min="701" max="703" width="10.7109375" customWidth="1"/>
  </cols>
  <sheetData>
    <row r="1" spans="1:702" ht="72.2" customHeight="1" x14ac:dyDescent="0.25">
      <c r="A1" s="99"/>
      <c r="B1" s="100"/>
      <c r="C1" s="100"/>
      <c r="D1" s="100"/>
      <c r="E1" s="100"/>
      <c r="F1" s="100"/>
      <c r="G1" s="100"/>
      <c r="H1" s="101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98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97"/>
      <c r="ZY4" t="s">
        <v>8</v>
      </c>
      <c r="ZZ4" s="12"/>
    </row>
    <row r="5" spans="1:702" x14ac:dyDescent="0.25">
      <c r="A5" s="13" t="s">
        <v>91</v>
      </c>
      <c r="B5" s="14" t="s">
        <v>75</v>
      </c>
      <c r="C5" s="11"/>
      <c r="D5" s="11"/>
      <c r="E5" s="11"/>
      <c r="F5" s="11"/>
      <c r="G5" s="11"/>
      <c r="H5" s="97"/>
      <c r="ZY5" t="s">
        <v>11</v>
      </c>
      <c r="ZZ5" s="12"/>
    </row>
    <row r="6" spans="1:702" ht="56.25" x14ac:dyDescent="0.25">
      <c r="A6" s="15" t="s">
        <v>214</v>
      </c>
      <c r="B6" s="16" t="s">
        <v>102</v>
      </c>
      <c r="C6" s="17" t="s">
        <v>213</v>
      </c>
      <c r="D6" s="18"/>
      <c r="E6" s="19"/>
      <c r="F6" s="18"/>
      <c r="G6" s="18">
        <f>ROUND(D6*F6,2)</f>
        <v>0</v>
      </c>
      <c r="H6" s="96"/>
      <c r="ZY6" t="s">
        <v>15</v>
      </c>
      <c r="ZZ6" s="12" t="s">
        <v>103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97"/>
    </row>
    <row r="8" spans="1:702" x14ac:dyDescent="0.25">
      <c r="A8" s="20"/>
      <c r="B8" s="22" t="s">
        <v>212</v>
      </c>
      <c r="C8" s="11"/>
      <c r="D8" s="11"/>
      <c r="E8" s="11"/>
      <c r="F8" s="11"/>
      <c r="G8" s="11"/>
      <c r="H8" s="97"/>
    </row>
    <row r="9" spans="1:702" ht="22.5" x14ac:dyDescent="0.25">
      <c r="A9" s="15" t="s">
        <v>211</v>
      </c>
      <c r="B9" s="16" t="s">
        <v>104</v>
      </c>
      <c r="C9" s="17" t="s">
        <v>88</v>
      </c>
      <c r="D9" s="18">
        <v>8</v>
      </c>
      <c r="E9" s="19"/>
      <c r="F9" s="18"/>
      <c r="G9" s="18">
        <f>ROUND(D9*F9,2)</f>
        <v>0</v>
      </c>
      <c r="H9" s="87">
        <v>0.1</v>
      </c>
      <c r="ZY9" t="s">
        <v>15</v>
      </c>
      <c r="ZZ9" s="12" t="s">
        <v>105</v>
      </c>
    </row>
    <row r="10" spans="1:702" x14ac:dyDescent="0.25">
      <c r="A10" s="20"/>
      <c r="B10" s="21" t="s">
        <v>17</v>
      </c>
      <c r="C10" s="11"/>
      <c r="D10" s="11"/>
      <c r="E10" s="11"/>
      <c r="F10" s="11"/>
      <c r="G10" s="11"/>
      <c r="H10" s="97"/>
    </row>
    <row r="11" spans="1:702" ht="18" x14ac:dyDescent="0.25">
      <c r="A11" s="20"/>
      <c r="B11" s="22" t="s">
        <v>125</v>
      </c>
      <c r="C11" s="11"/>
      <c r="D11" s="11"/>
      <c r="E11" s="11"/>
      <c r="F11" s="11"/>
      <c r="G11" s="11"/>
      <c r="H11" s="97"/>
    </row>
    <row r="12" spans="1:702" ht="22.5" x14ac:dyDescent="0.25">
      <c r="A12" s="15" t="s">
        <v>216</v>
      </c>
      <c r="B12" s="16" t="s">
        <v>107</v>
      </c>
      <c r="C12" s="17" t="s">
        <v>213</v>
      </c>
      <c r="D12" s="18"/>
      <c r="E12" s="19"/>
      <c r="F12" s="18"/>
      <c r="G12" s="18">
        <f>ROUND(D12*F12,2)</f>
        <v>0</v>
      </c>
      <c r="H12" s="96"/>
      <c r="ZY12" t="s">
        <v>15</v>
      </c>
      <c r="ZZ12" s="12" t="s">
        <v>108</v>
      </c>
    </row>
    <row r="13" spans="1:702" x14ac:dyDescent="0.25">
      <c r="A13" s="20"/>
      <c r="B13" s="21" t="s">
        <v>17</v>
      </c>
      <c r="C13" s="11"/>
      <c r="D13" s="11"/>
      <c r="E13" s="11"/>
      <c r="F13" s="11"/>
      <c r="G13" s="11"/>
      <c r="H13" s="97"/>
    </row>
    <row r="14" spans="1:702" x14ac:dyDescent="0.25">
      <c r="A14" s="20"/>
      <c r="B14" s="22" t="s">
        <v>212</v>
      </c>
      <c r="C14" s="11"/>
      <c r="D14" s="11"/>
      <c r="E14" s="11"/>
      <c r="F14" s="11"/>
      <c r="G14" s="11"/>
      <c r="H14" s="97"/>
    </row>
    <row r="15" spans="1:702" ht="22.5" x14ac:dyDescent="0.25">
      <c r="A15" s="15" t="s">
        <v>215</v>
      </c>
      <c r="B15" s="16" t="s">
        <v>109</v>
      </c>
      <c r="C15" s="17"/>
      <c r="D15" s="18"/>
      <c r="E15" s="19"/>
      <c r="F15" s="18"/>
      <c r="G15" s="18">
        <f>ROUND(D15*F15,2)</f>
        <v>0</v>
      </c>
      <c r="H15" s="96"/>
      <c r="ZY15" t="s">
        <v>15</v>
      </c>
      <c r="ZZ15" s="12" t="s">
        <v>110</v>
      </c>
    </row>
    <row r="16" spans="1:702" x14ac:dyDescent="0.25">
      <c r="A16" s="20"/>
      <c r="B16" s="21" t="s">
        <v>17</v>
      </c>
      <c r="C16" s="11"/>
      <c r="D16" s="11"/>
      <c r="E16" s="11"/>
      <c r="F16" s="11"/>
      <c r="G16" s="11"/>
      <c r="H16" s="97"/>
    </row>
    <row r="17" spans="1:702" ht="27" x14ac:dyDescent="0.25">
      <c r="A17" s="20"/>
      <c r="B17" s="22" t="s">
        <v>126</v>
      </c>
      <c r="C17" s="11"/>
      <c r="D17" s="11"/>
      <c r="E17" s="11"/>
      <c r="F17" s="11"/>
      <c r="G17" s="11"/>
      <c r="H17" s="97"/>
    </row>
    <row r="18" spans="1:702" ht="22.5" x14ac:dyDescent="0.25">
      <c r="A18" s="15"/>
      <c r="B18" s="16" t="s">
        <v>112</v>
      </c>
      <c r="C18" s="17" t="s">
        <v>88</v>
      </c>
      <c r="D18" s="18">
        <v>8</v>
      </c>
      <c r="E18" s="19"/>
      <c r="F18" s="18"/>
      <c r="G18" s="18">
        <f>ROUND(D18*F18,2)</f>
        <v>0</v>
      </c>
      <c r="H18" s="87">
        <v>0.1</v>
      </c>
      <c r="ZY18" t="s">
        <v>15</v>
      </c>
      <c r="ZZ18" s="12" t="s">
        <v>113</v>
      </c>
    </row>
    <row r="19" spans="1:702" ht="33.75" x14ac:dyDescent="0.25">
      <c r="A19" s="15"/>
      <c r="B19" s="16" t="s">
        <v>114</v>
      </c>
      <c r="C19" s="17" t="s">
        <v>88</v>
      </c>
      <c r="D19" s="18">
        <v>4</v>
      </c>
      <c r="E19" s="19"/>
      <c r="F19" s="18"/>
      <c r="G19" s="18">
        <f>ROUND(D19*F19,2)</f>
        <v>0</v>
      </c>
      <c r="H19" s="87">
        <v>0.1</v>
      </c>
      <c r="ZY19" t="s">
        <v>15</v>
      </c>
      <c r="ZZ19" s="12" t="s">
        <v>115</v>
      </c>
    </row>
    <row r="20" spans="1:702" x14ac:dyDescent="0.25">
      <c r="A20" s="24" t="s">
        <v>210</v>
      </c>
      <c r="B20" s="25" t="s">
        <v>92</v>
      </c>
      <c r="C20" s="11"/>
      <c r="D20" s="11"/>
      <c r="E20" s="11"/>
      <c r="F20" s="11"/>
      <c r="G20" s="11"/>
      <c r="H20" s="97"/>
      <c r="ZY20" t="s">
        <v>11</v>
      </c>
      <c r="ZZ20" s="12"/>
    </row>
    <row r="21" spans="1:702" ht="22.5" x14ac:dyDescent="0.25">
      <c r="A21" s="15" t="s">
        <v>209</v>
      </c>
      <c r="B21" s="16" t="s">
        <v>94</v>
      </c>
      <c r="C21" s="17" t="s">
        <v>46</v>
      </c>
      <c r="D21" s="23"/>
      <c r="E21" s="19"/>
      <c r="F21" s="18"/>
      <c r="G21" s="18">
        <f>ROUND(D21*F21,2)</f>
        <v>0</v>
      </c>
      <c r="H21" s="96"/>
      <c r="ZY21" t="s">
        <v>15</v>
      </c>
      <c r="ZZ21" s="12" t="s">
        <v>95</v>
      </c>
    </row>
    <row r="22" spans="1:702" x14ac:dyDescent="0.25">
      <c r="A22" s="27"/>
      <c r="B22" s="28"/>
      <c r="C22" s="29"/>
      <c r="D22" s="29"/>
      <c r="E22" s="29"/>
      <c r="F22" s="29"/>
      <c r="G22" s="29"/>
      <c r="H22" s="95"/>
    </row>
    <row r="23" spans="1:702" x14ac:dyDescent="0.25">
      <c r="A23" s="30"/>
      <c r="B23" s="30"/>
      <c r="C23" s="30"/>
      <c r="D23" s="30"/>
      <c r="E23" s="30"/>
      <c r="F23" s="30"/>
      <c r="G23" s="30"/>
      <c r="H23" s="30"/>
    </row>
    <row r="24" spans="1:702" ht="30.75" customHeight="1" x14ac:dyDescent="0.25">
      <c r="B24" s="31" t="s">
        <v>202</v>
      </c>
      <c r="G24" s="32">
        <f>SUBTOTAL(109,G4:G22)</f>
        <v>0</v>
      </c>
      <c r="ZY24" t="s">
        <v>99</v>
      </c>
    </row>
    <row r="25" spans="1:702" x14ac:dyDescent="0.25">
      <c r="A25" s="33">
        <v>10</v>
      </c>
      <c r="B25" s="31" t="str">
        <f>CONCATENATE("Montant TVA (",A25,"%)")</f>
        <v>Montant TVA (10%)</v>
      </c>
      <c r="G25" s="32">
        <f>+G24*0.1</f>
        <v>0</v>
      </c>
      <c r="H25" s="94"/>
      <c r="ZY25" t="s">
        <v>100</v>
      </c>
    </row>
    <row r="26" spans="1:702" x14ac:dyDescent="0.25">
      <c r="B26" s="31"/>
      <c r="G26" s="32"/>
      <c r="H26" s="94"/>
      <c r="ZY26" t="s">
        <v>101</v>
      </c>
    </row>
    <row r="27" spans="1:702" x14ac:dyDescent="0.25">
      <c r="G27" s="32"/>
    </row>
    <row r="28" spans="1:702" x14ac:dyDescent="0.25">
      <c r="G28" s="32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985AE-8818-408D-96C2-8FCD14F77498}">
  <sheetPr>
    <pageSetUpPr fitToPage="1"/>
  </sheetPr>
  <dimension ref="A1:ZZ28"/>
  <sheetViews>
    <sheetView showGridLines="0" workbookViewId="0">
      <pane xSplit="2" ySplit="2" topLeftCell="C14" activePane="bottomRight" state="frozen"/>
      <selection activeCell="H19" sqref="H19"/>
      <selection pane="topRight" activeCell="H19" sqref="H19"/>
      <selection pane="bottomLeft" activeCell="H19" sqref="H19"/>
      <selection pane="bottomRight" activeCell="G25" sqref="G25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9" width="10.7109375" customWidth="1"/>
    <col min="701" max="703" width="10.7109375" customWidth="1"/>
  </cols>
  <sheetData>
    <row r="1" spans="1:702" ht="72.2" customHeight="1" x14ac:dyDescent="0.25">
      <c r="A1" s="99"/>
      <c r="B1" s="100"/>
      <c r="C1" s="100"/>
      <c r="D1" s="100"/>
      <c r="E1" s="100"/>
      <c r="F1" s="100"/>
      <c r="G1" s="100"/>
      <c r="H1" s="101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98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97"/>
      <c r="ZY4" t="s">
        <v>8</v>
      </c>
      <c r="ZZ4" s="12"/>
    </row>
    <row r="5" spans="1:702" x14ac:dyDescent="0.25">
      <c r="A5" s="13" t="s">
        <v>91</v>
      </c>
      <c r="B5" s="14" t="s">
        <v>75</v>
      </c>
      <c r="C5" s="11"/>
      <c r="D5" s="11"/>
      <c r="E5" s="11"/>
      <c r="F5" s="11"/>
      <c r="G5" s="11"/>
      <c r="H5" s="97"/>
      <c r="ZY5" t="s">
        <v>11</v>
      </c>
      <c r="ZZ5" s="12"/>
    </row>
    <row r="6" spans="1:702" ht="56.25" x14ac:dyDescent="0.25">
      <c r="A6" s="15" t="s">
        <v>214</v>
      </c>
      <c r="B6" s="16" t="s">
        <v>102</v>
      </c>
      <c r="C6" s="17" t="s">
        <v>213</v>
      </c>
      <c r="D6" s="18"/>
      <c r="E6" s="19"/>
      <c r="F6" s="18"/>
      <c r="G6" s="18">
        <f>ROUND(D6*F6,2)</f>
        <v>0</v>
      </c>
      <c r="H6" s="96"/>
      <c r="ZY6" t="s">
        <v>15</v>
      </c>
      <c r="ZZ6" s="12" t="s">
        <v>103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97"/>
    </row>
    <row r="8" spans="1:702" x14ac:dyDescent="0.25">
      <c r="A8" s="20"/>
      <c r="B8" s="22" t="s">
        <v>212</v>
      </c>
      <c r="C8" s="11"/>
      <c r="D8" s="11"/>
      <c r="E8" s="11"/>
      <c r="F8" s="11"/>
      <c r="G8" s="11"/>
      <c r="H8" s="97"/>
    </row>
    <row r="9" spans="1:702" ht="22.5" x14ac:dyDescent="0.25">
      <c r="A9" s="15" t="s">
        <v>211</v>
      </c>
      <c r="B9" s="16" t="s">
        <v>104</v>
      </c>
      <c r="C9" s="17" t="s">
        <v>88</v>
      </c>
      <c r="D9" s="18">
        <v>6</v>
      </c>
      <c r="E9" s="19"/>
      <c r="F9" s="18"/>
      <c r="G9" s="18">
        <f>ROUND(D9*F9,2)</f>
        <v>0</v>
      </c>
      <c r="H9" s="87">
        <v>0.1</v>
      </c>
      <c r="ZY9" t="s">
        <v>15</v>
      </c>
      <c r="ZZ9" s="12" t="s">
        <v>105</v>
      </c>
    </row>
    <row r="10" spans="1:702" x14ac:dyDescent="0.25">
      <c r="A10" s="20"/>
      <c r="B10" s="21" t="s">
        <v>17</v>
      </c>
      <c r="C10" s="11"/>
      <c r="D10" s="11"/>
      <c r="E10" s="11"/>
      <c r="F10" s="11"/>
      <c r="G10" s="11"/>
      <c r="H10" s="97"/>
    </row>
    <row r="11" spans="1:702" ht="18" x14ac:dyDescent="0.25">
      <c r="A11" s="20"/>
      <c r="B11" s="22" t="s">
        <v>123</v>
      </c>
      <c r="C11" s="11"/>
      <c r="D11" s="11"/>
      <c r="E11" s="11"/>
      <c r="F11" s="11"/>
      <c r="G11" s="11"/>
      <c r="H11" s="97"/>
    </row>
    <row r="12" spans="1:702" ht="22.5" x14ac:dyDescent="0.25">
      <c r="A12" s="15" t="s">
        <v>216</v>
      </c>
      <c r="B12" s="16" t="s">
        <v>107</v>
      </c>
      <c r="C12" s="17" t="s">
        <v>213</v>
      </c>
      <c r="D12" s="18"/>
      <c r="E12" s="19"/>
      <c r="F12" s="18"/>
      <c r="G12" s="18">
        <f>ROUND(D12*F12,2)</f>
        <v>0</v>
      </c>
      <c r="H12" s="96"/>
      <c r="ZY12" t="s">
        <v>15</v>
      </c>
      <c r="ZZ12" s="12" t="s">
        <v>108</v>
      </c>
    </row>
    <row r="13" spans="1:702" x14ac:dyDescent="0.25">
      <c r="A13" s="20"/>
      <c r="B13" s="21" t="s">
        <v>17</v>
      </c>
      <c r="C13" s="11"/>
      <c r="D13" s="11"/>
      <c r="E13" s="11"/>
      <c r="F13" s="11"/>
      <c r="G13" s="11"/>
      <c r="H13" s="97"/>
    </row>
    <row r="14" spans="1:702" x14ac:dyDescent="0.25">
      <c r="A14" s="20"/>
      <c r="B14" s="22" t="s">
        <v>212</v>
      </c>
      <c r="C14" s="11"/>
      <c r="D14" s="11"/>
      <c r="E14" s="11"/>
      <c r="F14" s="11"/>
      <c r="G14" s="11"/>
      <c r="H14" s="97"/>
    </row>
    <row r="15" spans="1:702" ht="22.5" x14ac:dyDescent="0.25">
      <c r="A15" s="15" t="s">
        <v>215</v>
      </c>
      <c r="B15" s="16" t="s">
        <v>109</v>
      </c>
      <c r="C15" s="17"/>
      <c r="D15" s="18"/>
      <c r="E15" s="19"/>
      <c r="F15" s="18"/>
      <c r="G15" s="18">
        <f>ROUND(D15*F15,2)</f>
        <v>0</v>
      </c>
      <c r="H15" s="96"/>
      <c r="ZY15" t="s">
        <v>15</v>
      </c>
      <c r="ZZ15" s="12" t="s">
        <v>110</v>
      </c>
    </row>
    <row r="16" spans="1:702" x14ac:dyDescent="0.25">
      <c r="A16" s="20"/>
      <c r="B16" s="21" t="s">
        <v>17</v>
      </c>
      <c r="C16" s="11"/>
      <c r="D16" s="11"/>
      <c r="E16" s="11"/>
      <c r="F16" s="11"/>
      <c r="G16" s="11"/>
      <c r="H16" s="97"/>
    </row>
    <row r="17" spans="1:702" ht="27" x14ac:dyDescent="0.25">
      <c r="A17" s="20"/>
      <c r="B17" s="22" t="s">
        <v>124</v>
      </c>
      <c r="C17" s="11"/>
      <c r="D17" s="11"/>
      <c r="E17" s="11"/>
      <c r="F17" s="11"/>
      <c r="G17" s="11"/>
      <c r="H17" s="97"/>
    </row>
    <row r="18" spans="1:702" ht="22.5" x14ac:dyDescent="0.25">
      <c r="A18" s="15"/>
      <c r="B18" s="16" t="s">
        <v>112</v>
      </c>
      <c r="C18" s="17" t="s">
        <v>88</v>
      </c>
      <c r="D18" s="18">
        <v>6</v>
      </c>
      <c r="E18" s="19"/>
      <c r="F18" s="18"/>
      <c r="G18" s="18">
        <f>ROUND(D18*F18,2)</f>
        <v>0</v>
      </c>
      <c r="H18" s="87">
        <v>0.1</v>
      </c>
      <c r="ZY18" t="s">
        <v>15</v>
      </c>
      <c r="ZZ18" s="12" t="s">
        <v>113</v>
      </c>
    </row>
    <row r="19" spans="1:702" ht="33.75" x14ac:dyDescent="0.25">
      <c r="A19" s="15"/>
      <c r="B19" s="16" t="s">
        <v>114</v>
      </c>
      <c r="C19" s="17" t="s">
        <v>88</v>
      </c>
      <c r="D19" s="18">
        <v>3</v>
      </c>
      <c r="E19" s="19"/>
      <c r="F19" s="18"/>
      <c r="G19" s="18">
        <f>ROUND(D19*F19,2)</f>
        <v>0</v>
      </c>
      <c r="H19" s="87">
        <v>0.1</v>
      </c>
      <c r="ZY19" t="s">
        <v>15</v>
      </c>
      <c r="ZZ19" s="12" t="s">
        <v>115</v>
      </c>
    </row>
    <row r="20" spans="1:702" x14ac:dyDescent="0.25">
      <c r="A20" s="24" t="s">
        <v>210</v>
      </c>
      <c r="B20" s="25" t="s">
        <v>92</v>
      </c>
      <c r="C20" s="11"/>
      <c r="D20" s="11"/>
      <c r="E20" s="11"/>
      <c r="F20" s="11"/>
      <c r="G20" s="11"/>
      <c r="H20" s="97"/>
      <c r="ZY20" t="s">
        <v>11</v>
      </c>
      <c r="ZZ20" s="12"/>
    </row>
    <row r="21" spans="1:702" ht="22.5" x14ac:dyDescent="0.25">
      <c r="A21" s="15" t="s">
        <v>209</v>
      </c>
      <c r="B21" s="16" t="s">
        <v>94</v>
      </c>
      <c r="C21" s="17" t="s">
        <v>46</v>
      </c>
      <c r="D21" s="23"/>
      <c r="E21" s="19"/>
      <c r="F21" s="18"/>
      <c r="G21" s="18">
        <f>ROUND(D21*F21,2)</f>
        <v>0</v>
      </c>
      <c r="H21" s="96"/>
      <c r="ZY21" t="s">
        <v>15</v>
      </c>
      <c r="ZZ21" s="12" t="s">
        <v>95</v>
      </c>
    </row>
    <row r="22" spans="1:702" x14ac:dyDescent="0.25">
      <c r="A22" s="27"/>
      <c r="B22" s="28"/>
      <c r="C22" s="29"/>
      <c r="D22" s="29"/>
      <c r="E22" s="29"/>
      <c r="F22" s="29"/>
      <c r="G22" s="29"/>
      <c r="H22" s="95"/>
    </row>
    <row r="23" spans="1:702" x14ac:dyDescent="0.25">
      <c r="A23" s="30"/>
      <c r="B23" s="30"/>
      <c r="C23" s="30"/>
      <c r="D23" s="30"/>
      <c r="E23" s="30"/>
      <c r="F23" s="30"/>
      <c r="G23" s="30"/>
      <c r="H23" s="30"/>
    </row>
    <row r="24" spans="1:702" ht="30" x14ac:dyDescent="0.25">
      <c r="B24" s="31" t="s">
        <v>203</v>
      </c>
      <c r="G24" s="32">
        <f>SUBTOTAL(109,G4:G22)</f>
        <v>0</v>
      </c>
      <c r="ZY24" t="s">
        <v>99</v>
      </c>
    </row>
    <row r="25" spans="1:702" x14ac:dyDescent="0.25">
      <c r="A25" s="33">
        <v>10</v>
      </c>
      <c r="B25" s="31" t="str">
        <f>CONCATENATE("Montant TVA (",A25,"%)")</f>
        <v>Montant TVA (10%)</v>
      </c>
      <c r="G25" s="32">
        <f>+G24*0.1</f>
        <v>0</v>
      </c>
      <c r="H25" s="94"/>
      <c r="ZY25" t="s">
        <v>100</v>
      </c>
    </row>
    <row r="26" spans="1:702" x14ac:dyDescent="0.25">
      <c r="B26" s="31"/>
      <c r="G26" s="32"/>
      <c r="H26" s="94"/>
      <c r="ZY26" t="s">
        <v>101</v>
      </c>
    </row>
    <row r="27" spans="1:702" x14ac:dyDescent="0.25">
      <c r="G27" s="32"/>
    </row>
    <row r="28" spans="1:702" x14ac:dyDescent="0.25">
      <c r="G28" s="32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3EC5F-AC95-4281-8EBC-E6B64A3B191E}">
  <sheetPr>
    <pageSetUpPr fitToPage="1"/>
  </sheetPr>
  <dimension ref="A1:ZZ28"/>
  <sheetViews>
    <sheetView showGridLines="0" workbookViewId="0">
      <pane xSplit="2" ySplit="2" topLeftCell="C3" activePane="bottomRight" state="frozen"/>
      <selection activeCell="H19" sqref="H19"/>
      <selection pane="topRight" activeCell="H19" sqref="H19"/>
      <selection pane="bottomLeft" activeCell="H19" sqref="H19"/>
      <selection pane="bottomRight" activeCell="B24" sqref="B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9" width="10.7109375" customWidth="1"/>
    <col min="701" max="703" width="10.7109375" customWidth="1"/>
  </cols>
  <sheetData>
    <row r="1" spans="1:702" ht="72.2" customHeight="1" x14ac:dyDescent="0.25">
      <c r="A1" s="99"/>
      <c r="B1" s="100"/>
      <c r="C1" s="100"/>
      <c r="D1" s="100"/>
      <c r="E1" s="100"/>
      <c r="F1" s="100"/>
      <c r="G1" s="100"/>
      <c r="H1" s="101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98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97"/>
      <c r="ZY4" t="s">
        <v>8</v>
      </c>
      <c r="ZZ4" s="12"/>
    </row>
    <row r="5" spans="1:702" x14ac:dyDescent="0.25">
      <c r="A5" s="13" t="s">
        <v>91</v>
      </c>
      <c r="B5" s="14" t="s">
        <v>75</v>
      </c>
      <c r="C5" s="11"/>
      <c r="D5" s="11"/>
      <c r="E5" s="11"/>
      <c r="F5" s="11"/>
      <c r="G5" s="11"/>
      <c r="H5" s="97"/>
      <c r="ZY5" t="s">
        <v>11</v>
      </c>
      <c r="ZZ5" s="12"/>
    </row>
    <row r="6" spans="1:702" ht="56.25" x14ac:dyDescent="0.25">
      <c r="A6" s="15" t="s">
        <v>214</v>
      </c>
      <c r="B6" s="16" t="s">
        <v>102</v>
      </c>
      <c r="C6" s="17" t="s">
        <v>213</v>
      </c>
      <c r="D6" s="18"/>
      <c r="E6" s="19"/>
      <c r="F6" s="18"/>
      <c r="G6" s="18">
        <f>ROUND(D6*F6,2)</f>
        <v>0</v>
      </c>
      <c r="H6" s="96"/>
      <c r="ZY6" t="s">
        <v>15</v>
      </c>
      <c r="ZZ6" s="12" t="s">
        <v>103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97"/>
    </row>
    <row r="8" spans="1:702" x14ac:dyDescent="0.25">
      <c r="A8" s="20"/>
      <c r="B8" s="22" t="s">
        <v>212</v>
      </c>
      <c r="C8" s="11"/>
      <c r="D8" s="11"/>
      <c r="E8" s="11"/>
      <c r="F8" s="11"/>
      <c r="G8" s="11"/>
      <c r="H8" s="97"/>
    </row>
    <row r="9" spans="1:702" ht="22.5" x14ac:dyDescent="0.25">
      <c r="A9" s="15" t="s">
        <v>211</v>
      </c>
      <c r="B9" s="16" t="s">
        <v>104</v>
      </c>
      <c r="C9" s="17" t="s">
        <v>88</v>
      </c>
      <c r="D9" s="18">
        <v>4</v>
      </c>
      <c r="E9" s="19"/>
      <c r="F9" s="18"/>
      <c r="G9" s="18">
        <f>ROUND(D9*F9,2)</f>
        <v>0</v>
      </c>
      <c r="H9" s="87">
        <v>0.1</v>
      </c>
      <c r="ZY9" t="s">
        <v>15</v>
      </c>
      <c r="ZZ9" s="12" t="s">
        <v>105</v>
      </c>
    </row>
    <row r="10" spans="1:702" x14ac:dyDescent="0.25">
      <c r="A10" s="20"/>
      <c r="B10" s="21" t="s">
        <v>17</v>
      </c>
      <c r="C10" s="11"/>
      <c r="D10" s="11"/>
      <c r="E10" s="11"/>
      <c r="F10" s="11"/>
      <c r="G10" s="11"/>
      <c r="H10" s="97"/>
    </row>
    <row r="11" spans="1:702" ht="18" x14ac:dyDescent="0.25">
      <c r="A11" s="20"/>
      <c r="B11" s="22" t="s">
        <v>164</v>
      </c>
      <c r="C11" s="11"/>
      <c r="D11" s="11"/>
      <c r="E11" s="11"/>
      <c r="F11" s="11"/>
      <c r="G11" s="11"/>
      <c r="H11" s="97"/>
    </row>
    <row r="12" spans="1:702" ht="22.5" x14ac:dyDescent="0.25">
      <c r="A12" s="15" t="s">
        <v>216</v>
      </c>
      <c r="B12" s="16" t="s">
        <v>107</v>
      </c>
      <c r="C12" s="17" t="s">
        <v>213</v>
      </c>
      <c r="D12" s="18"/>
      <c r="E12" s="19"/>
      <c r="F12" s="18"/>
      <c r="G12" s="18">
        <f>ROUND(D12*F12,2)</f>
        <v>0</v>
      </c>
      <c r="H12" s="96"/>
      <c r="ZY12" t="s">
        <v>15</v>
      </c>
      <c r="ZZ12" s="12" t="s">
        <v>108</v>
      </c>
    </row>
    <row r="13" spans="1:702" x14ac:dyDescent="0.25">
      <c r="A13" s="20"/>
      <c r="B13" s="21" t="s">
        <v>17</v>
      </c>
      <c r="C13" s="11"/>
      <c r="D13" s="11"/>
      <c r="E13" s="11"/>
      <c r="F13" s="11"/>
      <c r="G13" s="11"/>
      <c r="H13" s="97"/>
    </row>
    <row r="14" spans="1:702" x14ac:dyDescent="0.25">
      <c r="A14" s="20"/>
      <c r="B14" s="22" t="s">
        <v>212</v>
      </c>
      <c r="C14" s="11"/>
      <c r="D14" s="11"/>
      <c r="E14" s="11"/>
      <c r="F14" s="11"/>
      <c r="G14" s="11"/>
      <c r="H14" s="97"/>
    </row>
    <row r="15" spans="1:702" ht="22.5" x14ac:dyDescent="0.25">
      <c r="A15" s="15" t="s">
        <v>215</v>
      </c>
      <c r="B15" s="16" t="s">
        <v>109</v>
      </c>
      <c r="C15" s="17"/>
      <c r="D15" s="18"/>
      <c r="E15" s="19"/>
      <c r="F15" s="18"/>
      <c r="G15" s="18">
        <f>ROUND(D15*F15,2)</f>
        <v>0</v>
      </c>
      <c r="H15" s="96"/>
      <c r="ZY15" t="s">
        <v>15</v>
      </c>
      <c r="ZZ15" s="12" t="s">
        <v>110</v>
      </c>
    </row>
    <row r="16" spans="1:702" x14ac:dyDescent="0.25">
      <c r="A16" s="20"/>
      <c r="B16" s="21" t="s">
        <v>17</v>
      </c>
      <c r="C16" s="11"/>
      <c r="D16" s="11"/>
      <c r="E16" s="11"/>
      <c r="F16" s="11"/>
      <c r="G16" s="11"/>
      <c r="H16" s="97"/>
    </row>
    <row r="17" spans="1:702" ht="27" x14ac:dyDescent="0.25">
      <c r="A17" s="20"/>
      <c r="B17" s="22" t="s">
        <v>165</v>
      </c>
      <c r="C17" s="11"/>
      <c r="D17" s="11"/>
      <c r="E17" s="11"/>
      <c r="F17" s="11"/>
      <c r="G17" s="11"/>
      <c r="H17" s="97"/>
    </row>
    <row r="18" spans="1:702" ht="22.5" x14ac:dyDescent="0.25">
      <c r="A18" s="15"/>
      <c r="B18" s="16" t="s">
        <v>112</v>
      </c>
      <c r="C18" s="17" t="s">
        <v>88</v>
      </c>
      <c r="D18" s="18">
        <v>4</v>
      </c>
      <c r="E18" s="19"/>
      <c r="F18" s="18"/>
      <c r="G18" s="18">
        <f>ROUND(D18*F18,2)</f>
        <v>0</v>
      </c>
      <c r="H18" s="87">
        <v>0.1</v>
      </c>
      <c r="ZY18" t="s">
        <v>15</v>
      </c>
      <c r="ZZ18" s="12" t="s">
        <v>113</v>
      </c>
    </row>
    <row r="19" spans="1:702" ht="33.75" x14ac:dyDescent="0.25">
      <c r="A19" s="15"/>
      <c r="B19" s="16" t="s">
        <v>114</v>
      </c>
      <c r="C19" s="17" t="s">
        <v>88</v>
      </c>
      <c r="D19" s="18">
        <v>2</v>
      </c>
      <c r="E19" s="19"/>
      <c r="F19" s="18"/>
      <c r="G19" s="18">
        <f>ROUND(D19*F19,2)</f>
        <v>0</v>
      </c>
      <c r="H19" s="87">
        <v>0.1</v>
      </c>
      <c r="ZY19" t="s">
        <v>15</v>
      </c>
      <c r="ZZ19" s="12" t="s">
        <v>115</v>
      </c>
    </row>
    <row r="20" spans="1:702" x14ac:dyDescent="0.25">
      <c r="A20" s="24" t="s">
        <v>210</v>
      </c>
      <c r="B20" s="25" t="s">
        <v>92</v>
      </c>
      <c r="C20" s="11"/>
      <c r="D20" s="11"/>
      <c r="E20" s="11"/>
      <c r="F20" s="11"/>
      <c r="G20" s="11"/>
      <c r="H20" s="97"/>
      <c r="ZY20" t="s">
        <v>11</v>
      </c>
      <c r="ZZ20" s="12"/>
    </row>
    <row r="21" spans="1:702" ht="22.5" x14ac:dyDescent="0.25">
      <c r="A21" s="15" t="s">
        <v>209</v>
      </c>
      <c r="B21" s="16" t="s">
        <v>94</v>
      </c>
      <c r="C21" s="17" t="s">
        <v>46</v>
      </c>
      <c r="D21" s="23"/>
      <c r="E21" s="19"/>
      <c r="F21" s="18"/>
      <c r="G21" s="18">
        <f>ROUND(D21*F21,2)</f>
        <v>0</v>
      </c>
      <c r="H21" s="96"/>
      <c r="ZY21" t="s">
        <v>15</v>
      </c>
      <c r="ZZ21" s="12" t="s">
        <v>95</v>
      </c>
    </row>
    <row r="22" spans="1:702" x14ac:dyDescent="0.25">
      <c r="A22" s="27"/>
      <c r="B22" s="28"/>
      <c r="C22" s="29"/>
      <c r="D22" s="29"/>
      <c r="E22" s="29"/>
      <c r="F22" s="29"/>
      <c r="G22" s="29"/>
      <c r="H22" s="95"/>
    </row>
    <row r="23" spans="1:702" x14ac:dyDescent="0.25">
      <c r="A23" s="30"/>
      <c r="B23" s="30"/>
      <c r="C23" s="30"/>
      <c r="D23" s="30"/>
      <c r="E23" s="30"/>
      <c r="F23" s="30"/>
      <c r="G23" s="30"/>
      <c r="H23" s="30"/>
    </row>
    <row r="24" spans="1:702" ht="30" x14ac:dyDescent="0.25">
      <c r="B24" s="31" t="s">
        <v>204</v>
      </c>
      <c r="G24" s="32">
        <f>SUBTOTAL(109,G4:G22)</f>
        <v>0</v>
      </c>
      <c r="ZY24" t="s">
        <v>99</v>
      </c>
    </row>
    <row r="25" spans="1:702" x14ac:dyDescent="0.25">
      <c r="A25" s="33">
        <v>10</v>
      </c>
      <c r="B25" s="31" t="str">
        <f>CONCATENATE("Montant TVA (",A25,"%)")</f>
        <v>Montant TVA (10%)</v>
      </c>
      <c r="G25" s="32">
        <f>+G24*0.1</f>
        <v>0</v>
      </c>
      <c r="H25" s="94"/>
      <c r="ZY25" t="s">
        <v>100</v>
      </c>
    </row>
    <row r="26" spans="1:702" x14ac:dyDescent="0.25">
      <c r="B26" s="31"/>
      <c r="G26" s="32"/>
      <c r="H26" s="94"/>
      <c r="ZY26" t="s">
        <v>101</v>
      </c>
    </row>
    <row r="27" spans="1:702" x14ac:dyDescent="0.25">
      <c r="G27" s="32"/>
    </row>
    <row r="28" spans="1:702" x14ac:dyDescent="0.25">
      <c r="G28" s="32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43EFC-076F-45F1-8344-6445A6C5461D}">
  <sheetPr>
    <pageSetUpPr fitToPage="1"/>
  </sheetPr>
  <dimension ref="A1:ZZ28"/>
  <sheetViews>
    <sheetView showGridLines="0" workbookViewId="0">
      <pane xSplit="2" ySplit="2" topLeftCell="C3" activePane="bottomRight" state="frozen"/>
      <selection activeCell="H19" sqref="H19"/>
      <selection pane="topRight" activeCell="H19" sqref="H19"/>
      <selection pane="bottomLeft" activeCell="H19" sqref="H19"/>
      <selection pane="bottomRight" activeCell="O42" sqref="O4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9" width="10.7109375" customWidth="1"/>
    <col min="701" max="703" width="10.7109375" customWidth="1"/>
  </cols>
  <sheetData>
    <row r="1" spans="1:702" ht="72.2" customHeight="1" x14ac:dyDescent="0.25">
      <c r="A1" s="99"/>
      <c r="B1" s="100"/>
      <c r="C1" s="100"/>
      <c r="D1" s="100"/>
      <c r="E1" s="100"/>
      <c r="F1" s="100"/>
      <c r="G1" s="100"/>
      <c r="H1" s="101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98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97"/>
      <c r="ZY4" t="s">
        <v>8</v>
      </c>
      <c r="ZZ4" s="12"/>
    </row>
    <row r="5" spans="1:702" x14ac:dyDescent="0.25">
      <c r="A5" s="13" t="s">
        <v>91</v>
      </c>
      <c r="B5" s="14" t="s">
        <v>75</v>
      </c>
      <c r="C5" s="11"/>
      <c r="D5" s="11"/>
      <c r="E5" s="11"/>
      <c r="F5" s="11"/>
      <c r="G5" s="11"/>
      <c r="H5" s="97"/>
      <c r="ZY5" t="s">
        <v>11</v>
      </c>
      <c r="ZZ5" s="12"/>
    </row>
    <row r="6" spans="1:702" ht="56.25" x14ac:dyDescent="0.25">
      <c r="A6" s="15" t="s">
        <v>214</v>
      </c>
      <c r="B6" s="16" t="s">
        <v>102</v>
      </c>
      <c r="C6" s="17" t="s">
        <v>213</v>
      </c>
      <c r="D6" s="18"/>
      <c r="E6" s="19"/>
      <c r="F6" s="18"/>
      <c r="G6" s="18">
        <f>ROUND(D6*F6,2)</f>
        <v>0</v>
      </c>
      <c r="H6" s="96"/>
      <c r="ZY6" t="s">
        <v>15</v>
      </c>
      <c r="ZZ6" s="12" t="s">
        <v>103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97"/>
    </row>
    <row r="8" spans="1:702" x14ac:dyDescent="0.25">
      <c r="A8" s="20"/>
      <c r="B8" s="22" t="s">
        <v>212</v>
      </c>
      <c r="C8" s="11"/>
      <c r="D8" s="11"/>
      <c r="E8" s="11"/>
      <c r="F8" s="11"/>
      <c r="G8" s="11"/>
      <c r="H8" s="97"/>
    </row>
    <row r="9" spans="1:702" ht="22.5" x14ac:dyDescent="0.25">
      <c r="A9" s="15" t="s">
        <v>211</v>
      </c>
      <c r="B9" s="16" t="s">
        <v>104</v>
      </c>
      <c r="C9" s="17" t="s">
        <v>88</v>
      </c>
      <c r="D9" s="18">
        <v>6</v>
      </c>
      <c r="E9" s="19"/>
      <c r="F9" s="18"/>
      <c r="G9" s="18">
        <f>ROUND(D9*F9,2)</f>
        <v>0</v>
      </c>
      <c r="H9" s="87">
        <v>0.1</v>
      </c>
      <c r="ZY9" t="s">
        <v>15</v>
      </c>
      <c r="ZZ9" s="12" t="s">
        <v>105</v>
      </c>
    </row>
    <row r="10" spans="1:702" x14ac:dyDescent="0.25">
      <c r="A10" s="20"/>
      <c r="B10" s="21" t="s">
        <v>17</v>
      </c>
      <c r="C10" s="11"/>
      <c r="D10" s="11"/>
      <c r="E10" s="11"/>
      <c r="F10" s="11"/>
      <c r="G10" s="11"/>
      <c r="H10" s="97"/>
    </row>
    <row r="11" spans="1:702" ht="18" x14ac:dyDescent="0.25">
      <c r="A11" s="20"/>
      <c r="B11" s="22" t="s">
        <v>116</v>
      </c>
      <c r="C11" s="11"/>
      <c r="D11" s="11"/>
      <c r="E11" s="11"/>
      <c r="F11" s="11"/>
      <c r="G11" s="11"/>
      <c r="H11" s="97"/>
    </row>
    <row r="12" spans="1:702" ht="22.5" x14ac:dyDescent="0.25">
      <c r="A12" s="15" t="s">
        <v>216</v>
      </c>
      <c r="B12" s="16" t="s">
        <v>107</v>
      </c>
      <c r="C12" s="17" t="s">
        <v>213</v>
      </c>
      <c r="D12" s="18"/>
      <c r="E12" s="19"/>
      <c r="F12" s="18"/>
      <c r="G12" s="18">
        <f>ROUND(D12*F12,2)</f>
        <v>0</v>
      </c>
      <c r="H12" s="96"/>
      <c r="ZY12" t="s">
        <v>15</v>
      </c>
      <c r="ZZ12" s="12" t="s">
        <v>108</v>
      </c>
    </row>
    <row r="13" spans="1:702" x14ac:dyDescent="0.25">
      <c r="A13" s="20"/>
      <c r="B13" s="21" t="s">
        <v>17</v>
      </c>
      <c r="C13" s="11"/>
      <c r="D13" s="11"/>
      <c r="E13" s="11"/>
      <c r="F13" s="11"/>
      <c r="G13" s="11"/>
      <c r="H13" s="97"/>
    </row>
    <row r="14" spans="1:702" x14ac:dyDescent="0.25">
      <c r="A14" s="20"/>
      <c r="B14" s="22" t="s">
        <v>212</v>
      </c>
      <c r="C14" s="11"/>
      <c r="D14" s="11"/>
      <c r="E14" s="11"/>
      <c r="F14" s="11"/>
      <c r="G14" s="11"/>
      <c r="H14" s="97"/>
    </row>
    <row r="15" spans="1:702" ht="22.5" x14ac:dyDescent="0.25">
      <c r="A15" s="15" t="s">
        <v>215</v>
      </c>
      <c r="B15" s="16" t="s">
        <v>109</v>
      </c>
      <c r="C15" s="17"/>
      <c r="D15" s="18"/>
      <c r="E15" s="19"/>
      <c r="F15" s="18"/>
      <c r="G15" s="18">
        <f>ROUND(D15*F15,2)</f>
        <v>0</v>
      </c>
      <c r="H15" s="96"/>
      <c r="ZY15" t="s">
        <v>15</v>
      </c>
      <c r="ZZ15" s="12" t="s">
        <v>110</v>
      </c>
    </row>
    <row r="16" spans="1:702" x14ac:dyDescent="0.25">
      <c r="A16" s="20"/>
      <c r="B16" s="21" t="s">
        <v>17</v>
      </c>
      <c r="C16" s="11"/>
      <c r="D16" s="11"/>
      <c r="E16" s="11"/>
      <c r="F16" s="11"/>
      <c r="G16" s="11"/>
      <c r="H16" s="97"/>
    </row>
    <row r="17" spans="1:702" ht="27" x14ac:dyDescent="0.25">
      <c r="A17" s="20"/>
      <c r="B17" s="22" t="s">
        <v>111</v>
      </c>
      <c r="C17" s="11"/>
      <c r="D17" s="11"/>
      <c r="E17" s="11"/>
      <c r="F17" s="11"/>
      <c r="G17" s="11"/>
      <c r="H17" s="97"/>
    </row>
    <row r="18" spans="1:702" ht="22.5" x14ac:dyDescent="0.25">
      <c r="A18" s="15"/>
      <c r="B18" s="16" t="s">
        <v>112</v>
      </c>
      <c r="C18" s="17" t="s">
        <v>88</v>
      </c>
      <c r="D18" s="18">
        <v>6</v>
      </c>
      <c r="E18" s="19"/>
      <c r="F18" s="18"/>
      <c r="G18" s="18">
        <f>ROUND(D18*F18,2)</f>
        <v>0</v>
      </c>
      <c r="H18" s="87">
        <v>0.1</v>
      </c>
      <c r="ZY18" t="s">
        <v>15</v>
      </c>
      <c r="ZZ18" s="12" t="s">
        <v>113</v>
      </c>
    </row>
    <row r="19" spans="1:702" ht="33.75" x14ac:dyDescent="0.25">
      <c r="A19" s="15"/>
      <c r="B19" s="16" t="s">
        <v>114</v>
      </c>
      <c r="C19" s="17" t="s">
        <v>88</v>
      </c>
      <c r="D19" s="18">
        <v>3</v>
      </c>
      <c r="E19" s="19"/>
      <c r="F19" s="18"/>
      <c r="G19" s="18">
        <f>ROUND(D19*F19,2)</f>
        <v>0</v>
      </c>
      <c r="H19" s="87">
        <v>0.1</v>
      </c>
      <c r="ZY19" t="s">
        <v>15</v>
      </c>
      <c r="ZZ19" s="12" t="s">
        <v>115</v>
      </c>
    </row>
    <row r="20" spans="1:702" x14ac:dyDescent="0.25">
      <c r="A20" s="24" t="s">
        <v>210</v>
      </c>
      <c r="B20" s="25" t="s">
        <v>92</v>
      </c>
      <c r="C20" s="11"/>
      <c r="D20" s="11"/>
      <c r="E20" s="11"/>
      <c r="F20" s="11"/>
      <c r="G20" s="11"/>
      <c r="H20" s="97"/>
      <c r="ZY20" t="s">
        <v>11</v>
      </c>
      <c r="ZZ20" s="12"/>
    </row>
    <row r="21" spans="1:702" ht="22.5" x14ac:dyDescent="0.25">
      <c r="A21" s="15" t="s">
        <v>209</v>
      </c>
      <c r="B21" s="16" t="s">
        <v>94</v>
      </c>
      <c r="C21" s="17" t="s">
        <v>46</v>
      </c>
      <c r="D21" s="23"/>
      <c r="E21" s="19"/>
      <c r="F21" s="18"/>
      <c r="G21" s="18">
        <f>ROUND(D21*F21,2)</f>
        <v>0</v>
      </c>
      <c r="H21" s="96"/>
      <c r="ZY21" t="s">
        <v>15</v>
      </c>
      <c r="ZZ21" s="12" t="s">
        <v>95</v>
      </c>
    </row>
    <row r="22" spans="1:702" x14ac:dyDescent="0.25">
      <c r="A22" s="27"/>
      <c r="B22" s="28"/>
      <c r="C22" s="29"/>
      <c r="D22" s="29"/>
      <c r="E22" s="29"/>
      <c r="F22" s="29"/>
      <c r="G22" s="29"/>
      <c r="H22" s="95"/>
    </row>
    <row r="23" spans="1:702" x14ac:dyDescent="0.25">
      <c r="A23" s="30"/>
      <c r="B23" s="30"/>
      <c r="C23" s="30"/>
      <c r="D23" s="30"/>
      <c r="E23" s="30"/>
      <c r="F23" s="30"/>
      <c r="G23" s="30"/>
      <c r="H23" s="30"/>
    </row>
    <row r="24" spans="1:702" ht="30" x14ac:dyDescent="0.25">
      <c r="B24" s="31" t="s">
        <v>205</v>
      </c>
      <c r="G24" s="32">
        <f>SUBTOTAL(109,G4:G22)</f>
        <v>0</v>
      </c>
      <c r="ZY24" t="s">
        <v>99</v>
      </c>
    </row>
    <row r="25" spans="1:702" x14ac:dyDescent="0.25">
      <c r="A25" s="33">
        <v>10</v>
      </c>
      <c r="B25" s="31" t="str">
        <f>CONCATENATE("Montant TVA (",A25,"%)")</f>
        <v>Montant TVA (10%)</v>
      </c>
      <c r="G25" s="32">
        <f>+G24*0.1</f>
        <v>0</v>
      </c>
      <c r="H25" s="94"/>
      <c r="ZY25" t="s">
        <v>100</v>
      </c>
    </row>
    <row r="26" spans="1:702" x14ac:dyDescent="0.25">
      <c r="B26" s="31"/>
      <c r="G26" s="32"/>
      <c r="H26" s="94"/>
      <c r="ZY26" t="s">
        <v>101</v>
      </c>
    </row>
    <row r="27" spans="1:702" x14ac:dyDescent="0.25">
      <c r="G27" s="32"/>
    </row>
    <row r="28" spans="1:702" x14ac:dyDescent="0.25">
      <c r="G28" s="32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09210-F2FE-4BED-BFED-BC63F5151A74}">
  <sheetPr>
    <pageSetUpPr fitToPage="1"/>
  </sheetPr>
  <dimension ref="A1:ZZ28"/>
  <sheetViews>
    <sheetView showGridLines="0" workbookViewId="0">
      <pane xSplit="2" ySplit="2" topLeftCell="C5" activePane="bottomRight" state="frozen"/>
      <selection activeCell="H19" sqref="H19"/>
      <selection pane="topRight" activeCell="H19" sqref="H19"/>
      <selection pane="bottomLeft" activeCell="H19" sqref="H19"/>
      <selection pane="bottomRight" activeCell="G25" sqref="G25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9" width="10.7109375" customWidth="1"/>
    <col min="701" max="703" width="10.7109375" customWidth="1"/>
  </cols>
  <sheetData>
    <row r="1" spans="1:702" ht="72.2" customHeight="1" x14ac:dyDescent="0.25">
      <c r="A1" s="99"/>
      <c r="B1" s="100"/>
      <c r="C1" s="100"/>
      <c r="D1" s="100"/>
      <c r="E1" s="100"/>
      <c r="F1" s="100"/>
      <c r="G1" s="100"/>
      <c r="H1" s="101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98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97"/>
      <c r="ZY4" t="s">
        <v>8</v>
      </c>
      <c r="ZZ4" s="12"/>
    </row>
    <row r="5" spans="1:702" x14ac:dyDescent="0.25">
      <c r="A5" s="13" t="s">
        <v>91</v>
      </c>
      <c r="B5" s="14" t="s">
        <v>75</v>
      </c>
      <c r="C5" s="11"/>
      <c r="D5" s="11"/>
      <c r="E5" s="11"/>
      <c r="F5" s="11"/>
      <c r="G5" s="11"/>
      <c r="H5" s="97"/>
      <c r="ZY5" t="s">
        <v>11</v>
      </c>
      <c r="ZZ5" s="12"/>
    </row>
    <row r="6" spans="1:702" ht="56.25" x14ac:dyDescent="0.25">
      <c r="A6" s="15" t="s">
        <v>214</v>
      </c>
      <c r="B6" s="16" t="s">
        <v>102</v>
      </c>
      <c r="C6" s="17" t="s">
        <v>213</v>
      </c>
      <c r="D6" s="18"/>
      <c r="E6" s="19"/>
      <c r="F6" s="18"/>
      <c r="G6" s="18">
        <f>ROUND(D6*F6,2)</f>
        <v>0</v>
      </c>
      <c r="H6" s="96"/>
      <c r="ZY6" t="s">
        <v>15</v>
      </c>
      <c r="ZZ6" s="12" t="s">
        <v>103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97"/>
    </row>
    <row r="8" spans="1:702" x14ac:dyDescent="0.25">
      <c r="A8" s="20"/>
      <c r="B8" s="22" t="s">
        <v>212</v>
      </c>
      <c r="C8" s="11"/>
      <c r="D8" s="11"/>
      <c r="E8" s="11"/>
      <c r="F8" s="11"/>
      <c r="G8" s="11"/>
      <c r="H8" s="97"/>
    </row>
    <row r="9" spans="1:702" ht="22.5" x14ac:dyDescent="0.25">
      <c r="A9" s="15" t="s">
        <v>211</v>
      </c>
      <c r="B9" s="16" t="s">
        <v>104</v>
      </c>
      <c r="C9" s="17" t="s">
        <v>88</v>
      </c>
      <c r="D9" s="18">
        <v>6</v>
      </c>
      <c r="E9" s="19"/>
      <c r="F9" s="18"/>
      <c r="G9" s="18">
        <f>ROUND(D9*F9,2)</f>
        <v>0</v>
      </c>
      <c r="H9" s="87">
        <v>0.1</v>
      </c>
      <c r="ZY9" t="s">
        <v>15</v>
      </c>
      <c r="ZZ9" s="12" t="s">
        <v>105</v>
      </c>
    </row>
    <row r="10" spans="1:702" x14ac:dyDescent="0.25">
      <c r="A10" s="20"/>
      <c r="B10" s="21" t="s">
        <v>17</v>
      </c>
      <c r="C10" s="11"/>
      <c r="D10" s="11"/>
      <c r="E10" s="11"/>
      <c r="F10" s="11"/>
      <c r="G10" s="11"/>
      <c r="H10" s="97"/>
    </row>
    <row r="11" spans="1:702" ht="18" x14ac:dyDescent="0.25">
      <c r="A11" s="20"/>
      <c r="B11" s="22" t="s">
        <v>106</v>
      </c>
      <c r="C11" s="11"/>
      <c r="D11" s="11"/>
      <c r="E11" s="11"/>
      <c r="F11" s="11"/>
      <c r="G11" s="11"/>
      <c r="H11" s="97"/>
    </row>
    <row r="12" spans="1:702" ht="22.5" x14ac:dyDescent="0.25">
      <c r="A12" s="15" t="s">
        <v>216</v>
      </c>
      <c r="B12" s="16" t="s">
        <v>107</v>
      </c>
      <c r="C12" s="17" t="s">
        <v>213</v>
      </c>
      <c r="D12" s="18"/>
      <c r="E12" s="19"/>
      <c r="F12" s="18"/>
      <c r="G12" s="18">
        <f>ROUND(D12*F12,2)</f>
        <v>0</v>
      </c>
      <c r="H12" s="96"/>
      <c r="ZY12" t="s">
        <v>15</v>
      </c>
      <c r="ZZ12" s="12" t="s">
        <v>108</v>
      </c>
    </row>
    <row r="13" spans="1:702" x14ac:dyDescent="0.25">
      <c r="A13" s="20"/>
      <c r="B13" s="21" t="s">
        <v>17</v>
      </c>
      <c r="C13" s="11"/>
      <c r="D13" s="11"/>
      <c r="E13" s="11"/>
      <c r="F13" s="11"/>
      <c r="G13" s="11"/>
      <c r="H13" s="97"/>
    </row>
    <row r="14" spans="1:702" x14ac:dyDescent="0.25">
      <c r="A14" s="20"/>
      <c r="B14" s="22" t="s">
        <v>212</v>
      </c>
      <c r="C14" s="11"/>
      <c r="D14" s="11"/>
      <c r="E14" s="11"/>
      <c r="F14" s="11"/>
      <c r="G14" s="11"/>
      <c r="H14" s="97"/>
    </row>
    <row r="15" spans="1:702" ht="22.5" x14ac:dyDescent="0.25">
      <c r="A15" s="15" t="s">
        <v>215</v>
      </c>
      <c r="B15" s="16" t="s">
        <v>109</v>
      </c>
      <c r="C15" s="17"/>
      <c r="D15" s="18"/>
      <c r="E15" s="19"/>
      <c r="F15" s="18"/>
      <c r="G15" s="18">
        <f>ROUND(D15*F15,2)</f>
        <v>0</v>
      </c>
      <c r="H15" s="96"/>
      <c r="ZY15" t="s">
        <v>15</v>
      </c>
      <c r="ZZ15" s="12" t="s">
        <v>110</v>
      </c>
    </row>
    <row r="16" spans="1:702" x14ac:dyDescent="0.25">
      <c r="A16" s="20"/>
      <c r="B16" s="21" t="s">
        <v>17</v>
      </c>
      <c r="C16" s="11"/>
      <c r="D16" s="11"/>
      <c r="E16" s="11"/>
      <c r="F16" s="11"/>
      <c r="G16" s="11"/>
      <c r="H16" s="97"/>
    </row>
    <row r="17" spans="1:702" ht="27" x14ac:dyDescent="0.25">
      <c r="A17" s="20"/>
      <c r="B17" s="22" t="s">
        <v>111</v>
      </c>
      <c r="C17" s="11"/>
      <c r="D17" s="11"/>
      <c r="E17" s="11"/>
      <c r="F17" s="11"/>
      <c r="G17" s="11"/>
      <c r="H17" s="97"/>
    </row>
    <row r="18" spans="1:702" ht="22.5" x14ac:dyDescent="0.25">
      <c r="A18" s="15"/>
      <c r="B18" s="16" t="s">
        <v>112</v>
      </c>
      <c r="C18" s="17" t="s">
        <v>88</v>
      </c>
      <c r="D18" s="18">
        <v>6</v>
      </c>
      <c r="E18" s="19"/>
      <c r="F18" s="18"/>
      <c r="G18" s="18">
        <f>ROUND(D18*F18,2)</f>
        <v>0</v>
      </c>
      <c r="H18" s="87">
        <v>0.1</v>
      </c>
      <c r="ZY18" t="s">
        <v>15</v>
      </c>
      <c r="ZZ18" s="12" t="s">
        <v>113</v>
      </c>
    </row>
    <row r="19" spans="1:702" ht="33.75" x14ac:dyDescent="0.25">
      <c r="A19" s="15"/>
      <c r="B19" s="16" t="s">
        <v>114</v>
      </c>
      <c r="C19" s="17" t="s">
        <v>88</v>
      </c>
      <c r="D19" s="18">
        <v>3</v>
      </c>
      <c r="E19" s="19"/>
      <c r="F19" s="18"/>
      <c r="G19" s="18">
        <f>ROUND(D19*F19,2)</f>
        <v>0</v>
      </c>
      <c r="H19" s="87">
        <v>0.1</v>
      </c>
      <c r="ZY19" t="s">
        <v>15</v>
      </c>
      <c r="ZZ19" s="12" t="s">
        <v>115</v>
      </c>
    </row>
    <row r="20" spans="1:702" x14ac:dyDescent="0.25">
      <c r="A20" s="24" t="s">
        <v>210</v>
      </c>
      <c r="B20" s="25" t="s">
        <v>92</v>
      </c>
      <c r="C20" s="11"/>
      <c r="D20" s="11"/>
      <c r="E20" s="11"/>
      <c r="F20" s="11"/>
      <c r="G20" s="11"/>
      <c r="H20" s="97"/>
      <c r="ZY20" t="s">
        <v>11</v>
      </c>
      <c r="ZZ20" s="12"/>
    </row>
    <row r="21" spans="1:702" ht="22.5" x14ac:dyDescent="0.25">
      <c r="A21" s="15" t="s">
        <v>209</v>
      </c>
      <c r="B21" s="16" t="s">
        <v>94</v>
      </c>
      <c r="C21" s="17" t="s">
        <v>46</v>
      </c>
      <c r="D21" s="23"/>
      <c r="E21" s="19"/>
      <c r="F21" s="18"/>
      <c r="G21" s="18">
        <f>ROUND(D21*F21,2)</f>
        <v>0</v>
      </c>
      <c r="H21" s="96"/>
      <c r="ZY21" t="s">
        <v>15</v>
      </c>
      <c r="ZZ21" s="12" t="s">
        <v>95</v>
      </c>
    </row>
    <row r="22" spans="1:702" x14ac:dyDescent="0.25">
      <c r="A22" s="27"/>
      <c r="B22" s="28"/>
      <c r="C22" s="29"/>
      <c r="D22" s="29"/>
      <c r="E22" s="29"/>
      <c r="F22" s="29"/>
      <c r="G22" s="29"/>
      <c r="H22" s="95"/>
    </row>
    <row r="23" spans="1:702" x14ac:dyDescent="0.25">
      <c r="A23" s="30"/>
      <c r="B23" s="30"/>
      <c r="C23" s="30"/>
      <c r="D23" s="30"/>
      <c r="E23" s="30"/>
      <c r="F23" s="30"/>
      <c r="G23" s="30"/>
      <c r="H23" s="30"/>
    </row>
    <row r="24" spans="1:702" ht="30" x14ac:dyDescent="0.25">
      <c r="B24" s="31" t="s">
        <v>206</v>
      </c>
      <c r="G24" s="32">
        <f>SUBTOTAL(109,G4:G22)</f>
        <v>0</v>
      </c>
      <c r="ZY24" t="s">
        <v>99</v>
      </c>
    </row>
    <row r="25" spans="1:702" x14ac:dyDescent="0.25">
      <c r="A25" s="33">
        <v>10</v>
      </c>
      <c r="B25" s="31" t="str">
        <f>CONCATENATE("Montant TVA (",A25,"%)")</f>
        <v>Montant TVA (10%)</v>
      </c>
      <c r="G25" s="32">
        <f>+G24*0.1</f>
        <v>0</v>
      </c>
      <c r="H25" s="94"/>
      <c r="ZY25" t="s">
        <v>100</v>
      </c>
    </row>
    <row r="26" spans="1:702" x14ac:dyDescent="0.25">
      <c r="B26" s="31"/>
      <c r="G26" s="32"/>
      <c r="H26" s="94"/>
      <c r="ZY26" t="s">
        <v>101</v>
      </c>
    </row>
    <row r="27" spans="1:702" x14ac:dyDescent="0.25">
      <c r="G27" s="32"/>
    </row>
    <row r="28" spans="1:702" x14ac:dyDescent="0.25">
      <c r="G28" s="32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2A64B-2F0B-4162-A1DD-E28C2455D262}">
  <sheetPr>
    <pageSetUpPr fitToPage="1"/>
  </sheetPr>
  <dimension ref="A1:ZZ28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24" sqref="B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9" width="10.7109375" customWidth="1"/>
    <col min="701" max="703" width="10.7109375" customWidth="1"/>
  </cols>
  <sheetData>
    <row r="1" spans="1:702" ht="72.2" customHeight="1" x14ac:dyDescent="0.25">
      <c r="A1" s="99"/>
      <c r="B1" s="100"/>
      <c r="C1" s="100"/>
      <c r="D1" s="100"/>
      <c r="E1" s="100"/>
      <c r="F1" s="100"/>
      <c r="G1" s="100"/>
      <c r="H1" s="101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98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97"/>
      <c r="ZY4" t="s">
        <v>8</v>
      </c>
      <c r="ZZ4" s="12"/>
    </row>
    <row r="5" spans="1:702" x14ac:dyDescent="0.25">
      <c r="A5" s="13" t="s">
        <v>91</v>
      </c>
      <c r="B5" s="14" t="s">
        <v>75</v>
      </c>
      <c r="C5" s="11"/>
      <c r="D5" s="11"/>
      <c r="E5" s="11"/>
      <c r="F5" s="11"/>
      <c r="G5" s="11"/>
      <c r="H5" s="97"/>
      <c r="ZY5" t="s">
        <v>11</v>
      </c>
      <c r="ZZ5" s="12"/>
    </row>
    <row r="6" spans="1:702" ht="56.25" x14ac:dyDescent="0.25">
      <c r="A6" s="15" t="s">
        <v>214</v>
      </c>
      <c r="B6" s="16" t="s">
        <v>102</v>
      </c>
      <c r="C6" s="17" t="s">
        <v>213</v>
      </c>
      <c r="D6" s="18"/>
      <c r="E6" s="19"/>
      <c r="F6" s="18"/>
      <c r="G6" s="18">
        <f>ROUND(D6*F6,2)</f>
        <v>0</v>
      </c>
      <c r="H6" s="96"/>
      <c r="ZY6" t="s">
        <v>15</v>
      </c>
      <c r="ZZ6" s="12" t="s">
        <v>103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97"/>
    </row>
    <row r="8" spans="1:702" x14ac:dyDescent="0.25">
      <c r="A8" s="20"/>
      <c r="B8" s="22" t="s">
        <v>212</v>
      </c>
      <c r="C8" s="11"/>
      <c r="D8" s="11"/>
      <c r="E8" s="11"/>
      <c r="F8" s="11"/>
      <c r="G8" s="11"/>
      <c r="H8" s="97"/>
    </row>
    <row r="9" spans="1:702" ht="22.5" x14ac:dyDescent="0.25">
      <c r="A9" s="15" t="s">
        <v>211</v>
      </c>
      <c r="B9" s="16" t="s">
        <v>104</v>
      </c>
      <c r="C9" s="17" t="s">
        <v>88</v>
      </c>
      <c r="D9" s="18">
        <v>4</v>
      </c>
      <c r="E9" s="19"/>
      <c r="F9" s="18"/>
      <c r="G9" s="18">
        <f>ROUND(D9*F9,2)</f>
        <v>0</v>
      </c>
      <c r="H9" s="87">
        <v>0.1</v>
      </c>
      <c r="ZY9" t="s">
        <v>15</v>
      </c>
      <c r="ZZ9" s="12" t="s">
        <v>105</v>
      </c>
    </row>
    <row r="10" spans="1:702" x14ac:dyDescent="0.25">
      <c r="A10" s="20"/>
      <c r="B10" s="21" t="s">
        <v>17</v>
      </c>
      <c r="C10" s="11"/>
      <c r="D10" s="11"/>
      <c r="E10" s="11"/>
      <c r="F10" s="11"/>
      <c r="G10" s="11"/>
      <c r="H10" s="97"/>
    </row>
    <row r="11" spans="1:702" ht="18" x14ac:dyDescent="0.25">
      <c r="A11" s="20"/>
      <c r="B11" s="22" t="s">
        <v>167</v>
      </c>
      <c r="C11" s="11"/>
      <c r="D11" s="11"/>
      <c r="E11" s="11"/>
      <c r="F11" s="11"/>
      <c r="G11" s="11"/>
      <c r="H11" s="97"/>
    </row>
    <row r="12" spans="1:702" ht="22.5" x14ac:dyDescent="0.25">
      <c r="A12" s="15" t="s">
        <v>216</v>
      </c>
      <c r="B12" s="16" t="s">
        <v>107</v>
      </c>
      <c r="C12" s="17" t="s">
        <v>213</v>
      </c>
      <c r="D12" s="18"/>
      <c r="E12" s="19"/>
      <c r="F12" s="18"/>
      <c r="G12" s="18">
        <f>ROUND(D12*F12,2)</f>
        <v>0</v>
      </c>
      <c r="H12" s="96"/>
      <c r="ZY12" t="s">
        <v>15</v>
      </c>
      <c r="ZZ12" s="12" t="s">
        <v>108</v>
      </c>
    </row>
    <row r="13" spans="1:702" x14ac:dyDescent="0.25">
      <c r="A13" s="20"/>
      <c r="B13" s="21" t="s">
        <v>17</v>
      </c>
      <c r="C13" s="11"/>
      <c r="D13" s="11"/>
      <c r="E13" s="11"/>
      <c r="F13" s="11"/>
      <c r="G13" s="11"/>
      <c r="H13" s="97"/>
    </row>
    <row r="14" spans="1:702" x14ac:dyDescent="0.25">
      <c r="A14" s="20"/>
      <c r="B14" s="22" t="s">
        <v>212</v>
      </c>
      <c r="C14" s="11"/>
      <c r="D14" s="11"/>
      <c r="E14" s="11"/>
      <c r="F14" s="11"/>
      <c r="G14" s="11"/>
      <c r="H14" s="97"/>
    </row>
    <row r="15" spans="1:702" ht="22.5" x14ac:dyDescent="0.25">
      <c r="A15" s="15" t="s">
        <v>215</v>
      </c>
      <c r="B15" s="16" t="s">
        <v>109</v>
      </c>
      <c r="C15" s="17"/>
      <c r="D15" s="18"/>
      <c r="E15" s="19"/>
      <c r="F15" s="18"/>
      <c r="G15" s="18">
        <f>ROUND(D15*F15,2)</f>
        <v>0</v>
      </c>
      <c r="H15" s="96"/>
      <c r="ZY15" t="s">
        <v>15</v>
      </c>
      <c r="ZZ15" s="12" t="s">
        <v>110</v>
      </c>
    </row>
    <row r="16" spans="1:702" x14ac:dyDescent="0.25">
      <c r="A16" s="20"/>
      <c r="B16" s="21" t="s">
        <v>17</v>
      </c>
      <c r="C16" s="11"/>
      <c r="D16" s="11"/>
      <c r="E16" s="11"/>
      <c r="F16" s="11"/>
      <c r="G16" s="11"/>
      <c r="H16" s="97"/>
    </row>
    <row r="17" spans="1:702" ht="27" x14ac:dyDescent="0.25">
      <c r="A17" s="20"/>
      <c r="B17" s="22" t="s">
        <v>168</v>
      </c>
      <c r="C17" s="11"/>
      <c r="D17" s="11"/>
      <c r="E17" s="11"/>
      <c r="F17" s="11"/>
      <c r="G17" s="11"/>
      <c r="H17" s="97"/>
    </row>
    <row r="18" spans="1:702" ht="22.5" x14ac:dyDescent="0.25">
      <c r="A18" s="15"/>
      <c r="B18" s="16" t="s">
        <v>112</v>
      </c>
      <c r="C18" s="17" t="s">
        <v>88</v>
      </c>
      <c r="D18" s="18">
        <v>4</v>
      </c>
      <c r="E18" s="19"/>
      <c r="F18" s="18"/>
      <c r="G18" s="18">
        <f>ROUND(D18*F18,2)</f>
        <v>0</v>
      </c>
      <c r="H18" s="87">
        <v>0.1</v>
      </c>
      <c r="ZY18" t="s">
        <v>15</v>
      </c>
      <c r="ZZ18" s="12" t="s">
        <v>113</v>
      </c>
    </row>
    <row r="19" spans="1:702" ht="33.75" x14ac:dyDescent="0.25">
      <c r="A19" s="15"/>
      <c r="B19" s="16" t="s">
        <v>114</v>
      </c>
      <c r="C19" s="17" t="s">
        <v>88</v>
      </c>
      <c r="D19" s="18">
        <v>2</v>
      </c>
      <c r="E19" s="19"/>
      <c r="F19" s="18"/>
      <c r="G19" s="18">
        <f>ROUND(D19*F19,2)</f>
        <v>0</v>
      </c>
      <c r="H19" s="87">
        <v>0.1</v>
      </c>
      <c r="ZY19" t="s">
        <v>15</v>
      </c>
      <c r="ZZ19" s="12" t="s">
        <v>115</v>
      </c>
    </row>
    <row r="20" spans="1:702" x14ac:dyDescent="0.25">
      <c r="A20" s="24" t="s">
        <v>210</v>
      </c>
      <c r="B20" s="25" t="s">
        <v>92</v>
      </c>
      <c r="C20" s="11"/>
      <c r="D20" s="11"/>
      <c r="E20" s="11"/>
      <c r="F20" s="11"/>
      <c r="G20" s="11"/>
      <c r="H20" s="97"/>
      <c r="ZY20" t="s">
        <v>11</v>
      </c>
      <c r="ZZ20" s="12"/>
    </row>
    <row r="21" spans="1:702" ht="22.5" x14ac:dyDescent="0.25">
      <c r="A21" s="15" t="s">
        <v>209</v>
      </c>
      <c r="B21" s="16" t="s">
        <v>94</v>
      </c>
      <c r="C21" s="17" t="s">
        <v>46</v>
      </c>
      <c r="D21" s="23"/>
      <c r="E21" s="19"/>
      <c r="F21" s="18"/>
      <c r="G21" s="18">
        <f>ROUND(D21*F21,2)</f>
        <v>0</v>
      </c>
      <c r="H21" s="96"/>
      <c r="ZY21" t="s">
        <v>15</v>
      </c>
      <c r="ZZ21" s="12" t="s">
        <v>95</v>
      </c>
    </row>
    <row r="22" spans="1:702" x14ac:dyDescent="0.25">
      <c r="A22" s="27"/>
      <c r="B22" s="28"/>
      <c r="C22" s="29"/>
      <c r="D22" s="29"/>
      <c r="E22" s="29"/>
      <c r="F22" s="29"/>
      <c r="G22" s="29"/>
      <c r="H22" s="95"/>
    </row>
    <row r="23" spans="1:702" x14ac:dyDescent="0.25">
      <c r="A23" s="30"/>
      <c r="B23" s="30"/>
      <c r="C23" s="30"/>
      <c r="D23" s="30"/>
      <c r="E23" s="30"/>
      <c r="F23" s="30"/>
      <c r="G23" s="30"/>
      <c r="H23" s="30"/>
    </row>
    <row r="24" spans="1:702" ht="30" x14ac:dyDescent="0.25">
      <c r="B24" s="31" t="s">
        <v>207</v>
      </c>
      <c r="G24" s="32">
        <f>SUBTOTAL(109,G4:G22)</f>
        <v>0</v>
      </c>
      <c r="ZY24" t="s">
        <v>99</v>
      </c>
    </row>
    <row r="25" spans="1:702" x14ac:dyDescent="0.25">
      <c r="A25" s="33">
        <v>10</v>
      </c>
      <c r="B25" s="31" t="str">
        <f>CONCATENATE("Montant TVA (",A25,"%)")</f>
        <v>Montant TVA (10%)</v>
      </c>
      <c r="G25" s="32">
        <f>+G24*0.1</f>
        <v>0</v>
      </c>
      <c r="H25" s="94"/>
      <c r="ZY25" t="s">
        <v>100</v>
      </c>
    </row>
    <row r="26" spans="1:702" x14ac:dyDescent="0.25">
      <c r="B26" s="31"/>
      <c r="G26" s="32"/>
      <c r="H26" s="94"/>
      <c r="ZY26" t="s">
        <v>101</v>
      </c>
    </row>
    <row r="27" spans="1:702" x14ac:dyDescent="0.25">
      <c r="G27" s="32"/>
    </row>
    <row r="28" spans="1:702" x14ac:dyDescent="0.25">
      <c r="G28" s="32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3BEBA-E30D-46E0-81B8-07B640C5D5E6}">
  <sheetPr>
    <pageSetUpPr fitToPage="1"/>
  </sheetPr>
  <dimension ref="A1:ZZ23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17" sqref="G17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9" width="10.7109375" customWidth="1"/>
    <col min="701" max="703" width="10.7109375" customWidth="1"/>
  </cols>
  <sheetData>
    <row r="1" spans="1:702" ht="72.2" customHeight="1" x14ac:dyDescent="0.25">
      <c r="A1" s="99"/>
      <c r="B1" s="100"/>
      <c r="C1" s="100"/>
      <c r="D1" s="100"/>
      <c r="E1" s="100"/>
      <c r="F1" s="100"/>
      <c r="G1" s="100"/>
      <c r="H1" s="101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98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97"/>
      <c r="ZY4" t="s">
        <v>8</v>
      </c>
      <c r="ZZ4" s="12"/>
    </row>
    <row r="5" spans="1:702" x14ac:dyDescent="0.25">
      <c r="A5" s="13" t="s">
        <v>91</v>
      </c>
      <c r="B5" s="14" t="s">
        <v>75</v>
      </c>
      <c r="C5" s="11"/>
      <c r="D5" s="11"/>
      <c r="E5" s="11"/>
      <c r="F5" s="11"/>
      <c r="G5" s="11"/>
      <c r="H5" s="97"/>
      <c r="ZY5" t="s">
        <v>11</v>
      </c>
      <c r="ZZ5" s="12"/>
    </row>
    <row r="6" spans="1:702" ht="56.25" x14ac:dyDescent="0.25">
      <c r="A6" s="15" t="s">
        <v>214</v>
      </c>
      <c r="B6" s="16" t="s">
        <v>102</v>
      </c>
      <c r="C6" s="17" t="s">
        <v>213</v>
      </c>
      <c r="D6" s="18"/>
      <c r="E6" s="19"/>
      <c r="F6" s="18"/>
      <c r="G6" s="18">
        <f>ROUND(D6*F6,2)</f>
        <v>0</v>
      </c>
      <c r="H6" s="96"/>
      <c r="ZY6" t="s">
        <v>15</v>
      </c>
      <c r="ZZ6" s="12" t="s">
        <v>103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97"/>
    </row>
    <row r="8" spans="1:702" x14ac:dyDescent="0.25">
      <c r="A8" s="20"/>
      <c r="B8" s="22" t="s">
        <v>212</v>
      </c>
      <c r="C8" s="11"/>
      <c r="D8" s="11"/>
      <c r="E8" s="11"/>
      <c r="F8" s="11"/>
      <c r="G8" s="11"/>
      <c r="H8" s="97"/>
    </row>
    <row r="9" spans="1:702" ht="22.5" x14ac:dyDescent="0.25">
      <c r="A9" s="15" t="s">
        <v>211</v>
      </c>
      <c r="B9" s="16" t="s">
        <v>104</v>
      </c>
      <c r="C9" s="17" t="s">
        <v>88</v>
      </c>
      <c r="D9" s="18">
        <v>3</v>
      </c>
      <c r="E9" s="19"/>
      <c r="F9" s="18"/>
      <c r="G9" s="18">
        <f>ROUND(D9*F9,2)</f>
        <v>0</v>
      </c>
      <c r="H9" s="87">
        <v>0.1</v>
      </c>
      <c r="ZY9" t="s">
        <v>15</v>
      </c>
      <c r="ZZ9" s="12" t="s">
        <v>105</v>
      </c>
    </row>
    <row r="10" spans="1:702" x14ac:dyDescent="0.25">
      <c r="A10" s="20"/>
      <c r="B10" s="21" t="s">
        <v>17</v>
      </c>
      <c r="C10" s="11"/>
      <c r="D10" s="11"/>
      <c r="E10" s="11"/>
      <c r="F10" s="11"/>
      <c r="G10" s="11"/>
      <c r="H10" s="97"/>
    </row>
    <row r="11" spans="1:702" ht="18" x14ac:dyDescent="0.25">
      <c r="A11" s="20"/>
      <c r="B11" s="22" t="s">
        <v>166</v>
      </c>
      <c r="C11" s="11"/>
      <c r="D11" s="11"/>
      <c r="E11" s="11"/>
      <c r="F11" s="11"/>
      <c r="G11" s="11"/>
      <c r="H11" s="97"/>
    </row>
    <row r="12" spans="1:702" x14ac:dyDescent="0.25">
      <c r="A12" s="24" t="s">
        <v>210</v>
      </c>
      <c r="B12" s="25" t="s">
        <v>92</v>
      </c>
      <c r="C12" s="11"/>
      <c r="D12" s="11"/>
      <c r="E12" s="11"/>
      <c r="F12" s="11"/>
      <c r="G12" s="11"/>
      <c r="H12" s="97"/>
      <c r="ZY12" t="s">
        <v>11</v>
      </c>
      <c r="ZZ12" s="12"/>
    </row>
    <row r="13" spans="1:702" ht="22.5" x14ac:dyDescent="0.25">
      <c r="A13" s="15" t="s">
        <v>209</v>
      </c>
      <c r="B13" s="16" t="s">
        <v>94</v>
      </c>
      <c r="C13" s="17" t="s">
        <v>46</v>
      </c>
      <c r="D13" s="23"/>
      <c r="E13" s="19"/>
      <c r="F13" s="18"/>
      <c r="G13" s="18">
        <f>ROUND(D13*F13,2)</f>
        <v>0</v>
      </c>
      <c r="H13" s="96"/>
      <c r="ZY13" t="s">
        <v>15</v>
      </c>
      <c r="ZZ13" s="12" t="s">
        <v>95</v>
      </c>
    </row>
    <row r="14" spans="1:702" x14ac:dyDescent="0.25">
      <c r="A14" s="27"/>
      <c r="B14" s="28"/>
      <c r="C14" s="29"/>
      <c r="D14" s="29"/>
      <c r="E14" s="29"/>
      <c r="F14" s="29"/>
      <c r="G14" s="29"/>
      <c r="H14" s="95"/>
    </row>
    <row r="15" spans="1:702" x14ac:dyDescent="0.25">
      <c r="A15" s="30"/>
      <c r="B15" s="30"/>
      <c r="C15" s="30"/>
      <c r="D15" s="30"/>
      <c r="E15" s="30"/>
      <c r="F15" s="30"/>
      <c r="G15" s="30"/>
      <c r="H15" s="30"/>
    </row>
    <row r="16" spans="1:702" ht="30" x14ac:dyDescent="0.25">
      <c r="B16" s="31" t="s">
        <v>208</v>
      </c>
      <c r="G16" s="32">
        <f>SUM(G6:G13)</f>
        <v>0</v>
      </c>
      <c r="H16" s="94"/>
      <c r="ZY16" t="s">
        <v>99</v>
      </c>
    </row>
    <row r="17" spans="1:701" x14ac:dyDescent="0.25">
      <c r="A17" s="33">
        <v>10</v>
      </c>
      <c r="B17" s="31" t="str">
        <f>CONCATENATE("Montant TVA (",A17,"%)")</f>
        <v>Montant TVA (10%)</v>
      </c>
      <c r="G17" s="32">
        <f>+G16*0.1</f>
        <v>0</v>
      </c>
      <c r="H17" s="94"/>
      <c r="ZY17" t="s">
        <v>100</v>
      </c>
    </row>
    <row r="18" spans="1:701" x14ac:dyDescent="0.25">
      <c r="B18" s="31"/>
      <c r="G18" s="32"/>
      <c r="H18" s="94"/>
      <c r="ZY18" t="s">
        <v>101</v>
      </c>
    </row>
    <row r="19" spans="1:701" x14ac:dyDescent="0.25">
      <c r="G19" s="32"/>
      <c r="H19" s="94"/>
    </row>
    <row r="20" spans="1:701" x14ac:dyDescent="0.25">
      <c r="G20" s="32"/>
      <c r="H20" s="94"/>
    </row>
    <row r="21" spans="1:701" x14ac:dyDescent="0.25">
      <c r="H21" s="94"/>
    </row>
    <row r="22" spans="1:701" x14ac:dyDescent="0.25">
      <c r="H22" s="94"/>
    </row>
    <row r="23" spans="1:701" x14ac:dyDescent="0.25">
      <c r="H23" s="94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CB75B-F087-4BE7-A617-0589FE78F976}">
  <sheetPr>
    <tabColor rgb="FFFFC000"/>
  </sheetPr>
  <dimension ref="A1:F63"/>
  <sheetViews>
    <sheetView tabSelected="1" showWhiteSpace="0" view="pageLayout" zoomScale="130" zoomScaleNormal="100" zoomScalePageLayoutView="130" workbookViewId="0">
      <selection activeCell="F38" sqref="F38"/>
    </sheetView>
  </sheetViews>
  <sheetFormatPr baseColWidth="10" defaultRowHeight="11.25" x14ac:dyDescent="0.15"/>
  <cols>
    <col min="1" max="2" width="5.5703125" style="39" customWidth="1"/>
    <col min="3" max="3" width="46.7109375" style="39" customWidth="1"/>
    <col min="4" max="4" width="5.5703125" style="83" customWidth="1"/>
    <col min="5" max="5" width="9" style="84" customWidth="1"/>
    <col min="6" max="6" width="20.28515625" style="85" customWidth="1"/>
    <col min="7" max="255" width="11.42578125" style="39"/>
    <col min="256" max="256" width="9" style="39" customWidth="1"/>
    <col min="257" max="257" width="5.5703125" style="39" customWidth="1"/>
    <col min="258" max="258" width="40.85546875" style="39" customWidth="1"/>
    <col min="259" max="259" width="5.5703125" style="39" customWidth="1"/>
    <col min="260" max="260" width="9" style="39" customWidth="1"/>
    <col min="261" max="261" width="11.42578125" style="39" customWidth="1"/>
    <col min="262" max="262" width="20.28515625" style="39" customWidth="1"/>
    <col min="263" max="511" width="11.42578125" style="39"/>
    <col min="512" max="512" width="9" style="39" customWidth="1"/>
    <col min="513" max="513" width="5.5703125" style="39" customWidth="1"/>
    <col min="514" max="514" width="40.85546875" style="39" customWidth="1"/>
    <col min="515" max="515" width="5.5703125" style="39" customWidth="1"/>
    <col min="516" max="516" width="9" style="39" customWidth="1"/>
    <col min="517" max="517" width="11.42578125" style="39" customWidth="1"/>
    <col min="518" max="518" width="20.28515625" style="39" customWidth="1"/>
    <col min="519" max="767" width="11.42578125" style="39"/>
    <col min="768" max="768" width="9" style="39" customWidth="1"/>
    <col min="769" max="769" width="5.5703125" style="39" customWidth="1"/>
    <col min="770" max="770" width="40.85546875" style="39" customWidth="1"/>
    <col min="771" max="771" width="5.5703125" style="39" customWidth="1"/>
    <col min="772" max="772" width="9" style="39" customWidth="1"/>
    <col min="773" max="773" width="11.42578125" style="39" customWidth="1"/>
    <col min="774" max="774" width="20.28515625" style="39" customWidth="1"/>
    <col min="775" max="1023" width="11.42578125" style="39"/>
    <col min="1024" max="1024" width="9" style="39" customWidth="1"/>
    <col min="1025" max="1025" width="5.5703125" style="39" customWidth="1"/>
    <col min="1026" max="1026" width="40.85546875" style="39" customWidth="1"/>
    <col min="1027" max="1027" width="5.5703125" style="39" customWidth="1"/>
    <col min="1028" max="1028" width="9" style="39" customWidth="1"/>
    <col min="1029" max="1029" width="11.42578125" style="39" customWidth="1"/>
    <col min="1030" max="1030" width="20.28515625" style="39" customWidth="1"/>
    <col min="1031" max="1279" width="11.42578125" style="39"/>
    <col min="1280" max="1280" width="9" style="39" customWidth="1"/>
    <col min="1281" max="1281" width="5.5703125" style="39" customWidth="1"/>
    <col min="1282" max="1282" width="40.85546875" style="39" customWidth="1"/>
    <col min="1283" max="1283" width="5.5703125" style="39" customWidth="1"/>
    <col min="1284" max="1284" width="9" style="39" customWidth="1"/>
    <col min="1285" max="1285" width="11.42578125" style="39" customWidth="1"/>
    <col min="1286" max="1286" width="20.28515625" style="39" customWidth="1"/>
    <col min="1287" max="1535" width="11.42578125" style="39"/>
    <col min="1536" max="1536" width="9" style="39" customWidth="1"/>
    <col min="1537" max="1537" width="5.5703125" style="39" customWidth="1"/>
    <col min="1538" max="1538" width="40.85546875" style="39" customWidth="1"/>
    <col min="1539" max="1539" width="5.5703125" style="39" customWidth="1"/>
    <col min="1540" max="1540" width="9" style="39" customWidth="1"/>
    <col min="1541" max="1541" width="11.42578125" style="39" customWidth="1"/>
    <col min="1542" max="1542" width="20.28515625" style="39" customWidth="1"/>
    <col min="1543" max="1791" width="11.42578125" style="39"/>
    <col min="1792" max="1792" width="9" style="39" customWidth="1"/>
    <col min="1793" max="1793" width="5.5703125" style="39" customWidth="1"/>
    <col min="1794" max="1794" width="40.85546875" style="39" customWidth="1"/>
    <col min="1795" max="1795" width="5.5703125" style="39" customWidth="1"/>
    <col min="1796" max="1796" width="9" style="39" customWidth="1"/>
    <col min="1797" max="1797" width="11.42578125" style="39" customWidth="1"/>
    <col min="1798" max="1798" width="20.28515625" style="39" customWidth="1"/>
    <col min="1799" max="2047" width="11.42578125" style="39"/>
    <col min="2048" max="2048" width="9" style="39" customWidth="1"/>
    <col min="2049" max="2049" width="5.5703125" style="39" customWidth="1"/>
    <col min="2050" max="2050" width="40.85546875" style="39" customWidth="1"/>
    <col min="2051" max="2051" width="5.5703125" style="39" customWidth="1"/>
    <col min="2052" max="2052" width="9" style="39" customWidth="1"/>
    <col min="2053" max="2053" width="11.42578125" style="39" customWidth="1"/>
    <col min="2054" max="2054" width="20.28515625" style="39" customWidth="1"/>
    <col min="2055" max="2303" width="11.42578125" style="39"/>
    <col min="2304" max="2304" width="9" style="39" customWidth="1"/>
    <col min="2305" max="2305" width="5.5703125" style="39" customWidth="1"/>
    <col min="2306" max="2306" width="40.85546875" style="39" customWidth="1"/>
    <col min="2307" max="2307" width="5.5703125" style="39" customWidth="1"/>
    <col min="2308" max="2308" width="9" style="39" customWidth="1"/>
    <col min="2309" max="2309" width="11.42578125" style="39" customWidth="1"/>
    <col min="2310" max="2310" width="20.28515625" style="39" customWidth="1"/>
    <col min="2311" max="2559" width="11.42578125" style="39"/>
    <col min="2560" max="2560" width="9" style="39" customWidth="1"/>
    <col min="2561" max="2561" width="5.5703125" style="39" customWidth="1"/>
    <col min="2562" max="2562" width="40.85546875" style="39" customWidth="1"/>
    <col min="2563" max="2563" width="5.5703125" style="39" customWidth="1"/>
    <col min="2564" max="2564" width="9" style="39" customWidth="1"/>
    <col min="2565" max="2565" width="11.42578125" style="39" customWidth="1"/>
    <col min="2566" max="2566" width="20.28515625" style="39" customWidth="1"/>
    <col min="2567" max="2815" width="11.42578125" style="39"/>
    <col min="2816" max="2816" width="9" style="39" customWidth="1"/>
    <col min="2817" max="2817" width="5.5703125" style="39" customWidth="1"/>
    <col min="2818" max="2818" width="40.85546875" style="39" customWidth="1"/>
    <col min="2819" max="2819" width="5.5703125" style="39" customWidth="1"/>
    <col min="2820" max="2820" width="9" style="39" customWidth="1"/>
    <col min="2821" max="2821" width="11.42578125" style="39" customWidth="1"/>
    <col min="2822" max="2822" width="20.28515625" style="39" customWidth="1"/>
    <col min="2823" max="3071" width="11.42578125" style="39"/>
    <col min="3072" max="3072" width="9" style="39" customWidth="1"/>
    <col min="3073" max="3073" width="5.5703125" style="39" customWidth="1"/>
    <col min="3074" max="3074" width="40.85546875" style="39" customWidth="1"/>
    <col min="3075" max="3075" width="5.5703125" style="39" customWidth="1"/>
    <col min="3076" max="3076" width="9" style="39" customWidth="1"/>
    <col min="3077" max="3077" width="11.42578125" style="39" customWidth="1"/>
    <col min="3078" max="3078" width="20.28515625" style="39" customWidth="1"/>
    <col min="3079" max="3327" width="11.42578125" style="39"/>
    <col min="3328" max="3328" width="9" style="39" customWidth="1"/>
    <col min="3329" max="3329" width="5.5703125" style="39" customWidth="1"/>
    <col min="3330" max="3330" width="40.85546875" style="39" customWidth="1"/>
    <col min="3331" max="3331" width="5.5703125" style="39" customWidth="1"/>
    <col min="3332" max="3332" width="9" style="39" customWidth="1"/>
    <col min="3333" max="3333" width="11.42578125" style="39" customWidth="1"/>
    <col min="3334" max="3334" width="20.28515625" style="39" customWidth="1"/>
    <col min="3335" max="3583" width="11.42578125" style="39"/>
    <col min="3584" max="3584" width="9" style="39" customWidth="1"/>
    <col min="3585" max="3585" width="5.5703125" style="39" customWidth="1"/>
    <col min="3586" max="3586" width="40.85546875" style="39" customWidth="1"/>
    <col min="3587" max="3587" width="5.5703125" style="39" customWidth="1"/>
    <col min="3588" max="3588" width="9" style="39" customWidth="1"/>
    <col min="3589" max="3589" width="11.42578125" style="39" customWidth="1"/>
    <col min="3590" max="3590" width="20.28515625" style="39" customWidth="1"/>
    <col min="3591" max="3839" width="11.42578125" style="39"/>
    <col min="3840" max="3840" width="9" style="39" customWidth="1"/>
    <col min="3841" max="3841" width="5.5703125" style="39" customWidth="1"/>
    <col min="3842" max="3842" width="40.85546875" style="39" customWidth="1"/>
    <col min="3843" max="3843" width="5.5703125" style="39" customWidth="1"/>
    <col min="3844" max="3844" width="9" style="39" customWidth="1"/>
    <col min="3845" max="3845" width="11.42578125" style="39" customWidth="1"/>
    <col min="3846" max="3846" width="20.28515625" style="39" customWidth="1"/>
    <col min="3847" max="4095" width="11.42578125" style="39"/>
    <col min="4096" max="4096" width="9" style="39" customWidth="1"/>
    <col min="4097" max="4097" width="5.5703125" style="39" customWidth="1"/>
    <col min="4098" max="4098" width="40.85546875" style="39" customWidth="1"/>
    <col min="4099" max="4099" width="5.5703125" style="39" customWidth="1"/>
    <col min="4100" max="4100" width="9" style="39" customWidth="1"/>
    <col min="4101" max="4101" width="11.42578125" style="39" customWidth="1"/>
    <col min="4102" max="4102" width="20.28515625" style="39" customWidth="1"/>
    <col min="4103" max="4351" width="11.42578125" style="39"/>
    <col min="4352" max="4352" width="9" style="39" customWidth="1"/>
    <col min="4353" max="4353" width="5.5703125" style="39" customWidth="1"/>
    <col min="4354" max="4354" width="40.85546875" style="39" customWidth="1"/>
    <col min="4355" max="4355" width="5.5703125" style="39" customWidth="1"/>
    <col min="4356" max="4356" width="9" style="39" customWidth="1"/>
    <col min="4357" max="4357" width="11.42578125" style="39" customWidth="1"/>
    <col min="4358" max="4358" width="20.28515625" style="39" customWidth="1"/>
    <col min="4359" max="4607" width="11.42578125" style="39"/>
    <col min="4608" max="4608" width="9" style="39" customWidth="1"/>
    <col min="4609" max="4609" width="5.5703125" style="39" customWidth="1"/>
    <col min="4610" max="4610" width="40.85546875" style="39" customWidth="1"/>
    <col min="4611" max="4611" width="5.5703125" style="39" customWidth="1"/>
    <col min="4612" max="4612" width="9" style="39" customWidth="1"/>
    <col min="4613" max="4613" width="11.42578125" style="39" customWidth="1"/>
    <col min="4614" max="4614" width="20.28515625" style="39" customWidth="1"/>
    <col min="4615" max="4863" width="11.42578125" style="39"/>
    <col min="4864" max="4864" width="9" style="39" customWidth="1"/>
    <col min="4865" max="4865" width="5.5703125" style="39" customWidth="1"/>
    <col min="4866" max="4866" width="40.85546875" style="39" customWidth="1"/>
    <col min="4867" max="4867" width="5.5703125" style="39" customWidth="1"/>
    <col min="4868" max="4868" width="9" style="39" customWidth="1"/>
    <col min="4869" max="4869" width="11.42578125" style="39" customWidth="1"/>
    <col min="4870" max="4870" width="20.28515625" style="39" customWidth="1"/>
    <col min="4871" max="5119" width="11.42578125" style="39"/>
    <col min="5120" max="5120" width="9" style="39" customWidth="1"/>
    <col min="5121" max="5121" width="5.5703125" style="39" customWidth="1"/>
    <col min="5122" max="5122" width="40.85546875" style="39" customWidth="1"/>
    <col min="5123" max="5123" width="5.5703125" style="39" customWidth="1"/>
    <col min="5124" max="5124" width="9" style="39" customWidth="1"/>
    <col min="5125" max="5125" width="11.42578125" style="39" customWidth="1"/>
    <col min="5126" max="5126" width="20.28515625" style="39" customWidth="1"/>
    <col min="5127" max="5375" width="11.42578125" style="39"/>
    <col min="5376" max="5376" width="9" style="39" customWidth="1"/>
    <col min="5377" max="5377" width="5.5703125" style="39" customWidth="1"/>
    <col min="5378" max="5378" width="40.85546875" style="39" customWidth="1"/>
    <col min="5379" max="5379" width="5.5703125" style="39" customWidth="1"/>
    <col min="5380" max="5380" width="9" style="39" customWidth="1"/>
    <col min="5381" max="5381" width="11.42578125" style="39" customWidth="1"/>
    <col min="5382" max="5382" width="20.28515625" style="39" customWidth="1"/>
    <col min="5383" max="5631" width="11.42578125" style="39"/>
    <col min="5632" max="5632" width="9" style="39" customWidth="1"/>
    <col min="5633" max="5633" width="5.5703125" style="39" customWidth="1"/>
    <col min="5634" max="5634" width="40.85546875" style="39" customWidth="1"/>
    <col min="5635" max="5635" width="5.5703125" style="39" customWidth="1"/>
    <col min="5636" max="5636" width="9" style="39" customWidth="1"/>
    <col min="5637" max="5637" width="11.42578125" style="39" customWidth="1"/>
    <col min="5638" max="5638" width="20.28515625" style="39" customWidth="1"/>
    <col min="5639" max="5887" width="11.42578125" style="39"/>
    <col min="5888" max="5888" width="9" style="39" customWidth="1"/>
    <col min="5889" max="5889" width="5.5703125" style="39" customWidth="1"/>
    <col min="5890" max="5890" width="40.85546875" style="39" customWidth="1"/>
    <col min="5891" max="5891" width="5.5703125" style="39" customWidth="1"/>
    <col min="5892" max="5892" width="9" style="39" customWidth="1"/>
    <col min="5893" max="5893" width="11.42578125" style="39" customWidth="1"/>
    <col min="5894" max="5894" width="20.28515625" style="39" customWidth="1"/>
    <col min="5895" max="6143" width="11.42578125" style="39"/>
    <col min="6144" max="6144" width="9" style="39" customWidth="1"/>
    <col min="6145" max="6145" width="5.5703125" style="39" customWidth="1"/>
    <col min="6146" max="6146" width="40.85546875" style="39" customWidth="1"/>
    <col min="6147" max="6147" width="5.5703125" style="39" customWidth="1"/>
    <col min="6148" max="6148" width="9" style="39" customWidth="1"/>
    <col min="6149" max="6149" width="11.42578125" style="39" customWidth="1"/>
    <col min="6150" max="6150" width="20.28515625" style="39" customWidth="1"/>
    <col min="6151" max="6399" width="11.42578125" style="39"/>
    <col min="6400" max="6400" width="9" style="39" customWidth="1"/>
    <col min="6401" max="6401" width="5.5703125" style="39" customWidth="1"/>
    <col min="6402" max="6402" width="40.85546875" style="39" customWidth="1"/>
    <col min="6403" max="6403" width="5.5703125" style="39" customWidth="1"/>
    <col min="6404" max="6404" width="9" style="39" customWidth="1"/>
    <col min="6405" max="6405" width="11.42578125" style="39" customWidth="1"/>
    <col min="6406" max="6406" width="20.28515625" style="39" customWidth="1"/>
    <col min="6407" max="6655" width="11.42578125" style="39"/>
    <col min="6656" max="6656" width="9" style="39" customWidth="1"/>
    <col min="6657" max="6657" width="5.5703125" style="39" customWidth="1"/>
    <col min="6658" max="6658" width="40.85546875" style="39" customWidth="1"/>
    <col min="6659" max="6659" width="5.5703125" style="39" customWidth="1"/>
    <col min="6660" max="6660" width="9" style="39" customWidth="1"/>
    <col min="6661" max="6661" width="11.42578125" style="39" customWidth="1"/>
    <col min="6662" max="6662" width="20.28515625" style="39" customWidth="1"/>
    <col min="6663" max="6911" width="11.42578125" style="39"/>
    <col min="6912" max="6912" width="9" style="39" customWidth="1"/>
    <col min="6913" max="6913" width="5.5703125" style="39" customWidth="1"/>
    <col min="6914" max="6914" width="40.85546875" style="39" customWidth="1"/>
    <col min="6915" max="6915" width="5.5703125" style="39" customWidth="1"/>
    <col min="6916" max="6916" width="9" style="39" customWidth="1"/>
    <col min="6917" max="6917" width="11.42578125" style="39" customWidth="1"/>
    <col min="6918" max="6918" width="20.28515625" style="39" customWidth="1"/>
    <col min="6919" max="7167" width="11.42578125" style="39"/>
    <col min="7168" max="7168" width="9" style="39" customWidth="1"/>
    <col min="7169" max="7169" width="5.5703125" style="39" customWidth="1"/>
    <col min="7170" max="7170" width="40.85546875" style="39" customWidth="1"/>
    <col min="7171" max="7171" width="5.5703125" style="39" customWidth="1"/>
    <col min="7172" max="7172" width="9" style="39" customWidth="1"/>
    <col min="7173" max="7173" width="11.42578125" style="39" customWidth="1"/>
    <col min="7174" max="7174" width="20.28515625" style="39" customWidth="1"/>
    <col min="7175" max="7423" width="11.42578125" style="39"/>
    <col min="7424" max="7424" width="9" style="39" customWidth="1"/>
    <col min="7425" max="7425" width="5.5703125" style="39" customWidth="1"/>
    <col min="7426" max="7426" width="40.85546875" style="39" customWidth="1"/>
    <col min="7427" max="7427" width="5.5703125" style="39" customWidth="1"/>
    <col min="7428" max="7428" width="9" style="39" customWidth="1"/>
    <col min="7429" max="7429" width="11.42578125" style="39" customWidth="1"/>
    <col min="7430" max="7430" width="20.28515625" style="39" customWidth="1"/>
    <col min="7431" max="7679" width="11.42578125" style="39"/>
    <col min="7680" max="7680" width="9" style="39" customWidth="1"/>
    <col min="7681" max="7681" width="5.5703125" style="39" customWidth="1"/>
    <col min="7682" max="7682" width="40.85546875" style="39" customWidth="1"/>
    <col min="7683" max="7683" width="5.5703125" style="39" customWidth="1"/>
    <col min="7684" max="7684" width="9" style="39" customWidth="1"/>
    <col min="7685" max="7685" width="11.42578125" style="39" customWidth="1"/>
    <col min="7686" max="7686" width="20.28515625" style="39" customWidth="1"/>
    <col min="7687" max="7935" width="11.42578125" style="39"/>
    <col min="7936" max="7936" width="9" style="39" customWidth="1"/>
    <col min="7937" max="7937" width="5.5703125" style="39" customWidth="1"/>
    <col min="7938" max="7938" width="40.85546875" style="39" customWidth="1"/>
    <col min="7939" max="7939" width="5.5703125" style="39" customWidth="1"/>
    <col min="7940" max="7940" width="9" style="39" customWidth="1"/>
    <col min="7941" max="7941" width="11.42578125" style="39" customWidth="1"/>
    <col min="7942" max="7942" width="20.28515625" style="39" customWidth="1"/>
    <col min="7943" max="8191" width="11.42578125" style="39"/>
    <col min="8192" max="8192" width="9" style="39" customWidth="1"/>
    <col min="8193" max="8193" width="5.5703125" style="39" customWidth="1"/>
    <col min="8194" max="8194" width="40.85546875" style="39" customWidth="1"/>
    <col min="8195" max="8195" width="5.5703125" style="39" customWidth="1"/>
    <col min="8196" max="8196" width="9" style="39" customWidth="1"/>
    <col min="8197" max="8197" width="11.42578125" style="39" customWidth="1"/>
    <col min="8198" max="8198" width="20.28515625" style="39" customWidth="1"/>
    <col min="8199" max="8447" width="11.42578125" style="39"/>
    <col min="8448" max="8448" width="9" style="39" customWidth="1"/>
    <col min="8449" max="8449" width="5.5703125" style="39" customWidth="1"/>
    <col min="8450" max="8450" width="40.85546875" style="39" customWidth="1"/>
    <col min="8451" max="8451" width="5.5703125" style="39" customWidth="1"/>
    <col min="8452" max="8452" width="9" style="39" customWidth="1"/>
    <col min="8453" max="8453" width="11.42578125" style="39" customWidth="1"/>
    <col min="8454" max="8454" width="20.28515625" style="39" customWidth="1"/>
    <col min="8455" max="8703" width="11.42578125" style="39"/>
    <col min="8704" max="8704" width="9" style="39" customWidth="1"/>
    <col min="8705" max="8705" width="5.5703125" style="39" customWidth="1"/>
    <col min="8706" max="8706" width="40.85546875" style="39" customWidth="1"/>
    <col min="8707" max="8707" width="5.5703125" style="39" customWidth="1"/>
    <col min="8708" max="8708" width="9" style="39" customWidth="1"/>
    <col min="8709" max="8709" width="11.42578125" style="39" customWidth="1"/>
    <col min="8710" max="8710" width="20.28515625" style="39" customWidth="1"/>
    <col min="8711" max="8959" width="11.42578125" style="39"/>
    <col min="8960" max="8960" width="9" style="39" customWidth="1"/>
    <col min="8961" max="8961" width="5.5703125" style="39" customWidth="1"/>
    <col min="8962" max="8962" width="40.85546875" style="39" customWidth="1"/>
    <col min="8963" max="8963" width="5.5703125" style="39" customWidth="1"/>
    <col min="8964" max="8964" width="9" style="39" customWidth="1"/>
    <col min="8965" max="8965" width="11.42578125" style="39" customWidth="1"/>
    <col min="8966" max="8966" width="20.28515625" style="39" customWidth="1"/>
    <col min="8967" max="9215" width="11.42578125" style="39"/>
    <col min="9216" max="9216" width="9" style="39" customWidth="1"/>
    <col min="9217" max="9217" width="5.5703125" style="39" customWidth="1"/>
    <col min="9218" max="9218" width="40.85546875" style="39" customWidth="1"/>
    <col min="9219" max="9219" width="5.5703125" style="39" customWidth="1"/>
    <col min="9220" max="9220" width="9" style="39" customWidth="1"/>
    <col min="9221" max="9221" width="11.42578125" style="39" customWidth="1"/>
    <col min="9222" max="9222" width="20.28515625" style="39" customWidth="1"/>
    <col min="9223" max="9471" width="11.42578125" style="39"/>
    <col min="9472" max="9472" width="9" style="39" customWidth="1"/>
    <col min="9473" max="9473" width="5.5703125" style="39" customWidth="1"/>
    <col min="9474" max="9474" width="40.85546875" style="39" customWidth="1"/>
    <col min="9475" max="9475" width="5.5703125" style="39" customWidth="1"/>
    <col min="9476" max="9476" width="9" style="39" customWidth="1"/>
    <col min="9477" max="9477" width="11.42578125" style="39" customWidth="1"/>
    <col min="9478" max="9478" width="20.28515625" style="39" customWidth="1"/>
    <col min="9479" max="9727" width="11.42578125" style="39"/>
    <col min="9728" max="9728" width="9" style="39" customWidth="1"/>
    <col min="9729" max="9729" width="5.5703125" style="39" customWidth="1"/>
    <col min="9730" max="9730" width="40.85546875" style="39" customWidth="1"/>
    <col min="9731" max="9731" width="5.5703125" style="39" customWidth="1"/>
    <col min="9732" max="9732" width="9" style="39" customWidth="1"/>
    <col min="9733" max="9733" width="11.42578125" style="39" customWidth="1"/>
    <col min="9734" max="9734" width="20.28515625" style="39" customWidth="1"/>
    <col min="9735" max="9983" width="11.42578125" style="39"/>
    <col min="9984" max="9984" width="9" style="39" customWidth="1"/>
    <col min="9985" max="9985" width="5.5703125" style="39" customWidth="1"/>
    <col min="9986" max="9986" width="40.85546875" style="39" customWidth="1"/>
    <col min="9987" max="9987" width="5.5703125" style="39" customWidth="1"/>
    <col min="9988" max="9988" width="9" style="39" customWidth="1"/>
    <col min="9989" max="9989" width="11.42578125" style="39" customWidth="1"/>
    <col min="9990" max="9990" width="20.28515625" style="39" customWidth="1"/>
    <col min="9991" max="10239" width="11.42578125" style="39"/>
    <col min="10240" max="10240" width="9" style="39" customWidth="1"/>
    <col min="10241" max="10241" width="5.5703125" style="39" customWidth="1"/>
    <col min="10242" max="10242" width="40.85546875" style="39" customWidth="1"/>
    <col min="10243" max="10243" width="5.5703125" style="39" customWidth="1"/>
    <col min="10244" max="10244" width="9" style="39" customWidth="1"/>
    <col min="10245" max="10245" width="11.42578125" style="39" customWidth="1"/>
    <col min="10246" max="10246" width="20.28515625" style="39" customWidth="1"/>
    <col min="10247" max="10495" width="11.42578125" style="39"/>
    <col min="10496" max="10496" width="9" style="39" customWidth="1"/>
    <col min="10497" max="10497" width="5.5703125" style="39" customWidth="1"/>
    <col min="10498" max="10498" width="40.85546875" style="39" customWidth="1"/>
    <col min="10499" max="10499" width="5.5703125" style="39" customWidth="1"/>
    <col min="10500" max="10500" width="9" style="39" customWidth="1"/>
    <col min="10501" max="10501" width="11.42578125" style="39" customWidth="1"/>
    <col min="10502" max="10502" width="20.28515625" style="39" customWidth="1"/>
    <col min="10503" max="10751" width="11.42578125" style="39"/>
    <col min="10752" max="10752" width="9" style="39" customWidth="1"/>
    <col min="10753" max="10753" width="5.5703125" style="39" customWidth="1"/>
    <col min="10754" max="10754" width="40.85546875" style="39" customWidth="1"/>
    <col min="10755" max="10755" width="5.5703125" style="39" customWidth="1"/>
    <col min="10756" max="10756" width="9" style="39" customWidth="1"/>
    <col min="10757" max="10757" width="11.42578125" style="39" customWidth="1"/>
    <col min="10758" max="10758" width="20.28515625" style="39" customWidth="1"/>
    <col min="10759" max="11007" width="11.42578125" style="39"/>
    <col min="11008" max="11008" width="9" style="39" customWidth="1"/>
    <col min="11009" max="11009" width="5.5703125" style="39" customWidth="1"/>
    <col min="11010" max="11010" width="40.85546875" style="39" customWidth="1"/>
    <col min="11011" max="11011" width="5.5703125" style="39" customWidth="1"/>
    <col min="11012" max="11012" width="9" style="39" customWidth="1"/>
    <col min="11013" max="11013" width="11.42578125" style="39" customWidth="1"/>
    <col min="11014" max="11014" width="20.28515625" style="39" customWidth="1"/>
    <col min="11015" max="11263" width="11.42578125" style="39"/>
    <col min="11264" max="11264" width="9" style="39" customWidth="1"/>
    <col min="11265" max="11265" width="5.5703125" style="39" customWidth="1"/>
    <col min="11266" max="11266" width="40.85546875" style="39" customWidth="1"/>
    <col min="11267" max="11267" width="5.5703125" style="39" customWidth="1"/>
    <col min="11268" max="11268" width="9" style="39" customWidth="1"/>
    <col min="11269" max="11269" width="11.42578125" style="39" customWidth="1"/>
    <col min="11270" max="11270" width="20.28515625" style="39" customWidth="1"/>
    <col min="11271" max="11519" width="11.42578125" style="39"/>
    <col min="11520" max="11520" width="9" style="39" customWidth="1"/>
    <col min="11521" max="11521" width="5.5703125" style="39" customWidth="1"/>
    <col min="11522" max="11522" width="40.85546875" style="39" customWidth="1"/>
    <col min="11523" max="11523" width="5.5703125" style="39" customWidth="1"/>
    <col min="11524" max="11524" width="9" style="39" customWidth="1"/>
    <col min="11525" max="11525" width="11.42578125" style="39" customWidth="1"/>
    <col min="11526" max="11526" width="20.28515625" style="39" customWidth="1"/>
    <col min="11527" max="11775" width="11.42578125" style="39"/>
    <col min="11776" max="11776" width="9" style="39" customWidth="1"/>
    <col min="11777" max="11777" width="5.5703125" style="39" customWidth="1"/>
    <col min="11778" max="11778" width="40.85546875" style="39" customWidth="1"/>
    <col min="11779" max="11779" width="5.5703125" style="39" customWidth="1"/>
    <col min="11780" max="11780" width="9" style="39" customWidth="1"/>
    <col min="11781" max="11781" width="11.42578125" style="39" customWidth="1"/>
    <col min="11782" max="11782" width="20.28515625" style="39" customWidth="1"/>
    <col min="11783" max="12031" width="11.42578125" style="39"/>
    <col min="12032" max="12032" width="9" style="39" customWidth="1"/>
    <col min="12033" max="12033" width="5.5703125" style="39" customWidth="1"/>
    <col min="12034" max="12034" width="40.85546875" style="39" customWidth="1"/>
    <col min="12035" max="12035" width="5.5703125" style="39" customWidth="1"/>
    <col min="12036" max="12036" width="9" style="39" customWidth="1"/>
    <col min="12037" max="12037" width="11.42578125" style="39" customWidth="1"/>
    <col min="12038" max="12038" width="20.28515625" style="39" customWidth="1"/>
    <col min="12039" max="12287" width="11.42578125" style="39"/>
    <col min="12288" max="12288" width="9" style="39" customWidth="1"/>
    <col min="12289" max="12289" width="5.5703125" style="39" customWidth="1"/>
    <col min="12290" max="12290" width="40.85546875" style="39" customWidth="1"/>
    <col min="12291" max="12291" width="5.5703125" style="39" customWidth="1"/>
    <col min="12292" max="12292" width="9" style="39" customWidth="1"/>
    <col min="12293" max="12293" width="11.42578125" style="39" customWidth="1"/>
    <col min="12294" max="12294" width="20.28515625" style="39" customWidth="1"/>
    <col min="12295" max="12543" width="11.42578125" style="39"/>
    <col min="12544" max="12544" width="9" style="39" customWidth="1"/>
    <col min="12545" max="12545" width="5.5703125" style="39" customWidth="1"/>
    <col min="12546" max="12546" width="40.85546875" style="39" customWidth="1"/>
    <col min="12547" max="12547" width="5.5703125" style="39" customWidth="1"/>
    <col min="12548" max="12548" width="9" style="39" customWidth="1"/>
    <col min="12549" max="12549" width="11.42578125" style="39" customWidth="1"/>
    <col min="12550" max="12550" width="20.28515625" style="39" customWidth="1"/>
    <col min="12551" max="12799" width="11.42578125" style="39"/>
    <col min="12800" max="12800" width="9" style="39" customWidth="1"/>
    <col min="12801" max="12801" width="5.5703125" style="39" customWidth="1"/>
    <col min="12802" max="12802" width="40.85546875" style="39" customWidth="1"/>
    <col min="12803" max="12803" width="5.5703125" style="39" customWidth="1"/>
    <col min="12804" max="12804" width="9" style="39" customWidth="1"/>
    <col min="12805" max="12805" width="11.42578125" style="39" customWidth="1"/>
    <col min="12806" max="12806" width="20.28515625" style="39" customWidth="1"/>
    <col min="12807" max="13055" width="11.42578125" style="39"/>
    <col min="13056" max="13056" width="9" style="39" customWidth="1"/>
    <col min="13057" max="13057" width="5.5703125" style="39" customWidth="1"/>
    <col min="13058" max="13058" width="40.85546875" style="39" customWidth="1"/>
    <col min="13059" max="13059" width="5.5703125" style="39" customWidth="1"/>
    <col min="13060" max="13060" width="9" style="39" customWidth="1"/>
    <col min="13061" max="13061" width="11.42578125" style="39" customWidth="1"/>
    <col min="13062" max="13062" width="20.28515625" style="39" customWidth="1"/>
    <col min="13063" max="13311" width="11.42578125" style="39"/>
    <col min="13312" max="13312" width="9" style="39" customWidth="1"/>
    <col min="13313" max="13313" width="5.5703125" style="39" customWidth="1"/>
    <col min="13314" max="13314" width="40.85546875" style="39" customWidth="1"/>
    <col min="13315" max="13315" width="5.5703125" style="39" customWidth="1"/>
    <col min="13316" max="13316" width="9" style="39" customWidth="1"/>
    <col min="13317" max="13317" width="11.42578125" style="39" customWidth="1"/>
    <col min="13318" max="13318" width="20.28515625" style="39" customWidth="1"/>
    <col min="13319" max="13567" width="11.42578125" style="39"/>
    <col min="13568" max="13568" width="9" style="39" customWidth="1"/>
    <col min="13569" max="13569" width="5.5703125" style="39" customWidth="1"/>
    <col min="13570" max="13570" width="40.85546875" style="39" customWidth="1"/>
    <col min="13571" max="13571" width="5.5703125" style="39" customWidth="1"/>
    <col min="13572" max="13572" width="9" style="39" customWidth="1"/>
    <col min="13573" max="13573" width="11.42578125" style="39" customWidth="1"/>
    <col min="13574" max="13574" width="20.28515625" style="39" customWidth="1"/>
    <col min="13575" max="13823" width="11.42578125" style="39"/>
    <col min="13824" max="13824" width="9" style="39" customWidth="1"/>
    <col min="13825" max="13825" width="5.5703125" style="39" customWidth="1"/>
    <col min="13826" max="13826" width="40.85546875" style="39" customWidth="1"/>
    <col min="13827" max="13827" width="5.5703125" style="39" customWidth="1"/>
    <col min="13828" max="13828" width="9" style="39" customWidth="1"/>
    <col min="13829" max="13829" width="11.42578125" style="39" customWidth="1"/>
    <col min="13830" max="13830" width="20.28515625" style="39" customWidth="1"/>
    <col min="13831" max="14079" width="11.42578125" style="39"/>
    <col min="14080" max="14080" width="9" style="39" customWidth="1"/>
    <col min="14081" max="14081" width="5.5703125" style="39" customWidth="1"/>
    <col min="14082" max="14082" width="40.85546875" style="39" customWidth="1"/>
    <col min="14083" max="14083" width="5.5703125" style="39" customWidth="1"/>
    <col min="14084" max="14084" width="9" style="39" customWidth="1"/>
    <col min="14085" max="14085" width="11.42578125" style="39" customWidth="1"/>
    <col min="14086" max="14086" width="20.28515625" style="39" customWidth="1"/>
    <col min="14087" max="14335" width="11.42578125" style="39"/>
    <col min="14336" max="14336" width="9" style="39" customWidth="1"/>
    <col min="14337" max="14337" width="5.5703125" style="39" customWidth="1"/>
    <col min="14338" max="14338" width="40.85546875" style="39" customWidth="1"/>
    <col min="14339" max="14339" width="5.5703125" style="39" customWidth="1"/>
    <col min="14340" max="14340" width="9" style="39" customWidth="1"/>
    <col min="14341" max="14341" width="11.42578125" style="39" customWidth="1"/>
    <col min="14342" max="14342" width="20.28515625" style="39" customWidth="1"/>
    <col min="14343" max="14591" width="11.42578125" style="39"/>
    <col min="14592" max="14592" width="9" style="39" customWidth="1"/>
    <col min="14593" max="14593" width="5.5703125" style="39" customWidth="1"/>
    <col min="14594" max="14594" width="40.85546875" style="39" customWidth="1"/>
    <col min="14595" max="14595" width="5.5703125" style="39" customWidth="1"/>
    <col min="14596" max="14596" width="9" style="39" customWidth="1"/>
    <col min="14597" max="14597" width="11.42578125" style="39" customWidth="1"/>
    <col min="14598" max="14598" width="20.28515625" style="39" customWidth="1"/>
    <col min="14599" max="14847" width="11.42578125" style="39"/>
    <col min="14848" max="14848" width="9" style="39" customWidth="1"/>
    <col min="14849" max="14849" width="5.5703125" style="39" customWidth="1"/>
    <col min="14850" max="14850" width="40.85546875" style="39" customWidth="1"/>
    <col min="14851" max="14851" width="5.5703125" style="39" customWidth="1"/>
    <col min="14852" max="14852" width="9" style="39" customWidth="1"/>
    <col min="14853" max="14853" width="11.42578125" style="39" customWidth="1"/>
    <col min="14854" max="14854" width="20.28515625" style="39" customWidth="1"/>
    <col min="14855" max="15103" width="11.42578125" style="39"/>
    <col min="15104" max="15104" width="9" style="39" customWidth="1"/>
    <col min="15105" max="15105" width="5.5703125" style="39" customWidth="1"/>
    <col min="15106" max="15106" width="40.85546875" style="39" customWidth="1"/>
    <col min="15107" max="15107" width="5.5703125" style="39" customWidth="1"/>
    <col min="15108" max="15108" width="9" style="39" customWidth="1"/>
    <col min="15109" max="15109" width="11.42578125" style="39" customWidth="1"/>
    <col min="15110" max="15110" width="20.28515625" style="39" customWidth="1"/>
    <col min="15111" max="15359" width="11.42578125" style="39"/>
    <col min="15360" max="15360" width="9" style="39" customWidth="1"/>
    <col min="15361" max="15361" width="5.5703125" style="39" customWidth="1"/>
    <col min="15362" max="15362" width="40.85546875" style="39" customWidth="1"/>
    <col min="15363" max="15363" width="5.5703125" style="39" customWidth="1"/>
    <col min="15364" max="15364" width="9" style="39" customWidth="1"/>
    <col min="15365" max="15365" width="11.42578125" style="39" customWidth="1"/>
    <col min="15366" max="15366" width="20.28515625" style="39" customWidth="1"/>
    <col min="15367" max="15615" width="11.42578125" style="39"/>
    <col min="15616" max="15616" width="9" style="39" customWidth="1"/>
    <col min="15617" max="15617" width="5.5703125" style="39" customWidth="1"/>
    <col min="15618" max="15618" width="40.85546875" style="39" customWidth="1"/>
    <col min="15619" max="15619" width="5.5703125" style="39" customWidth="1"/>
    <col min="15620" max="15620" width="9" style="39" customWidth="1"/>
    <col min="15621" max="15621" width="11.42578125" style="39" customWidth="1"/>
    <col min="15622" max="15622" width="20.28515625" style="39" customWidth="1"/>
    <col min="15623" max="15871" width="11.42578125" style="39"/>
    <col min="15872" max="15872" width="9" style="39" customWidth="1"/>
    <col min="15873" max="15873" width="5.5703125" style="39" customWidth="1"/>
    <col min="15874" max="15874" width="40.85546875" style="39" customWidth="1"/>
    <col min="15875" max="15875" width="5.5703125" style="39" customWidth="1"/>
    <col min="15876" max="15876" width="9" style="39" customWidth="1"/>
    <col min="15877" max="15877" width="11.42578125" style="39" customWidth="1"/>
    <col min="15878" max="15878" width="20.28515625" style="39" customWidth="1"/>
    <col min="15879" max="16127" width="11.42578125" style="39"/>
    <col min="16128" max="16128" width="9" style="39" customWidth="1"/>
    <col min="16129" max="16129" width="5.5703125" style="39" customWidth="1"/>
    <col min="16130" max="16130" width="40.85546875" style="39" customWidth="1"/>
    <col min="16131" max="16131" width="5.5703125" style="39" customWidth="1"/>
    <col min="16132" max="16132" width="9" style="39" customWidth="1"/>
    <col min="16133" max="16133" width="11.42578125" style="39" customWidth="1"/>
    <col min="16134" max="16134" width="20.28515625" style="39" customWidth="1"/>
    <col min="16135" max="16384" width="11.42578125" style="39"/>
  </cols>
  <sheetData>
    <row r="1" spans="1:6" x14ac:dyDescent="0.15">
      <c r="A1" s="34"/>
      <c r="B1" s="34"/>
      <c r="C1" s="35"/>
      <c r="D1" s="36"/>
      <c r="E1" s="37"/>
      <c r="F1" s="38"/>
    </row>
    <row r="2" spans="1:6" ht="15.75" customHeight="1" x14ac:dyDescent="0.15">
      <c r="A2" s="102" t="s">
        <v>169</v>
      </c>
      <c r="B2" s="103"/>
      <c r="C2" s="103"/>
      <c r="D2" s="103"/>
      <c r="E2" s="104"/>
      <c r="F2" s="40"/>
    </row>
    <row r="3" spans="1:6" ht="15.75" customHeight="1" x14ac:dyDescent="0.15">
      <c r="A3" s="105"/>
      <c r="B3" s="106"/>
      <c r="C3" s="106"/>
      <c r="D3" s="106"/>
      <c r="E3" s="107"/>
      <c r="F3" s="110"/>
    </row>
    <row r="4" spans="1:6" ht="12.75" customHeight="1" x14ac:dyDescent="0.15">
      <c r="A4" s="108"/>
      <c r="B4" s="109"/>
      <c r="C4" s="109"/>
      <c r="D4" s="106"/>
      <c r="E4" s="107"/>
      <c r="F4" s="111"/>
    </row>
    <row r="5" spans="1:6" ht="11.25" customHeight="1" x14ac:dyDescent="0.15">
      <c r="A5" s="41"/>
      <c r="B5" s="42"/>
      <c r="C5" s="42"/>
      <c r="D5" s="43"/>
      <c r="E5" s="44"/>
      <c r="F5" s="45"/>
    </row>
    <row r="6" spans="1:6" x14ac:dyDescent="0.15">
      <c r="A6" s="46"/>
      <c r="B6" s="47" t="s">
        <v>170</v>
      </c>
      <c r="C6" s="47"/>
      <c r="D6" s="48"/>
      <c r="E6" s="49"/>
      <c r="F6" s="50" t="s">
        <v>171</v>
      </c>
    </row>
    <row r="7" spans="1:6" x14ac:dyDescent="0.15">
      <c r="A7" s="51"/>
      <c r="B7" s="52"/>
      <c r="C7" s="52"/>
      <c r="D7" s="53"/>
      <c r="E7" s="54"/>
      <c r="F7" s="55"/>
    </row>
    <row r="8" spans="1:6" x14ac:dyDescent="0.15">
      <c r="A8" s="56"/>
      <c r="B8" s="35"/>
      <c r="C8" s="35"/>
      <c r="D8" s="48"/>
      <c r="E8" s="57"/>
      <c r="F8" s="58"/>
    </row>
    <row r="9" spans="1:6" s="65" customFormat="1" ht="15" customHeight="1" x14ac:dyDescent="0.25">
      <c r="A9" s="59"/>
      <c r="B9" s="60" t="s">
        <v>172</v>
      </c>
      <c r="C9" s="61"/>
      <c r="D9" s="62"/>
      <c r="E9" s="63"/>
      <c r="F9" s="64"/>
    </row>
    <row r="10" spans="1:6" s="65" customFormat="1" ht="15" customHeight="1" x14ac:dyDescent="0.25">
      <c r="A10" s="66"/>
      <c r="B10" s="67"/>
      <c r="C10" s="68"/>
      <c r="D10" s="69"/>
      <c r="E10" s="70"/>
      <c r="F10" s="71"/>
    </row>
    <row r="11" spans="1:6" s="65" customFormat="1" ht="15" customHeight="1" x14ac:dyDescent="0.25">
      <c r="A11" s="66"/>
      <c r="B11" s="72" t="s">
        <v>179</v>
      </c>
      <c r="C11" s="68"/>
      <c r="D11" s="69"/>
      <c r="E11" s="70"/>
      <c r="F11" s="71"/>
    </row>
    <row r="12" spans="1:6" s="65" customFormat="1" ht="5.45" customHeight="1" x14ac:dyDescent="0.25">
      <c r="A12" s="66"/>
      <c r="B12" s="67"/>
      <c r="C12" s="68"/>
      <c r="D12" s="69"/>
      <c r="E12" s="70"/>
      <c r="F12" s="71"/>
    </row>
    <row r="13" spans="1:6" s="65" customFormat="1" ht="7.15" customHeight="1" x14ac:dyDescent="0.25">
      <c r="A13" s="66"/>
      <c r="B13" s="67"/>
      <c r="C13" s="68"/>
      <c r="D13" s="69"/>
      <c r="E13" s="70"/>
      <c r="F13" s="71"/>
    </row>
    <row r="14" spans="1:6" s="65" customFormat="1" ht="36" customHeight="1" x14ac:dyDescent="0.25">
      <c r="A14" s="66"/>
      <c r="B14" s="67"/>
      <c r="C14" s="73" t="s">
        <v>180</v>
      </c>
      <c r="D14" s="74" t="s">
        <v>173</v>
      </c>
      <c r="E14" s="70"/>
      <c r="F14" s="71">
        <f>+'Bat 04_05'!H86</f>
        <v>0</v>
      </c>
    </row>
    <row r="15" spans="1:6" s="65" customFormat="1" ht="36" customHeight="1" x14ac:dyDescent="0.25">
      <c r="A15" s="66"/>
      <c r="B15" s="67"/>
      <c r="C15" s="73" t="s">
        <v>181</v>
      </c>
      <c r="D15" s="74" t="s">
        <v>173</v>
      </c>
      <c r="E15" s="70"/>
      <c r="F15" s="71">
        <f>+'Bat 06_07'!G56</f>
        <v>0</v>
      </c>
    </row>
    <row r="16" spans="1:6" s="65" customFormat="1" ht="36" customHeight="1" x14ac:dyDescent="0.25">
      <c r="A16" s="66"/>
      <c r="B16" s="67"/>
      <c r="C16" s="73" t="s">
        <v>182</v>
      </c>
      <c r="D16" s="74" t="s">
        <v>173</v>
      </c>
      <c r="E16" s="70"/>
      <c r="F16" s="71">
        <f>+'Bat 08_09'!G56</f>
        <v>0</v>
      </c>
    </row>
    <row r="17" spans="1:6" s="65" customFormat="1" ht="36" customHeight="1" x14ac:dyDescent="0.25">
      <c r="A17" s="66"/>
      <c r="B17" s="67"/>
      <c r="C17" s="73" t="s">
        <v>183</v>
      </c>
      <c r="D17" s="74" t="s">
        <v>173</v>
      </c>
      <c r="E17" s="70"/>
      <c r="F17" s="71">
        <f>+'Bat 10_11'!G62</f>
        <v>0</v>
      </c>
    </row>
    <row r="18" spans="1:6" s="65" customFormat="1" ht="36" customHeight="1" x14ac:dyDescent="0.25">
      <c r="A18" s="66"/>
      <c r="B18" s="67"/>
      <c r="C18" s="73" t="s">
        <v>184</v>
      </c>
      <c r="D18" s="74" t="s">
        <v>173</v>
      </c>
      <c r="E18" s="70"/>
      <c r="F18" s="71">
        <f>+'Bat 12'!G56</f>
        <v>0</v>
      </c>
    </row>
    <row r="19" spans="1:6" s="65" customFormat="1" ht="36" customHeight="1" x14ac:dyDescent="0.25">
      <c r="A19" s="66"/>
      <c r="B19" s="67"/>
      <c r="C19" s="73" t="s">
        <v>185</v>
      </c>
      <c r="D19" s="74" t="s">
        <v>173</v>
      </c>
      <c r="E19" s="70"/>
      <c r="F19" s="71">
        <f>+'Bat 13'!G57</f>
        <v>0</v>
      </c>
    </row>
    <row r="20" spans="1:6" s="65" customFormat="1" ht="36" customHeight="1" x14ac:dyDescent="0.25">
      <c r="A20" s="66"/>
      <c r="B20" s="67"/>
      <c r="C20" s="73" t="s">
        <v>186</v>
      </c>
      <c r="D20" s="74" t="s">
        <v>173</v>
      </c>
      <c r="E20" s="70"/>
      <c r="F20" s="71">
        <f>+'Bat LST'!G27</f>
        <v>0</v>
      </c>
    </row>
    <row r="21" spans="1:6" s="65" customFormat="1" ht="36" customHeight="1" x14ac:dyDescent="0.25">
      <c r="A21" s="66"/>
      <c r="B21" s="67"/>
      <c r="C21" s="73" t="s">
        <v>187</v>
      </c>
      <c r="D21" s="74" t="s">
        <v>173</v>
      </c>
      <c r="E21" s="70"/>
      <c r="F21" s="71">
        <f>+'SdB Bat 04'!G24</f>
        <v>0</v>
      </c>
    </row>
    <row r="22" spans="1:6" s="65" customFormat="1" ht="36" customHeight="1" x14ac:dyDescent="0.25">
      <c r="A22" s="66"/>
      <c r="B22" s="67"/>
      <c r="C22" s="73" t="s">
        <v>188</v>
      </c>
      <c r="D22" s="74" t="s">
        <v>173</v>
      </c>
      <c r="E22" s="70"/>
      <c r="F22" s="71">
        <f>+'SdB Bat 05'!G24</f>
        <v>0</v>
      </c>
    </row>
    <row r="23" spans="1:6" s="65" customFormat="1" ht="36" customHeight="1" x14ac:dyDescent="0.25">
      <c r="A23" s="66"/>
      <c r="B23" s="67"/>
      <c r="C23" s="73" t="s">
        <v>189</v>
      </c>
      <c r="D23" s="74" t="s">
        <v>173</v>
      </c>
      <c r="E23" s="70"/>
      <c r="F23" s="71">
        <f>+'SdB Bat 06'!G24</f>
        <v>0</v>
      </c>
    </row>
    <row r="24" spans="1:6" s="65" customFormat="1" ht="36" customHeight="1" x14ac:dyDescent="0.25">
      <c r="A24" s="66"/>
      <c r="B24" s="67"/>
      <c r="C24" s="73" t="s">
        <v>190</v>
      </c>
      <c r="D24" s="74" t="s">
        <v>173</v>
      </c>
      <c r="E24" s="70"/>
      <c r="F24" s="71">
        <f>+'SdB Bat 07'!G24</f>
        <v>0</v>
      </c>
    </row>
    <row r="25" spans="1:6" s="65" customFormat="1" ht="36" customHeight="1" x14ac:dyDescent="0.25">
      <c r="A25" s="66"/>
      <c r="B25" s="67"/>
      <c r="C25" s="73" t="s">
        <v>191</v>
      </c>
      <c r="D25" s="74" t="s">
        <v>173</v>
      </c>
      <c r="E25" s="70"/>
      <c r="F25" s="71">
        <f>+'SdB Bat 08'!G24</f>
        <v>0</v>
      </c>
    </row>
    <row r="26" spans="1:6" s="65" customFormat="1" ht="36" customHeight="1" x14ac:dyDescent="0.25">
      <c r="A26" s="66"/>
      <c r="B26" s="67"/>
      <c r="C26" s="73" t="s">
        <v>192</v>
      </c>
      <c r="D26" s="74" t="s">
        <v>173</v>
      </c>
      <c r="E26" s="70"/>
      <c r="F26" s="71">
        <f>+'SdB Bat 09'!G24</f>
        <v>0</v>
      </c>
    </row>
    <row r="27" spans="1:6" s="65" customFormat="1" ht="36" customHeight="1" x14ac:dyDescent="0.25">
      <c r="A27" s="66"/>
      <c r="B27" s="67"/>
      <c r="C27" s="73" t="s">
        <v>193</v>
      </c>
      <c r="D27" s="74" t="s">
        <v>173</v>
      </c>
      <c r="E27" s="70"/>
      <c r="F27" s="71">
        <f>+'SdB Bat 10'!G24</f>
        <v>0</v>
      </c>
    </row>
    <row r="28" spans="1:6" s="65" customFormat="1" ht="36" customHeight="1" x14ac:dyDescent="0.25">
      <c r="A28" s="66"/>
      <c r="B28" s="67"/>
      <c r="C28" s="73" t="s">
        <v>194</v>
      </c>
      <c r="D28" s="74" t="s">
        <v>173</v>
      </c>
      <c r="E28" s="70"/>
      <c r="F28" s="71">
        <f>+'SdB Bat 11'!G24</f>
        <v>0</v>
      </c>
    </row>
    <row r="29" spans="1:6" s="65" customFormat="1" ht="36" customHeight="1" x14ac:dyDescent="0.25">
      <c r="A29" s="66"/>
      <c r="B29" s="67"/>
      <c r="C29" s="73" t="s">
        <v>195</v>
      </c>
      <c r="D29" s="74" t="s">
        <v>173</v>
      </c>
      <c r="E29" s="70"/>
      <c r="F29" s="71">
        <f>+'SdB Bat 12'!G24</f>
        <v>0</v>
      </c>
    </row>
    <row r="30" spans="1:6" s="65" customFormat="1" ht="36" customHeight="1" x14ac:dyDescent="0.25">
      <c r="A30" s="66"/>
      <c r="B30" s="67"/>
      <c r="C30" s="73" t="s">
        <v>196</v>
      </c>
      <c r="D30" s="74" t="s">
        <v>173</v>
      </c>
      <c r="E30" s="70"/>
      <c r="F30" s="71">
        <f>+'SdB bat 13'!G16</f>
        <v>0</v>
      </c>
    </row>
    <row r="31" spans="1:6" s="65" customFormat="1" ht="30" customHeight="1" x14ac:dyDescent="0.25">
      <c r="A31" s="66"/>
      <c r="B31" s="67"/>
      <c r="C31" s="73"/>
      <c r="D31" s="74"/>
      <c r="E31" s="70"/>
      <c r="F31" s="71"/>
    </row>
    <row r="32" spans="1:6" s="65" customFormat="1" ht="6" customHeight="1" x14ac:dyDescent="0.25">
      <c r="A32" s="66"/>
      <c r="B32" s="67"/>
      <c r="C32" s="73"/>
      <c r="D32" s="75"/>
      <c r="E32" s="70"/>
      <c r="F32" s="76"/>
    </row>
    <row r="33" spans="1:6" s="65" customFormat="1" ht="4.9000000000000004" customHeight="1" thickBot="1" x14ac:dyDescent="0.3">
      <c r="A33" s="66"/>
      <c r="B33" s="67"/>
      <c r="C33" s="68"/>
      <c r="D33" s="69"/>
      <c r="E33" s="70"/>
      <c r="F33" s="71"/>
    </row>
    <row r="34" spans="1:6" s="65" customFormat="1" ht="6.6" customHeight="1" x14ac:dyDescent="0.25">
      <c r="A34" s="66"/>
      <c r="B34" s="68"/>
      <c r="C34" s="68"/>
      <c r="D34" s="69"/>
      <c r="E34" s="70"/>
      <c r="F34" s="77"/>
    </row>
    <row r="35" spans="1:6" s="65" customFormat="1" ht="19.5" customHeight="1" x14ac:dyDescent="0.25">
      <c r="A35" s="66"/>
      <c r="B35" s="112" t="s">
        <v>174</v>
      </c>
      <c r="C35" s="113"/>
      <c r="D35" s="74" t="s">
        <v>173</v>
      </c>
      <c r="E35" s="78"/>
      <c r="F35" s="79">
        <f>SUM(F14:F34)</f>
        <v>0</v>
      </c>
    </row>
    <row r="36" spans="1:6" s="65" customFormat="1" ht="3.6" customHeight="1" x14ac:dyDescent="0.25">
      <c r="A36" s="66"/>
      <c r="B36" s="68"/>
      <c r="C36" s="80"/>
      <c r="D36" s="74" t="s">
        <v>173</v>
      </c>
      <c r="E36" s="78"/>
      <c r="F36" s="79"/>
    </row>
    <row r="37" spans="1:6" s="65" customFormat="1" ht="23.25" customHeight="1" x14ac:dyDescent="0.25">
      <c r="A37" s="66"/>
      <c r="B37" s="68"/>
      <c r="C37" s="80"/>
      <c r="D37" s="74"/>
      <c r="E37" s="78"/>
      <c r="F37" s="79"/>
    </row>
    <row r="38" spans="1:6" s="65" customFormat="1" ht="23.25" customHeight="1" x14ac:dyDescent="0.25">
      <c r="A38" s="66"/>
      <c r="B38" s="68"/>
      <c r="C38" s="80" t="s">
        <v>177</v>
      </c>
      <c r="D38" s="74" t="s">
        <v>173</v>
      </c>
      <c r="E38" s="78"/>
      <c r="F38" s="79">
        <f>+(SUM(F21:F30)+SUM(F14:F19))*0.1</f>
        <v>0</v>
      </c>
    </row>
    <row r="39" spans="1:6" s="65" customFormat="1" ht="23.25" customHeight="1" x14ac:dyDescent="0.25">
      <c r="A39" s="66"/>
      <c r="B39" s="68"/>
      <c r="C39" s="80" t="s">
        <v>176</v>
      </c>
      <c r="D39" s="74" t="s">
        <v>173</v>
      </c>
      <c r="E39" s="78"/>
      <c r="F39" s="79">
        <f>+F20*0.2</f>
        <v>0</v>
      </c>
    </row>
    <row r="40" spans="1:6" s="65" customFormat="1" ht="4.1500000000000004" customHeight="1" thickBot="1" x14ac:dyDescent="0.3">
      <c r="A40" s="66"/>
      <c r="B40" s="68"/>
      <c r="C40" s="80"/>
      <c r="D40" s="74" t="s">
        <v>173</v>
      </c>
      <c r="E40" s="78"/>
      <c r="F40" s="81"/>
    </row>
    <row r="41" spans="1:6" s="65" customFormat="1" ht="52.5" customHeight="1" x14ac:dyDescent="0.25">
      <c r="A41" s="66"/>
      <c r="B41" s="68"/>
      <c r="C41" s="82" t="s">
        <v>175</v>
      </c>
      <c r="D41" s="74" t="s">
        <v>173</v>
      </c>
      <c r="E41" s="78"/>
      <c r="F41" s="79">
        <f>SUM(F35:F39)</f>
        <v>0</v>
      </c>
    </row>
    <row r="42" spans="1:6" s="65" customFormat="1" x14ac:dyDescent="0.25">
      <c r="A42" s="66"/>
      <c r="B42" s="68"/>
      <c r="C42" s="82"/>
      <c r="D42" s="75"/>
      <c r="E42" s="78"/>
      <c r="F42" s="79"/>
    </row>
    <row r="43" spans="1:6" s="65" customFormat="1" x14ac:dyDescent="0.25">
      <c r="A43" s="66"/>
      <c r="B43" s="68"/>
      <c r="C43" s="82"/>
      <c r="D43" s="75"/>
      <c r="E43" s="78"/>
      <c r="F43" s="79"/>
    </row>
    <row r="44" spans="1:6" s="65" customFormat="1" x14ac:dyDescent="0.25">
      <c r="A44" s="66"/>
      <c r="B44" s="68"/>
      <c r="C44" s="82"/>
      <c r="D44" s="75"/>
      <c r="E44" s="78"/>
      <c r="F44" s="79"/>
    </row>
    <row r="45" spans="1:6" s="65" customFormat="1" x14ac:dyDescent="0.25">
      <c r="A45" s="66"/>
      <c r="B45" s="68"/>
      <c r="C45" s="82"/>
      <c r="D45" s="75"/>
      <c r="E45" s="78"/>
      <c r="F45" s="79"/>
    </row>
    <row r="46" spans="1:6" s="65" customFormat="1" x14ac:dyDescent="0.25">
      <c r="A46" s="66"/>
      <c r="B46" s="68"/>
      <c r="C46" s="82"/>
      <c r="D46" s="75"/>
      <c r="E46" s="78"/>
      <c r="F46" s="79"/>
    </row>
    <row r="47" spans="1:6" s="65" customFormat="1" x14ac:dyDescent="0.25">
      <c r="A47" s="66"/>
      <c r="B47" s="68"/>
      <c r="C47" s="82"/>
      <c r="D47" s="75"/>
      <c r="E47" s="78"/>
      <c r="F47" s="79"/>
    </row>
    <row r="48" spans="1:6" s="65" customFormat="1" x14ac:dyDescent="0.25">
      <c r="A48" s="66"/>
      <c r="B48" s="68" t="s">
        <v>178</v>
      </c>
      <c r="C48" s="82"/>
      <c r="D48" s="75"/>
      <c r="E48" s="78"/>
      <c r="F48" s="79"/>
    </row>
    <row r="49" spans="1:6" s="65" customFormat="1" x14ac:dyDescent="0.25">
      <c r="A49" s="66"/>
      <c r="B49" s="68"/>
      <c r="C49" s="82"/>
      <c r="D49" s="75"/>
      <c r="E49" s="78"/>
      <c r="F49" s="79"/>
    </row>
    <row r="50" spans="1:6" s="65" customFormat="1" x14ac:dyDescent="0.25">
      <c r="A50" s="66"/>
      <c r="B50" s="68"/>
      <c r="C50" s="82"/>
      <c r="D50" s="75"/>
      <c r="E50" s="78"/>
      <c r="F50" s="79"/>
    </row>
    <row r="51" spans="1:6" s="65" customFormat="1" x14ac:dyDescent="0.25">
      <c r="A51" s="66"/>
      <c r="B51" s="68"/>
      <c r="C51" s="82"/>
      <c r="D51" s="75"/>
      <c r="E51" s="78"/>
      <c r="F51" s="79"/>
    </row>
    <row r="52" spans="1:6" s="65" customFormat="1" x14ac:dyDescent="0.25">
      <c r="A52" s="66"/>
      <c r="B52" s="68"/>
      <c r="C52" s="82"/>
      <c r="D52" s="75"/>
      <c r="E52" s="78"/>
      <c r="F52" s="79"/>
    </row>
    <row r="53" spans="1:6" s="65" customFormat="1" x14ac:dyDescent="0.25">
      <c r="A53" s="66"/>
      <c r="B53" s="68"/>
      <c r="C53" s="82"/>
      <c r="D53" s="75"/>
      <c r="E53" s="78"/>
      <c r="F53" s="79"/>
    </row>
    <row r="54" spans="1:6" s="65" customFormat="1" x14ac:dyDescent="0.25">
      <c r="A54" s="66"/>
      <c r="B54" s="68"/>
      <c r="C54" s="82"/>
      <c r="D54" s="75"/>
      <c r="E54" s="78"/>
      <c r="F54" s="79"/>
    </row>
    <row r="55" spans="1:6" s="65" customFormat="1" x14ac:dyDescent="0.25">
      <c r="A55" s="66"/>
      <c r="B55" s="68"/>
      <c r="C55" s="82"/>
      <c r="D55" s="75"/>
      <c r="E55" s="78"/>
      <c r="F55" s="79"/>
    </row>
    <row r="56" spans="1:6" s="65" customFormat="1" x14ac:dyDescent="0.25">
      <c r="A56" s="66"/>
      <c r="B56" s="68"/>
      <c r="C56" s="82"/>
      <c r="D56" s="75"/>
      <c r="E56" s="78"/>
      <c r="F56" s="79"/>
    </row>
    <row r="57" spans="1:6" s="65" customFormat="1" x14ac:dyDescent="0.25">
      <c r="A57" s="66"/>
      <c r="B57" s="68"/>
      <c r="C57" s="82"/>
      <c r="D57" s="75"/>
      <c r="E57" s="78"/>
      <c r="F57" s="79"/>
    </row>
    <row r="58" spans="1:6" s="65" customFormat="1" x14ac:dyDescent="0.25">
      <c r="A58" s="66"/>
      <c r="B58" s="68"/>
      <c r="C58" s="82"/>
      <c r="D58" s="75"/>
      <c r="E58" s="78"/>
      <c r="F58" s="79"/>
    </row>
    <row r="59" spans="1:6" s="65" customFormat="1" x14ac:dyDescent="0.25">
      <c r="A59" s="66"/>
      <c r="B59" s="68"/>
      <c r="C59" s="82"/>
      <c r="D59" s="75"/>
      <c r="E59" s="78"/>
      <c r="F59" s="79"/>
    </row>
    <row r="60" spans="1:6" s="65" customFormat="1" x14ac:dyDescent="0.25">
      <c r="A60" s="66"/>
      <c r="B60" s="68"/>
      <c r="C60" s="82"/>
      <c r="D60" s="75"/>
      <c r="E60" s="78"/>
      <c r="F60" s="79"/>
    </row>
    <row r="61" spans="1:6" s="65" customFormat="1" x14ac:dyDescent="0.25">
      <c r="A61" s="66"/>
      <c r="B61" s="68"/>
      <c r="C61" s="82"/>
      <c r="D61" s="75"/>
      <c r="E61" s="78"/>
      <c r="F61" s="79"/>
    </row>
    <row r="62" spans="1:6" s="65" customFormat="1" x14ac:dyDescent="0.25">
      <c r="A62" s="66"/>
      <c r="B62" s="68"/>
      <c r="C62" s="82"/>
      <c r="D62" s="75"/>
      <c r="E62" s="78"/>
      <c r="F62" s="79"/>
    </row>
    <row r="63" spans="1:6" s="65" customFormat="1" ht="19.149999999999999" customHeight="1" x14ac:dyDescent="0.25">
      <c r="A63" s="66"/>
      <c r="B63" s="67"/>
      <c r="C63" s="73"/>
      <c r="D63" s="74"/>
      <c r="E63" s="70"/>
      <c r="F63" s="71"/>
    </row>
  </sheetData>
  <mergeCells count="3">
    <mergeCell ref="A2:E4"/>
    <mergeCell ref="F3:F4"/>
    <mergeCell ref="B35:C35"/>
  </mergeCells>
  <phoneticPr fontId="27" type="noConversion"/>
  <printOptions horizontalCentered="1"/>
  <pageMargins left="0.19685039370078741" right="0.19685039370078741" top="0.47244094488188981" bottom="0.59055118110236227" header="0.35433070866141736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608DC-9D70-45C1-8C35-60EC135BBFC1}">
  <sheetPr>
    <pageSetUpPr fitToPage="1"/>
  </sheetPr>
  <dimension ref="A1:ZZ90"/>
  <sheetViews>
    <sheetView showGridLines="0" workbookViewId="0">
      <pane xSplit="2" ySplit="2" topLeftCell="C50" activePane="bottomRight" state="frozen"/>
      <selection pane="topRight" activeCell="C1" sqref="C1"/>
      <selection pane="bottomLeft" activeCell="A3" sqref="A3"/>
      <selection pane="bottomRight" activeCell="H83" activeCellId="9" sqref="H33 H41 H47:H48 H49 H50 H53 H60:H64 H75 H78 H8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9" width="10.7109375" customWidth="1"/>
    <col min="701" max="703" width="10.7109375" customWidth="1"/>
  </cols>
  <sheetData>
    <row r="1" spans="1:702" ht="72.2" customHeight="1" x14ac:dyDescent="0.25">
      <c r="A1" s="99"/>
      <c r="B1" s="100"/>
      <c r="C1" s="100"/>
      <c r="D1" s="100"/>
      <c r="E1" s="100"/>
      <c r="F1" s="100"/>
      <c r="G1" s="100"/>
      <c r="H1" s="101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98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97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97"/>
      <c r="ZY5" t="s">
        <v>11</v>
      </c>
      <c r="ZZ5" s="12"/>
    </row>
    <row r="6" spans="1:702" x14ac:dyDescent="0.25">
      <c r="A6" s="15" t="s">
        <v>12</v>
      </c>
      <c r="B6" s="16" t="s">
        <v>13</v>
      </c>
      <c r="C6" s="17" t="s">
        <v>14</v>
      </c>
      <c r="D6" s="18">
        <v>1</v>
      </c>
      <c r="E6" s="19"/>
      <c r="F6" s="18"/>
      <c r="G6" s="18">
        <f>ROUND(D6*F6,2)</f>
        <v>0</v>
      </c>
      <c r="H6" s="86">
        <v>0.1</v>
      </c>
      <c r="ZY6" t="s">
        <v>15</v>
      </c>
      <c r="ZZ6" s="12" t="s">
        <v>16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97"/>
    </row>
    <row r="8" spans="1:702" ht="27" x14ac:dyDescent="0.25">
      <c r="A8" s="20"/>
      <c r="B8" s="22" t="s">
        <v>18</v>
      </c>
      <c r="C8" s="11"/>
      <c r="D8" s="11"/>
      <c r="E8" s="11"/>
      <c r="F8" s="11"/>
      <c r="G8" s="11"/>
      <c r="H8" s="97"/>
    </row>
    <row r="9" spans="1:702" x14ac:dyDescent="0.25">
      <c r="A9" s="15" t="s">
        <v>19</v>
      </c>
      <c r="B9" s="16" t="s">
        <v>20</v>
      </c>
      <c r="C9" s="17" t="s">
        <v>21</v>
      </c>
      <c r="D9" s="18">
        <v>129</v>
      </c>
      <c r="E9" s="19"/>
      <c r="F9" s="18"/>
      <c r="G9" s="18">
        <f>ROUND(D9*F9,2)</f>
        <v>0</v>
      </c>
      <c r="H9" s="86">
        <v>0.1</v>
      </c>
      <c r="ZY9" t="s">
        <v>15</v>
      </c>
      <c r="ZZ9" s="12" t="s">
        <v>22</v>
      </c>
    </row>
    <row r="10" spans="1:702" x14ac:dyDescent="0.25">
      <c r="A10" s="20"/>
      <c r="B10" s="21" t="s">
        <v>17</v>
      </c>
      <c r="C10" s="11"/>
      <c r="D10" s="11"/>
      <c r="E10" s="11"/>
      <c r="F10" s="11"/>
      <c r="G10" s="11"/>
      <c r="H10" s="97"/>
    </row>
    <row r="11" spans="1:702" ht="18" x14ac:dyDescent="0.25">
      <c r="A11" s="20"/>
      <c r="B11" s="22" t="s">
        <v>23</v>
      </c>
      <c r="C11" s="11"/>
      <c r="D11" s="11"/>
      <c r="E11" s="11"/>
      <c r="F11" s="11"/>
      <c r="G11" s="11"/>
      <c r="H11" s="97"/>
    </row>
    <row r="12" spans="1:702" x14ac:dyDescent="0.25">
      <c r="A12" s="15" t="s">
        <v>24</v>
      </c>
      <c r="B12" s="16" t="s">
        <v>25</v>
      </c>
      <c r="C12" s="17" t="s">
        <v>14</v>
      </c>
      <c r="D12" s="18">
        <v>1</v>
      </c>
      <c r="E12" s="19"/>
      <c r="F12" s="18"/>
      <c r="G12" s="18">
        <f>ROUND(D12*F12,2)</f>
        <v>0</v>
      </c>
      <c r="H12" s="86">
        <v>0.1</v>
      </c>
      <c r="ZY12" t="s">
        <v>15</v>
      </c>
      <c r="ZZ12" s="12" t="s">
        <v>26</v>
      </c>
    </row>
    <row r="13" spans="1:702" x14ac:dyDescent="0.25">
      <c r="A13" s="20"/>
      <c r="B13" s="21" t="s">
        <v>17</v>
      </c>
      <c r="C13" s="11"/>
      <c r="D13" s="11"/>
      <c r="E13" s="11"/>
      <c r="F13" s="11"/>
      <c r="G13" s="11"/>
      <c r="H13" s="97"/>
    </row>
    <row r="14" spans="1:702" ht="18" x14ac:dyDescent="0.25">
      <c r="A14" s="20"/>
      <c r="B14" s="22" t="s">
        <v>27</v>
      </c>
      <c r="C14" s="11"/>
      <c r="D14" s="11"/>
      <c r="E14" s="11"/>
      <c r="F14" s="11"/>
      <c r="G14" s="11"/>
      <c r="H14" s="97"/>
    </row>
    <row r="15" spans="1:702" x14ac:dyDescent="0.25">
      <c r="A15" s="15" t="s">
        <v>28</v>
      </c>
      <c r="B15" s="16" t="s">
        <v>29</v>
      </c>
      <c r="C15" s="17" t="s">
        <v>14</v>
      </c>
      <c r="D15" s="18">
        <v>1</v>
      </c>
      <c r="E15" s="19"/>
      <c r="F15" s="18"/>
      <c r="G15" s="18">
        <f>ROUND(D15*F15,2)</f>
        <v>0</v>
      </c>
      <c r="H15" s="86">
        <v>0.1</v>
      </c>
      <c r="ZY15" t="s">
        <v>15</v>
      </c>
      <c r="ZZ15" s="12" t="s">
        <v>30</v>
      </c>
    </row>
    <row r="16" spans="1:702" x14ac:dyDescent="0.25">
      <c r="A16" s="20"/>
      <c r="B16" s="21" t="s">
        <v>17</v>
      </c>
      <c r="C16" s="11"/>
      <c r="D16" s="11"/>
      <c r="E16" s="11"/>
      <c r="F16" s="11"/>
      <c r="G16" s="11"/>
      <c r="H16" s="97"/>
    </row>
    <row r="17" spans="1:702" ht="18" x14ac:dyDescent="0.25">
      <c r="A17" s="20"/>
      <c r="B17" s="22" t="s">
        <v>31</v>
      </c>
      <c r="C17" s="11"/>
      <c r="D17" s="11"/>
      <c r="E17" s="11"/>
      <c r="F17" s="11"/>
      <c r="G17" s="11"/>
      <c r="H17" s="97"/>
    </row>
    <row r="18" spans="1:702" x14ac:dyDescent="0.25">
      <c r="A18" s="15" t="s">
        <v>32</v>
      </c>
      <c r="B18" s="16" t="s">
        <v>33</v>
      </c>
      <c r="C18" s="17" t="s">
        <v>14</v>
      </c>
      <c r="D18" s="18">
        <v>1</v>
      </c>
      <c r="E18" s="19"/>
      <c r="F18" s="18"/>
      <c r="G18" s="18">
        <f>ROUND(D18*F18,2)</f>
        <v>0</v>
      </c>
      <c r="H18" s="86">
        <v>0.1</v>
      </c>
      <c r="ZY18" t="s">
        <v>15</v>
      </c>
      <c r="ZZ18" s="12" t="s">
        <v>34</v>
      </c>
    </row>
    <row r="19" spans="1:702" x14ac:dyDescent="0.25">
      <c r="A19" s="20"/>
      <c r="B19" s="21" t="s">
        <v>17</v>
      </c>
      <c r="C19" s="11"/>
      <c r="D19" s="11"/>
      <c r="E19" s="11"/>
      <c r="F19" s="11"/>
      <c r="G19" s="11"/>
      <c r="H19" s="97"/>
    </row>
    <row r="20" spans="1:702" ht="18" x14ac:dyDescent="0.25">
      <c r="A20" s="20"/>
      <c r="B20" s="22" t="s">
        <v>35</v>
      </c>
      <c r="C20" s="11"/>
      <c r="D20" s="11"/>
      <c r="E20" s="11"/>
      <c r="F20" s="11"/>
      <c r="G20" s="11"/>
      <c r="H20" s="97"/>
    </row>
    <row r="21" spans="1:702" x14ac:dyDescent="0.25">
      <c r="A21" s="15" t="s">
        <v>36</v>
      </c>
      <c r="B21" s="16" t="s">
        <v>37</v>
      </c>
      <c r="C21" s="17" t="s">
        <v>14</v>
      </c>
      <c r="D21" s="18">
        <v>1</v>
      </c>
      <c r="E21" s="19"/>
      <c r="F21" s="18"/>
      <c r="G21" s="18">
        <f>ROUND(D21*F21,2)</f>
        <v>0</v>
      </c>
      <c r="H21" s="86">
        <v>0.1</v>
      </c>
      <c r="ZY21" t="s">
        <v>15</v>
      </c>
      <c r="ZZ21" s="12" t="s">
        <v>38</v>
      </c>
    </row>
    <row r="22" spans="1:702" x14ac:dyDescent="0.25">
      <c r="A22" s="20"/>
      <c r="B22" s="21" t="s">
        <v>17</v>
      </c>
      <c r="C22" s="11"/>
      <c r="D22" s="11"/>
      <c r="E22" s="11"/>
      <c r="F22" s="11"/>
      <c r="G22" s="11"/>
      <c r="H22" s="97"/>
    </row>
    <row r="23" spans="1:702" ht="18" x14ac:dyDescent="0.25">
      <c r="A23" s="20"/>
      <c r="B23" s="22" t="s">
        <v>39</v>
      </c>
      <c r="C23" s="11"/>
      <c r="D23" s="11"/>
      <c r="E23" s="11"/>
      <c r="F23" s="11"/>
      <c r="G23" s="11"/>
      <c r="H23" s="97"/>
    </row>
    <row r="24" spans="1:702" x14ac:dyDescent="0.25">
      <c r="A24" s="15" t="s">
        <v>40</v>
      </c>
      <c r="B24" s="16" t="s">
        <v>41</v>
      </c>
      <c r="C24" s="17" t="s">
        <v>14</v>
      </c>
      <c r="D24" s="18">
        <v>1</v>
      </c>
      <c r="E24" s="19"/>
      <c r="F24" s="18"/>
      <c r="G24" s="18">
        <f>ROUND(D24*F24,2)</f>
        <v>0</v>
      </c>
      <c r="H24" s="86">
        <v>0.1</v>
      </c>
      <c r="ZY24" t="s">
        <v>15</v>
      </c>
      <c r="ZZ24" s="12" t="s">
        <v>42</v>
      </c>
    </row>
    <row r="25" spans="1:702" x14ac:dyDescent="0.25">
      <c r="A25" s="20"/>
      <c r="B25" s="21" t="s">
        <v>17</v>
      </c>
      <c r="C25" s="11"/>
      <c r="D25" s="11"/>
      <c r="E25" s="11"/>
      <c r="F25" s="11"/>
      <c r="G25" s="11"/>
      <c r="H25" s="97"/>
    </row>
    <row r="26" spans="1:702" ht="18" x14ac:dyDescent="0.25">
      <c r="A26" s="20"/>
      <c r="B26" s="22" t="s">
        <v>43</v>
      </c>
      <c r="C26" s="11"/>
      <c r="D26" s="11"/>
      <c r="E26" s="11"/>
      <c r="F26" s="11"/>
      <c r="G26" s="11"/>
      <c r="H26" s="97"/>
    </row>
    <row r="27" spans="1:702" x14ac:dyDescent="0.25">
      <c r="A27" s="15" t="s">
        <v>44</v>
      </c>
      <c r="B27" s="16" t="s">
        <v>45</v>
      </c>
      <c r="C27" s="17" t="s">
        <v>46</v>
      </c>
      <c r="D27" s="23"/>
      <c r="E27" s="19"/>
      <c r="F27" s="18"/>
      <c r="G27" s="18">
        <f>ROUND(D27*F27,2)</f>
        <v>0</v>
      </c>
      <c r="H27" s="96"/>
      <c r="ZY27" t="s">
        <v>15</v>
      </c>
      <c r="ZZ27" s="12" t="s">
        <v>47</v>
      </c>
    </row>
    <row r="28" spans="1:702" x14ac:dyDescent="0.25">
      <c r="A28" s="20"/>
      <c r="B28" s="21" t="s">
        <v>17</v>
      </c>
      <c r="C28" s="11"/>
      <c r="D28" s="11"/>
      <c r="E28" s="11"/>
      <c r="F28" s="11"/>
      <c r="G28" s="11"/>
      <c r="H28" s="97"/>
    </row>
    <row r="29" spans="1:702" ht="18" x14ac:dyDescent="0.25">
      <c r="A29" s="20"/>
      <c r="B29" s="22" t="s">
        <v>48</v>
      </c>
      <c r="C29" s="11"/>
      <c r="D29" s="11"/>
      <c r="E29" s="11"/>
      <c r="F29" s="11"/>
      <c r="G29" s="11"/>
      <c r="H29" s="97"/>
    </row>
    <row r="30" spans="1:702" x14ac:dyDescent="0.25">
      <c r="A30" s="15" t="s">
        <v>49</v>
      </c>
      <c r="B30" s="16" t="s">
        <v>50</v>
      </c>
      <c r="C30" s="17" t="s">
        <v>14</v>
      </c>
      <c r="D30" s="18">
        <v>1</v>
      </c>
      <c r="E30" s="19"/>
      <c r="F30" s="18"/>
      <c r="G30" s="18">
        <f>ROUND(D30*F30,2)</f>
        <v>0</v>
      </c>
      <c r="H30" s="86">
        <v>0.1</v>
      </c>
      <c r="ZY30" t="s">
        <v>15</v>
      </c>
      <c r="ZZ30" s="12" t="s">
        <v>51</v>
      </c>
    </row>
    <row r="31" spans="1:702" x14ac:dyDescent="0.25">
      <c r="A31" s="20"/>
      <c r="B31" s="21" t="s">
        <v>17</v>
      </c>
      <c r="C31" s="11"/>
      <c r="D31" s="11"/>
      <c r="E31" s="11"/>
      <c r="F31" s="11"/>
      <c r="G31" s="11"/>
      <c r="H31" s="97"/>
    </row>
    <row r="32" spans="1:702" ht="18" x14ac:dyDescent="0.25">
      <c r="A32" s="20"/>
      <c r="B32" s="22" t="s">
        <v>52</v>
      </c>
      <c r="C32" s="11"/>
      <c r="D32" s="11"/>
      <c r="E32" s="11"/>
      <c r="F32" s="11"/>
      <c r="G32" s="11"/>
      <c r="H32" s="97"/>
    </row>
    <row r="33" spans="1:702" x14ac:dyDescent="0.25">
      <c r="A33" s="15" t="s">
        <v>53</v>
      </c>
      <c r="B33" s="16" t="s">
        <v>54</v>
      </c>
      <c r="C33" s="17" t="s">
        <v>14</v>
      </c>
      <c r="D33" s="18">
        <v>1</v>
      </c>
      <c r="E33" s="19"/>
      <c r="F33" s="18"/>
      <c r="G33" s="18">
        <f>ROUND(D33*F33,2)</f>
        <v>0</v>
      </c>
      <c r="H33" s="86">
        <v>0.1</v>
      </c>
      <c r="ZY33" t="s">
        <v>15</v>
      </c>
      <c r="ZZ33" s="12" t="s">
        <v>55</v>
      </c>
    </row>
    <row r="34" spans="1:702" x14ac:dyDescent="0.25">
      <c r="A34" s="20"/>
      <c r="B34" s="21" t="s">
        <v>17</v>
      </c>
      <c r="C34" s="11"/>
      <c r="D34" s="11"/>
      <c r="E34" s="11"/>
      <c r="F34" s="11"/>
      <c r="G34" s="11"/>
      <c r="H34" s="97"/>
    </row>
    <row r="35" spans="1:702" ht="18" x14ac:dyDescent="0.25">
      <c r="A35" s="20"/>
      <c r="B35" s="22" t="s">
        <v>56</v>
      </c>
      <c r="C35" s="11"/>
      <c r="D35" s="11"/>
      <c r="E35" s="11"/>
      <c r="F35" s="11"/>
      <c r="G35" s="11"/>
      <c r="H35" s="97"/>
    </row>
    <row r="36" spans="1:702" x14ac:dyDescent="0.25">
      <c r="A36" s="15" t="s">
        <v>57</v>
      </c>
      <c r="B36" s="16" t="s">
        <v>58</v>
      </c>
      <c r="C36" s="17" t="s">
        <v>59</v>
      </c>
      <c r="D36" s="18"/>
      <c r="E36" s="19"/>
      <c r="F36" s="18"/>
      <c r="G36" s="18">
        <f>ROUND(D36*F36,2)</f>
        <v>0</v>
      </c>
      <c r="H36" s="96"/>
      <c r="ZY36" t="s">
        <v>15</v>
      </c>
      <c r="ZZ36" s="12" t="s">
        <v>60</v>
      </c>
    </row>
    <row r="37" spans="1:702" x14ac:dyDescent="0.25">
      <c r="A37" s="20"/>
      <c r="B37" s="21" t="s">
        <v>17</v>
      </c>
      <c r="C37" s="11"/>
      <c r="D37" s="11"/>
      <c r="E37" s="11"/>
      <c r="F37" s="11"/>
      <c r="G37" s="11"/>
      <c r="H37" s="97"/>
    </row>
    <row r="38" spans="1:702" x14ac:dyDescent="0.25">
      <c r="A38" s="20"/>
      <c r="B38" s="22" t="s">
        <v>61</v>
      </c>
      <c r="C38" s="11"/>
      <c r="D38" s="11"/>
      <c r="E38" s="11"/>
      <c r="F38" s="11"/>
      <c r="G38" s="11"/>
      <c r="H38" s="97"/>
    </row>
    <row r="39" spans="1:702" x14ac:dyDescent="0.25">
      <c r="A39" s="24" t="s">
        <v>62</v>
      </c>
      <c r="B39" s="25" t="s">
        <v>252</v>
      </c>
      <c r="C39" s="11"/>
      <c r="D39" s="11"/>
      <c r="E39" s="11"/>
      <c r="F39" s="11"/>
      <c r="G39" s="11"/>
      <c r="H39" s="97"/>
      <c r="ZY39" t="s">
        <v>11</v>
      </c>
      <c r="ZZ39" s="12"/>
    </row>
    <row r="40" spans="1:702" x14ac:dyDescent="0.25">
      <c r="A40" s="15" t="s">
        <v>64</v>
      </c>
      <c r="B40" s="16" t="s">
        <v>251</v>
      </c>
      <c r="C40" s="17" t="s">
        <v>46</v>
      </c>
      <c r="D40" s="18"/>
      <c r="E40" s="19"/>
      <c r="F40" s="18"/>
      <c r="G40" s="18">
        <f>ROUND(D40*F40,2)</f>
        <v>0</v>
      </c>
      <c r="H40" s="96"/>
      <c r="ZY40" t="s">
        <v>15</v>
      </c>
      <c r="ZZ40" s="12" t="s">
        <v>250</v>
      </c>
    </row>
    <row r="41" spans="1:702" x14ac:dyDescent="0.25">
      <c r="A41" s="15" t="s">
        <v>249</v>
      </c>
      <c r="B41" s="16" t="s">
        <v>248</v>
      </c>
      <c r="C41" s="17" t="s">
        <v>14</v>
      </c>
      <c r="D41" s="18">
        <v>1</v>
      </c>
      <c r="E41" s="19"/>
      <c r="F41" s="18"/>
      <c r="G41" s="18">
        <f>ROUND(D41*F41,2)</f>
        <v>0</v>
      </c>
      <c r="H41" s="86">
        <v>0.1</v>
      </c>
      <c r="ZY41" t="s">
        <v>15</v>
      </c>
      <c r="ZZ41" s="12" t="s">
        <v>247</v>
      </c>
    </row>
    <row r="42" spans="1:702" x14ac:dyDescent="0.25">
      <c r="A42" s="20"/>
      <c r="B42" s="21" t="s">
        <v>17</v>
      </c>
      <c r="C42" s="11"/>
      <c r="D42" s="11"/>
      <c r="E42" s="11"/>
      <c r="F42" s="11"/>
      <c r="G42" s="11"/>
      <c r="H42" s="97"/>
    </row>
    <row r="43" spans="1:702" ht="18" x14ac:dyDescent="0.25">
      <c r="A43" s="20"/>
      <c r="B43" s="22" t="s">
        <v>274</v>
      </c>
      <c r="C43" s="11"/>
      <c r="D43" s="11"/>
      <c r="E43" s="11"/>
      <c r="F43" s="11"/>
      <c r="G43" s="11"/>
      <c r="H43" s="97"/>
    </row>
    <row r="44" spans="1:702" x14ac:dyDescent="0.25">
      <c r="A44" s="15" t="s">
        <v>245</v>
      </c>
      <c r="B44" s="16" t="s">
        <v>244</v>
      </c>
      <c r="C44" s="17"/>
      <c r="D44" s="18"/>
      <c r="E44" s="19"/>
      <c r="F44" s="18"/>
      <c r="G44" s="18">
        <f>ROUND(D44*F44,2)</f>
        <v>0</v>
      </c>
      <c r="H44" s="96"/>
      <c r="ZY44" t="s">
        <v>15</v>
      </c>
      <c r="ZZ44" s="12" t="s">
        <v>243</v>
      </c>
    </row>
    <row r="45" spans="1:702" x14ac:dyDescent="0.25">
      <c r="A45" s="20"/>
      <c r="B45" s="21" t="s">
        <v>17</v>
      </c>
      <c r="C45" s="11"/>
      <c r="D45" s="11"/>
      <c r="E45" s="11"/>
      <c r="F45" s="11"/>
      <c r="G45" s="11"/>
      <c r="H45" s="97"/>
    </row>
    <row r="46" spans="1:702" ht="18" x14ac:dyDescent="0.25">
      <c r="A46" s="20"/>
      <c r="B46" s="22" t="s">
        <v>273</v>
      </c>
      <c r="C46" s="11"/>
      <c r="D46" s="11"/>
      <c r="E46" s="11"/>
      <c r="F46" s="11"/>
      <c r="G46" s="11"/>
      <c r="H46" s="97"/>
    </row>
    <row r="47" spans="1:702" x14ac:dyDescent="0.25">
      <c r="A47" s="15"/>
      <c r="B47" s="16" t="s">
        <v>241</v>
      </c>
      <c r="C47" s="17" t="s">
        <v>14</v>
      </c>
      <c r="D47" s="18">
        <v>1</v>
      </c>
      <c r="E47" s="19"/>
      <c r="F47" s="18"/>
      <c r="G47" s="18">
        <f>ROUND(D47*F47,2)</f>
        <v>0</v>
      </c>
      <c r="H47" s="86">
        <v>0.1</v>
      </c>
      <c r="ZY47" t="s">
        <v>15</v>
      </c>
      <c r="ZZ47" s="12" t="s">
        <v>240</v>
      </c>
    </row>
    <row r="48" spans="1:702" x14ac:dyDescent="0.25">
      <c r="A48" s="15"/>
      <c r="B48" s="16" t="s">
        <v>239</v>
      </c>
      <c r="C48" s="17" t="s">
        <v>14</v>
      </c>
      <c r="D48" s="18">
        <v>1</v>
      </c>
      <c r="E48" s="19"/>
      <c r="F48" s="18"/>
      <c r="G48" s="18">
        <f>ROUND(D48*F48,2)</f>
        <v>0</v>
      </c>
      <c r="H48" s="86">
        <v>0.1</v>
      </c>
      <c r="ZY48" t="s">
        <v>15</v>
      </c>
      <c r="ZZ48" s="12" t="s">
        <v>238</v>
      </c>
    </row>
    <row r="49" spans="1:702" ht="45" x14ac:dyDescent="0.25">
      <c r="A49" s="15"/>
      <c r="B49" s="16" t="s">
        <v>237</v>
      </c>
      <c r="C49" s="17" t="s">
        <v>88</v>
      </c>
      <c r="D49" s="18">
        <v>8</v>
      </c>
      <c r="E49" s="19"/>
      <c r="F49" s="18"/>
      <c r="G49" s="18">
        <f>ROUND(D49*F49,2)</f>
        <v>0</v>
      </c>
      <c r="H49" s="86">
        <v>0.1</v>
      </c>
      <c r="ZY49" t="s">
        <v>15</v>
      </c>
      <c r="ZZ49" s="12" t="s">
        <v>236</v>
      </c>
    </row>
    <row r="50" spans="1:702" x14ac:dyDescent="0.25">
      <c r="A50" s="15" t="s">
        <v>235</v>
      </c>
      <c r="B50" s="16" t="s">
        <v>234</v>
      </c>
      <c r="C50" s="17" t="s">
        <v>88</v>
      </c>
      <c r="D50" s="18">
        <v>8</v>
      </c>
      <c r="E50" s="19"/>
      <c r="F50" s="18"/>
      <c r="G50" s="18">
        <f>ROUND(D50*F50,2)</f>
        <v>0</v>
      </c>
      <c r="H50" s="86">
        <v>0.1</v>
      </c>
      <c r="ZY50" t="s">
        <v>15</v>
      </c>
      <c r="ZZ50" s="12" t="s">
        <v>233</v>
      </c>
    </row>
    <row r="51" spans="1:702" x14ac:dyDescent="0.25">
      <c r="A51" s="20"/>
      <c r="B51" s="21" t="s">
        <v>17</v>
      </c>
      <c r="C51" s="11"/>
      <c r="D51" s="11"/>
      <c r="E51" s="11"/>
      <c r="F51" s="11"/>
      <c r="G51" s="11"/>
      <c r="H51" s="97"/>
    </row>
    <row r="52" spans="1:702" ht="18" x14ac:dyDescent="0.25">
      <c r="A52" s="20"/>
      <c r="B52" s="22" t="s">
        <v>272</v>
      </c>
      <c r="C52" s="11"/>
      <c r="D52" s="11"/>
      <c r="E52" s="11"/>
      <c r="F52" s="11"/>
      <c r="G52" s="11"/>
      <c r="H52" s="97"/>
    </row>
    <row r="53" spans="1:702" x14ac:dyDescent="0.25">
      <c r="A53" s="15" t="s">
        <v>231</v>
      </c>
      <c r="B53" s="16" t="s">
        <v>230</v>
      </c>
      <c r="C53" s="17" t="s">
        <v>14</v>
      </c>
      <c r="D53" s="18">
        <v>1</v>
      </c>
      <c r="E53" s="19"/>
      <c r="F53" s="18"/>
      <c r="G53" s="18">
        <f>ROUND(D53*F53,2)</f>
        <v>0</v>
      </c>
      <c r="H53" s="86">
        <v>0.1</v>
      </c>
      <c r="ZY53" t="s">
        <v>15</v>
      </c>
      <c r="ZZ53" s="12" t="s">
        <v>229</v>
      </c>
    </row>
    <row r="54" spans="1:702" x14ac:dyDescent="0.25">
      <c r="A54" s="20"/>
      <c r="B54" s="21" t="s">
        <v>17</v>
      </c>
      <c r="C54" s="11"/>
      <c r="D54" s="11"/>
      <c r="E54" s="11"/>
      <c r="F54" s="11"/>
      <c r="G54" s="11"/>
      <c r="H54" s="97"/>
    </row>
    <row r="55" spans="1:702" ht="18" x14ac:dyDescent="0.25">
      <c r="A55" s="20"/>
      <c r="B55" s="22" t="s">
        <v>271</v>
      </c>
      <c r="C55" s="11"/>
      <c r="D55" s="11"/>
      <c r="E55" s="11"/>
      <c r="F55" s="11"/>
      <c r="G55" s="11"/>
      <c r="H55" s="97"/>
    </row>
    <row r="56" spans="1:702" x14ac:dyDescent="0.25">
      <c r="A56" s="24" t="s">
        <v>74</v>
      </c>
      <c r="B56" s="25" t="s">
        <v>63</v>
      </c>
      <c r="C56" s="11"/>
      <c r="D56" s="11"/>
      <c r="E56" s="11"/>
      <c r="F56" s="11"/>
      <c r="G56" s="11"/>
      <c r="H56" s="97"/>
      <c r="ZY56" t="s">
        <v>11</v>
      </c>
      <c r="ZZ56" s="12"/>
    </row>
    <row r="57" spans="1:702" x14ac:dyDescent="0.25">
      <c r="A57" s="15" t="s">
        <v>76</v>
      </c>
      <c r="B57" s="16" t="s">
        <v>227</v>
      </c>
      <c r="C57" s="17"/>
      <c r="D57" s="18"/>
      <c r="E57" s="19"/>
      <c r="F57" s="18"/>
      <c r="G57" s="18">
        <f>ROUND(D57*F57,2)</f>
        <v>0</v>
      </c>
      <c r="H57" s="96"/>
      <c r="ZY57" t="s">
        <v>15</v>
      </c>
      <c r="ZZ57" s="12" t="s">
        <v>65</v>
      </c>
    </row>
    <row r="58" spans="1:702" x14ac:dyDescent="0.25">
      <c r="A58" s="20"/>
      <c r="B58" s="21" t="s">
        <v>17</v>
      </c>
      <c r="C58" s="11"/>
      <c r="D58" s="11"/>
      <c r="E58" s="11"/>
      <c r="F58" s="11"/>
      <c r="G58" s="11"/>
      <c r="H58" s="97"/>
    </row>
    <row r="59" spans="1:702" ht="18" x14ac:dyDescent="0.25">
      <c r="A59" s="20"/>
      <c r="B59" s="22" t="s">
        <v>226</v>
      </c>
      <c r="C59" s="11"/>
      <c r="D59" s="11"/>
      <c r="E59" s="11"/>
      <c r="F59" s="11"/>
      <c r="G59" s="11"/>
      <c r="H59" s="97"/>
    </row>
    <row r="60" spans="1:702" ht="22.5" x14ac:dyDescent="0.25">
      <c r="A60" s="15"/>
      <c r="B60" s="16" t="s">
        <v>225</v>
      </c>
      <c r="C60" s="17" t="s">
        <v>66</v>
      </c>
      <c r="D60" s="26">
        <v>2.6</v>
      </c>
      <c r="E60" s="19"/>
      <c r="F60" s="18"/>
      <c r="G60" s="18">
        <f>ROUND(D60*F60,2)</f>
        <v>0</v>
      </c>
      <c r="H60" s="86">
        <v>0.1</v>
      </c>
      <c r="ZY60" t="s">
        <v>15</v>
      </c>
      <c r="ZZ60" s="12" t="s">
        <v>67</v>
      </c>
    </row>
    <row r="61" spans="1:702" x14ac:dyDescent="0.25">
      <c r="A61" s="15"/>
      <c r="B61" s="16" t="s">
        <v>224</v>
      </c>
      <c r="C61" s="17" t="s">
        <v>66</v>
      </c>
      <c r="D61" s="26">
        <v>1.8</v>
      </c>
      <c r="E61" s="19"/>
      <c r="F61" s="18"/>
      <c r="G61" s="18">
        <f>ROUND(D61*F61,2)</f>
        <v>0</v>
      </c>
      <c r="H61" s="86">
        <v>0.1</v>
      </c>
      <c r="ZY61" t="s">
        <v>15</v>
      </c>
      <c r="ZZ61" s="12" t="s">
        <v>68</v>
      </c>
    </row>
    <row r="62" spans="1:702" x14ac:dyDescent="0.25">
      <c r="A62" s="15"/>
      <c r="B62" s="16" t="s">
        <v>223</v>
      </c>
      <c r="C62" s="17" t="s">
        <v>69</v>
      </c>
      <c r="D62" s="18">
        <v>11.6</v>
      </c>
      <c r="E62" s="19"/>
      <c r="F62" s="18"/>
      <c r="G62" s="18">
        <f>ROUND(D62*F62,2)</f>
        <v>0</v>
      </c>
      <c r="H62" s="86">
        <v>0.1</v>
      </c>
      <c r="ZY62" t="s">
        <v>15</v>
      </c>
      <c r="ZZ62" s="12" t="s">
        <v>70</v>
      </c>
    </row>
    <row r="63" spans="1:702" ht="22.5" x14ac:dyDescent="0.25">
      <c r="A63" s="15"/>
      <c r="B63" s="16" t="s">
        <v>222</v>
      </c>
      <c r="C63" s="17" t="s">
        <v>71</v>
      </c>
      <c r="D63" s="23">
        <v>144</v>
      </c>
      <c r="E63" s="19"/>
      <c r="F63" s="18"/>
      <c r="G63" s="18">
        <f>ROUND(D63*F63,2)</f>
        <v>0</v>
      </c>
      <c r="H63" s="86">
        <v>0.1</v>
      </c>
      <c r="ZY63" t="s">
        <v>15</v>
      </c>
      <c r="ZZ63" s="12" t="s">
        <v>72</v>
      </c>
    </row>
    <row r="64" spans="1:702" ht="22.5" x14ac:dyDescent="0.25">
      <c r="A64" s="15"/>
      <c r="B64" s="16" t="s">
        <v>221</v>
      </c>
      <c r="C64" s="17" t="s">
        <v>66</v>
      </c>
      <c r="D64" s="26">
        <v>3.2</v>
      </c>
      <c r="E64" s="19"/>
      <c r="F64" s="18"/>
      <c r="G64" s="18">
        <f>ROUND(D64*F64,2)</f>
        <v>0</v>
      </c>
      <c r="H64" s="86">
        <v>0.1</v>
      </c>
      <c r="ZY64" t="s">
        <v>15</v>
      </c>
      <c r="ZZ64" s="12" t="s">
        <v>73</v>
      </c>
    </row>
    <row r="65" spans="1:702" x14ac:dyDescent="0.25">
      <c r="A65" s="24" t="s">
        <v>91</v>
      </c>
      <c r="B65" s="25" t="s">
        <v>75</v>
      </c>
      <c r="C65" s="11"/>
      <c r="D65" s="11"/>
      <c r="E65" s="11"/>
      <c r="F65" s="11"/>
      <c r="G65" s="11"/>
      <c r="H65" s="97"/>
      <c r="ZY65" t="s">
        <v>11</v>
      </c>
      <c r="ZZ65" s="12"/>
    </row>
    <row r="66" spans="1:702" ht="22.5" x14ac:dyDescent="0.25">
      <c r="A66" s="15" t="s">
        <v>93</v>
      </c>
      <c r="B66" s="16" t="s">
        <v>77</v>
      </c>
      <c r="C66" s="17" t="s">
        <v>213</v>
      </c>
      <c r="D66" s="18"/>
      <c r="E66" s="19"/>
      <c r="F66" s="18"/>
      <c r="G66" s="18">
        <f>ROUND(D66*F66,2)</f>
        <v>0</v>
      </c>
      <c r="H66" s="96"/>
      <c r="ZY66" t="s">
        <v>15</v>
      </c>
      <c r="ZZ66" s="12" t="s">
        <v>78</v>
      </c>
    </row>
    <row r="67" spans="1:702" x14ac:dyDescent="0.25">
      <c r="A67" s="20"/>
      <c r="B67" s="21" t="s">
        <v>17</v>
      </c>
      <c r="C67" s="11"/>
      <c r="D67" s="11"/>
      <c r="E67" s="11"/>
      <c r="F67" s="11"/>
      <c r="G67" s="11"/>
      <c r="H67" s="97"/>
    </row>
    <row r="68" spans="1:702" x14ac:dyDescent="0.25">
      <c r="A68" s="20"/>
      <c r="B68" s="22" t="s">
        <v>212</v>
      </c>
      <c r="C68" s="11"/>
      <c r="D68" s="11"/>
      <c r="E68" s="11"/>
      <c r="F68" s="11"/>
      <c r="G68" s="11"/>
      <c r="H68" s="97"/>
    </row>
    <row r="69" spans="1:702" ht="33.75" x14ac:dyDescent="0.25">
      <c r="A69" s="15" t="s">
        <v>96</v>
      </c>
      <c r="B69" s="16" t="s">
        <v>79</v>
      </c>
      <c r="C69" s="17" t="s">
        <v>213</v>
      </c>
      <c r="D69" s="18"/>
      <c r="E69" s="19"/>
      <c r="F69" s="18"/>
      <c r="G69" s="18">
        <f>ROUND(D69*F69,2)</f>
        <v>0</v>
      </c>
      <c r="H69" s="96"/>
      <c r="ZY69" t="s">
        <v>15</v>
      </c>
      <c r="ZZ69" s="12" t="s">
        <v>80</v>
      </c>
    </row>
    <row r="70" spans="1:702" x14ac:dyDescent="0.25">
      <c r="A70" s="20"/>
      <c r="B70" s="21" t="s">
        <v>17</v>
      </c>
      <c r="C70" s="11"/>
      <c r="D70" s="11"/>
      <c r="E70" s="11"/>
      <c r="F70" s="11"/>
      <c r="G70" s="11"/>
      <c r="H70" s="97"/>
    </row>
    <row r="71" spans="1:702" x14ac:dyDescent="0.25">
      <c r="A71" s="20"/>
      <c r="B71" s="22" t="s">
        <v>212</v>
      </c>
      <c r="C71" s="11"/>
      <c r="D71" s="11"/>
      <c r="E71" s="11"/>
      <c r="F71" s="11"/>
      <c r="G71" s="11"/>
      <c r="H71" s="97"/>
    </row>
    <row r="72" spans="1:702" ht="22.5" x14ac:dyDescent="0.25">
      <c r="A72" s="15" t="s">
        <v>220</v>
      </c>
      <c r="B72" s="16" t="s">
        <v>81</v>
      </c>
      <c r="C72" s="17" t="s">
        <v>213</v>
      </c>
      <c r="D72" s="18"/>
      <c r="E72" s="19"/>
      <c r="F72" s="18"/>
      <c r="G72" s="18">
        <f>ROUND(D72*F72,2)</f>
        <v>0</v>
      </c>
      <c r="H72" s="96"/>
      <c r="ZY72" t="s">
        <v>15</v>
      </c>
      <c r="ZZ72" s="12" t="s">
        <v>82</v>
      </c>
    </row>
    <row r="73" spans="1:702" x14ac:dyDescent="0.25">
      <c r="A73" s="20"/>
      <c r="B73" s="21" t="s">
        <v>17</v>
      </c>
      <c r="C73" s="11"/>
      <c r="D73" s="11"/>
      <c r="E73" s="11"/>
      <c r="F73" s="11"/>
      <c r="G73" s="11"/>
      <c r="H73" s="97"/>
    </row>
    <row r="74" spans="1:702" x14ac:dyDescent="0.25">
      <c r="A74" s="20"/>
      <c r="B74" s="22" t="s">
        <v>212</v>
      </c>
      <c r="C74" s="11"/>
      <c r="D74" s="11"/>
      <c r="E74" s="11"/>
      <c r="F74" s="11"/>
      <c r="G74" s="11"/>
      <c r="H74" s="97"/>
    </row>
    <row r="75" spans="1:702" ht="22.5" x14ac:dyDescent="0.25">
      <c r="A75" s="15" t="s">
        <v>219</v>
      </c>
      <c r="B75" s="16" t="s">
        <v>83</v>
      </c>
      <c r="C75" s="17" t="s">
        <v>14</v>
      </c>
      <c r="D75" s="18">
        <v>4</v>
      </c>
      <c r="E75" s="19"/>
      <c r="F75" s="18"/>
      <c r="G75" s="18">
        <f>ROUND(D75*F75,2)</f>
        <v>0</v>
      </c>
      <c r="H75" s="86">
        <v>0.1</v>
      </c>
      <c r="ZY75" t="s">
        <v>15</v>
      </c>
      <c r="ZZ75" s="12" t="s">
        <v>84</v>
      </c>
    </row>
    <row r="76" spans="1:702" x14ac:dyDescent="0.25">
      <c r="A76" s="20"/>
      <c r="B76" s="21" t="s">
        <v>17</v>
      </c>
      <c r="C76" s="11"/>
      <c r="D76" s="11"/>
      <c r="E76" s="11"/>
      <c r="F76" s="11"/>
      <c r="G76" s="11"/>
      <c r="H76" s="97"/>
    </row>
    <row r="77" spans="1:702" ht="18" x14ac:dyDescent="0.25">
      <c r="A77" s="20"/>
      <c r="B77" s="22" t="s">
        <v>85</v>
      </c>
      <c r="C77" s="11"/>
      <c r="D77" s="11"/>
      <c r="E77" s="11"/>
      <c r="F77" s="11"/>
      <c r="G77" s="11"/>
      <c r="H77" s="97"/>
    </row>
    <row r="78" spans="1:702" ht="22.5" x14ac:dyDescent="0.25">
      <c r="A78" s="15" t="s">
        <v>218</v>
      </c>
      <c r="B78" s="16" t="s">
        <v>87</v>
      </c>
      <c r="C78" s="17" t="s">
        <v>88</v>
      </c>
      <c r="D78" s="18">
        <v>8</v>
      </c>
      <c r="E78" s="19"/>
      <c r="F78" s="18"/>
      <c r="G78" s="18">
        <f>ROUND(D78*F78,2)</f>
        <v>0</v>
      </c>
      <c r="H78" s="86">
        <v>0.1</v>
      </c>
      <c r="ZY78" t="s">
        <v>15</v>
      </c>
      <c r="ZZ78" s="12" t="s">
        <v>89</v>
      </c>
    </row>
    <row r="79" spans="1:702" x14ac:dyDescent="0.25">
      <c r="A79" s="20"/>
      <c r="B79" s="21" t="s">
        <v>17</v>
      </c>
      <c r="C79" s="11"/>
      <c r="D79" s="11"/>
      <c r="E79" s="11"/>
      <c r="F79" s="11"/>
      <c r="G79" s="11"/>
      <c r="H79" s="97"/>
    </row>
    <row r="80" spans="1:702" ht="18" x14ac:dyDescent="0.25">
      <c r="A80" s="20"/>
      <c r="B80" s="22" t="s">
        <v>90</v>
      </c>
      <c r="C80" s="11"/>
      <c r="D80" s="11"/>
      <c r="E80" s="11"/>
      <c r="F80" s="11"/>
      <c r="G80" s="11"/>
      <c r="H80" s="97"/>
    </row>
    <row r="81" spans="1:702" x14ac:dyDescent="0.25">
      <c r="A81" s="24" t="s">
        <v>210</v>
      </c>
      <c r="B81" s="25" t="s">
        <v>92</v>
      </c>
      <c r="C81" s="11"/>
      <c r="D81" s="11"/>
      <c r="E81" s="11"/>
      <c r="F81" s="11"/>
      <c r="G81" s="11"/>
      <c r="H81" s="97"/>
      <c r="ZY81" t="s">
        <v>11</v>
      </c>
      <c r="ZZ81" s="12"/>
    </row>
    <row r="82" spans="1:702" ht="22.5" x14ac:dyDescent="0.25">
      <c r="A82" s="15" t="s">
        <v>209</v>
      </c>
      <c r="B82" s="16" t="s">
        <v>94</v>
      </c>
      <c r="C82" s="17" t="s">
        <v>46</v>
      </c>
      <c r="D82" s="23"/>
      <c r="E82" s="19"/>
      <c r="F82" s="18"/>
      <c r="G82" s="18">
        <f>ROUND(D82*F82,2)</f>
        <v>0</v>
      </c>
      <c r="H82" s="96"/>
      <c r="ZY82" t="s">
        <v>15</v>
      </c>
      <c r="ZZ82" s="12" t="s">
        <v>95</v>
      </c>
    </row>
    <row r="83" spans="1:702" x14ac:dyDescent="0.25">
      <c r="A83" s="15" t="s">
        <v>217</v>
      </c>
      <c r="B83" s="16" t="s">
        <v>97</v>
      </c>
      <c r="C83" s="17" t="s">
        <v>14</v>
      </c>
      <c r="D83" s="18">
        <v>1</v>
      </c>
      <c r="E83" s="19"/>
      <c r="F83" s="18"/>
      <c r="G83" s="18">
        <f>ROUND(D83*F83,2)</f>
        <v>0</v>
      </c>
      <c r="H83" s="86">
        <v>0.1</v>
      </c>
      <c r="ZY83" t="s">
        <v>15</v>
      </c>
      <c r="ZZ83" s="12" t="s">
        <v>98</v>
      </c>
    </row>
    <row r="84" spans="1:702" x14ac:dyDescent="0.25">
      <c r="A84" s="27"/>
      <c r="B84" s="28"/>
      <c r="C84" s="29"/>
      <c r="D84" s="29"/>
      <c r="E84" s="29"/>
      <c r="F84" s="29"/>
      <c r="G84" s="29"/>
      <c r="H84" s="95"/>
    </row>
    <row r="85" spans="1:702" x14ac:dyDescent="0.25">
      <c r="A85" s="30"/>
      <c r="B85" s="30"/>
      <c r="C85" s="30"/>
      <c r="D85" s="30"/>
      <c r="E85" s="30"/>
      <c r="F85" s="30"/>
      <c r="G85" s="30"/>
      <c r="H85" s="30"/>
    </row>
    <row r="86" spans="1:702" ht="30" x14ac:dyDescent="0.25">
      <c r="B86" s="31" t="s">
        <v>280</v>
      </c>
      <c r="G86" s="32">
        <f>SUBTOTAL(109,G4:G84)</f>
        <v>0</v>
      </c>
      <c r="ZY86" t="s">
        <v>99</v>
      </c>
    </row>
    <row r="87" spans="1:702" x14ac:dyDescent="0.25">
      <c r="A87" s="33">
        <v>10</v>
      </c>
      <c r="B87" s="31" t="str">
        <f>CONCATENATE("Montant TVA (",A87,"%)")</f>
        <v>Montant TVA (10%)</v>
      </c>
      <c r="G87" s="32">
        <f>+G86*0.1</f>
        <v>0</v>
      </c>
      <c r="H87" s="94"/>
      <c r="ZY87" t="s">
        <v>100</v>
      </c>
    </row>
    <row r="88" spans="1:702" x14ac:dyDescent="0.25">
      <c r="B88" s="31"/>
      <c r="G88" s="32"/>
      <c r="H88" s="94"/>
      <c r="ZY88" t="s">
        <v>101</v>
      </c>
    </row>
    <row r="89" spans="1:702" x14ac:dyDescent="0.25">
      <c r="G89" s="32"/>
    </row>
    <row r="90" spans="1:702" x14ac:dyDescent="0.25">
      <c r="G90" s="32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4402B-E139-4BF1-A27C-7ADDE66DDE0A}">
  <sheetPr>
    <pageSetUpPr fitToPage="1"/>
  </sheetPr>
  <dimension ref="A1:ZZ60"/>
  <sheetViews>
    <sheetView showGridLines="0" workbookViewId="0">
      <pane xSplit="2" ySplit="2" topLeftCell="C26" activePane="bottomRight" state="frozen"/>
      <selection pane="topRight" activeCell="C1" sqref="C1"/>
      <selection pane="bottomLeft" activeCell="A3" sqref="A3"/>
      <selection pane="bottomRight" activeCell="H34" sqref="H3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9" width="10.7109375" customWidth="1"/>
    <col min="701" max="703" width="10.7109375" customWidth="1"/>
  </cols>
  <sheetData>
    <row r="1" spans="1:702" ht="72.2" customHeight="1" x14ac:dyDescent="0.25">
      <c r="A1" s="99"/>
      <c r="B1" s="100"/>
      <c r="C1" s="100"/>
      <c r="D1" s="100"/>
      <c r="E1" s="100"/>
      <c r="F1" s="100"/>
      <c r="G1" s="100"/>
      <c r="H1" s="101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98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97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97"/>
      <c r="ZY5" t="s">
        <v>11</v>
      </c>
      <c r="ZZ5" s="12"/>
    </row>
    <row r="6" spans="1:702" x14ac:dyDescent="0.25">
      <c r="A6" s="15" t="s">
        <v>19</v>
      </c>
      <c r="B6" s="16" t="s">
        <v>20</v>
      </c>
      <c r="C6" s="17" t="s">
        <v>21</v>
      </c>
      <c r="D6" s="18">
        <v>150</v>
      </c>
      <c r="E6" s="19"/>
      <c r="F6" s="18"/>
      <c r="G6" s="18">
        <f>ROUND(D6*F6,2)</f>
        <v>0</v>
      </c>
      <c r="H6" s="86">
        <v>0.1</v>
      </c>
      <c r="ZY6" t="s">
        <v>15</v>
      </c>
      <c r="ZZ6" s="12" t="s">
        <v>22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97"/>
    </row>
    <row r="8" spans="1:702" ht="18" x14ac:dyDescent="0.25">
      <c r="A8" s="20"/>
      <c r="B8" s="22" t="s">
        <v>144</v>
      </c>
      <c r="C8" s="11"/>
      <c r="D8" s="11"/>
      <c r="E8" s="11"/>
      <c r="F8" s="11"/>
      <c r="G8" s="11"/>
      <c r="H8" s="97"/>
    </row>
    <row r="9" spans="1:702" x14ac:dyDescent="0.25">
      <c r="A9" s="24" t="s">
        <v>62</v>
      </c>
      <c r="B9" s="25" t="s">
        <v>252</v>
      </c>
      <c r="C9" s="11"/>
      <c r="D9" s="11"/>
      <c r="E9" s="11"/>
      <c r="F9" s="11"/>
      <c r="G9" s="11"/>
      <c r="H9" s="97"/>
      <c r="ZY9" t="s">
        <v>11</v>
      </c>
      <c r="ZZ9" s="12"/>
    </row>
    <row r="10" spans="1:702" x14ac:dyDescent="0.25">
      <c r="A10" s="15" t="s">
        <v>64</v>
      </c>
      <c r="B10" s="16" t="s">
        <v>251</v>
      </c>
      <c r="C10" s="17" t="s">
        <v>46</v>
      </c>
      <c r="D10" s="18"/>
      <c r="E10" s="19"/>
      <c r="F10" s="18"/>
      <c r="G10" s="18">
        <f>ROUND(D10*F10,2)</f>
        <v>0</v>
      </c>
      <c r="H10" s="96"/>
      <c r="ZY10" t="s">
        <v>15</v>
      </c>
      <c r="ZZ10" s="12" t="s">
        <v>250</v>
      </c>
    </row>
    <row r="11" spans="1:702" x14ac:dyDescent="0.25">
      <c r="A11" s="15" t="s">
        <v>249</v>
      </c>
      <c r="B11" s="16" t="s">
        <v>248</v>
      </c>
      <c r="C11" s="17" t="s">
        <v>14</v>
      </c>
      <c r="D11" s="18">
        <v>1</v>
      </c>
      <c r="E11" s="19"/>
      <c r="F11" s="18"/>
      <c r="G11" s="18">
        <f>ROUND(D11*F11,2)</f>
        <v>0</v>
      </c>
      <c r="H11" s="86">
        <v>0.1</v>
      </c>
      <c r="ZY11" t="s">
        <v>15</v>
      </c>
      <c r="ZZ11" s="12" t="s">
        <v>247</v>
      </c>
    </row>
    <row r="12" spans="1:702" x14ac:dyDescent="0.25">
      <c r="A12" s="20"/>
      <c r="B12" s="21" t="s">
        <v>17</v>
      </c>
      <c r="C12" s="11"/>
      <c r="D12" s="11"/>
      <c r="E12" s="11"/>
      <c r="F12" s="11"/>
      <c r="G12" s="11"/>
      <c r="H12" s="97"/>
    </row>
    <row r="13" spans="1:702" ht="18" x14ac:dyDescent="0.25">
      <c r="A13" s="20"/>
      <c r="B13" s="22" t="s">
        <v>270</v>
      </c>
      <c r="C13" s="11"/>
      <c r="D13" s="11"/>
      <c r="E13" s="11"/>
      <c r="F13" s="11"/>
      <c r="G13" s="11"/>
      <c r="H13" s="97"/>
    </row>
    <row r="14" spans="1:702" x14ac:dyDescent="0.25">
      <c r="A14" s="15" t="s">
        <v>245</v>
      </c>
      <c r="B14" s="16" t="s">
        <v>244</v>
      </c>
      <c r="C14" s="17"/>
      <c r="D14" s="18"/>
      <c r="E14" s="19"/>
      <c r="F14" s="18"/>
      <c r="G14" s="18">
        <f>ROUND(D14*F14,2)</f>
        <v>0</v>
      </c>
      <c r="H14" s="96"/>
      <c r="ZY14" t="s">
        <v>15</v>
      </c>
      <c r="ZZ14" s="12" t="s">
        <v>243</v>
      </c>
    </row>
    <row r="15" spans="1:702" x14ac:dyDescent="0.25">
      <c r="A15" s="20"/>
      <c r="B15" s="21" t="s">
        <v>17</v>
      </c>
      <c r="C15" s="11"/>
      <c r="D15" s="11"/>
      <c r="E15" s="11"/>
      <c r="F15" s="11"/>
      <c r="G15" s="11"/>
      <c r="H15" s="97"/>
    </row>
    <row r="16" spans="1:702" ht="18" x14ac:dyDescent="0.25">
      <c r="A16" s="20"/>
      <c r="B16" s="22" t="s">
        <v>269</v>
      </c>
      <c r="C16" s="11"/>
      <c r="D16" s="11"/>
      <c r="E16" s="11"/>
      <c r="F16" s="11"/>
      <c r="G16" s="11"/>
      <c r="H16" s="97"/>
    </row>
    <row r="17" spans="1:702" x14ac:dyDescent="0.25">
      <c r="A17" s="15"/>
      <c r="B17" s="16" t="s">
        <v>241</v>
      </c>
      <c r="C17" s="17" t="s">
        <v>14</v>
      </c>
      <c r="D17" s="18">
        <v>1</v>
      </c>
      <c r="E17" s="19"/>
      <c r="F17" s="18"/>
      <c r="G17" s="18">
        <f>ROUND(D17*F17,2)</f>
        <v>0</v>
      </c>
      <c r="H17" s="86">
        <v>0.1</v>
      </c>
      <c r="ZY17" t="s">
        <v>15</v>
      </c>
      <c r="ZZ17" s="12" t="s">
        <v>240</v>
      </c>
    </row>
    <row r="18" spans="1:702" x14ac:dyDescent="0.25">
      <c r="A18" s="15"/>
      <c r="B18" s="16" t="s">
        <v>239</v>
      </c>
      <c r="C18" s="17" t="s">
        <v>14</v>
      </c>
      <c r="D18" s="18">
        <v>1</v>
      </c>
      <c r="E18" s="19"/>
      <c r="F18" s="18"/>
      <c r="G18" s="18">
        <f>ROUND(D18*F18,2)</f>
        <v>0</v>
      </c>
      <c r="H18" s="86">
        <v>0.1</v>
      </c>
      <c r="ZY18" t="s">
        <v>15</v>
      </c>
      <c r="ZZ18" s="12" t="s">
        <v>238</v>
      </c>
    </row>
    <row r="19" spans="1:702" ht="45" x14ac:dyDescent="0.25">
      <c r="A19" s="15"/>
      <c r="B19" s="16" t="s">
        <v>237</v>
      </c>
      <c r="C19" s="17" t="s">
        <v>88</v>
      </c>
      <c r="D19" s="18">
        <v>8</v>
      </c>
      <c r="E19" s="19"/>
      <c r="F19" s="18"/>
      <c r="G19" s="18">
        <f>ROUND(D19*F19,2)</f>
        <v>0</v>
      </c>
      <c r="H19" s="86">
        <v>0.1</v>
      </c>
      <c r="ZY19" t="s">
        <v>15</v>
      </c>
      <c r="ZZ19" s="12" t="s">
        <v>236</v>
      </c>
    </row>
    <row r="20" spans="1:702" x14ac:dyDescent="0.25">
      <c r="A20" s="15" t="s">
        <v>235</v>
      </c>
      <c r="B20" s="16" t="s">
        <v>234</v>
      </c>
      <c r="C20" s="17" t="s">
        <v>88</v>
      </c>
      <c r="D20" s="18">
        <v>8</v>
      </c>
      <c r="E20" s="19"/>
      <c r="F20" s="18"/>
      <c r="G20" s="18">
        <f>ROUND(D20*F20,2)</f>
        <v>0</v>
      </c>
      <c r="H20" s="86">
        <v>0.1</v>
      </c>
      <c r="ZY20" t="s">
        <v>15</v>
      </c>
      <c r="ZZ20" s="12" t="s">
        <v>233</v>
      </c>
    </row>
    <row r="21" spans="1:702" x14ac:dyDescent="0.25">
      <c r="A21" s="20"/>
      <c r="B21" s="21" t="s">
        <v>17</v>
      </c>
      <c r="C21" s="11"/>
      <c r="D21" s="11"/>
      <c r="E21" s="11"/>
      <c r="F21" s="11"/>
      <c r="G21" s="11"/>
      <c r="H21" s="97"/>
    </row>
    <row r="22" spans="1:702" ht="18" x14ac:dyDescent="0.25">
      <c r="A22" s="20"/>
      <c r="B22" s="22" t="s">
        <v>268</v>
      </c>
      <c r="C22" s="11"/>
      <c r="D22" s="11"/>
      <c r="E22" s="11"/>
      <c r="F22" s="11"/>
      <c r="G22" s="11"/>
      <c r="H22" s="86"/>
    </row>
    <row r="23" spans="1:702" x14ac:dyDescent="0.25">
      <c r="A23" s="15" t="s">
        <v>231</v>
      </c>
      <c r="B23" s="16" t="s">
        <v>230</v>
      </c>
      <c r="C23" s="17" t="s">
        <v>14</v>
      </c>
      <c r="D23" s="18">
        <v>1</v>
      </c>
      <c r="E23" s="19"/>
      <c r="F23" s="18"/>
      <c r="G23" s="18">
        <f>ROUND(D23*F23,2)</f>
        <v>0</v>
      </c>
      <c r="H23" s="86">
        <v>0.1</v>
      </c>
      <c r="ZY23" t="s">
        <v>15</v>
      </c>
      <c r="ZZ23" s="12" t="s">
        <v>229</v>
      </c>
    </row>
    <row r="24" spans="1:702" x14ac:dyDescent="0.25">
      <c r="A24" s="20"/>
      <c r="B24" s="21" t="s">
        <v>17</v>
      </c>
      <c r="C24" s="11"/>
      <c r="D24" s="11"/>
      <c r="E24" s="11"/>
      <c r="F24" s="11"/>
      <c r="G24" s="11"/>
      <c r="H24" s="97"/>
    </row>
    <row r="25" spans="1:702" ht="18" x14ac:dyDescent="0.25">
      <c r="A25" s="20"/>
      <c r="B25" s="22" t="s">
        <v>267</v>
      </c>
      <c r="C25" s="11"/>
      <c r="D25" s="11"/>
      <c r="E25" s="11"/>
      <c r="F25" s="11"/>
      <c r="G25" s="11"/>
      <c r="H25" s="97"/>
    </row>
    <row r="26" spans="1:702" x14ac:dyDescent="0.25">
      <c r="A26" s="24" t="s">
        <v>74</v>
      </c>
      <c r="B26" s="25" t="s">
        <v>63</v>
      </c>
      <c r="C26" s="11"/>
      <c r="D26" s="11"/>
      <c r="E26" s="11"/>
      <c r="F26" s="11"/>
      <c r="G26" s="11"/>
      <c r="H26" s="97"/>
      <c r="ZY26" t="s">
        <v>11</v>
      </c>
      <c r="ZZ26" s="12"/>
    </row>
    <row r="27" spans="1:702" x14ac:dyDescent="0.25">
      <c r="A27" s="15" t="s">
        <v>76</v>
      </c>
      <c r="B27" s="16" t="s">
        <v>227</v>
      </c>
      <c r="C27" s="17"/>
      <c r="D27" s="18"/>
      <c r="E27" s="19"/>
      <c r="F27" s="18"/>
      <c r="G27" s="18">
        <f>ROUND(D27*F27,2)</f>
        <v>0</v>
      </c>
      <c r="H27" s="96"/>
      <c r="ZY27" t="s">
        <v>15</v>
      </c>
      <c r="ZZ27" s="12" t="s">
        <v>65</v>
      </c>
    </row>
    <row r="28" spans="1:702" x14ac:dyDescent="0.25">
      <c r="A28" s="20"/>
      <c r="B28" s="21" t="s">
        <v>17</v>
      </c>
      <c r="C28" s="11"/>
      <c r="D28" s="11"/>
      <c r="E28" s="11"/>
      <c r="F28" s="11"/>
      <c r="G28" s="11"/>
      <c r="H28" s="97"/>
    </row>
    <row r="29" spans="1:702" ht="18" x14ac:dyDescent="0.25">
      <c r="A29" s="20"/>
      <c r="B29" s="22" t="s">
        <v>226</v>
      </c>
      <c r="C29" s="11"/>
      <c r="D29" s="11"/>
      <c r="E29" s="11"/>
      <c r="F29" s="11"/>
      <c r="G29" s="11"/>
      <c r="H29" s="97"/>
    </row>
    <row r="30" spans="1:702" ht="22.5" x14ac:dyDescent="0.25">
      <c r="A30" s="15"/>
      <c r="B30" s="16" t="s">
        <v>225</v>
      </c>
      <c r="C30" s="17" t="s">
        <v>66</v>
      </c>
      <c r="D30" s="26">
        <v>2.6</v>
      </c>
      <c r="E30" s="19"/>
      <c r="F30" s="18"/>
      <c r="G30" s="18">
        <f>ROUND(D30*F30,2)</f>
        <v>0</v>
      </c>
      <c r="H30" s="86">
        <v>0.1</v>
      </c>
      <c r="ZY30" t="s">
        <v>15</v>
      </c>
      <c r="ZZ30" s="12" t="s">
        <v>67</v>
      </c>
    </row>
    <row r="31" spans="1:702" x14ac:dyDescent="0.25">
      <c r="A31" s="15"/>
      <c r="B31" s="16" t="s">
        <v>224</v>
      </c>
      <c r="C31" s="17" t="s">
        <v>66</v>
      </c>
      <c r="D31" s="26">
        <v>1.8</v>
      </c>
      <c r="E31" s="19"/>
      <c r="F31" s="18"/>
      <c r="G31" s="18">
        <f>ROUND(D31*F31,2)</f>
        <v>0</v>
      </c>
      <c r="H31" s="86">
        <v>0.1</v>
      </c>
      <c r="ZY31" t="s">
        <v>15</v>
      </c>
      <c r="ZZ31" s="12" t="s">
        <v>68</v>
      </c>
    </row>
    <row r="32" spans="1:702" x14ac:dyDescent="0.25">
      <c r="A32" s="15"/>
      <c r="B32" s="16" t="s">
        <v>223</v>
      </c>
      <c r="C32" s="17" t="s">
        <v>69</v>
      </c>
      <c r="D32" s="18">
        <v>11.6</v>
      </c>
      <c r="E32" s="19"/>
      <c r="F32" s="18"/>
      <c r="G32" s="18">
        <f>ROUND(D32*F32,2)</f>
        <v>0</v>
      </c>
      <c r="H32" s="86">
        <v>0.1</v>
      </c>
      <c r="ZY32" t="s">
        <v>15</v>
      </c>
      <c r="ZZ32" s="12" t="s">
        <v>70</v>
      </c>
    </row>
    <row r="33" spans="1:702" ht="22.5" x14ac:dyDescent="0.25">
      <c r="A33" s="15"/>
      <c r="B33" s="16" t="s">
        <v>222</v>
      </c>
      <c r="C33" s="17" t="s">
        <v>71</v>
      </c>
      <c r="D33" s="23">
        <v>144</v>
      </c>
      <c r="E33" s="19"/>
      <c r="F33" s="18"/>
      <c r="G33" s="18">
        <f>ROUND(D33*F33,2)</f>
        <v>0</v>
      </c>
      <c r="H33" s="86">
        <v>0.1</v>
      </c>
      <c r="ZY33" t="s">
        <v>15</v>
      </c>
      <c r="ZZ33" s="12" t="s">
        <v>72</v>
      </c>
    </row>
    <row r="34" spans="1:702" ht="22.5" x14ac:dyDescent="0.25">
      <c r="A34" s="15"/>
      <c r="B34" s="16" t="s">
        <v>221</v>
      </c>
      <c r="C34" s="17" t="s">
        <v>66</v>
      </c>
      <c r="D34" s="26">
        <v>3.2</v>
      </c>
      <c r="E34" s="19"/>
      <c r="F34" s="18"/>
      <c r="G34" s="18">
        <f>ROUND(D34*F34,2)</f>
        <v>0</v>
      </c>
      <c r="H34" s="86">
        <v>0.1</v>
      </c>
      <c r="ZY34" t="s">
        <v>15</v>
      </c>
      <c r="ZZ34" s="12" t="s">
        <v>73</v>
      </c>
    </row>
    <row r="35" spans="1:702" x14ac:dyDescent="0.25">
      <c r="A35" s="24" t="s">
        <v>91</v>
      </c>
      <c r="B35" s="25" t="s">
        <v>75</v>
      </c>
      <c r="C35" s="11"/>
      <c r="D35" s="11"/>
      <c r="E35" s="11"/>
      <c r="F35" s="11"/>
      <c r="G35" s="11"/>
      <c r="H35" s="97"/>
      <c r="ZY35" t="s">
        <v>11</v>
      </c>
      <c r="ZZ35" s="12"/>
    </row>
    <row r="36" spans="1:702" ht="22.5" x14ac:dyDescent="0.25">
      <c r="A36" s="15" t="s">
        <v>93</v>
      </c>
      <c r="B36" s="16" t="s">
        <v>77</v>
      </c>
      <c r="C36" s="17" t="s">
        <v>213</v>
      </c>
      <c r="D36" s="18"/>
      <c r="E36" s="19"/>
      <c r="F36" s="18"/>
      <c r="G36" s="18">
        <f>ROUND(D36*F36,2)</f>
        <v>0</v>
      </c>
      <c r="H36" s="96"/>
      <c r="ZY36" t="s">
        <v>15</v>
      </c>
      <c r="ZZ36" s="12" t="s">
        <v>78</v>
      </c>
    </row>
    <row r="37" spans="1:702" x14ac:dyDescent="0.25">
      <c r="A37" s="20"/>
      <c r="B37" s="21" t="s">
        <v>17</v>
      </c>
      <c r="C37" s="11"/>
      <c r="D37" s="11"/>
      <c r="E37" s="11"/>
      <c r="F37" s="11"/>
      <c r="G37" s="11"/>
      <c r="H37" s="97"/>
    </row>
    <row r="38" spans="1:702" x14ac:dyDescent="0.25">
      <c r="A38" s="20"/>
      <c r="B38" s="22" t="s">
        <v>212</v>
      </c>
      <c r="C38" s="11"/>
      <c r="D38" s="11"/>
      <c r="E38" s="11"/>
      <c r="F38" s="11"/>
      <c r="G38" s="11"/>
      <c r="H38" s="97"/>
    </row>
    <row r="39" spans="1:702" ht="33.75" x14ac:dyDescent="0.25">
      <c r="A39" s="15" t="s">
        <v>96</v>
      </c>
      <c r="B39" s="16" t="s">
        <v>79</v>
      </c>
      <c r="C39" s="17" t="s">
        <v>213</v>
      </c>
      <c r="D39" s="18"/>
      <c r="E39" s="19"/>
      <c r="F39" s="18"/>
      <c r="G39" s="18">
        <f>ROUND(D39*F39,2)</f>
        <v>0</v>
      </c>
      <c r="H39" s="96"/>
      <c r="ZY39" t="s">
        <v>15</v>
      </c>
      <c r="ZZ39" s="12" t="s">
        <v>80</v>
      </c>
    </row>
    <row r="40" spans="1:702" x14ac:dyDescent="0.25">
      <c r="A40" s="20"/>
      <c r="B40" s="21" t="s">
        <v>17</v>
      </c>
      <c r="C40" s="11"/>
      <c r="D40" s="11"/>
      <c r="E40" s="11"/>
      <c r="F40" s="11"/>
      <c r="G40" s="11"/>
      <c r="H40" s="97"/>
    </row>
    <row r="41" spans="1:702" x14ac:dyDescent="0.25">
      <c r="A41" s="20"/>
      <c r="B41" s="22" t="s">
        <v>212</v>
      </c>
      <c r="C41" s="11"/>
      <c r="D41" s="11"/>
      <c r="E41" s="11"/>
      <c r="F41" s="11"/>
      <c r="G41" s="11"/>
      <c r="H41" s="97"/>
    </row>
    <row r="42" spans="1:702" ht="22.5" x14ac:dyDescent="0.25">
      <c r="A42" s="15" t="s">
        <v>220</v>
      </c>
      <c r="B42" s="16" t="s">
        <v>81</v>
      </c>
      <c r="C42" s="17" t="s">
        <v>213</v>
      </c>
      <c r="D42" s="18"/>
      <c r="E42" s="19"/>
      <c r="F42" s="18"/>
      <c r="G42" s="18">
        <f>ROUND(D42*F42,2)</f>
        <v>0</v>
      </c>
      <c r="H42" s="96"/>
      <c r="ZY42" t="s">
        <v>15</v>
      </c>
      <c r="ZZ42" s="12" t="s">
        <v>82</v>
      </c>
    </row>
    <row r="43" spans="1:702" x14ac:dyDescent="0.25">
      <c r="A43" s="20"/>
      <c r="B43" s="21" t="s">
        <v>17</v>
      </c>
      <c r="C43" s="11"/>
      <c r="D43" s="11"/>
      <c r="E43" s="11"/>
      <c r="F43" s="11"/>
      <c r="G43" s="11"/>
      <c r="H43" s="97"/>
    </row>
    <row r="44" spans="1:702" x14ac:dyDescent="0.25">
      <c r="A44" s="20"/>
      <c r="B44" s="22" t="s">
        <v>212</v>
      </c>
      <c r="C44" s="11"/>
      <c r="D44" s="11"/>
      <c r="E44" s="11"/>
      <c r="F44" s="11"/>
      <c r="G44" s="11"/>
      <c r="H44" s="97"/>
    </row>
    <row r="45" spans="1:702" ht="22.5" x14ac:dyDescent="0.25">
      <c r="A45" s="15" t="s">
        <v>219</v>
      </c>
      <c r="B45" s="16" t="s">
        <v>83</v>
      </c>
      <c r="C45" s="17" t="s">
        <v>14</v>
      </c>
      <c r="D45" s="18">
        <v>4</v>
      </c>
      <c r="E45" s="19"/>
      <c r="F45" s="18"/>
      <c r="G45" s="18">
        <f>ROUND(D45*F45,2)</f>
        <v>0</v>
      </c>
      <c r="H45" s="86">
        <v>0.1</v>
      </c>
      <c r="ZY45" t="s">
        <v>15</v>
      </c>
      <c r="ZZ45" s="12" t="s">
        <v>84</v>
      </c>
    </row>
    <row r="46" spans="1:702" x14ac:dyDescent="0.25">
      <c r="A46" s="20"/>
      <c r="B46" s="21" t="s">
        <v>17</v>
      </c>
      <c r="C46" s="11"/>
      <c r="D46" s="11"/>
      <c r="E46" s="11"/>
      <c r="F46" s="11"/>
      <c r="G46" s="11"/>
      <c r="H46" s="97"/>
    </row>
    <row r="47" spans="1:702" ht="18" x14ac:dyDescent="0.25">
      <c r="A47" s="20"/>
      <c r="B47" s="22" t="s">
        <v>145</v>
      </c>
      <c r="C47" s="11"/>
      <c r="D47" s="11"/>
      <c r="E47" s="11"/>
      <c r="F47" s="11"/>
      <c r="G47" s="11"/>
      <c r="H47" s="97"/>
    </row>
    <row r="48" spans="1:702" ht="22.5" x14ac:dyDescent="0.25">
      <c r="A48" s="15" t="s">
        <v>218</v>
      </c>
      <c r="B48" s="16" t="s">
        <v>87</v>
      </c>
      <c r="C48" s="17" t="s">
        <v>88</v>
      </c>
      <c r="D48" s="18">
        <v>8</v>
      </c>
      <c r="E48" s="19"/>
      <c r="F48" s="18"/>
      <c r="G48" s="18">
        <f>ROUND(D48*F48,2)</f>
        <v>0</v>
      </c>
      <c r="H48" s="86">
        <v>0.1</v>
      </c>
      <c r="ZY48" t="s">
        <v>15</v>
      </c>
      <c r="ZZ48" s="12" t="s">
        <v>89</v>
      </c>
    </row>
    <row r="49" spans="1:702" x14ac:dyDescent="0.25">
      <c r="A49" s="20"/>
      <c r="B49" s="21" t="s">
        <v>17</v>
      </c>
      <c r="C49" s="11"/>
      <c r="D49" s="11"/>
      <c r="E49" s="11"/>
      <c r="F49" s="11"/>
      <c r="G49" s="11"/>
      <c r="H49" s="97"/>
    </row>
    <row r="50" spans="1:702" ht="18" x14ac:dyDescent="0.25">
      <c r="A50" s="20"/>
      <c r="B50" s="22" t="s">
        <v>146</v>
      </c>
      <c r="C50" s="11"/>
      <c r="D50" s="11"/>
      <c r="E50" s="11"/>
      <c r="F50" s="11"/>
      <c r="G50" s="11"/>
      <c r="H50" s="97"/>
    </row>
    <row r="51" spans="1:702" x14ac:dyDescent="0.25">
      <c r="A51" s="24" t="s">
        <v>210</v>
      </c>
      <c r="B51" s="25" t="s">
        <v>92</v>
      </c>
      <c r="C51" s="11"/>
      <c r="D51" s="11"/>
      <c r="E51" s="11"/>
      <c r="F51" s="11"/>
      <c r="G51" s="11"/>
      <c r="H51" s="97"/>
      <c r="ZY51" t="s">
        <v>11</v>
      </c>
      <c r="ZZ51" s="12"/>
    </row>
    <row r="52" spans="1:702" ht="22.5" x14ac:dyDescent="0.25">
      <c r="A52" s="15" t="s">
        <v>209</v>
      </c>
      <c r="B52" s="16" t="s">
        <v>94</v>
      </c>
      <c r="C52" s="17" t="s">
        <v>46</v>
      </c>
      <c r="D52" s="23"/>
      <c r="E52" s="19"/>
      <c r="F52" s="18"/>
      <c r="G52" s="18">
        <f>ROUND(D52*F52,2)</f>
        <v>0</v>
      </c>
      <c r="H52" s="96"/>
      <c r="ZY52" t="s">
        <v>15</v>
      </c>
      <c r="ZZ52" s="12" t="s">
        <v>95</v>
      </c>
    </row>
    <row r="53" spans="1:702" x14ac:dyDescent="0.25">
      <c r="A53" s="15" t="s">
        <v>217</v>
      </c>
      <c r="B53" s="16" t="s">
        <v>97</v>
      </c>
      <c r="C53" s="17" t="s">
        <v>14</v>
      </c>
      <c r="D53" s="18">
        <v>1</v>
      </c>
      <c r="E53" s="19"/>
      <c r="F53" s="18"/>
      <c r="G53" s="18">
        <f>ROUND(D53*F53,2)</f>
        <v>0</v>
      </c>
      <c r="H53" s="86">
        <v>0.1</v>
      </c>
      <c r="ZY53" t="s">
        <v>15</v>
      </c>
      <c r="ZZ53" s="12" t="s">
        <v>98</v>
      </c>
    </row>
    <row r="54" spans="1:702" x14ac:dyDescent="0.25">
      <c r="A54" s="27"/>
      <c r="B54" s="28"/>
      <c r="C54" s="29"/>
      <c r="D54" s="29"/>
      <c r="E54" s="29"/>
      <c r="F54" s="29"/>
      <c r="G54" s="29"/>
      <c r="H54" s="95"/>
    </row>
    <row r="55" spans="1:702" x14ac:dyDescent="0.25">
      <c r="A55" s="30"/>
      <c r="B55" s="30"/>
      <c r="C55" s="30"/>
      <c r="D55" s="30"/>
      <c r="E55" s="30"/>
      <c r="F55" s="30"/>
      <c r="G55" s="30"/>
      <c r="H55" s="30"/>
    </row>
    <row r="56" spans="1:702" ht="30" x14ac:dyDescent="0.25">
      <c r="B56" s="31" t="s">
        <v>279</v>
      </c>
      <c r="G56" s="32">
        <f>SUBTOTAL(109,G4:G54)</f>
        <v>0</v>
      </c>
      <c r="ZY56" t="s">
        <v>99</v>
      </c>
    </row>
    <row r="57" spans="1:702" x14ac:dyDescent="0.25">
      <c r="A57" s="33">
        <v>10</v>
      </c>
      <c r="B57" s="31" t="str">
        <f>CONCATENATE("Montant TVA (",A57,"%)")</f>
        <v>Montant TVA (10%)</v>
      </c>
      <c r="G57" s="32">
        <f>+G56*0.1</f>
        <v>0</v>
      </c>
      <c r="H57" s="94"/>
      <c r="ZY57" t="s">
        <v>100</v>
      </c>
    </row>
    <row r="58" spans="1:702" x14ac:dyDescent="0.25">
      <c r="B58" s="31"/>
      <c r="G58" s="32"/>
      <c r="H58" s="94"/>
      <c r="ZY58" t="s">
        <v>101</v>
      </c>
    </row>
    <row r="59" spans="1:702" x14ac:dyDescent="0.25">
      <c r="G59" s="32"/>
    </row>
    <row r="60" spans="1:702" x14ac:dyDescent="0.25">
      <c r="G60" s="32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96C1A-6413-4492-8800-76E4F84BBD35}">
  <sheetPr>
    <pageSetUpPr fitToPage="1"/>
  </sheetPr>
  <dimension ref="A1:ZZ60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57" sqref="G57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9" width="10.7109375" customWidth="1"/>
    <col min="701" max="703" width="10.7109375" customWidth="1"/>
  </cols>
  <sheetData>
    <row r="1" spans="1:702" ht="72.2" customHeight="1" x14ac:dyDescent="0.25">
      <c r="A1" s="99"/>
      <c r="B1" s="100"/>
      <c r="C1" s="100"/>
      <c r="D1" s="100"/>
      <c r="E1" s="100"/>
      <c r="F1" s="100"/>
      <c r="G1" s="100"/>
      <c r="H1" s="101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98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97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97"/>
      <c r="ZY5" t="s">
        <v>11</v>
      </c>
      <c r="ZZ5" s="12"/>
    </row>
    <row r="6" spans="1:702" x14ac:dyDescent="0.25">
      <c r="A6" s="15" t="s">
        <v>19</v>
      </c>
      <c r="B6" s="16" t="s">
        <v>20</v>
      </c>
      <c r="C6" s="17" t="s">
        <v>21</v>
      </c>
      <c r="D6" s="18">
        <v>100</v>
      </c>
      <c r="E6" s="19"/>
      <c r="F6" s="18"/>
      <c r="G6" s="18">
        <f>ROUND(D6*F6,2)</f>
        <v>0</v>
      </c>
      <c r="H6" s="86">
        <v>0.1</v>
      </c>
      <c r="ZY6" t="s">
        <v>15</v>
      </c>
      <c r="ZZ6" s="12" t="s">
        <v>22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97"/>
    </row>
    <row r="8" spans="1:702" ht="18" x14ac:dyDescent="0.25">
      <c r="A8" s="20"/>
      <c r="B8" s="22" t="s">
        <v>147</v>
      </c>
      <c r="C8" s="11"/>
      <c r="D8" s="11"/>
      <c r="E8" s="11"/>
      <c r="F8" s="11"/>
      <c r="G8" s="11"/>
      <c r="H8" s="97"/>
    </row>
    <row r="9" spans="1:702" x14ac:dyDescent="0.25">
      <c r="A9" s="24" t="s">
        <v>62</v>
      </c>
      <c r="B9" s="25" t="s">
        <v>252</v>
      </c>
      <c r="C9" s="11"/>
      <c r="D9" s="11"/>
      <c r="E9" s="11"/>
      <c r="F9" s="11"/>
      <c r="G9" s="11"/>
      <c r="H9" s="97"/>
      <c r="ZY9" t="s">
        <v>11</v>
      </c>
      <c r="ZZ9" s="12"/>
    </row>
    <row r="10" spans="1:702" x14ac:dyDescent="0.25">
      <c r="A10" s="15" t="s">
        <v>64</v>
      </c>
      <c r="B10" s="16" t="s">
        <v>251</v>
      </c>
      <c r="C10" s="17" t="s">
        <v>46</v>
      </c>
      <c r="D10" s="18"/>
      <c r="E10" s="19"/>
      <c r="F10" s="18"/>
      <c r="G10" s="18">
        <f>ROUND(D10*F10,2)</f>
        <v>0</v>
      </c>
      <c r="H10" s="96"/>
      <c r="ZY10" t="s">
        <v>15</v>
      </c>
      <c r="ZZ10" s="12" t="s">
        <v>250</v>
      </c>
    </row>
    <row r="11" spans="1:702" x14ac:dyDescent="0.25">
      <c r="A11" s="15" t="s">
        <v>249</v>
      </c>
      <c r="B11" s="16" t="s">
        <v>248</v>
      </c>
      <c r="C11" s="17" t="s">
        <v>14</v>
      </c>
      <c r="D11" s="18">
        <v>1</v>
      </c>
      <c r="E11" s="19"/>
      <c r="F11" s="18"/>
      <c r="G11" s="18">
        <f>ROUND(D11*F11,2)</f>
        <v>0</v>
      </c>
      <c r="H11" s="86">
        <v>0.1</v>
      </c>
      <c r="ZY11" t="s">
        <v>15</v>
      </c>
      <c r="ZZ11" s="12" t="s">
        <v>247</v>
      </c>
    </row>
    <row r="12" spans="1:702" x14ac:dyDescent="0.25">
      <c r="A12" s="20"/>
      <c r="B12" s="21" t="s">
        <v>17</v>
      </c>
      <c r="C12" s="11"/>
      <c r="D12" s="11"/>
      <c r="E12" s="11"/>
      <c r="F12" s="11"/>
      <c r="G12" s="11"/>
      <c r="H12" s="97"/>
    </row>
    <row r="13" spans="1:702" ht="18" x14ac:dyDescent="0.25">
      <c r="A13" s="20"/>
      <c r="B13" s="22" t="s">
        <v>266</v>
      </c>
      <c r="C13" s="11"/>
      <c r="D13" s="11"/>
      <c r="E13" s="11"/>
      <c r="F13" s="11"/>
      <c r="G13" s="11"/>
      <c r="H13" s="97"/>
    </row>
    <row r="14" spans="1:702" x14ac:dyDescent="0.25">
      <c r="A14" s="15" t="s">
        <v>245</v>
      </c>
      <c r="B14" s="16" t="s">
        <v>244</v>
      </c>
      <c r="C14" s="17"/>
      <c r="D14" s="18"/>
      <c r="E14" s="19"/>
      <c r="F14" s="18"/>
      <c r="G14" s="18">
        <f>ROUND(D14*F14,2)</f>
        <v>0</v>
      </c>
      <c r="H14" s="96"/>
      <c r="ZY14" t="s">
        <v>15</v>
      </c>
      <c r="ZZ14" s="12" t="s">
        <v>243</v>
      </c>
    </row>
    <row r="15" spans="1:702" x14ac:dyDescent="0.25">
      <c r="A15" s="20"/>
      <c r="B15" s="21" t="s">
        <v>17</v>
      </c>
      <c r="C15" s="11"/>
      <c r="D15" s="11"/>
      <c r="E15" s="11"/>
      <c r="F15" s="11"/>
      <c r="G15" s="11"/>
      <c r="H15" s="97"/>
    </row>
    <row r="16" spans="1:702" ht="18" x14ac:dyDescent="0.25">
      <c r="A16" s="20"/>
      <c r="B16" s="22" t="s">
        <v>265</v>
      </c>
      <c r="C16" s="11"/>
      <c r="D16" s="11"/>
      <c r="E16" s="11"/>
      <c r="F16" s="11"/>
      <c r="G16" s="11"/>
      <c r="H16" s="97"/>
    </row>
    <row r="17" spans="1:702" x14ac:dyDescent="0.25">
      <c r="A17" s="15"/>
      <c r="B17" s="16" t="s">
        <v>241</v>
      </c>
      <c r="C17" s="17" t="s">
        <v>14</v>
      </c>
      <c r="D17" s="18">
        <v>1</v>
      </c>
      <c r="E17" s="19"/>
      <c r="F17" s="18"/>
      <c r="G17" s="18">
        <f>ROUND(D17*F17,2)</f>
        <v>0</v>
      </c>
      <c r="H17" s="86">
        <v>0.1</v>
      </c>
      <c r="ZY17" t="s">
        <v>15</v>
      </c>
      <c r="ZZ17" s="12" t="s">
        <v>240</v>
      </c>
    </row>
    <row r="18" spans="1:702" x14ac:dyDescent="0.25">
      <c r="A18" s="15"/>
      <c r="B18" s="16" t="s">
        <v>239</v>
      </c>
      <c r="C18" s="17" t="s">
        <v>14</v>
      </c>
      <c r="D18" s="18">
        <v>1</v>
      </c>
      <c r="E18" s="19"/>
      <c r="F18" s="18"/>
      <c r="G18" s="18">
        <f>ROUND(D18*F18,2)</f>
        <v>0</v>
      </c>
      <c r="H18" s="86">
        <v>0.1</v>
      </c>
      <c r="ZY18" t="s">
        <v>15</v>
      </c>
      <c r="ZZ18" s="12" t="s">
        <v>238</v>
      </c>
    </row>
    <row r="19" spans="1:702" ht="45" x14ac:dyDescent="0.25">
      <c r="A19" s="15"/>
      <c r="B19" s="16" t="s">
        <v>237</v>
      </c>
      <c r="C19" s="17" t="s">
        <v>88</v>
      </c>
      <c r="D19" s="18">
        <v>8</v>
      </c>
      <c r="E19" s="19"/>
      <c r="F19" s="18"/>
      <c r="G19" s="18">
        <f>ROUND(D19*F19,2)</f>
        <v>0</v>
      </c>
      <c r="H19" s="86">
        <v>0.1</v>
      </c>
      <c r="ZY19" t="s">
        <v>15</v>
      </c>
      <c r="ZZ19" s="12" t="s">
        <v>236</v>
      </c>
    </row>
    <row r="20" spans="1:702" x14ac:dyDescent="0.25">
      <c r="A20" s="15" t="s">
        <v>235</v>
      </c>
      <c r="B20" s="16" t="s">
        <v>234</v>
      </c>
      <c r="C20" s="17" t="s">
        <v>88</v>
      </c>
      <c r="D20" s="18">
        <v>8</v>
      </c>
      <c r="E20" s="19"/>
      <c r="F20" s="18"/>
      <c r="G20" s="18">
        <f>ROUND(D20*F20,2)</f>
        <v>0</v>
      </c>
      <c r="H20" s="86">
        <v>0.1</v>
      </c>
      <c r="ZY20" t="s">
        <v>15</v>
      </c>
      <c r="ZZ20" s="12" t="s">
        <v>233</v>
      </c>
    </row>
    <row r="21" spans="1:702" x14ac:dyDescent="0.25">
      <c r="A21" s="20"/>
      <c r="B21" s="21" t="s">
        <v>17</v>
      </c>
      <c r="C21" s="11"/>
      <c r="D21" s="11"/>
      <c r="E21" s="11"/>
      <c r="F21" s="11"/>
      <c r="G21" s="11"/>
      <c r="H21" s="97"/>
    </row>
    <row r="22" spans="1:702" ht="18" x14ac:dyDescent="0.25">
      <c r="A22" s="20"/>
      <c r="B22" s="22" t="s">
        <v>264</v>
      </c>
      <c r="C22" s="11"/>
      <c r="D22" s="11"/>
      <c r="E22" s="11"/>
      <c r="F22" s="11"/>
      <c r="G22" s="11"/>
      <c r="H22" s="86"/>
    </row>
    <row r="23" spans="1:702" x14ac:dyDescent="0.25">
      <c r="A23" s="15" t="s">
        <v>231</v>
      </c>
      <c r="B23" s="16" t="s">
        <v>230</v>
      </c>
      <c r="C23" s="17" t="s">
        <v>14</v>
      </c>
      <c r="D23" s="18">
        <v>1</v>
      </c>
      <c r="E23" s="19"/>
      <c r="F23" s="18"/>
      <c r="G23" s="18">
        <f>ROUND(D23*F23,2)</f>
        <v>0</v>
      </c>
      <c r="H23" s="86">
        <v>0.1</v>
      </c>
      <c r="ZY23" t="s">
        <v>15</v>
      </c>
      <c r="ZZ23" s="12" t="s">
        <v>229</v>
      </c>
    </row>
    <row r="24" spans="1:702" x14ac:dyDescent="0.25">
      <c r="A24" s="20"/>
      <c r="B24" s="21" t="s">
        <v>17</v>
      </c>
      <c r="C24" s="11"/>
      <c r="D24" s="11"/>
      <c r="E24" s="11"/>
      <c r="F24" s="11"/>
      <c r="G24" s="11"/>
      <c r="H24" s="97"/>
    </row>
    <row r="25" spans="1:702" ht="18" x14ac:dyDescent="0.25">
      <c r="A25" s="20"/>
      <c r="B25" s="22" t="s">
        <v>263</v>
      </c>
      <c r="C25" s="11"/>
      <c r="D25" s="11"/>
      <c r="E25" s="11"/>
      <c r="F25" s="11"/>
      <c r="G25" s="11"/>
      <c r="H25" s="97"/>
    </row>
    <row r="26" spans="1:702" x14ac:dyDescent="0.25">
      <c r="A26" s="24" t="s">
        <v>74</v>
      </c>
      <c r="B26" s="25" t="s">
        <v>63</v>
      </c>
      <c r="C26" s="11"/>
      <c r="D26" s="11"/>
      <c r="E26" s="11"/>
      <c r="F26" s="11"/>
      <c r="G26" s="11"/>
      <c r="H26" s="97"/>
      <c r="ZY26" t="s">
        <v>11</v>
      </c>
      <c r="ZZ26" s="12"/>
    </row>
    <row r="27" spans="1:702" x14ac:dyDescent="0.25">
      <c r="A27" s="15" t="s">
        <v>76</v>
      </c>
      <c r="B27" s="16" t="s">
        <v>227</v>
      </c>
      <c r="C27" s="17"/>
      <c r="D27" s="18"/>
      <c r="E27" s="19"/>
      <c r="F27" s="18"/>
      <c r="G27" s="18">
        <f>ROUND(D27*F27,2)</f>
        <v>0</v>
      </c>
      <c r="H27" s="96"/>
      <c r="ZY27" t="s">
        <v>15</v>
      </c>
      <c r="ZZ27" s="12" t="s">
        <v>65</v>
      </c>
    </row>
    <row r="28" spans="1:702" x14ac:dyDescent="0.25">
      <c r="A28" s="20"/>
      <c r="B28" s="21" t="s">
        <v>17</v>
      </c>
      <c r="C28" s="11"/>
      <c r="D28" s="11"/>
      <c r="E28" s="11"/>
      <c r="F28" s="11"/>
      <c r="G28" s="11"/>
      <c r="H28" s="97"/>
    </row>
    <row r="29" spans="1:702" ht="18" x14ac:dyDescent="0.25">
      <c r="A29" s="20"/>
      <c r="B29" s="22" t="s">
        <v>226</v>
      </c>
      <c r="C29" s="11"/>
      <c r="D29" s="11"/>
      <c r="E29" s="11"/>
      <c r="F29" s="11"/>
      <c r="G29" s="11"/>
      <c r="H29" s="97"/>
    </row>
    <row r="30" spans="1:702" ht="22.5" x14ac:dyDescent="0.25">
      <c r="A30" s="15"/>
      <c r="B30" s="16" t="s">
        <v>225</v>
      </c>
      <c r="C30" s="17" t="s">
        <v>66</v>
      </c>
      <c r="D30" s="26">
        <v>2.6</v>
      </c>
      <c r="E30" s="19"/>
      <c r="F30" s="18"/>
      <c r="G30" s="18">
        <f>ROUND(D30*F30,2)</f>
        <v>0</v>
      </c>
      <c r="H30" s="86">
        <v>0.1</v>
      </c>
      <c r="ZY30" t="s">
        <v>15</v>
      </c>
      <c r="ZZ30" s="12" t="s">
        <v>67</v>
      </c>
    </row>
    <row r="31" spans="1:702" x14ac:dyDescent="0.25">
      <c r="A31" s="15"/>
      <c r="B31" s="16" t="s">
        <v>224</v>
      </c>
      <c r="C31" s="17" t="s">
        <v>66</v>
      </c>
      <c r="D31" s="26">
        <v>1.8</v>
      </c>
      <c r="E31" s="19"/>
      <c r="F31" s="18"/>
      <c r="G31" s="18">
        <f>ROUND(D31*F31,2)</f>
        <v>0</v>
      </c>
      <c r="H31" s="86">
        <v>0.1</v>
      </c>
      <c r="ZY31" t="s">
        <v>15</v>
      </c>
      <c r="ZZ31" s="12" t="s">
        <v>68</v>
      </c>
    </row>
    <row r="32" spans="1:702" x14ac:dyDescent="0.25">
      <c r="A32" s="15"/>
      <c r="B32" s="16" t="s">
        <v>223</v>
      </c>
      <c r="C32" s="17" t="s">
        <v>69</v>
      </c>
      <c r="D32" s="18">
        <v>11.6</v>
      </c>
      <c r="E32" s="19"/>
      <c r="F32" s="18"/>
      <c r="G32" s="18">
        <f>ROUND(D32*F32,2)</f>
        <v>0</v>
      </c>
      <c r="H32" s="86">
        <v>0.1</v>
      </c>
      <c r="ZY32" t="s">
        <v>15</v>
      </c>
      <c r="ZZ32" s="12" t="s">
        <v>70</v>
      </c>
    </row>
    <row r="33" spans="1:702" ht="22.5" x14ac:dyDescent="0.25">
      <c r="A33" s="15"/>
      <c r="B33" s="16" t="s">
        <v>222</v>
      </c>
      <c r="C33" s="17" t="s">
        <v>71</v>
      </c>
      <c r="D33" s="23">
        <v>144</v>
      </c>
      <c r="E33" s="19"/>
      <c r="F33" s="18"/>
      <c r="G33" s="18">
        <f>ROUND(D33*F33,2)</f>
        <v>0</v>
      </c>
      <c r="H33" s="86">
        <v>0.1</v>
      </c>
      <c r="ZY33" t="s">
        <v>15</v>
      </c>
      <c r="ZZ33" s="12" t="s">
        <v>72</v>
      </c>
    </row>
    <row r="34" spans="1:702" ht="22.5" x14ac:dyDescent="0.25">
      <c r="A34" s="15"/>
      <c r="B34" s="16" t="s">
        <v>221</v>
      </c>
      <c r="C34" s="17" t="s">
        <v>66</v>
      </c>
      <c r="D34" s="26">
        <v>3.2</v>
      </c>
      <c r="E34" s="19"/>
      <c r="F34" s="18"/>
      <c r="G34" s="18">
        <f>ROUND(D34*F34,2)</f>
        <v>0</v>
      </c>
      <c r="H34" s="86">
        <v>0.1</v>
      </c>
      <c r="ZY34" t="s">
        <v>15</v>
      </c>
      <c r="ZZ34" s="12" t="s">
        <v>73</v>
      </c>
    </row>
    <row r="35" spans="1:702" x14ac:dyDescent="0.25">
      <c r="A35" s="24" t="s">
        <v>91</v>
      </c>
      <c r="B35" s="25" t="s">
        <v>75</v>
      </c>
      <c r="C35" s="11"/>
      <c r="D35" s="11"/>
      <c r="E35" s="11"/>
      <c r="F35" s="11"/>
      <c r="G35" s="11"/>
      <c r="H35" s="97"/>
      <c r="ZY35" t="s">
        <v>11</v>
      </c>
      <c r="ZZ35" s="12"/>
    </row>
    <row r="36" spans="1:702" ht="22.5" x14ac:dyDescent="0.25">
      <c r="A36" s="15" t="s">
        <v>93</v>
      </c>
      <c r="B36" s="16" t="s">
        <v>77</v>
      </c>
      <c r="C36" s="17" t="s">
        <v>213</v>
      </c>
      <c r="D36" s="18"/>
      <c r="E36" s="19"/>
      <c r="F36" s="18"/>
      <c r="G36" s="18">
        <f>ROUND(D36*F36,2)</f>
        <v>0</v>
      </c>
      <c r="H36" s="96"/>
      <c r="ZY36" t="s">
        <v>15</v>
      </c>
      <c r="ZZ36" s="12" t="s">
        <v>78</v>
      </c>
    </row>
    <row r="37" spans="1:702" x14ac:dyDescent="0.25">
      <c r="A37" s="20"/>
      <c r="B37" s="21" t="s">
        <v>17</v>
      </c>
      <c r="C37" s="11"/>
      <c r="D37" s="11"/>
      <c r="E37" s="11"/>
      <c r="F37" s="11"/>
      <c r="G37" s="11"/>
      <c r="H37" s="97"/>
    </row>
    <row r="38" spans="1:702" x14ac:dyDescent="0.25">
      <c r="A38" s="20"/>
      <c r="B38" s="22" t="s">
        <v>212</v>
      </c>
      <c r="C38" s="11"/>
      <c r="D38" s="11"/>
      <c r="E38" s="11"/>
      <c r="F38" s="11"/>
      <c r="G38" s="11"/>
      <c r="H38" s="97"/>
    </row>
    <row r="39" spans="1:702" ht="33.75" x14ac:dyDescent="0.25">
      <c r="A39" s="15" t="s">
        <v>96</v>
      </c>
      <c r="B39" s="16" t="s">
        <v>79</v>
      </c>
      <c r="C39" s="17" t="s">
        <v>213</v>
      </c>
      <c r="D39" s="18"/>
      <c r="E39" s="19"/>
      <c r="F39" s="18"/>
      <c r="G39" s="18">
        <f>ROUND(D39*F39,2)</f>
        <v>0</v>
      </c>
      <c r="H39" s="96"/>
      <c r="ZY39" t="s">
        <v>15</v>
      </c>
      <c r="ZZ39" s="12" t="s">
        <v>80</v>
      </c>
    </row>
    <row r="40" spans="1:702" x14ac:dyDescent="0.25">
      <c r="A40" s="20"/>
      <c r="B40" s="21" t="s">
        <v>17</v>
      </c>
      <c r="C40" s="11"/>
      <c r="D40" s="11"/>
      <c r="E40" s="11"/>
      <c r="F40" s="11"/>
      <c r="G40" s="11"/>
      <c r="H40" s="97"/>
    </row>
    <row r="41" spans="1:702" x14ac:dyDescent="0.25">
      <c r="A41" s="20"/>
      <c r="B41" s="22" t="s">
        <v>212</v>
      </c>
      <c r="C41" s="11"/>
      <c r="D41" s="11"/>
      <c r="E41" s="11"/>
      <c r="F41" s="11"/>
      <c r="G41" s="11"/>
      <c r="H41" s="97"/>
    </row>
    <row r="42" spans="1:702" ht="22.5" x14ac:dyDescent="0.25">
      <c r="A42" s="15" t="s">
        <v>220</v>
      </c>
      <c r="B42" s="16" t="s">
        <v>81</v>
      </c>
      <c r="C42" s="17" t="s">
        <v>213</v>
      </c>
      <c r="D42" s="18"/>
      <c r="E42" s="19"/>
      <c r="F42" s="18"/>
      <c r="G42" s="18">
        <f>ROUND(D42*F42,2)</f>
        <v>0</v>
      </c>
      <c r="H42" s="96"/>
      <c r="ZY42" t="s">
        <v>15</v>
      </c>
      <c r="ZZ42" s="12" t="s">
        <v>82</v>
      </c>
    </row>
    <row r="43" spans="1:702" x14ac:dyDescent="0.25">
      <c r="A43" s="20"/>
      <c r="B43" s="21" t="s">
        <v>17</v>
      </c>
      <c r="C43" s="11"/>
      <c r="D43" s="11"/>
      <c r="E43" s="11"/>
      <c r="F43" s="11"/>
      <c r="G43" s="11"/>
      <c r="H43" s="97"/>
    </row>
    <row r="44" spans="1:702" x14ac:dyDescent="0.25">
      <c r="A44" s="20"/>
      <c r="B44" s="22" t="s">
        <v>212</v>
      </c>
      <c r="C44" s="11"/>
      <c r="D44" s="11"/>
      <c r="E44" s="11"/>
      <c r="F44" s="11"/>
      <c r="G44" s="11"/>
      <c r="H44" s="97"/>
    </row>
    <row r="45" spans="1:702" ht="22.5" x14ac:dyDescent="0.25">
      <c r="A45" s="15" t="s">
        <v>219</v>
      </c>
      <c r="B45" s="16" t="s">
        <v>83</v>
      </c>
      <c r="C45" s="17" t="s">
        <v>14</v>
      </c>
      <c r="D45" s="18">
        <v>4</v>
      </c>
      <c r="E45" s="19"/>
      <c r="F45" s="18"/>
      <c r="G45" s="18">
        <f>ROUND(D45*F45,2)</f>
        <v>0</v>
      </c>
      <c r="H45" s="86">
        <v>0.1</v>
      </c>
      <c r="ZY45" t="s">
        <v>15</v>
      </c>
      <c r="ZZ45" s="12" t="s">
        <v>84</v>
      </c>
    </row>
    <row r="46" spans="1:702" x14ac:dyDescent="0.25">
      <c r="A46" s="20"/>
      <c r="B46" s="21" t="s">
        <v>17</v>
      </c>
      <c r="C46" s="11"/>
      <c r="D46" s="11"/>
      <c r="E46" s="11"/>
      <c r="F46" s="11"/>
      <c r="G46" s="11"/>
      <c r="H46" s="97"/>
    </row>
    <row r="47" spans="1:702" ht="18" x14ac:dyDescent="0.25">
      <c r="A47" s="20"/>
      <c r="B47" s="22" t="s">
        <v>148</v>
      </c>
      <c r="C47" s="11"/>
      <c r="D47" s="11"/>
      <c r="E47" s="11"/>
      <c r="F47" s="11"/>
      <c r="G47" s="11"/>
      <c r="H47" s="97"/>
    </row>
    <row r="48" spans="1:702" ht="22.5" x14ac:dyDescent="0.25">
      <c r="A48" s="15" t="s">
        <v>218</v>
      </c>
      <c r="B48" s="16" t="s">
        <v>87</v>
      </c>
      <c r="C48" s="17" t="s">
        <v>88</v>
      </c>
      <c r="D48" s="18">
        <v>8</v>
      </c>
      <c r="E48" s="19"/>
      <c r="F48" s="18"/>
      <c r="G48" s="18">
        <f>ROUND(D48*F48,2)</f>
        <v>0</v>
      </c>
      <c r="H48" s="86">
        <v>0.1</v>
      </c>
      <c r="ZY48" t="s">
        <v>15</v>
      </c>
      <c r="ZZ48" s="12" t="s">
        <v>89</v>
      </c>
    </row>
    <row r="49" spans="1:702" x14ac:dyDescent="0.25">
      <c r="A49" s="20"/>
      <c r="B49" s="21" t="s">
        <v>17</v>
      </c>
      <c r="C49" s="11"/>
      <c r="D49" s="11"/>
      <c r="E49" s="11"/>
      <c r="F49" s="11"/>
      <c r="G49" s="11"/>
      <c r="H49" s="97"/>
    </row>
    <row r="50" spans="1:702" ht="18" x14ac:dyDescent="0.25">
      <c r="A50" s="20"/>
      <c r="B50" s="22" t="s">
        <v>149</v>
      </c>
      <c r="C50" s="11"/>
      <c r="D50" s="11"/>
      <c r="E50" s="11"/>
      <c r="F50" s="11"/>
      <c r="G50" s="11"/>
      <c r="H50" s="97"/>
    </row>
    <row r="51" spans="1:702" x14ac:dyDescent="0.25">
      <c r="A51" s="24" t="s">
        <v>210</v>
      </c>
      <c r="B51" s="25" t="s">
        <v>92</v>
      </c>
      <c r="C51" s="11"/>
      <c r="D51" s="11"/>
      <c r="E51" s="11"/>
      <c r="F51" s="11"/>
      <c r="G51" s="11"/>
      <c r="H51" s="97"/>
      <c r="ZY51" t="s">
        <v>11</v>
      </c>
      <c r="ZZ51" s="12"/>
    </row>
    <row r="52" spans="1:702" ht="22.5" x14ac:dyDescent="0.25">
      <c r="A52" s="15" t="s">
        <v>209</v>
      </c>
      <c r="B52" s="16" t="s">
        <v>94</v>
      </c>
      <c r="C52" s="17" t="s">
        <v>46</v>
      </c>
      <c r="D52" s="23"/>
      <c r="E52" s="19"/>
      <c r="F52" s="18"/>
      <c r="G52" s="18">
        <f>ROUND(D52*F52,2)</f>
        <v>0</v>
      </c>
      <c r="H52" s="96"/>
      <c r="ZY52" t="s">
        <v>15</v>
      </c>
      <c r="ZZ52" s="12" t="s">
        <v>95</v>
      </c>
    </row>
    <row r="53" spans="1:702" x14ac:dyDescent="0.25">
      <c r="A53" s="15" t="s">
        <v>217</v>
      </c>
      <c r="B53" s="16" t="s">
        <v>97</v>
      </c>
      <c r="C53" s="17" t="s">
        <v>14</v>
      </c>
      <c r="D53" s="18">
        <v>1</v>
      </c>
      <c r="E53" s="19"/>
      <c r="F53" s="18"/>
      <c r="G53" s="18">
        <f>ROUND(D53*F53,2)</f>
        <v>0</v>
      </c>
      <c r="H53" s="86">
        <v>0.1</v>
      </c>
      <c r="ZY53" t="s">
        <v>15</v>
      </c>
      <c r="ZZ53" s="12" t="s">
        <v>98</v>
      </c>
    </row>
    <row r="54" spans="1:702" x14ac:dyDescent="0.25">
      <c r="A54" s="27"/>
      <c r="B54" s="28"/>
      <c r="C54" s="29"/>
      <c r="D54" s="29"/>
      <c r="E54" s="29"/>
      <c r="F54" s="29"/>
      <c r="G54" s="29"/>
      <c r="H54" s="95"/>
    </row>
    <row r="55" spans="1:702" x14ac:dyDescent="0.25">
      <c r="A55" s="30"/>
      <c r="B55" s="30"/>
      <c r="C55" s="30"/>
      <c r="D55" s="30"/>
      <c r="E55" s="30"/>
      <c r="F55" s="30"/>
      <c r="G55" s="30"/>
      <c r="H55" s="30"/>
    </row>
    <row r="56" spans="1:702" ht="30" x14ac:dyDescent="0.25">
      <c r="B56" s="31" t="s">
        <v>278</v>
      </c>
      <c r="G56" s="32">
        <f>SUBTOTAL(109,G4:G54)</f>
        <v>0</v>
      </c>
      <c r="ZY56" t="s">
        <v>99</v>
      </c>
    </row>
    <row r="57" spans="1:702" x14ac:dyDescent="0.25">
      <c r="A57" s="33">
        <v>10</v>
      </c>
      <c r="B57" s="31" t="str">
        <f>CONCATENATE("Montant TVA (",A57,"%)")</f>
        <v>Montant TVA (10%)</v>
      </c>
      <c r="G57" s="32">
        <f>+G56*0.1</f>
        <v>0</v>
      </c>
      <c r="H57" s="94"/>
      <c r="ZY57" t="s">
        <v>100</v>
      </c>
    </row>
    <row r="58" spans="1:702" x14ac:dyDescent="0.25">
      <c r="B58" s="31"/>
      <c r="G58" s="32"/>
      <c r="H58" s="94"/>
      <c r="ZY58" t="s">
        <v>101</v>
      </c>
    </row>
    <row r="59" spans="1:702" x14ac:dyDescent="0.25">
      <c r="G59" s="32"/>
    </row>
    <row r="60" spans="1:702" x14ac:dyDescent="0.25">
      <c r="G60" s="32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0AB9F-B32E-4CB7-A09F-027BEC66B47B}">
  <sheetPr>
    <pageSetUpPr fitToPage="1"/>
  </sheetPr>
  <dimension ref="A1:ZZ66"/>
  <sheetViews>
    <sheetView showGridLines="0" workbookViewId="0">
      <pane xSplit="2" ySplit="2" topLeftCell="C32" activePane="bottomRight" state="frozen"/>
      <selection pane="topRight" activeCell="C1" sqref="C1"/>
      <selection pane="bottomLeft" activeCell="A3" sqref="A3"/>
      <selection pane="bottomRight" activeCell="B62" sqref="B6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9" width="10.7109375" customWidth="1"/>
    <col min="701" max="703" width="10.7109375" customWidth="1"/>
  </cols>
  <sheetData>
    <row r="1" spans="1:702" ht="72.2" customHeight="1" x14ac:dyDescent="0.25">
      <c r="A1" s="99"/>
      <c r="B1" s="100"/>
      <c r="C1" s="100"/>
      <c r="D1" s="100"/>
      <c r="E1" s="100"/>
      <c r="F1" s="100"/>
      <c r="G1" s="100"/>
      <c r="H1" s="101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98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97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97"/>
      <c r="ZY5" t="s">
        <v>11</v>
      </c>
      <c r="ZZ5" s="12"/>
    </row>
    <row r="6" spans="1:702" x14ac:dyDescent="0.25">
      <c r="A6" s="15" t="s">
        <v>19</v>
      </c>
      <c r="B6" s="16" t="s">
        <v>20</v>
      </c>
      <c r="C6" s="17" t="s">
        <v>21</v>
      </c>
      <c r="D6" s="18">
        <v>143.80000000000001</v>
      </c>
      <c r="E6" s="19"/>
      <c r="F6" s="18"/>
      <c r="G6" s="18">
        <f>ROUND(D6*F6,2)</f>
        <v>0</v>
      </c>
      <c r="H6" s="86">
        <v>0.1</v>
      </c>
      <c r="ZY6" t="s">
        <v>15</v>
      </c>
      <c r="ZZ6" s="12" t="s">
        <v>22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97"/>
    </row>
    <row r="8" spans="1:702" ht="18" x14ac:dyDescent="0.25">
      <c r="A8" s="20"/>
      <c r="B8" s="22" t="s">
        <v>135</v>
      </c>
      <c r="C8" s="11"/>
      <c r="D8" s="11"/>
      <c r="E8" s="11"/>
      <c r="F8" s="11"/>
      <c r="G8" s="11"/>
      <c r="H8" s="97"/>
    </row>
    <row r="9" spans="1:702" x14ac:dyDescent="0.25">
      <c r="A9" s="24" t="s">
        <v>62</v>
      </c>
      <c r="B9" s="25" t="s">
        <v>252</v>
      </c>
      <c r="C9" s="11"/>
      <c r="D9" s="11"/>
      <c r="E9" s="11"/>
      <c r="F9" s="11"/>
      <c r="G9" s="11"/>
      <c r="H9" s="97"/>
      <c r="ZY9" t="s">
        <v>11</v>
      </c>
      <c r="ZZ9" s="12"/>
    </row>
    <row r="10" spans="1:702" x14ac:dyDescent="0.25">
      <c r="A10" s="15" t="s">
        <v>64</v>
      </c>
      <c r="B10" s="16" t="s">
        <v>251</v>
      </c>
      <c r="C10" s="17" t="s">
        <v>46</v>
      </c>
      <c r="D10" s="18"/>
      <c r="E10" s="19"/>
      <c r="F10" s="18"/>
      <c r="G10" s="18">
        <f>ROUND(D10*F10,2)</f>
        <v>0</v>
      </c>
      <c r="H10" s="96"/>
      <c r="ZY10" t="s">
        <v>15</v>
      </c>
      <c r="ZZ10" s="12" t="s">
        <v>250</v>
      </c>
    </row>
    <row r="11" spans="1:702" x14ac:dyDescent="0.25">
      <c r="A11" s="15" t="s">
        <v>249</v>
      </c>
      <c r="B11" s="16" t="s">
        <v>248</v>
      </c>
      <c r="C11" s="17" t="s">
        <v>14</v>
      </c>
      <c r="D11" s="18">
        <v>1</v>
      </c>
      <c r="E11" s="19"/>
      <c r="F11" s="18"/>
      <c r="G11" s="18">
        <f>ROUND(D11*F11,2)</f>
        <v>0</v>
      </c>
      <c r="H11" s="86">
        <v>0.1</v>
      </c>
      <c r="ZY11" t="s">
        <v>15</v>
      </c>
      <c r="ZZ11" s="12" t="s">
        <v>247</v>
      </c>
    </row>
    <row r="12" spans="1:702" x14ac:dyDescent="0.25">
      <c r="A12" s="20"/>
      <c r="B12" s="21" t="s">
        <v>17</v>
      </c>
      <c r="C12" s="11"/>
      <c r="D12" s="11"/>
      <c r="E12" s="11"/>
      <c r="F12" s="11"/>
      <c r="G12" s="11"/>
      <c r="H12" s="97"/>
    </row>
    <row r="13" spans="1:702" ht="18" x14ac:dyDescent="0.25">
      <c r="A13" s="20"/>
      <c r="B13" s="22" t="s">
        <v>262</v>
      </c>
      <c r="C13" s="11"/>
      <c r="D13" s="11"/>
      <c r="E13" s="11"/>
      <c r="F13" s="11"/>
      <c r="G13" s="11"/>
      <c r="H13" s="97"/>
    </row>
    <row r="14" spans="1:702" x14ac:dyDescent="0.25">
      <c r="A14" s="15" t="s">
        <v>245</v>
      </c>
      <c r="B14" s="16" t="s">
        <v>244</v>
      </c>
      <c r="C14" s="17"/>
      <c r="D14" s="18"/>
      <c r="E14" s="19"/>
      <c r="F14" s="18"/>
      <c r="G14" s="18">
        <f>ROUND(D14*F14,2)</f>
        <v>0</v>
      </c>
      <c r="H14" s="96"/>
      <c r="ZY14" t="s">
        <v>15</v>
      </c>
      <c r="ZZ14" s="12" t="s">
        <v>243</v>
      </c>
    </row>
    <row r="15" spans="1:702" x14ac:dyDescent="0.25">
      <c r="A15" s="20"/>
      <c r="B15" s="21" t="s">
        <v>17</v>
      </c>
      <c r="C15" s="11"/>
      <c r="D15" s="11"/>
      <c r="E15" s="11"/>
      <c r="F15" s="11"/>
      <c r="G15" s="11"/>
      <c r="H15" s="97"/>
    </row>
    <row r="16" spans="1:702" ht="18" x14ac:dyDescent="0.25">
      <c r="A16" s="20"/>
      <c r="B16" s="22" t="s">
        <v>261</v>
      </c>
      <c r="C16" s="11"/>
      <c r="D16" s="11"/>
      <c r="E16" s="11"/>
      <c r="F16" s="11"/>
      <c r="G16" s="11"/>
      <c r="H16" s="97"/>
    </row>
    <row r="17" spans="1:702" x14ac:dyDescent="0.25">
      <c r="A17" s="15"/>
      <c r="B17" s="16" t="s">
        <v>241</v>
      </c>
      <c r="C17" s="17" t="s">
        <v>14</v>
      </c>
      <c r="D17" s="18">
        <v>1</v>
      </c>
      <c r="E17" s="19"/>
      <c r="F17" s="18"/>
      <c r="G17" s="18">
        <f>ROUND(D17*F17,2)</f>
        <v>0</v>
      </c>
      <c r="H17" s="86">
        <v>0.1</v>
      </c>
      <c r="ZY17" t="s">
        <v>15</v>
      </c>
      <c r="ZZ17" s="12" t="s">
        <v>240</v>
      </c>
    </row>
    <row r="18" spans="1:702" x14ac:dyDescent="0.25">
      <c r="A18" s="15"/>
      <c r="B18" s="16" t="s">
        <v>239</v>
      </c>
      <c r="C18" s="17" t="s">
        <v>14</v>
      </c>
      <c r="D18" s="18">
        <v>1</v>
      </c>
      <c r="E18" s="19"/>
      <c r="F18" s="18"/>
      <c r="G18" s="18">
        <f>ROUND(D18*F18,2)</f>
        <v>0</v>
      </c>
      <c r="H18" s="86">
        <v>0.1</v>
      </c>
      <c r="ZY18" t="s">
        <v>15</v>
      </c>
      <c r="ZZ18" s="12" t="s">
        <v>238</v>
      </c>
    </row>
    <row r="19" spans="1:702" ht="45" x14ac:dyDescent="0.25">
      <c r="A19" s="15"/>
      <c r="B19" s="16" t="s">
        <v>237</v>
      </c>
      <c r="C19" s="17" t="s">
        <v>88</v>
      </c>
      <c r="D19" s="18">
        <v>8</v>
      </c>
      <c r="E19" s="19"/>
      <c r="F19" s="18"/>
      <c r="G19" s="18">
        <f>ROUND(D19*F19,2)</f>
        <v>0</v>
      </c>
      <c r="H19" s="86">
        <v>0.1</v>
      </c>
      <c r="ZY19" t="s">
        <v>15</v>
      </c>
      <c r="ZZ19" s="12" t="s">
        <v>236</v>
      </c>
    </row>
    <row r="20" spans="1:702" x14ac:dyDescent="0.25">
      <c r="A20" s="15" t="s">
        <v>235</v>
      </c>
      <c r="B20" s="16" t="s">
        <v>234</v>
      </c>
      <c r="C20" s="17" t="s">
        <v>88</v>
      </c>
      <c r="D20" s="18">
        <v>8</v>
      </c>
      <c r="E20" s="19"/>
      <c r="F20" s="18"/>
      <c r="G20" s="18">
        <f>ROUND(D20*F20,2)</f>
        <v>0</v>
      </c>
      <c r="H20" s="86">
        <v>0.1</v>
      </c>
      <c r="ZY20" t="s">
        <v>15</v>
      </c>
      <c r="ZZ20" s="12" t="s">
        <v>233</v>
      </c>
    </row>
    <row r="21" spans="1:702" x14ac:dyDescent="0.25">
      <c r="A21" s="20"/>
      <c r="B21" s="21" t="s">
        <v>17</v>
      </c>
      <c r="C21" s="11"/>
      <c r="D21" s="11"/>
      <c r="E21" s="11"/>
      <c r="F21" s="11"/>
      <c r="G21" s="11"/>
      <c r="H21" s="97"/>
    </row>
    <row r="22" spans="1:702" ht="18" x14ac:dyDescent="0.25">
      <c r="A22" s="20"/>
      <c r="B22" s="22" t="s">
        <v>260</v>
      </c>
      <c r="C22" s="11"/>
      <c r="D22" s="11"/>
      <c r="E22" s="11"/>
      <c r="F22" s="11"/>
      <c r="G22" s="11"/>
      <c r="H22" s="97"/>
    </row>
    <row r="23" spans="1:702" x14ac:dyDescent="0.25">
      <c r="A23" s="15" t="s">
        <v>231</v>
      </c>
      <c r="B23" s="16" t="s">
        <v>230</v>
      </c>
      <c r="C23" s="17" t="s">
        <v>14</v>
      </c>
      <c r="D23" s="18">
        <v>1</v>
      </c>
      <c r="E23" s="19"/>
      <c r="F23" s="18"/>
      <c r="G23" s="18">
        <f>ROUND(D23*F23,2)</f>
        <v>0</v>
      </c>
      <c r="H23" s="86">
        <v>0.1</v>
      </c>
      <c r="ZY23" t="s">
        <v>15</v>
      </c>
      <c r="ZZ23" s="12" t="s">
        <v>229</v>
      </c>
    </row>
    <row r="24" spans="1:702" x14ac:dyDescent="0.25">
      <c r="A24" s="20"/>
      <c r="B24" s="21" t="s">
        <v>17</v>
      </c>
      <c r="C24" s="11"/>
      <c r="D24" s="11"/>
      <c r="E24" s="11"/>
      <c r="F24" s="11"/>
      <c r="G24" s="11"/>
      <c r="H24" s="97"/>
    </row>
    <row r="25" spans="1:702" ht="18" x14ac:dyDescent="0.25">
      <c r="A25" s="20"/>
      <c r="B25" s="22" t="s">
        <v>259</v>
      </c>
      <c r="C25" s="11"/>
      <c r="D25" s="11"/>
      <c r="E25" s="11"/>
      <c r="F25" s="11"/>
      <c r="G25" s="11"/>
      <c r="H25" s="97"/>
    </row>
    <row r="26" spans="1:702" x14ac:dyDescent="0.25">
      <c r="A26" s="24" t="s">
        <v>74</v>
      </c>
      <c r="B26" s="25" t="s">
        <v>63</v>
      </c>
      <c r="C26" s="11"/>
      <c r="D26" s="11"/>
      <c r="E26" s="11"/>
      <c r="F26" s="11"/>
      <c r="G26" s="11"/>
      <c r="H26" s="97"/>
      <c r="ZY26" t="s">
        <v>11</v>
      </c>
      <c r="ZZ26" s="12"/>
    </row>
    <row r="27" spans="1:702" x14ac:dyDescent="0.25">
      <c r="A27" s="15" t="s">
        <v>76</v>
      </c>
      <c r="B27" s="16" t="s">
        <v>227</v>
      </c>
      <c r="C27" s="17"/>
      <c r="D27" s="18"/>
      <c r="E27" s="19"/>
      <c r="F27" s="18"/>
      <c r="G27" s="18">
        <f>ROUND(D27*F27,2)</f>
        <v>0</v>
      </c>
      <c r="H27" s="96"/>
      <c r="ZY27" t="s">
        <v>15</v>
      </c>
      <c r="ZZ27" s="12" t="s">
        <v>65</v>
      </c>
    </row>
    <row r="28" spans="1:702" x14ac:dyDescent="0.25">
      <c r="A28" s="20"/>
      <c r="B28" s="21" t="s">
        <v>17</v>
      </c>
      <c r="C28" s="11"/>
      <c r="D28" s="11"/>
      <c r="E28" s="11"/>
      <c r="F28" s="11"/>
      <c r="G28" s="11"/>
      <c r="H28" s="97"/>
    </row>
    <row r="29" spans="1:702" ht="18" x14ac:dyDescent="0.25">
      <c r="A29" s="20"/>
      <c r="B29" s="22" t="s">
        <v>226</v>
      </c>
      <c r="C29" s="11"/>
      <c r="D29" s="11"/>
      <c r="E29" s="11"/>
      <c r="F29" s="11"/>
      <c r="G29" s="11"/>
      <c r="H29" s="97"/>
    </row>
    <row r="30" spans="1:702" ht="22.5" x14ac:dyDescent="0.25">
      <c r="A30" s="15"/>
      <c r="B30" s="16" t="s">
        <v>225</v>
      </c>
      <c r="C30" s="17" t="s">
        <v>66</v>
      </c>
      <c r="D30" s="26">
        <v>2.6</v>
      </c>
      <c r="E30" s="19"/>
      <c r="F30" s="18"/>
      <c r="G30" s="18">
        <f>ROUND(D30*F30,2)</f>
        <v>0</v>
      </c>
      <c r="H30" s="86">
        <v>0.1</v>
      </c>
      <c r="ZY30" t="s">
        <v>15</v>
      </c>
      <c r="ZZ30" s="12" t="s">
        <v>67</v>
      </c>
    </row>
    <row r="31" spans="1:702" x14ac:dyDescent="0.25">
      <c r="A31" s="15"/>
      <c r="B31" s="16" t="s">
        <v>224</v>
      </c>
      <c r="C31" s="17" t="s">
        <v>66</v>
      </c>
      <c r="D31" s="26">
        <v>1.8</v>
      </c>
      <c r="E31" s="19"/>
      <c r="F31" s="18"/>
      <c r="G31" s="18">
        <f>ROUND(D31*F31,2)</f>
        <v>0</v>
      </c>
      <c r="H31" s="86">
        <v>0.1</v>
      </c>
      <c r="ZY31" t="s">
        <v>15</v>
      </c>
      <c r="ZZ31" s="12" t="s">
        <v>68</v>
      </c>
    </row>
    <row r="32" spans="1:702" x14ac:dyDescent="0.25">
      <c r="A32" s="15"/>
      <c r="B32" s="16" t="s">
        <v>223</v>
      </c>
      <c r="C32" s="17" t="s">
        <v>69</v>
      </c>
      <c r="D32" s="18">
        <v>11.6</v>
      </c>
      <c r="E32" s="19"/>
      <c r="F32" s="18"/>
      <c r="G32" s="18">
        <f>ROUND(D32*F32,2)</f>
        <v>0</v>
      </c>
      <c r="H32" s="86">
        <v>0.1</v>
      </c>
      <c r="ZY32" t="s">
        <v>15</v>
      </c>
      <c r="ZZ32" s="12" t="s">
        <v>70</v>
      </c>
    </row>
    <row r="33" spans="1:702" ht="22.5" x14ac:dyDescent="0.25">
      <c r="A33" s="15"/>
      <c r="B33" s="16" t="s">
        <v>222</v>
      </c>
      <c r="C33" s="17" t="s">
        <v>71</v>
      </c>
      <c r="D33" s="23">
        <v>144</v>
      </c>
      <c r="E33" s="19"/>
      <c r="F33" s="18"/>
      <c r="G33" s="18">
        <f>ROUND(D33*F33,2)</f>
        <v>0</v>
      </c>
      <c r="H33" s="86">
        <v>0.1</v>
      </c>
      <c r="ZY33" t="s">
        <v>15</v>
      </c>
      <c r="ZZ33" s="12" t="s">
        <v>72</v>
      </c>
    </row>
    <row r="34" spans="1:702" ht="22.5" x14ac:dyDescent="0.25">
      <c r="A34" s="15"/>
      <c r="B34" s="16" t="s">
        <v>221</v>
      </c>
      <c r="C34" s="17" t="s">
        <v>66</v>
      </c>
      <c r="D34" s="26">
        <v>3.2</v>
      </c>
      <c r="E34" s="19"/>
      <c r="F34" s="18"/>
      <c r="G34" s="18">
        <f>ROUND(D34*F34,2)</f>
        <v>0</v>
      </c>
      <c r="H34" s="86">
        <v>0.1</v>
      </c>
      <c r="ZY34" t="s">
        <v>15</v>
      </c>
      <c r="ZZ34" s="12" t="s">
        <v>73</v>
      </c>
    </row>
    <row r="35" spans="1:702" x14ac:dyDescent="0.25">
      <c r="A35" s="24" t="s">
        <v>91</v>
      </c>
      <c r="B35" s="25" t="s">
        <v>75</v>
      </c>
      <c r="C35" s="11"/>
      <c r="D35" s="11"/>
      <c r="E35" s="11"/>
      <c r="F35" s="11"/>
      <c r="G35" s="11"/>
      <c r="H35" s="97"/>
      <c r="ZY35" t="s">
        <v>11</v>
      </c>
      <c r="ZZ35" s="12"/>
    </row>
    <row r="36" spans="1:702" ht="22.5" x14ac:dyDescent="0.25">
      <c r="A36" s="15" t="s">
        <v>93</v>
      </c>
      <c r="B36" s="16" t="s">
        <v>77</v>
      </c>
      <c r="C36" s="17" t="s">
        <v>213</v>
      </c>
      <c r="D36" s="18"/>
      <c r="E36" s="19"/>
      <c r="F36" s="18"/>
      <c r="G36" s="18">
        <f>ROUND(D36*F36,2)</f>
        <v>0</v>
      </c>
      <c r="H36" s="96"/>
      <c r="ZY36" t="s">
        <v>15</v>
      </c>
      <c r="ZZ36" s="12" t="s">
        <v>78</v>
      </c>
    </row>
    <row r="37" spans="1:702" x14ac:dyDescent="0.25">
      <c r="A37" s="20"/>
      <c r="B37" s="21" t="s">
        <v>17</v>
      </c>
      <c r="C37" s="11"/>
      <c r="D37" s="11"/>
      <c r="E37" s="11"/>
      <c r="F37" s="11"/>
      <c r="G37" s="11"/>
      <c r="H37" s="97"/>
    </row>
    <row r="38" spans="1:702" x14ac:dyDescent="0.25">
      <c r="A38" s="20"/>
      <c r="B38" s="22" t="s">
        <v>212</v>
      </c>
      <c r="C38" s="11"/>
      <c r="D38" s="11"/>
      <c r="E38" s="11"/>
      <c r="F38" s="11"/>
      <c r="G38" s="11"/>
      <c r="H38" s="97"/>
    </row>
    <row r="39" spans="1:702" ht="33.75" x14ac:dyDescent="0.25">
      <c r="A39" s="15" t="s">
        <v>96</v>
      </c>
      <c r="B39" s="16" t="s">
        <v>79</v>
      </c>
      <c r="C39" s="17" t="s">
        <v>213</v>
      </c>
      <c r="D39" s="18"/>
      <c r="E39" s="19"/>
      <c r="F39" s="18"/>
      <c r="G39" s="18">
        <f>ROUND(D39*F39,2)</f>
        <v>0</v>
      </c>
      <c r="H39" s="96"/>
      <c r="ZY39" t="s">
        <v>15</v>
      </c>
      <c r="ZZ39" s="12" t="s">
        <v>80</v>
      </c>
    </row>
    <row r="40" spans="1:702" x14ac:dyDescent="0.25">
      <c r="A40" s="20"/>
      <c r="B40" s="21" t="s">
        <v>17</v>
      </c>
      <c r="C40" s="11"/>
      <c r="D40" s="11"/>
      <c r="E40" s="11"/>
      <c r="F40" s="11"/>
      <c r="G40" s="11"/>
      <c r="H40" s="97"/>
    </row>
    <row r="41" spans="1:702" x14ac:dyDescent="0.25">
      <c r="A41" s="20"/>
      <c r="B41" s="22" t="s">
        <v>212</v>
      </c>
      <c r="C41" s="11"/>
      <c r="D41" s="11"/>
      <c r="E41" s="11"/>
      <c r="F41" s="11"/>
      <c r="G41" s="11"/>
      <c r="H41" s="97"/>
    </row>
    <row r="42" spans="1:702" ht="22.5" x14ac:dyDescent="0.25">
      <c r="A42" s="15" t="s">
        <v>220</v>
      </c>
      <c r="B42" s="16" t="s">
        <v>81</v>
      </c>
      <c r="C42" s="17" t="s">
        <v>213</v>
      </c>
      <c r="D42" s="18"/>
      <c r="E42" s="19"/>
      <c r="F42" s="18"/>
      <c r="G42" s="18">
        <f>ROUND(D42*F42,2)</f>
        <v>0</v>
      </c>
      <c r="H42" s="96"/>
      <c r="ZY42" t="s">
        <v>15</v>
      </c>
      <c r="ZZ42" s="12" t="s">
        <v>82</v>
      </c>
    </row>
    <row r="43" spans="1:702" x14ac:dyDescent="0.25">
      <c r="A43" s="20"/>
      <c r="B43" s="21" t="s">
        <v>17</v>
      </c>
      <c r="C43" s="11"/>
      <c r="D43" s="11"/>
      <c r="E43" s="11"/>
      <c r="F43" s="11"/>
      <c r="G43" s="11"/>
      <c r="H43" s="97"/>
    </row>
    <row r="44" spans="1:702" x14ac:dyDescent="0.25">
      <c r="A44" s="20"/>
      <c r="B44" s="22" t="s">
        <v>212</v>
      </c>
      <c r="C44" s="11"/>
      <c r="D44" s="11"/>
      <c r="E44" s="11"/>
      <c r="F44" s="11"/>
      <c r="G44" s="11"/>
      <c r="H44" s="97"/>
    </row>
    <row r="45" spans="1:702" ht="22.5" x14ac:dyDescent="0.25">
      <c r="A45" s="15" t="s">
        <v>258</v>
      </c>
      <c r="B45" s="16" t="s">
        <v>136</v>
      </c>
      <c r="C45" s="17" t="s">
        <v>14</v>
      </c>
      <c r="D45" s="18">
        <v>1</v>
      </c>
      <c r="E45" s="19"/>
      <c r="F45" s="18"/>
      <c r="G45" s="18">
        <f>ROUND(D45*F45,2)</f>
        <v>0</v>
      </c>
      <c r="H45" s="86">
        <v>0.1</v>
      </c>
      <c r="ZY45" t="s">
        <v>15</v>
      </c>
      <c r="ZZ45" s="12" t="s">
        <v>137</v>
      </c>
    </row>
    <row r="46" spans="1:702" x14ac:dyDescent="0.25">
      <c r="A46" s="20"/>
      <c r="B46" s="21" t="s">
        <v>17</v>
      </c>
      <c r="C46" s="11"/>
      <c r="D46" s="11"/>
      <c r="E46" s="11"/>
      <c r="F46" s="11"/>
      <c r="G46" s="11"/>
      <c r="H46" s="97"/>
    </row>
    <row r="47" spans="1:702" ht="18" x14ac:dyDescent="0.25">
      <c r="A47" s="20"/>
      <c r="B47" s="22" t="s">
        <v>138</v>
      </c>
      <c r="C47" s="11"/>
      <c r="D47" s="11"/>
      <c r="E47" s="11"/>
      <c r="F47" s="11"/>
      <c r="G47" s="11"/>
      <c r="H47" s="97"/>
    </row>
    <row r="48" spans="1:702" ht="22.5" x14ac:dyDescent="0.25">
      <c r="A48" s="15" t="s">
        <v>257</v>
      </c>
      <c r="B48" s="16" t="s">
        <v>139</v>
      </c>
      <c r="C48" s="17" t="s">
        <v>14</v>
      </c>
      <c r="D48" s="18">
        <v>1</v>
      </c>
      <c r="E48" s="19"/>
      <c r="F48" s="18"/>
      <c r="G48" s="18">
        <f>ROUND(D48*F48,2)</f>
        <v>0</v>
      </c>
      <c r="H48" s="86">
        <v>0.1</v>
      </c>
      <c r="ZY48" t="s">
        <v>15</v>
      </c>
      <c r="ZZ48" s="12" t="s">
        <v>140</v>
      </c>
    </row>
    <row r="49" spans="1:702" x14ac:dyDescent="0.25">
      <c r="A49" s="20"/>
      <c r="B49" s="21" t="s">
        <v>17</v>
      </c>
      <c r="C49" s="11"/>
      <c r="D49" s="11"/>
      <c r="E49" s="11"/>
      <c r="F49" s="11"/>
      <c r="G49" s="11"/>
      <c r="H49" s="97"/>
    </row>
    <row r="50" spans="1:702" ht="18" x14ac:dyDescent="0.25">
      <c r="A50" s="20"/>
      <c r="B50" s="22" t="s">
        <v>141</v>
      </c>
      <c r="C50" s="11"/>
      <c r="D50" s="11"/>
      <c r="E50" s="11"/>
      <c r="F50" s="11"/>
      <c r="G50" s="11"/>
      <c r="H50" s="97"/>
    </row>
    <row r="51" spans="1:702" ht="22.5" x14ac:dyDescent="0.25">
      <c r="A51" s="15" t="s">
        <v>219</v>
      </c>
      <c r="B51" s="16" t="s">
        <v>83</v>
      </c>
      <c r="C51" s="17" t="s">
        <v>14</v>
      </c>
      <c r="D51" s="18">
        <v>4</v>
      </c>
      <c r="E51" s="19"/>
      <c r="F51" s="18"/>
      <c r="G51" s="18">
        <f>ROUND(D51*F51,2)</f>
        <v>0</v>
      </c>
      <c r="H51" s="86">
        <v>0.1</v>
      </c>
      <c r="ZY51" t="s">
        <v>15</v>
      </c>
      <c r="ZZ51" s="12" t="s">
        <v>84</v>
      </c>
    </row>
    <row r="52" spans="1:702" x14ac:dyDescent="0.25">
      <c r="A52" s="20"/>
      <c r="B52" s="21" t="s">
        <v>17</v>
      </c>
      <c r="C52" s="11"/>
      <c r="D52" s="11"/>
      <c r="E52" s="11"/>
      <c r="F52" s="11"/>
      <c r="G52" s="11"/>
      <c r="H52" s="97"/>
    </row>
    <row r="53" spans="1:702" ht="18" x14ac:dyDescent="0.25">
      <c r="A53" s="20"/>
      <c r="B53" s="22" t="s">
        <v>142</v>
      </c>
      <c r="C53" s="11"/>
      <c r="D53" s="11"/>
      <c r="E53" s="11"/>
      <c r="F53" s="11"/>
      <c r="G53" s="11"/>
      <c r="H53" s="97"/>
    </row>
    <row r="54" spans="1:702" ht="22.5" x14ac:dyDescent="0.25">
      <c r="A54" s="15" t="s">
        <v>218</v>
      </c>
      <c r="B54" s="16" t="s">
        <v>87</v>
      </c>
      <c r="C54" s="17" t="s">
        <v>88</v>
      </c>
      <c r="D54" s="18">
        <v>8</v>
      </c>
      <c r="E54" s="19"/>
      <c r="F54" s="18"/>
      <c r="G54" s="18">
        <f>ROUND(D54*F54,2)</f>
        <v>0</v>
      </c>
      <c r="H54" s="86">
        <v>0.1</v>
      </c>
      <c r="ZY54" t="s">
        <v>15</v>
      </c>
      <c r="ZZ54" s="12" t="s">
        <v>89</v>
      </c>
    </row>
    <row r="55" spans="1:702" x14ac:dyDescent="0.25">
      <c r="A55" s="20"/>
      <c r="B55" s="21" t="s">
        <v>17</v>
      </c>
      <c r="C55" s="11"/>
      <c r="D55" s="11"/>
      <c r="E55" s="11"/>
      <c r="F55" s="11"/>
      <c r="G55" s="11"/>
      <c r="H55" s="97"/>
    </row>
    <row r="56" spans="1:702" ht="18" x14ac:dyDescent="0.25">
      <c r="A56" s="20"/>
      <c r="B56" s="22" t="s">
        <v>143</v>
      </c>
      <c r="C56" s="11"/>
      <c r="D56" s="11"/>
      <c r="E56" s="11"/>
      <c r="F56" s="11"/>
      <c r="G56" s="11"/>
      <c r="H56" s="97"/>
    </row>
    <row r="57" spans="1:702" x14ac:dyDescent="0.25">
      <c r="A57" s="24" t="s">
        <v>210</v>
      </c>
      <c r="B57" s="25" t="s">
        <v>92</v>
      </c>
      <c r="C57" s="11"/>
      <c r="D57" s="11"/>
      <c r="E57" s="11"/>
      <c r="F57" s="11"/>
      <c r="G57" s="11"/>
      <c r="H57" s="97"/>
      <c r="ZY57" t="s">
        <v>11</v>
      </c>
      <c r="ZZ57" s="12"/>
    </row>
    <row r="58" spans="1:702" ht="22.5" x14ac:dyDescent="0.25">
      <c r="A58" s="15" t="s">
        <v>209</v>
      </c>
      <c r="B58" s="16" t="s">
        <v>94</v>
      </c>
      <c r="C58" s="17" t="s">
        <v>46</v>
      </c>
      <c r="D58" s="23"/>
      <c r="E58" s="19"/>
      <c r="F58" s="18"/>
      <c r="G58" s="18">
        <f>ROUND(D58*F58,2)</f>
        <v>0</v>
      </c>
      <c r="H58" s="96"/>
      <c r="ZY58" t="s">
        <v>15</v>
      </c>
      <c r="ZZ58" s="12" t="s">
        <v>95</v>
      </c>
    </row>
    <row r="59" spans="1:702" x14ac:dyDescent="0.25">
      <c r="A59" s="15" t="s">
        <v>217</v>
      </c>
      <c r="B59" s="16" t="s">
        <v>97</v>
      </c>
      <c r="C59" s="17" t="s">
        <v>14</v>
      </c>
      <c r="D59" s="18">
        <v>1</v>
      </c>
      <c r="E59" s="19"/>
      <c r="F59" s="18"/>
      <c r="G59" s="18">
        <f>ROUND(D59*F59,2)</f>
        <v>0</v>
      </c>
      <c r="H59" s="86">
        <v>0.1</v>
      </c>
      <c r="ZY59" t="s">
        <v>15</v>
      </c>
      <c r="ZZ59" s="12" t="s">
        <v>98</v>
      </c>
    </row>
    <row r="60" spans="1:702" x14ac:dyDescent="0.25">
      <c r="A60" s="27"/>
      <c r="B60" s="28"/>
      <c r="C60" s="29"/>
      <c r="D60" s="29"/>
      <c r="E60" s="29"/>
      <c r="F60" s="29"/>
      <c r="G60" s="29"/>
      <c r="H60" s="95"/>
    </row>
    <row r="61" spans="1:702" x14ac:dyDescent="0.25">
      <c r="A61" s="30"/>
      <c r="B61" s="30"/>
      <c r="C61" s="30"/>
      <c r="D61" s="30"/>
      <c r="E61" s="30"/>
      <c r="F61" s="30"/>
      <c r="G61" s="30"/>
      <c r="H61" s="30"/>
    </row>
    <row r="62" spans="1:702" ht="30" x14ac:dyDescent="0.25">
      <c r="B62" s="31" t="s">
        <v>277</v>
      </c>
      <c r="G62" s="32">
        <f>SUBTOTAL(109,G4:G60)</f>
        <v>0</v>
      </c>
      <c r="ZY62" t="s">
        <v>99</v>
      </c>
    </row>
    <row r="63" spans="1:702" x14ac:dyDescent="0.25">
      <c r="A63" s="33">
        <v>10</v>
      </c>
      <c r="B63" s="31" t="str">
        <f>CONCATENATE("Montant TVA (",A63,"%)")</f>
        <v>Montant TVA (10%)</v>
      </c>
      <c r="G63" s="32">
        <f>+G62*0.1</f>
        <v>0</v>
      </c>
      <c r="H63" s="94"/>
      <c r="ZY63" t="s">
        <v>100</v>
      </c>
    </row>
    <row r="64" spans="1:702" x14ac:dyDescent="0.25">
      <c r="B64" s="31"/>
      <c r="G64" s="32"/>
      <c r="H64" s="94"/>
      <c r="ZY64" t="s">
        <v>101</v>
      </c>
    </row>
    <row r="65" spans="7:7" x14ac:dyDescent="0.25">
      <c r="G65" s="32"/>
    </row>
    <row r="66" spans="7:7" x14ac:dyDescent="0.25">
      <c r="G66" s="32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668E9-89D4-4051-976B-DB3B3951CDA6}">
  <sheetPr>
    <pageSetUpPr fitToPage="1"/>
  </sheetPr>
  <dimension ref="A1:ZZ60"/>
  <sheetViews>
    <sheetView showGridLines="0" workbookViewId="0">
      <pane xSplit="2" ySplit="2" topLeftCell="C50" activePane="bottomRight" state="frozen"/>
      <selection pane="topRight" activeCell="C1" sqref="C1"/>
      <selection pane="bottomLeft" activeCell="A3" sqref="A3"/>
      <selection pane="bottomRight" activeCell="G57" sqref="G57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9" width="10.7109375" customWidth="1"/>
    <col min="701" max="703" width="10.7109375" customWidth="1"/>
  </cols>
  <sheetData>
    <row r="1" spans="1:702" ht="72.2" customHeight="1" x14ac:dyDescent="0.25">
      <c r="A1" s="99"/>
      <c r="B1" s="100"/>
      <c r="C1" s="100"/>
      <c r="D1" s="100"/>
      <c r="E1" s="100"/>
      <c r="F1" s="100"/>
      <c r="G1" s="100"/>
      <c r="H1" s="101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98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97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97"/>
      <c r="ZY5" t="s">
        <v>11</v>
      </c>
      <c r="ZZ5" s="12"/>
    </row>
    <row r="6" spans="1:702" x14ac:dyDescent="0.25">
      <c r="A6" s="15" t="s">
        <v>19</v>
      </c>
      <c r="B6" s="16" t="s">
        <v>20</v>
      </c>
      <c r="C6" s="17" t="s">
        <v>21</v>
      </c>
      <c r="D6" s="18">
        <v>80</v>
      </c>
      <c r="E6" s="19"/>
      <c r="F6" s="18"/>
      <c r="G6" s="18">
        <f>ROUND(D6*F6,2)</f>
        <v>0</v>
      </c>
      <c r="H6" s="87">
        <v>0.1</v>
      </c>
      <c r="ZY6" t="s">
        <v>15</v>
      </c>
      <c r="ZZ6" s="12" t="s">
        <v>22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86"/>
    </row>
    <row r="8" spans="1:702" ht="18" x14ac:dyDescent="0.25">
      <c r="A8" s="20"/>
      <c r="B8" s="22" t="s">
        <v>132</v>
      </c>
      <c r="C8" s="11"/>
      <c r="D8" s="11"/>
      <c r="E8" s="11"/>
      <c r="F8" s="11"/>
      <c r="G8" s="11"/>
      <c r="H8" s="86"/>
    </row>
    <row r="9" spans="1:702" x14ac:dyDescent="0.25">
      <c r="A9" s="24" t="s">
        <v>62</v>
      </c>
      <c r="B9" s="25" t="s">
        <v>252</v>
      </c>
      <c r="C9" s="11"/>
      <c r="D9" s="11"/>
      <c r="E9" s="11"/>
      <c r="F9" s="11"/>
      <c r="G9" s="11"/>
      <c r="H9" s="86"/>
      <c r="ZY9" t="s">
        <v>11</v>
      </c>
      <c r="ZZ9" s="12"/>
    </row>
    <row r="10" spans="1:702" x14ac:dyDescent="0.25">
      <c r="A10" s="15" t="s">
        <v>64</v>
      </c>
      <c r="B10" s="16" t="s">
        <v>251</v>
      </c>
      <c r="C10" s="17" t="s">
        <v>46</v>
      </c>
      <c r="D10" s="18"/>
      <c r="E10" s="19"/>
      <c r="F10" s="18"/>
      <c r="G10" s="18">
        <f>ROUND(D10*F10,2)</f>
        <v>0</v>
      </c>
      <c r="H10" s="87"/>
      <c r="ZY10" t="s">
        <v>15</v>
      </c>
      <c r="ZZ10" s="12" t="s">
        <v>250</v>
      </c>
    </row>
    <row r="11" spans="1:702" x14ac:dyDescent="0.25">
      <c r="A11" s="15" t="s">
        <v>249</v>
      </c>
      <c r="B11" s="16" t="s">
        <v>248</v>
      </c>
      <c r="C11" s="17" t="s">
        <v>14</v>
      </c>
      <c r="D11" s="18">
        <v>1</v>
      </c>
      <c r="E11" s="19"/>
      <c r="F11" s="18"/>
      <c r="G11" s="18">
        <f>ROUND(D11*F11,2)</f>
        <v>0</v>
      </c>
      <c r="H11" s="86">
        <v>0.1</v>
      </c>
      <c r="ZY11" t="s">
        <v>15</v>
      </c>
      <c r="ZZ11" s="12" t="s">
        <v>247</v>
      </c>
    </row>
    <row r="12" spans="1:702" x14ac:dyDescent="0.25">
      <c r="A12" s="20"/>
      <c r="B12" s="21" t="s">
        <v>17</v>
      </c>
      <c r="C12" s="11"/>
      <c r="D12" s="11"/>
      <c r="E12" s="11"/>
      <c r="F12" s="11"/>
      <c r="G12" s="11"/>
      <c r="H12" s="86"/>
    </row>
    <row r="13" spans="1:702" ht="18" x14ac:dyDescent="0.25">
      <c r="A13" s="20"/>
      <c r="B13" s="22" t="s">
        <v>256</v>
      </c>
      <c r="C13" s="11"/>
      <c r="D13" s="11"/>
      <c r="E13" s="11"/>
      <c r="F13" s="11"/>
      <c r="G13" s="11"/>
      <c r="H13" s="87"/>
    </row>
    <row r="14" spans="1:702" x14ac:dyDescent="0.25">
      <c r="A14" s="15" t="s">
        <v>245</v>
      </c>
      <c r="B14" s="16" t="s">
        <v>244</v>
      </c>
      <c r="C14" s="17"/>
      <c r="D14" s="18"/>
      <c r="E14" s="19"/>
      <c r="F14" s="18"/>
      <c r="G14" s="18">
        <f>ROUND(D14*F14,2)</f>
        <v>0</v>
      </c>
      <c r="H14" s="87"/>
      <c r="ZY14" t="s">
        <v>15</v>
      </c>
      <c r="ZZ14" s="12" t="s">
        <v>243</v>
      </c>
    </row>
    <row r="15" spans="1:702" x14ac:dyDescent="0.25">
      <c r="A15" s="20"/>
      <c r="B15" s="21" t="s">
        <v>17</v>
      </c>
      <c r="C15" s="11"/>
      <c r="D15" s="11"/>
      <c r="E15" s="11"/>
      <c r="F15" s="11"/>
      <c r="G15" s="11"/>
      <c r="H15" s="87"/>
    </row>
    <row r="16" spans="1:702" ht="18" x14ac:dyDescent="0.25">
      <c r="A16" s="20"/>
      <c r="B16" s="22" t="s">
        <v>255</v>
      </c>
      <c r="C16" s="11"/>
      <c r="D16" s="11"/>
      <c r="E16" s="11"/>
      <c r="F16" s="11"/>
      <c r="G16" s="11"/>
      <c r="H16" s="87"/>
    </row>
    <row r="17" spans="1:702" x14ac:dyDescent="0.25">
      <c r="A17" s="15"/>
      <c r="B17" s="16" t="s">
        <v>241</v>
      </c>
      <c r="C17" s="17" t="s">
        <v>14</v>
      </c>
      <c r="D17" s="18">
        <v>1</v>
      </c>
      <c r="E17" s="19"/>
      <c r="F17" s="18"/>
      <c r="G17" s="18">
        <f>ROUND(D17*F17,2)</f>
        <v>0</v>
      </c>
      <c r="H17" s="87">
        <v>0.1</v>
      </c>
      <c r="ZY17" t="s">
        <v>15</v>
      </c>
      <c r="ZZ17" s="12" t="s">
        <v>240</v>
      </c>
    </row>
    <row r="18" spans="1:702" x14ac:dyDescent="0.25">
      <c r="A18" s="15"/>
      <c r="B18" s="16" t="s">
        <v>239</v>
      </c>
      <c r="C18" s="17" t="s">
        <v>14</v>
      </c>
      <c r="D18" s="18">
        <v>1</v>
      </c>
      <c r="E18" s="19"/>
      <c r="F18" s="18"/>
      <c r="G18" s="18">
        <f>ROUND(D18*F18,2)</f>
        <v>0</v>
      </c>
      <c r="H18" s="87">
        <v>0.1</v>
      </c>
      <c r="ZY18" t="s">
        <v>15</v>
      </c>
      <c r="ZZ18" s="12" t="s">
        <v>238</v>
      </c>
    </row>
    <row r="19" spans="1:702" ht="45" x14ac:dyDescent="0.25">
      <c r="A19" s="15"/>
      <c r="B19" s="16" t="s">
        <v>237</v>
      </c>
      <c r="C19" s="17" t="s">
        <v>88</v>
      </c>
      <c r="D19" s="18">
        <v>4</v>
      </c>
      <c r="E19" s="19"/>
      <c r="F19" s="18"/>
      <c r="G19" s="18">
        <f>ROUND(D19*F19,2)</f>
        <v>0</v>
      </c>
      <c r="H19" s="86">
        <v>0.1</v>
      </c>
      <c r="ZY19" t="s">
        <v>15</v>
      </c>
      <c r="ZZ19" s="12" t="s">
        <v>236</v>
      </c>
    </row>
    <row r="20" spans="1:702" x14ac:dyDescent="0.25">
      <c r="A20" s="15" t="s">
        <v>235</v>
      </c>
      <c r="B20" s="16" t="s">
        <v>234</v>
      </c>
      <c r="C20" s="17" t="s">
        <v>88</v>
      </c>
      <c r="D20" s="18">
        <v>4</v>
      </c>
      <c r="E20" s="19"/>
      <c r="F20" s="18"/>
      <c r="G20" s="18">
        <f>ROUND(D20*F20,2)</f>
        <v>0</v>
      </c>
      <c r="H20" s="87">
        <v>0.1</v>
      </c>
      <c r="ZY20" t="s">
        <v>15</v>
      </c>
      <c r="ZZ20" s="12" t="s">
        <v>233</v>
      </c>
    </row>
    <row r="21" spans="1:702" x14ac:dyDescent="0.25">
      <c r="A21" s="20"/>
      <c r="B21" s="21" t="s">
        <v>17</v>
      </c>
      <c r="C21" s="11"/>
      <c r="D21" s="11"/>
      <c r="E21" s="11"/>
      <c r="F21" s="11"/>
      <c r="G21" s="11"/>
      <c r="H21" s="86"/>
    </row>
    <row r="22" spans="1:702" ht="18" x14ac:dyDescent="0.25">
      <c r="A22" s="20"/>
      <c r="B22" s="22" t="s">
        <v>254</v>
      </c>
      <c r="C22" s="11"/>
      <c r="D22" s="11"/>
      <c r="E22" s="11"/>
      <c r="F22" s="11"/>
      <c r="G22" s="11"/>
      <c r="H22" s="86"/>
    </row>
    <row r="23" spans="1:702" x14ac:dyDescent="0.25">
      <c r="A23" s="15" t="s">
        <v>231</v>
      </c>
      <c r="B23" s="16" t="s">
        <v>230</v>
      </c>
      <c r="C23" s="17" t="s">
        <v>14</v>
      </c>
      <c r="D23" s="18">
        <v>1</v>
      </c>
      <c r="E23" s="19"/>
      <c r="F23" s="18"/>
      <c r="G23" s="18">
        <f>ROUND(D23*F23,2)</f>
        <v>0</v>
      </c>
      <c r="H23" s="87">
        <v>0.1</v>
      </c>
      <c r="ZY23" t="s">
        <v>15</v>
      </c>
      <c r="ZZ23" s="12" t="s">
        <v>229</v>
      </c>
    </row>
    <row r="24" spans="1:702" x14ac:dyDescent="0.25">
      <c r="A24" s="20"/>
      <c r="B24" s="21" t="s">
        <v>17</v>
      </c>
      <c r="C24" s="11"/>
      <c r="D24" s="11"/>
      <c r="E24" s="11"/>
      <c r="F24" s="11"/>
      <c r="G24" s="11"/>
      <c r="H24" s="86"/>
    </row>
    <row r="25" spans="1:702" ht="18" x14ac:dyDescent="0.25">
      <c r="A25" s="20"/>
      <c r="B25" s="22" t="s">
        <v>253</v>
      </c>
      <c r="C25" s="11"/>
      <c r="D25" s="11"/>
      <c r="E25" s="11"/>
      <c r="F25" s="11"/>
      <c r="G25" s="11"/>
      <c r="H25" s="86"/>
    </row>
    <row r="26" spans="1:702" x14ac:dyDescent="0.25">
      <c r="A26" s="24" t="s">
        <v>74</v>
      </c>
      <c r="B26" s="25" t="s">
        <v>63</v>
      </c>
      <c r="C26" s="11"/>
      <c r="D26" s="11"/>
      <c r="E26" s="11"/>
      <c r="F26" s="11"/>
      <c r="G26" s="11"/>
      <c r="H26" s="87"/>
      <c r="ZY26" t="s">
        <v>11</v>
      </c>
      <c r="ZZ26" s="12"/>
    </row>
    <row r="27" spans="1:702" x14ac:dyDescent="0.25">
      <c r="A27" s="15" t="s">
        <v>76</v>
      </c>
      <c r="B27" s="16" t="s">
        <v>227</v>
      </c>
      <c r="C27" s="17"/>
      <c r="D27" s="18"/>
      <c r="E27" s="19"/>
      <c r="F27" s="18"/>
      <c r="G27" s="18">
        <f>ROUND(D27*F27,2)</f>
        <v>0</v>
      </c>
      <c r="H27" s="86"/>
      <c r="ZY27" t="s">
        <v>15</v>
      </c>
      <c r="ZZ27" s="12" t="s">
        <v>65</v>
      </c>
    </row>
    <row r="28" spans="1:702" x14ac:dyDescent="0.25">
      <c r="A28" s="20"/>
      <c r="B28" s="21" t="s">
        <v>17</v>
      </c>
      <c r="C28" s="11"/>
      <c r="D28" s="11"/>
      <c r="E28" s="11"/>
      <c r="F28" s="11"/>
      <c r="G28" s="11"/>
      <c r="H28" s="86"/>
    </row>
    <row r="29" spans="1:702" ht="18" x14ac:dyDescent="0.25">
      <c r="A29" s="20"/>
      <c r="B29" s="22" t="s">
        <v>226</v>
      </c>
      <c r="C29" s="11"/>
      <c r="D29" s="11"/>
      <c r="E29" s="11"/>
      <c r="F29" s="11"/>
      <c r="G29" s="11"/>
      <c r="H29" s="87"/>
    </row>
    <row r="30" spans="1:702" ht="22.5" x14ac:dyDescent="0.25">
      <c r="A30" s="15"/>
      <c r="B30" s="16" t="s">
        <v>225</v>
      </c>
      <c r="C30" s="17" t="s">
        <v>66</v>
      </c>
      <c r="D30" s="26">
        <v>1.3</v>
      </c>
      <c r="E30" s="19"/>
      <c r="F30" s="18"/>
      <c r="G30" s="18">
        <f>ROUND(D30*F30,2)</f>
        <v>0</v>
      </c>
      <c r="H30" s="86">
        <v>0.1</v>
      </c>
      <c r="ZY30" t="s">
        <v>15</v>
      </c>
      <c r="ZZ30" s="12" t="s">
        <v>67</v>
      </c>
    </row>
    <row r="31" spans="1:702" x14ac:dyDescent="0.25">
      <c r="A31" s="15"/>
      <c r="B31" s="16" t="s">
        <v>224</v>
      </c>
      <c r="C31" s="17" t="s">
        <v>66</v>
      </c>
      <c r="D31" s="26">
        <v>0.9</v>
      </c>
      <c r="E31" s="19"/>
      <c r="F31" s="18"/>
      <c r="G31" s="18">
        <f>ROUND(D31*F31,2)</f>
        <v>0</v>
      </c>
      <c r="H31" s="86">
        <v>0.1</v>
      </c>
      <c r="ZY31" t="s">
        <v>15</v>
      </c>
      <c r="ZZ31" s="12" t="s">
        <v>68</v>
      </c>
    </row>
    <row r="32" spans="1:702" x14ac:dyDescent="0.25">
      <c r="A32" s="15"/>
      <c r="B32" s="16" t="s">
        <v>223</v>
      </c>
      <c r="C32" s="17" t="s">
        <v>69</v>
      </c>
      <c r="D32" s="18">
        <v>5.8</v>
      </c>
      <c r="E32" s="19"/>
      <c r="F32" s="18"/>
      <c r="G32" s="18">
        <f>ROUND(D32*F32,2)</f>
        <v>0</v>
      </c>
      <c r="H32" s="87">
        <v>0.1</v>
      </c>
      <c r="ZY32" t="s">
        <v>15</v>
      </c>
      <c r="ZZ32" s="12" t="s">
        <v>70</v>
      </c>
    </row>
    <row r="33" spans="1:702" ht="22.5" x14ac:dyDescent="0.25">
      <c r="A33" s="15"/>
      <c r="B33" s="16" t="s">
        <v>222</v>
      </c>
      <c r="C33" s="17" t="s">
        <v>71</v>
      </c>
      <c r="D33" s="23">
        <v>86</v>
      </c>
      <c r="E33" s="19"/>
      <c r="F33" s="18"/>
      <c r="G33" s="18">
        <f>ROUND(D33*F33,2)</f>
        <v>0</v>
      </c>
      <c r="H33" s="86">
        <v>0.1</v>
      </c>
      <c r="ZY33" t="s">
        <v>15</v>
      </c>
      <c r="ZZ33" s="12" t="s">
        <v>72</v>
      </c>
    </row>
    <row r="34" spans="1:702" ht="22.5" x14ac:dyDescent="0.25">
      <c r="A34" s="15"/>
      <c r="B34" s="16" t="s">
        <v>221</v>
      </c>
      <c r="C34" s="17" t="s">
        <v>66</v>
      </c>
      <c r="D34" s="26">
        <v>1.6</v>
      </c>
      <c r="E34" s="19"/>
      <c r="F34" s="18"/>
      <c r="G34" s="18">
        <f>ROUND(D34*F34,2)</f>
        <v>0</v>
      </c>
      <c r="H34" s="86">
        <v>0.1</v>
      </c>
      <c r="ZY34" t="s">
        <v>15</v>
      </c>
      <c r="ZZ34" s="12" t="s">
        <v>73</v>
      </c>
    </row>
    <row r="35" spans="1:702" x14ac:dyDescent="0.25">
      <c r="A35" s="24" t="s">
        <v>91</v>
      </c>
      <c r="B35" s="25" t="s">
        <v>75</v>
      </c>
      <c r="C35" s="11"/>
      <c r="D35" s="11"/>
      <c r="E35" s="11"/>
      <c r="F35" s="11"/>
      <c r="G35" s="11"/>
      <c r="H35" s="86"/>
      <c r="ZY35" t="s">
        <v>11</v>
      </c>
      <c r="ZZ35" s="12"/>
    </row>
    <row r="36" spans="1:702" ht="22.5" x14ac:dyDescent="0.25">
      <c r="A36" s="15" t="s">
        <v>93</v>
      </c>
      <c r="B36" s="16" t="s">
        <v>77</v>
      </c>
      <c r="C36" s="17" t="s">
        <v>213</v>
      </c>
      <c r="D36" s="18"/>
      <c r="E36" s="19"/>
      <c r="F36" s="18"/>
      <c r="G36" s="18">
        <f>ROUND(D36*F36,2)</f>
        <v>0</v>
      </c>
      <c r="H36" s="87"/>
      <c r="ZY36" t="s">
        <v>15</v>
      </c>
      <c r="ZZ36" s="12" t="s">
        <v>78</v>
      </c>
    </row>
    <row r="37" spans="1:702" x14ac:dyDescent="0.25">
      <c r="A37" s="20"/>
      <c r="B37" s="21" t="s">
        <v>17</v>
      </c>
      <c r="C37" s="11"/>
      <c r="D37" s="11"/>
      <c r="E37" s="11"/>
      <c r="F37" s="11"/>
      <c r="G37" s="11"/>
      <c r="H37" s="87"/>
    </row>
    <row r="38" spans="1:702" x14ac:dyDescent="0.25">
      <c r="A38" s="20"/>
      <c r="B38" s="22" t="s">
        <v>212</v>
      </c>
      <c r="C38" s="11"/>
      <c r="D38" s="11"/>
      <c r="E38" s="11"/>
      <c r="F38" s="11"/>
      <c r="G38" s="11"/>
      <c r="H38" s="97"/>
    </row>
    <row r="39" spans="1:702" ht="33.75" x14ac:dyDescent="0.25">
      <c r="A39" s="15" t="s">
        <v>96</v>
      </c>
      <c r="B39" s="16" t="s">
        <v>79</v>
      </c>
      <c r="C39" s="17" t="s">
        <v>213</v>
      </c>
      <c r="D39" s="18"/>
      <c r="E39" s="19"/>
      <c r="F39" s="18"/>
      <c r="G39" s="18">
        <f>ROUND(D39*F39,2)</f>
        <v>0</v>
      </c>
      <c r="H39" s="97"/>
      <c r="ZY39" t="s">
        <v>15</v>
      </c>
      <c r="ZZ39" s="12" t="s">
        <v>80</v>
      </c>
    </row>
    <row r="40" spans="1:702" x14ac:dyDescent="0.25">
      <c r="A40" s="20"/>
      <c r="B40" s="21" t="s">
        <v>17</v>
      </c>
      <c r="C40" s="11"/>
      <c r="D40" s="11"/>
      <c r="E40" s="11"/>
      <c r="F40" s="11"/>
      <c r="G40" s="11"/>
      <c r="H40" s="96"/>
    </row>
    <row r="41" spans="1:702" x14ac:dyDescent="0.25">
      <c r="A41" s="20"/>
      <c r="B41" s="22" t="s">
        <v>212</v>
      </c>
      <c r="C41" s="11"/>
      <c r="D41" s="11"/>
      <c r="E41" s="11"/>
      <c r="F41" s="11"/>
      <c r="G41" s="11"/>
      <c r="H41" s="97"/>
    </row>
    <row r="42" spans="1:702" ht="22.5" x14ac:dyDescent="0.25">
      <c r="A42" s="15" t="s">
        <v>220</v>
      </c>
      <c r="B42" s="16" t="s">
        <v>81</v>
      </c>
      <c r="C42" s="17" t="s">
        <v>213</v>
      </c>
      <c r="D42" s="18"/>
      <c r="E42" s="19"/>
      <c r="F42" s="18"/>
      <c r="G42" s="18">
        <f>ROUND(D42*F42,2)</f>
        <v>0</v>
      </c>
      <c r="H42" s="97"/>
      <c r="ZY42" t="s">
        <v>15</v>
      </c>
      <c r="ZZ42" s="12" t="s">
        <v>82</v>
      </c>
    </row>
    <row r="43" spans="1:702" x14ac:dyDescent="0.25">
      <c r="A43" s="20"/>
      <c r="B43" s="21" t="s">
        <v>17</v>
      </c>
      <c r="C43" s="11"/>
      <c r="D43" s="11"/>
      <c r="E43" s="11"/>
      <c r="F43" s="11"/>
      <c r="G43" s="11"/>
      <c r="H43" s="96"/>
    </row>
    <row r="44" spans="1:702" x14ac:dyDescent="0.25">
      <c r="A44" s="20"/>
      <c r="B44" s="22" t="s">
        <v>212</v>
      </c>
      <c r="C44" s="11"/>
      <c r="D44" s="11"/>
      <c r="E44" s="11"/>
      <c r="F44" s="11"/>
      <c r="G44" s="11"/>
      <c r="H44" s="97"/>
    </row>
    <row r="45" spans="1:702" ht="22.5" x14ac:dyDescent="0.25">
      <c r="A45" s="15" t="s">
        <v>219</v>
      </c>
      <c r="B45" s="16" t="s">
        <v>83</v>
      </c>
      <c r="C45" s="17" t="s">
        <v>14</v>
      </c>
      <c r="D45" s="18">
        <v>2</v>
      </c>
      <c r="E45" s="19"/>
      <c r="F45" s="18"/>
      <c r="G45" s="18">
        <f>ROUND(D45*F45,2)</f>
        <v>0</v>
      </c>
      <c r="H45" s="86">
        <v>0.1</v>
      </c>
      <c r="ZY45" t="s">
        <v>15</v>
      </c>
      <c r="ZZ45" s="12" t="s">
        <v>84</v>
      </c>
    </row>
    <row r="46" spans="1:702" x14ac:dyDescent="0.25">
      <c r="A46" s="20"/>
      <c r="B46" s="21" t="s">
        <v>17</v>
      </c>
      <c r="C46" s="11"/>
      <c r="D46" s="11"/>
      <c r="E46" s="11"/>
      <c r="F46" s="11"/>
      <c r="G46" s="11"/>
      <c r="H46" s="86"/>
    </row>
    <row r="47" spans="1:702" ht="18" x14ac:dyDescent="0.25">
      <c r="A47" s="20"/>
      <c r="B47" s="22" t="s">
        <v>133</v>
      </c>
      <c r="C47" s="11"/>
      <c r="D47" s="11"/>
      <c r="E47" s="11"/>
      <c r="F47" s="11"/>
      <c r="G47" s="11"/>
      <c r="H47" s="97"/>
    </row>
    <row r="48" spans="1:702" ht="22.5" x14ac:dyDescent="0.25">
      <c r="A48" s="15" t="s">
        <v>218</v>
      </c>
      <c r="B48" s="16" t="s">
        <v>87</v>
      </c>
      <c r="C48" s="17" t="s">
        <v>88</v>
      </c>
      <c r="D48" s="18">
        <v>4</v>
      </c>
      <c r="E48" s="19"/>
      <c r="F48" s="18"/>
      <c r="G48" s="18">
        <f>ROUND(D48*F48,2)</f>
        <v>0</v>
      </c>
      <c r="H48" s="86">
        <v>0.1</v>
      </c>
      <c r="ZY48" t="s">
        <v>15</v>
      </c>
      <c r="ZZ48" s="12" t="s">
        <v>89</v>
      </c>
    </row>
    <row r="49" spans="1:702" x14ac:dyDescent="0.25">
      <c r="A49" s="20"/>
      <c r="B49" s="21" t="s">
        <v>17</v>
      </c>
      <c r="C49" s="11"/>
      <c r="D49" s="11"/>
      <c r="E49" s="11"/>
      <c r="F49" s="11"/>
      <c r="G49" s="11"/>
      <c r="H49" s="96"/>
    </row>
    <row r="50" spans="1:702" ht="18" x14ac:dyDescent="0.25">
      <c r="A50" s="20"/>
      <c r="B50" s="22" t="s">
        <v>134</v>
      </c>
      <c r="C50" s="11"/>
      <c r="D50" s="11"/>
      <c r="E50" s="11"/>
      <c r="F50" s="11"/>
      <c r="G50" s="11"/>
      <c r="H50" s="97"/>
    </row>
    <row r="51" spans="1:702" x14ac:dyDescent="0.25">
      <c r="A51" s="24" t="s">
        <v>210</v>
      </c>
      <c r="B51" s="25" t="s">
        <v>92</v>
      </c>
      <c r="C51" s="11"/>
      <c r="D51" s="11"/>
      <c r="E51" s="11"/>
      <c r="F51" s="11"/>
      <c r="G51" s="11"/>
      <c r="H51" s="97"/>
      <c r="ZY51" t="s">
        <v>11</v>
      </c>
      <c r="ZZ51" s="12"/>
    </row>
    <row r="52" spans="1:702" ht="22.5" x14ac:dyDescent="0.25">
      <c r="A52" s="15" t="s">
        <v>209</v>
      </c>
      <c r="B52" s="16" t="s">
        <v>94</v>
      </c>
      <c r="C52" s="17" t="s">
        <v>46</v>
      </c>
      <c r="D52" s="23"/>
      <c r="E52" s="19"/>
      <c r="F52" s="18"/>
      <c r="G52" s="18">
        <f>ROUND(D52*F52,2)</f>
        <v>0</v>
      </c>
      <c r="H52" s="97"/>
      <c r="ZY52" t="s">
        <v>15</v>
      </c>
      <c r="ZZ52" s="12" t="s">
        <v>95</v>
      </c>
    </row>
    <row r="53" spans="1:702" x14ac:dyDescent="0.25">
      <c r="A53" s="15" t="s">
        <v>217</v>
      </c>
      <c r="B53" s="16" t="s">
        <v>97</v>
      </c>
      <c r="C53" s="17" t="s">
        <v>14</v>
      </c>
      <c r="D53" s="18">
        <v>1</v>
      </c>
      <c r="E53" s="19"/>
      <c r="F53" s="18"/>
      <c r="G53" s="18">
        <f>ROUND(D53*F53,2)</f>
        <v>0</v>
      </c>
      <c r="H53" s="86">
        <v>0.1</v>
      </c>
      <c r="ZY53" t="s">
        <v>15</v>
      </c>
      <c r="ZZ53" s="12" t="s">
        <v>98</v>
      </c>
    </row>
    <row r="54" spans="1:702" x14ac:dyDescent="0.25">
      <c r="A54" s="27"/>
      <c r="B54" s="28"/>
      <c r="C54" s="29"/>
      <c r="D54" s="29"/>
      <c r="E54" s="29"/>
      <c r="F54" s="29"/>
      <c r="G54" s="29"/>
      <c r="H54" s="86"/>
    </row>
    <row r="55" spans="1:702" x14ac:dyDescent="0.25">
      <c r="A55" s="30"/>
      <c r="B55" s="30"/>
      <c r="C55" s="30"/>
      <c r="D55" s="30"/>
      <c r="E55" s="30"/>
      <c r="F55" s="30"/>
      <c r="G55" s="30"/>
      <c r="H55" s="30"/>
    </row>
    <row r="56" spans="1:702" ht="30" x14ac:dyDescent="0.25">
      <c r="B56" s="31" t="s">
        <v>276</v>
      </c>
      <c r="G56" s="32">
        <f>SUBTOTAL(109,G4:G54)</f>
        <v>0</v>
      </c>
      <c r="ZY56" t="s">
        <v>99</v>
      </c>
    </row>
    <row r="57" spans="1:702" x14ac:dyDescent="0.25">
      <c r="A57" s="33">
        <v>10</v>
      </c>
      <c r="B57" s="31" t="str">
        <f>CONCATENATE("Montant TVA (",A57,"%)")</f>
        <v>Montant TVA (10%)</v>
      </c>
      <c r="G57" s="32">
        <f>+G56*0.1</f>
        <v>0</v>
      </c>
      <c r="H57" s="94"/>
      <c r="ZY57" t="s">
        <v>100</v>
      </c>
    </row>
    <row r="58" spans="1:702" x14ac:dyDescent="0.25">
      <c r="B58" s="31"/>
      <c r="G58" s="32"/>
      <c r="H58" s="94"/>
      <c r="ZY58" t="s">
        <v>101</v>
      </c>
    </row>
    <row r="59" spans="1:702" x14ac:dyDescent="0.25">
      <c r="G59" s="32"/>
    </row>
    <row r="60" spans="1:702" x14ac:dyDescent="0.25">
      <c r="G60" s="32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6171D-2A8E-46F9-9CA5-78F96769A698}">
  <sheetPr>
    <pageSetUpPr fitToPage="1"/>
  </sheetPr>
  <dimension ref="A1:ZZ61"/>
  <sheetViews>
    <sheetView showGridLines="0" workbookViewId="0">
      <pane xSplit="2" ySplit="2" topLeftCell="C20" activePane="bottomRight" state="frozen"/>
      <selection pane="topRight" activeCell="C1" sqref="C1"/>
      <selection pane="bottomLeft" activeCell="A3" sqref="A3"/>
      <selection pane="bottomRight" activeCell="A58" sqref="A58:XFD5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9" width="10.7109375" customWidth="1"/>
    <col min="701" max="703" width="10.7109375" customWidth="1"/>
  </cols>
  <sheetData>
    <row r="1" spans="1:702" ht="72.2" customHeight="1" x14ac:dyDescent="0.25">
      <c r="A1" s="99"/>
      <c r="B1" s="100"/>
      <c r="C1" s="100"/>
      <c r="D1" s="100"/>
      <c r="E1" s="100"/>
      <c r="F1" s="100"/>
      <c r="G1" s="100"/>
      <c r="H1" s="101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98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97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97"/>
      <c r="ZY5" t="s">
        <v>11</v>
      </c>
      <c r="ZZ5" s="12"/>
    </row>
    <row r="6" spans="1:702" x14ac:dyDescent="0.25">
      <c r="A6" s="15" t="s">
        <v>19</v>
      </c>
      <c r="B6" s="16" t="s">
        <v>20</v>
      </c>
      <c r="C6" s="17" t="s">
        <v>21</v>
      </c>
      <c r="D6" s="18">
        <v>98</v>
      </c>
      <c r="E6" s="19"/>
      <c r="F6" s="18"/>
      <c r="G6" s="18">
        <f>ROUND(D6*F6,2)</f>
        <v>0</v>
      </c>
      <c r="H6" s="87">
        <v>0.1</v>
      </c>
      <c r="ZY6" t="s">
        <v>15</v>
      </c>
      <c r="ZZ6" s="12" t="s">
        <v>22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86"/>
    </row>
    <row r="8" spans="1:702" ht="18" x14ac:dyDescent="0.25">
      <c r="A8" s="20"/>
      <c r="B8" s="22" t="s">
        <v>127</v>
      </c>
      <c r="C8" s="11"/>
      <c r="D8" s="11"/>
      <c r="E8" s="11"/>
      <c r="F8" s="11"/>
      <c r="G8" s="11"/>
      <c r="H8" s="86"/>
    </row>
    <row r="9" spans="1:702" x14ac:dyDescent="0.25">
      <c r="A9" s="24" t="s">
        <v>62</v>
      </c>
      <c r="B9" s="25" t="s">
        <v>252</v>
      </c>
      <c r="C9" s="11"/>
      <c r="D9" s="11"/>
      <c r="E9" s="11"/>
      <c r="F9" s="11"/>
      <c r="G9" s="11"/>
      <c r="H9" s="86"/>
      <c r="ZY9" t="s">
        <v>11</v>
      </c>
      <c r="ZZ9" s="12"/>
    </row>
    <row r="10" spans="1:702" x14ac:dyDescent="0.25">
      <c r="A10" s="15" t="s">
        <v>64</v>
      </c>
      <c r="B10" s="16" t="s">
        <v>251</v>
      </c>
      <c r="C10" s="17" t="s">
        <v>46</v>
      </c>
      <c r="D10" s="18"/>
      <c r="E10" s="19"/>
      <c r="F10" s="18"/>
      <c r="G10" s="18">
        <f>ROUND(D10*F10,2)</f>
        <v>0</v>
      </c>
      <c r="H10" s="87"/>
      <c r="ZY10" t="s">
        <v>15</v>
      </c>
      <c r="ZZ10" s="12" t="s">
        <v>250</v>
      </c>
    </row>
    <row r="11" spans="1:702" x14ac:dyDescent="0.25">
      <c r="A11" s="15" t="s">
        <v>249</v>
      </c>
      <c r="B11" s="16" t="s">
        <v>248</v>
      </c>
      <c r="C11" s="17" t="s">
        <v>14</v>
      </c>
      <c r="D11" s="18">
        <v>1</v>
      </c>
      <c r="E11" s="19"/>
      <c r="F11" s="18"/>
      <c r="G11" s="18">
        <f>ROUND(D11*F11,2)</f>
        <v>0</v>
      </c>
      <c r="H11" s="86">
        <v>0.1</v>
      </c>
      <c r="ZY11" t="s">
        <v>15</v>
      </c>
      <c r="ZZ11" s="12" t="s">
        <v>247</v>
      </c>
    </row>
    <row r="12" spans="1:702" x14ac:dyDescent="0.25">
      <c r="A12" s="20"/>
      <c r="B12" s="21" t="s">
        <v>17</v>
      </c>
      <c r="C12" s="11"/>
      <c r="D12" s="11"/>
      <c r="E12" s="11"/>
      <c r="F12" s="11"/>
      <c r="G12" s="11"/>
      <c r="H12" s="86"/>
    </row>
    <row r="13" spans="1:702" ht="18" x14ac:dyDescent="0.25">
      <c r="A13" s="20"/>
      <c r="B13" s="22" t="s">
        <v>246</v>
      </c>
      <c r="C13" s="11"/>
      <c r="D13" s="11"/>
      <c r="E13" s="11"/>
      <c r="F13" s="11"/>
      <c r="G13" s="11"/>
      <c r="H13" s="87"/>
    </row>
    <row r="14" spans="1:702" x14ac:dyDescent="0.25">
      <c r="A14" s="15" t="s">
        <v>245</v>
      </c>
      <c r="B14" s="16" t="s">
        <v>244</v>
      </c>
      <c r="C14" s="17"/>
      <c r="D14" s="18"/>
      <c r="E14" s="19"/>
      <c r="F14" s="18"/>
      <c r="G14" s="18">
        <f>ROUND(D14*F14,2)</f>
        <v>0</v>
      </c>
      <c r="H14" s="87"/>
      <c r="ZY14" t="s">
        <v>15</v>
      </c>
      <c r="ZZ14" s="12" t="s">
        <v>243</v>
      </c>
    </row>
    <row r="15" spans="1:702" x14ac:dyDescent="0.25">
      <c r="A15" s="20"/>
      <c r="B15" s="21" t="s">
        <v>17</v>
      </c>
      <c r="C15" s="11"/>
      <c r="D15" s="11"/>
      <c r="E15" s="11"/>
      <c r="F15" s="11"/>
      <c r="G15" s="11"/>
      <c r="H15" s="87"/>
    </row>
    <row r="16" spans="1:702" ht="18" x14ac:dyDescent="0.25">
      <c r="A16" s="20"/>
      <c r="B16" s="22" t="s">
        <v>242</v>
      </c>
      <c r="C16" s="11"/>
      <c r="D16" s="11"/>
      <c r="E16" s="11"/>
      <c r="F16" s="11"/>
      <c r="G16" s="11"/>
      <c r="H16" s="87"/>
    </row>
    <row r="17" spans="1:702" x14ac:dyDescent="0.25">
      <c r="A17" s="15"/>
      <c r="B17" s="16" t="s">
        <v>241</v>
      </c>
      <c r="C17" s="17" t="s">
        <v>14</v>
      </c>
      <c r="D17" s="18">
        <v>1</v>
      </c>
      <c r="E17" s="19"/>
      <c r="F17" s="18"/>
      <c r="G17" s="18">
        <f>ROUND(D17*F17,2)</f>
        <v>0</v>
      </c>
      <c r="H17" s="87">
        <v>0.1</v>
      </c>
      <c r="ZY17" t="s">
        <v>15</v>
      </c>
      <c r="ZZ17" s="12" t="s">
        <v>240</v>
      </c>
    </row>
    <row r="18" spans="1:702" x14ac:dyDescent="0.25">
      <c r="A18" s="15"/>
      <c r="B18" s="16" t="s">
        <v>239</v>
      </c>
      <c r="C18" s="17" t="s">
        <v>14</v>
      </c>
      <c r="D18" s="18">
        <v>1</v>
      </c>
      <c r="E18" s="19"/>
      <c r="F18" s="18"/>
      <c r="G18" s="18">
        <f>ROUND(D18*F18,2)</f>
        <v>0</v>
      </c>
      <c r="H18" s="87">
        <v>0.1</v>
      </c>
      <c r="ZY18" t="s">
        <v>15</v>
      </c>
      <c r="ZZ18" s="12" t="s">
        <v>238</v>
      </c>
    </row>
    <row r="19" spans="1:702" ht="45" x14ac:dyDescent="0.25">
      <c r="A19" s="15"/>
      <c r="B19" s="16" t="s">
        <v>237</v>
      </c>
      <c r="C19" s="17" t="s">
        <v>88</v>
      </c>
      <c r="D19" s="18">
        <v>4</v>
      </c>
      <c r="E19" s="19"/>
      <c r="F19" s="18"/>
      <c r="G19" s="18">
        <f>ROUND(D19*F19,2)</f>
        <v>0</v>
      </c>
      <c r="H19" s="86">
        <v>0.1</v>
      </c>
      <c r="ZY19" t="s">
        <v>15</v>
      </c>
      <c r="ZZ19" s="12" t="s">
        <v>236</v>
      </c>
    </row>
    <row r="20" spans="1:702" x14ac:dyDescent="0.25">
      <c r="A20" s="15" t="s">
        <v>235</v>
      </c>
      <c r="B20" s="16" t="s">
        <v>234</v>
      </c>
      <c r="C20" s="17" t="s">
        <v>88</v>
      </c>
      <c r="D20" s="18">
        <v>4</v>
      </c>
      <c r="E20" s="19"/>
      <c r="F20" s="18"/>
      <c r="G20" s="18">
        <f>ROUND(D20*F20,2)</f>
        <v>0</v>
      </c>
      <c r="H20" s="87">
        <v>0.1</v>
      </c>
      <c r="ZY20" t="s">
        <v>15</v>
      </c>
      <c r="ZZ20" s="12" t="s">
        <v>233</v>
      </c>
    </row>
    <row r="21" spans="1:702" x14ac:dyDescent="0.25">
      <c r="A21" s="20"/>
      <c r="B21" s="21" t="s">
        <v>17</v>
      </c>
      <c r="C21" s="11"/>
      <c r="D21" s="11"/>
      <c r="E21" s="11"/>
      <c r="F21" s="11"/>
      <c r="G21" s="11"/>
      <c r="H21" s="86"/>
    </row>
    <row r="22" spans="1:702" ht="18" x14ac:dyDescent="0.25">
      <c r="A22" s="20"/>
      <c r="B22" s="22" t="s">
        <v>232</v>
      </c>
      <c r="C22" s="11"/>
      <c r="D22" s="11"/>
      <c r="E22" s="11"/>
      <c r="F22" s="11"/>
      <c r="G22" s="11"/>
      <c r="H22" s="86"/>
    </row>
    <row r="23" spans="1:702" x14ac:dyDescent="0.25">
      <c r="A23" s="15" t="s">
        <v>231</v>
      </c>
      <c r="B23" s="16" t="s">
        <v>230</v>
      </c>
      <c r="C23" s="17" t="s">
        <v>14</v>
      </c>
      <c r="D23" s="18">
        <v>1</v>
      </c>
      <c r="E23" s="19"/>
      <c r="F23" s="18"/>
      <c r="G23" s="18">
        <f>ROUND(D23*F23,2)</f>
        <v>0</v>
      </c>
      <c r="H23" s="87">
        <v>0.1</v>
      </c>
      <c r="ZY23" t="s">
        <v>15</v>
      </c>
      <c r="ZZ23" s="12" t="s">
        <v>229</v>
      </c>
    </row>
    <row r="24" spans="1:702" x14ac:dyDescent="0.25">
      <c r="A24" s="20"/>
      <c r="B24" s="21" t="s">
        <v>17</v>
      </c>
      <c r="C24" s="11"/>
      <c r="D24" s="11"/>
      <c r="E24" s="11"/>
      <c r="F24" s="11"/>
      <c r="G24" s="11"/>
      <c r="H24" s="86"/>
    </row>
    <row r="25" spans="1:702" ht="18" x14ac:dyDescent="0.25">
      <c r="A25" s="20"/>
      <c r="B25" s="22" t="s">
        <v>228</v>
      </c>
      <c r="C25" s="11"/>
      <c r="D25" s="11"/>
      <c r="E25" s="11"/>
      <c r="F25" s="11"/>
      <c r="G25" s="11"/>
      <c r="H25" s="86"/>
    </row>
    <row r="26" spans="1:702" x14ac:dyDescent="0.25">
      <c r="A26" s="24" t="s">
        <v>74</v>
      </c>
      <c r="B26" s="25" t="s">
        <v>63</v>
      </c>
      <c r="C26" s="11"/>
      <c r="D26" s="11"/>
      <c r="E26" s="11"/>
      <c r="F26" s="11"/>
      <c r="G26" s="11"/>
      <c r="H26" s="87"/>
      <c r="ZY26" t="s">
        <v>11</v>
      </c>
      <c r="ZZ26" s="12"/>
    </row>
    <row r="27" spans="1:702" x14ac:dyDescent="0.25">
      <c r="A27" s="15" t="s">
        <v>76</v>
      </c>
      <c r="B27" s="16" t="s">
        <v>227</v>
      </c>
      <c r="C27" s="17"/>
      <c r="D27" s="18"/>
      <c r="E27" s="19"/>
      <c r="F27" s="18"/>
      <c r="G27" s="18">
        <f>ROUND(D27*F27,2)</f>
        <v>0</v>
      </c>
      <c r="H27" s="86"/>
      <c r="ZY27" t="s">
        <v>15</v>
      </c>
      <c r="ZZ27" s="12" t="s">
        <v>65</v>
      </c>
    </row>
    <row r="28" spans="1:702" x14ac:dyDescent="0.25">
      <c r="A28" s="20"/>
      <c r="B28" s="21" t="s">
        <v>17</v>
      </c>
      <c r="C28" s="11"/>
      <c r="D28" s="11"/>
      <c r="E28" s="11"/>
      <c r="F28" s="11"/>
      <c r="G28" s="11"/>
      <c r="H28" s="86"/>
    </row>
    <row r="29" spans="1:702" ht="18" x14ac:dyDescent="0.25">
      <c r="A29" s="20"/>
      <c r="B29" s="22" t="s">
        <v>226</v>
      </c>
      <c r="C29" s="11"/>
      <c r="D29" s="11"/>
      <c r="E29" s="11"/>
      <c r="F29" s="11"/>
      <c r="G29" s="11"/>
      <c r="H29" s="87"/>
    </row>
    <row r="30" spans="1:702" ht="22.5" x14ac:dyDescent="0.25">
      <c r="A30" s="15"/>
      <c r="B30" s="16" t="s">
        <v>225</v>
      </c>
      <c r="C30" s="17" t="s">
        <v>66</v>
      </c>
      <c r="D30" s="26">
        <v>1.3</v>
      </c>
      <c r="E30" s="19"/>
      <c r="F30" s="18"/>
      <c r="G30" s="18">
        <f t="shared" ref="G30:G35" si="0">ROUND(D30*F30,2)</f>
        <v>0</v>
      </c>
      <c r="H30" s="86">
        <v>0.1</v>
      </c>
      <c r="ZY30" t="s">
        <v>15</v>
      </c>
      <c r="ZZ30" s="12" t="s">
        <v>67</v>
      </c>
    </row>
    <row r="31" spans="1:702" x14ac:dyDescent="0.25">
      <c r="A31" s="15"/>
      <c r="B31" s="16" t="s">
        <v>128</v>
      </c>
      <c r="C31" s="17" t="s">
        <v>14</v>
      </c>
      <c r="D31" s="18">
        <v>1</v>
      </c>
      <c r="E31" s="19"/>
      <c r="F31" s="18"/>
      <c r="G31" s="18">
        <f t="shared" si="0"/>
        <v>0</v>
      </c>
      <c r="H31" s="86">
        <v>0.1</v>
      </c>
      <c r="ZY31" t="s">
        <v>15</v>
      </c>
      <c r="ZZ31" s="12" t="s">
        <v>129</v>
      </c>
    </row>
    <row r="32" spans="1:702" x14ac:dyDescent="0.25">
      <c r="A32" s="15"/>
      <c r="B32" s="16" t="s">
        <v>224</v>
      </c>
      <c r="C32" s="17" t="s">
        <v>66</v>
      </c>
      <c r="D32" s="26">
        <v>0.9</v>
      </c>
      <c r="E32" s="19"/>
      <c r="F32" s="18"/>
      <c r="G32" s="18">
        <f t="shared" si="0"/>
        <v>0</v>
      </c>
      <c r="H32" s="87">
        <v>0.1</v>
      </c>
      <c r="ZY32" t="s">
        <v>15</v>
      </c>
      <c r="ZZ32" s="12" t="s">
        <v>68</v>
      </c>
    </row>
    <row r="33" spans="1:702" x14ac:dyDescent="0.25">
      <c r="A33" s="15"/>
      <c r="B33" s="16" t="s">
        <v>223</v>
      </c>
      <c r="C33" s="17" t="s">
        <v>69</v>
      </c>
      <c r="D33" s="18">
        <v>5.8</v>
      </c>
      <c r="E33" s="19"/>
      <c r="F33" s="18"/>
      <c r="G33" s="18">
        <f t="shared" si="0"/>
        <v>0</v>
      </c>
      <c r="H33" s="86">
        <v>0.1</v>
      </c>
      <c r="ZY33" t="s">
        <v>15</v>
      </c>
      <c r="ZZ33" s="12" t="s">
        <v>70</v>
      </c>
    </row>
    <row r="34" spans="1:702" ht="22.5" x14ac:dyDescent="0.25">
      <c r="A34" s="15"/>
      <c r="B34" s="16" t="s">
        <v>222</v>
      </c>
      <c r="C34" s="17" t="s">
        <v>71</v>
      </c>
      <c r="D34" s="23">
        <v>86</v>
      </c>
      <c r="E34" s="19"/>
      <c r="F34" s="18"/>
      <c r="G34" s="18">
        <f t="shared" si="0"/>
        <v>0</v>
      </c>
      <c r="H34" s="86">
        <v>0.1</v>
      </c>
      <c r="ZY34" t="s">
        <v>15</v>
      </c>
      <c r="ZZ34" s="12" t="s">
        <v>72</v>
      </c>
    </row>
    <row r="35" spans="1:702" ht="22.5" x14ac:dyDescent="0.25">
      <c r="A35" s="15"/>
      <c r="B35" s="16" t="s">
        <v>221</v>
      </c>
      <c r="C35" s="17" t="s">
        <v>66</v>
      </c>
      <c r="D35" s="26">
        <v>1.6</v>
      </c>
      <c r="E35" s="19"/>
      <c r="F35" s="18"/>
      <c r="G35" s="18">
        <f t="shared" si="0"/>
        <v>0</v>
      </c>
      <c r="H35" s="86">
        <v>0.1</v>
      </c>
      <c r="ZY35" t="s">
        <v>15</v>
      </c>
      <c r="ZZ35" s="12" t="s">
        <v>73</v>
      </c>
    </row>
    <row r="36" spans="1:702" x14ac:dyDescent="0.25">
      <c r="A36" s="24" t="s">
        <v>91</v>
      </c>
      <c r="B36" s="25" t="s">
        <v>75</v>
      </c>
      <c r="C36" s="11"/>
      <c r="D36" s="11"/>
      <c r="E36" s="11"/>
      <c r="F36" s="11"/>
      <c r="G36" s="11"/>
      <c r="H36" s="87"/>
      <c r="ZY36" t="s">
        <v>11</v>
      </c>
      <c r="ZZ36" s="12"/>
    </row>
    <row r="37" spans="1:702" ht="22.5" x14ac:dyDescent="0.25">
      <c r="A37" s="15" t="s">
        <v>93</v>
      </c>
      <c r="B37" s="16" t="s">
        <v>77</v>
      </c>
      <c r="C37" s="17" t="s">
        <v>213</v>
      </c>
      <c r="D37" s="18"/>
      <c r="E37" s="19"/>
      <c r="F37" s="18"/>
      <c r="G37" s="18">
        <f>ROUND(D37*F37,2)</f>
        <v>0</v>
      </c>
      <c r="H37" s="87"/>
      <c r="ZY37" t="s">
        <v>15</v>
      </c>
      <c r="ZZ37" s="12" t="s">
        <v>78</v>
      </c>
    </row>
    <row r="38" spans="1:702" x14ac:dyDescent="0.25">
      <c r="A38" s="20"/>
      <c r="B38" s="21" t="s">
        <v>17</v>
      </c>
      <c r="C38" s="11"/>
      <c r="D38" s="11"/>
      <c r="E38" s="11"/>
      <c r="F38" s="11"/>
      <c r="G38" s="11"/>
      <c r="H38" s="97"/>
    </row>
    <row r="39" spans="1:702" x14ac:dyDescent="0.25">
      <c r="A39" s="20"/>
      <c r="B39" s="22" t="s">
        <v>212</v>
      </c>
      <c r="C39" s="11"/>
      <c r="D39" s="11"/>
      <c r="E39" s="11"/>
      <c r="F39" s="11"/>
      <c r="G39" s="11"/>
      <c r="H39" s="97"/>
    </row>
    <row r="40" spans="1:702" ht="33.75" x14ac:dyDescent="0.25">
      <c r="A40" s="15" t="s">
        <v>96</v>
      </c>
      <c r="B40" s="16" t="s">
        <v>79</v>
      </c>
      <c r="C40" s="17" t="s">
        <v>213</v>
      </c>
      <c r="D40" s="18"/>
      <c r="E40" s="19"/>
      <c r="F40" s="18"/>
      <c r="G40" s="18">
        <f>ROUND(D40*F40,2)</f>
        <v>0</v>
      </c>
      <c r="H40" s="96"/>
      <c r="ZY40" t="s">
        <v>15</v>
      </c>
      <c r="ZZ40" s="12" t="s">
        <v>80</v>
      </c>
    </row>
    <row r="41" spans="1:702" x14ac:dyDescent="0.25">
      <c r="A41" s="20"/>
      <c r="B41" s="21" t="s">
        <v>17</v>
      </c>
      <c r="C41" s="11"/>
      <c r="D41" s="11"/>
      <c r="E41" s="11"/>
      <c r="F41" s="11"/>
      <c r="G41" s="11"/>
      <c r="H41" s="97"/>
    </row>
    <row r="42" spans="1:702" x14ac:dyDescent="0.25">
      <c r="A42" s="20"/>
      <c r="B42" s="22" t="s">
        <v>212</v>
      </c>
      <c r="C42" s="11"/>
      <c r="D42" s="11"/>
      <c r="E42" s="11"/>
      <c r="F42" s="11"/>
      <c r="G42" s="11"/>
      <c r="H42" s="97"/>
    </row>
    <row r="43" spans="1:702" ht="22.5" x14ac:dyDescent="0.25">
      <c r="A43" s="15" t="s">
        <v>220</v>
      </c>
      <c r="B43" s="16" t="s">
        <v>81</v>
      </c>
      <c r="C43" s="17" t="s">
        <v>213</v>
      </c>
      <c r="D43" s="18"/>
      <c r="E43" s="19"/>
      <c r="F43" s="18"/>
      <c r="G43" s="18">
        <f>ROUND(D43*F43,2)</f>
        <v>0</v>
      </c>
      <c r="H43" s="96"/>
      <c r="ZY43" t="s">
        <v>15</v>
      </c>
      <c r="ZZ43" s="12" t="s">
        <v>82</v>
      </c>
    </row>
    <row r="44" spans="1:702" x14ac:dyDescent="0.25">
      <c r="A44" s="20"/>
      <c r="B44" s="21" t="s">
        <v>17</v>
      </c>
      <c r="C44" s="11"/>
      <c r="D44" s="11"/>
      <c r="E44" s="11"/>
      <c r="F44" s="11"/>
      <c r="G44" s="11"/>
      <c r="H44" s="97"/>
    </row>
    <row r="45" spans="1:702" x14ac:dyDescent="0.25">
      <c r="A45" s="20"/>
      <c r="B45" s="22" t="s">
        <v>212</v>
      </c>
      <c r="C45" s="11"/>
      <c r="D45" s="11"/>
      <c r="E45" s="11"/>
      <c r="F45" s="11"/>
      <c r="G45" s="11"/>
      <c r="H45" s="97"/>
    </row>
    <row r="46" spans="1:702" ht="22.5" x14ac:dyDescent="0.25">
      <c r="A46" s="15" t="s">
        <v>219</v>
      </c>
      <c r="B46" s="16" t="s">
        <v>83</v>
      </c>
      <c r="C46" s="17" t="s">
        <v>14</v>
      </c>
      <c r="D46" s="18">
        <v>2</v>
      </c>
      <c r="E46" s="19"/>
      <c r="F46" s="18"/>
      <c r="G46" s="18">
        <f>ROUND(D46*F46,2)</f>
        <v>0</v>
      </c>
      <c r="H46" s="86">
        <v>0.1</v>
      </c>
      <c r="ZY46" t="s">
        <v>15</v>
      </c>
      <c r="ZZ46" s="12" t="s">
        <v>84</v>
      </c>
    </row>
    <row r="47" spans="1:702" x14ac:dyDescent="0.25">
      <c r="A47" s="20"/>
      <c r="B47" s="21" t="s">
        <v>17</v>
      </c>
      <c r="C47" s="11"/>
      <c r="D47" s="11"/>
      <c r="E47" s="11"/>
      <c r="F47" s="11"/>
      <c r="G47" s="11"/>
      <c r="H47" s="97"/>
    </row>
    <row r="48" spans="1:702" ht="18" x14ac:dyDescent="0.25">
      <c r="A48" s="20"/>
      <c r="B48" s="22" t="s">
        <v>130</v>
      </c>
      <c r="C48" s="11"/>
      <c r="D48" s="11"/>
      <c r="E48" s="11"/>
      <c r="F48" s="11"/>
      <c r="G48" s="11"/>
      <c r="H48" s="86">
        <v>0.1</v>
      </c>
    </row>
    <row r="49" spans="1:702" ht="22.5" x14ac:dyDescent="0.25">
      <c r="A49" s="15" t="s">
        <v>218</v>
      </c>
      <c r="B49" s="16" t="s">
        <v>87</v>
      </c>
      <c r="C49" s="17" t="s">
        <v>88</v>
      </c>
      <c r="D49" s="18">
        <v>1</v>
      </c>
      <c r="E49" s="19"/>
      <c r="F49" s="18"/>
      <c r="G49" s="18">
        <f>ROUND(D49*F49,2)</f>
        <v>0</v>
      </c>
      <c r="H49" s="96"/>
      <c r="ZY49" t="s">
        <v>15</v>
      </c>
      <c r="ZZ49" s="12" t="s">
        <v>89</v>
      </c>
    </row>
    <row r="50" spans="1:702" x14ac:dyDescent="0.25">
      <c r="A50" s="20"/>
      <c r="B50" s="21" t="s">
        <v>17</v>
      </c>
      <c r="C50" s="11"/>
      <c r="D50" s="11"/>
      <c r="E50" s="11"/>
      <c r="F50" s="11"/>
      <c r="G50" s="11"/>
      <c r="H50" s="97"/>
    </row>
    <row r="51" spans="1:702" ht="18" x14ac:dyDescent="0.25">
      <c r="A51" s="20"/>
      <c r="B51" s="22" t="s">
        <v>131</v>
      </c>
      <c r="C51" s="11"/>
      <c r="D51" s="11"/>
      <c r="E51" s="11"/>
      <c r="F51" s="11"/>
      <c r="G51" s="11"/>
      <c r="H51" s="97"/>
    </row>
    <row r="52" spans="1:702" x14ac:dyDescent="0.25">
      <c r="A52" s="24" t="s">
        <v>210</v>
      </c>
      <c r="B52" s="25" t="s">
        <v>92</v>
      </c>
      <c r="C52" s="11"/>
      <c r="D52" s="11"/>
      <c r="E52" s="11"/>
      <c r="F52" s="11"/>
      <c r="G52" s="11"/>
      <c r="H52" s="97"/>
      <c r="ZY52" t="s">
        <v>11</v>
      </c>
      <c r="ZZ52" s="12"/>
    </row>
    <row r="53" spans="1:702" ht="22.5" x14ac:dyDescent="0.25">
      <c r="A53" s="15" t="s">
        <v>209</v>
      </c>
      <c r="B53" s="16" t="s">
        <v>94</v>
      </c>
      <c r="C53" s="17" t="s">
        <v>46</v>
      </c>
      <c r="D53" s="23"/>
      <c r="E53" s="19"/>
      <c r="F53" s="18"/>
      <c r="G53" s="18">
        <f>ROUND(D53*F53,2)</f>
        <v>0</v>
      </c>
      <c r="H53" s="96"/>
      <c r="ZY53" t="s">
        <v>15</v>
      </c>
      <c r="ZZ53" s="12" t="s">
        <v>95</v>
      </c>
    </row>
    <row r="54" spans="1:702" x14ac:dyDescent="0.25">
      <c r="A54" s="15" t="s">
        <v>217</v>
      </c>
      <c r="B54" s="16" t="s">
        <v>97</v>
      </c>
      <c r="C54" s="17" t="s">
        <v>14</v>
      </c>
      <c r="D54" s="18">
        <v>1</v>
      </c>
      <c r="E54" s="19"/>
      <c r="F54" s="18"/>
      <c r="G54" s="18">
        <f>ROUND(D54*F54,2)</f>
        <v>0</v>
      </c>
      <c r="H54" s="86">
        <v>0.1</v>
      </c>
      <c r="ZY54" t="s">
        <v>15</v>
      </c>
      <c r="ZZ54" s="12" t="s">
        <v>98</v>
      </c>
    </row>
    <row r="55" spans="1:702" x14ac:dyDescent="0.25">
      <c r="A55" s="27"/>
      <c r="B55" s="28"/>
      <c r="C55" s="29"/>
      <c r="D55" s="29"/>
      <c r="E55" s="29"/>
      <c r="F55" s="29"/>
      <c r="G55" s="29"/>
      <c r="H55" s="95"/>
    </row>
    <row r="56" spans="1:702" x14ac:dyDescent="0.25">
      <c r="A56" s="30"/>
      <c r="B56" s="30"/>
      <c r="C56" s="30"/>
      <c r="D56" s="30"/>
      <c r="E56" s="30"/>
      <c r="F56" s="30"/>
      <c r="G56" s="30"/>
      <c r="H56" s="30"/>
    </row>
    <row r="57" spans="1:702" ht="30" x14ac:dyDescent="0.25">
      <c r="B57" s="31" t="s">
        <v>275</v>
      </c>
      <c r="G57" s="32">
        <f>SUBTOTAL(109,G4:G55)</f>
        <v>0</v>
      </c>
      <c r="ZY57" t="s">
        <v>99</v>
      </c>
    </row>
    <row r="58" spans="1:702" x14ac:dyDescent="0.25">
      <c r="A58" s="33">
        <v>10</v>
      </c>
      <c r="B58" s="31" t="str">
        <f>CONCATENATE("Montant TVA (",A58,"%)")</f>
        <v>Montant TVA (10%)</v>
      </c>
      <c r="G58" s="32">
        <f>+G57*0.1</f>
        <v>0</v>
      </c>
      <c r="H58" s="94"/>
      <c r="ZY58" t="s">
        <v>100</v>
      </c>
    </row>
    <row r="59" spans="1:702" x14ac:dyDescent="0.25">
      <c r="B59" s="31"/>
      <c r="G59" s="32"/>
      <c r="H59" s="94"/>
      <c r="ZY59" t="s">
        <v>101</v>
      </c>
    </row>
    <row r="60" spans="1:702" x14ac:dyDescent="0.25">
      <c r="G60" s="32"/>
    </row>
    <row r="61" spans="1:702" x14ac:dyDescent="0.25">
      <c r="G61" s="32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3B9D4-5BAD-4819-9EC6-7FA3E4D55EC5}">
  <sheetPr>
    <pageSetUpPr fitToPage="1"/>
  </sheetPr>
  <dimension ref="A1:ZZ31"/>
  <sheetViews>
    <sheetView showGridLines="0" workbookViewId="0">
      <pane xSplit="2" ySplit="2" topLeftCell="C13" activePane="bottomRight" state="frozen"/>
      <selection activeCell="M26" sqref="M26"/>
      <selection pane="topRight" activeCell="M26" sqref="M26"/>
      <selection pane="bottomLeft" activeCell="M26" sqref="M26"/>
      <selection pane="bottomRight" activeCell="G28" sqref="G2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94" customWidth="1"/>
    <col min="9" max="9" width="10.7109375" customWidth="1"/>
    <col min="701" max="703" width="10.7109375" customWidth="1"/>
  </cols>
  <sheetData>
    <row r="1" spans="1:702" ht="72.2" customHeight="1" x14ac:dyDescent="0.25">
      <c r="A1" s="99"/>
      <c r="B1" s="100"/>
      <c r="C1" s="100"/>
      <c r="D1" s="100"/>
      <c r="E1" s="100"/>
      <c r="F1" s="100"/>
      <c r="G1" s="100"/>
      <c r="H1" s="101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88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89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90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1"/>
      <c r="D5" s="11"/>
      <c r="E5" s="11"/>
      <c r="F5" s="11"/>
      <c r="G5" s="11"/>
      <c r="H5" s="90"/>
      <c r="ZY5" t="s">
        <v>11</v>
      </c>
      <c r="ZZ5" s="12"/>
    </row>
    <row r="6" spans="1:702" x14ac:dyDescent="0.25">
      <c r="A6" s="15" t="s">
        <v>19</v>
      </c>
      <c r="B6" s="16" t="s">
        <v>20</v>
      </c>
      <c r="C6" s="17" t="s">
        <v>21</v>
      </c>
      <c r="D6" s="18">
        <v>125</v>
      </c>
      <c r="E6" s="19"/>
      <c r="F6" s="18"/>
      <c r="G6" s="18">
        <f>ROUND(D6*F6,2)</f>
        <v>0</v>
      </c>
      <c r="H6" s="91">
        <v>0.2</v>
      </c>
      <c r="ZY6" t="s">
        <v>15</v>
      </c>
      <c r="ZZ6" s="12" t="s">
        <v>22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90"/>
    </row>
    <row r="8" spans="1:702" x14ac:dyDescent="0.25">
      <c r="A8" s="20"/>
      <c r="B8" s="22" t="s">
        <v>150</v>
      </c>
      <c r="C8" s="11"/>
      <c r="D8" s="11"/>
      <c r="E8" s="11"/>
      <c r="F8" s="11"/>
      <c r="G8" s="11"/>
      <c r="H8" s="90"/>
    </row>
    <row r="9" spans="1:702" x14ac:dyDescent="0.25">
      <c r="A9" s="24" t="s">
        <v>74</v>
      </c>
      <c r="B9" s="25" t="s">
        <v>75</v>
      </c>
      <c r="C9" s="11"/>
      <c r="D9" s="11"/>
      <c r="E9" s="11"/>
      <c r="F9" s="11"/>
      <c r="G9" s="11"/>
      <c r="H9" s="90"/>
      <c r="ZY9" t="s">
        <v>11</v>
      </c>
      <c r="ZZ9" s="12"/>
    </row>
    <row r="10" spans="1:702" ht="22.5" x14ac:dyDescent="0.25">
      <c r="A10" s="15" t="s">
        <v>151</v>
      </c>
      <c r="B10" s="16" t="s">
        <v>152</v>
      </c>
      <c r="C10" s="17" t="s">
        <v>14</v>
      </c>
      <c r="D10" s="18">
        <v>1</v>
      </c>
      <c r="E10" s="19"/>
      <c r="F10" s="18"/>
      <c r="G10" s="18">
        <f>ROUND(D10*F10,2)</f>
        <v>0</v>
      </c>
      <c r="H10" s="91">
        <v>0.2</v>
      </c>
      <c r="ZY10" t="s">
        <v>15</v>
      </c>
      <c r="ZZ10" s="12" t="s">
        <v>153</v>
      </c>
    </row>
    <row r="11" spans="1:702" x14ac:dyDescent="0.25">
      <c r="A11" s="20"/>
      <c r="B11" s="21" t="s">
        <v>17</v>
      </c>
      <c r="C11" s="11"/>
      <c r="D11" s="11"/>
      <c r="E11" s="11"/>
      <c r="F11" s="11"/>
      <c r="G11" s="11"/>
      <c r="H11" s="90"/>
    </row>
    <row r="12" spans="1:702" ht="18" x14ac:dyDescent="0.25">
      <c r="A12" s="20"/>
      <c r="B12" s="22" t="s">
        <v>154</v>
      </c>
      <c r="C12" s="11"/>
      <c r="D12" s="11"/>
      <c r="E12" s="11"/>
      <c r="F12" s="11"/>
      <c r="G12" s="11"/>
      <c r="H12" s="90"/>
    </row>
    <row r="13" spans="1:702" ht="22.5" x14ac:dyDescent="0.25">
      <c r="A13" s="15" t="s">
        <v>155</v>
      </c>
      <c r="B13" s="16" t="s">
        <v>156</v>
      </c>
      <c r="C13" s="17" t="s">
        <v>14</v>
      </c>
      <c r="D13" s="18">
        <v>2</v>
      </c>
      <c r="E13" s="19"/>
      <c r="F13" s="18"/>
      <c r="G13" s="18">
        <f>ROUND(D13*F13,2)</f>
        <v>0</v>
      </c>
      <c r="H13" s="91">
        <v>0.2</v>
      </c>
      <c r="ZY13" t="s">
        <v>15</v>
      </c>
      <c r="ZZ13" s="12" t="s">
        <v>157</v>
      </c>
    </row>
    <row r="14" spans="1:702" x14ac:dyDescent="0.25">
      <c r="A14" s="20"/>
      <c r="B14" s="21" t="s">
        <v>17</v>
      </c>
      <c r="C14" s="11"/>
      <c r="D14" s="11"/>
      <c r="E14" s="11"/>
      <c r="F14" s="11"/>
      <c r="G14" s="11"/>
      <c r="H14" s="90"/>
    </row>
    <row r="15" spans="1:702" ht="18" x14ac:dyDescent="0.25">
      <c r="A15" s="20"/>
      <c r="B15" s="22" t="s">
        <v>158</v>
      </c>
      <c r="C15" s="11"/>
      <c r="D15" s="11"/>
      <c r="E15" s="11"/>
      <c r="F15" s="11"/>
      <c r="G15" s="11"/>
      <c r="H15" s="90"/>
    </row>
    <row r="16" spans="1:702" ht="22.5" x14ac:dyDescent="0.25">
      <c r="A16" s="15" t="s">
        <v>86</v>
      </c>
      <c r="B16" s="16" t="s">
        <v>87</v>
      </c>
      <c r="C16" s="17" t="s">
        <v>88</v>
      </c>
      <c r="D16" s="18">
        <v>5</v>
      </c>
      <c r="E16" s="19"/>
      <c r="F16" s="18"/>
      <c r="G16" s="18">
        <f>ROUND(D16*F16,2)</f>
        <v>0</v>
      </c>
      <c r="H16" s="91">
        <v>0.2</v>
      </c>
      <c r="ZY16" t="s">
        <v>15</v>
      </c>
      <c r="ZZ16" s="12" t="s">
        <v>89</v>
      </c>
    </row>
    <row r="17" spans="1:702" x14ac:dyDescent="0.25">
      <c r="A17" s="20"/>
      <c r="B17" s="21" t="s">
        <v>17</v>
      </c>
      <c r="C17" s="11"/>
      <c r="D17" s="11"/>
      <c r="E17" s="11"/>
      <c r="F17" s="11"/>
      <c r="G17" s="11"/>
      <c r="H17" s="90"/>
    </row>
    <row r="18" spans="1:702" ht="18" x14ac:dyDescent="0.25">
      <c r="A18" s="20"/>
      <c r="B18" s="22" t="s">
        <v>159</v>
      </c>
      <c r="C18" s="11"/>
      <c r="D18" s="11"/>
      <c r="E18" s="11"/>
      <c r="F18" s="11"/>
      <c r="G18" s="11"/>
      <c r="H18" s="90"/>
    </row>
    <row r="19" spans="1:702" ht="33.75" x14ac:dyDescent="0.25">
      <c r="A19" s="15" t="s">
        <v>160</v>
      </c>
      <c r="B19" s="16" t="s">
        <v>161</v>
      </c>
      <c r="C19" s="17" t="s">
        <v>14</v>
      </c>
      <c r="D19" s="18">
        <v>2</v>
      </c>
      <c r="E19" s="19"/>
      <c r="F19" s="18"/>
      <c r="G19" s="18">
        <f>ROUND(D19*F19,2)</f>
        <v>0</v>
      </c>
      <c r="H19" s="91">
        <v>0.2</v>
      </c>
      <c r="ZY19" t="s">
        <v>15</v>
      </c>
      <c r="ZZ19" s="12" t="s">
        <v>162</v>
      </c>
    </row>
    <row r="20" spans="1:702" x14ac:dyDescent="0.25">
      <c r="A20" s="20"/>
      <c r="B20" s="21" t="s">
        <v>17</v>
      </c>
      <c r="C20" s="11"/>
      <c r="D20" s="11"/>
      <c r="E20" s="11"/>
      <c r="F20" s="11"/>
      <c r="G20" s="11"/>
      <c r="H20" s="90"/>
    </row>
    <row r="21" spans="1:702" ht="18" x14ac:dyDescent="0.25">
      <c r="A21" s="20"/>
      <c r="B21" s="22" t="s">
        <v>163</v>
      </c>
      <c r="C21" s="11"/>
      <c r="D21" s="11"/>
      <c r="E21" s="11"/>
      <c r="F21" s="11"/>
      <c r="G21" s="11"/>
      <c r="H21" s="90"/>
    </row>
    <row r="22" spans="1:702" x14ac:dyDescent="0.25">
      <c r="A22" s="24" t="s">
        <v>91</v>
      </c>
      <c r="B22" s="25" t="s">
        <v>92</v>
      </c>
      <c r="C22" s="11"/>
      <c r="D22" s="11"/>
      <c r="E22" s="11"/>
      <c r="F22" s="11"/>
      <c r="G22" s="11"/>
      <c r="H22" s="90"/>
      <c r="ZY22" t="s">
        <v>11</v>
      </c>
      <c r="ZZ22" s="12"/>
    </row>
    <row r="23" spans="1:702" ht="22.5" x14ac:dyDescent="0.25">
      <c r="A23" s="15" t="s">
        <v>93</v>
      </c>
      <c r="B23" s="16" t="s">
        <v>94</v>
      </c>
      <c r="C23" s="17" t="s">
        <v>46</v>
      </c>
      <c r="D23" s="23"/>
      <c r="E23" s="19"/>
      <c r="F23" s="18"/>
      <c r="G23" s="18">
        <f>ROUND(D23*F23,2)</f>
        <v>0</v>
      </c>
      <c r="H23" s="91"/>
      <c r="ZY23" t="s">
        <v>15</v>
      </c>
      <c r="ZZ23" s="12" t="s">
        <v>95</v>
      </c>
    </row>
    <row r="24" spans="1:702" x14ac:dyDescent="0.25">
      <c r="A24" s="15" t="s">
        <v>96</v>
      </c>
      <c r="B24" s="16" t="s">
        <v>97</v>
      </c>
      <c r="C24" s="17" t="s">
        <v>14</v>
      </c>
      <c r="D24" s="18">
        <v>1</v>
      </c>
      <c r="E24" s="19"/>
      <c r="F24" s="18"/>
      <c r="G24" s="18">
        <f>ROUND(D24*F24,2)</f>
        <v>0</v>
      </c>
      <c r="H24" s="91">
        <v>0.2</v>
      </c>
      <c r="ZY24" t="s">
        <v>15</v>
      </c>
      <c r="ZZ24" s="12" t="s">
        <v>98</v>
      </c>
    </row>
    <row r="25" spans="1:702" x14ac:dyDescent="0.25">
      <c r="A25" s="27"/>
      <c r="B25" s="28"/>
      <c r="C25" s="29"/>
      <c r="D25" s="29"/>
      <c r="E25" s="29"/>
      <c r="F25" s="29"/>
      <c r="G25" s="29"/>
      <c r="H25" s="92"/>
    </row>
    <row r="26" spans="1:702" x14ac:dyDescent="0.25">
      <c r="A26" s="30"/>
      <c r="B26" s="30"/>
      <c r="C26" s="30"/>
      <c r="D26" s="30"/>
      <c r="E26" s="30"/>
      <c r="F26" s="30"/>
      <c r="G26" s="30"/>
      <c r="H26" s="93"/>
    </row>
    <row r="27" spans="1:702" x14ac:dyDescent="0.25">
      <c r="B27" s="31" t="s">
        <v>198</v>
      </c>
      <c r="G27" s="32">
        <f>SUM(G5:G24)</f>
        <v>0</v>
      </c>
      <c r="ZY27" t="s">
        <v>99</v>
      </c>
    </row>
    <row r="28" spans="1:702" x14ac:dyDescent="0.25">
      <c r="A28" s="33">
        <v>20</v>
      </c>
      <c r="B28" s="31" t="s">
        <v>197</v>
      </c>
      <c r="G28" s="32">
        <f>+G27*0.2</f>
        <v>0</v>
      </c>
      <c r="ZY28" t="s">
        <v>100</v>
      </c>
    </row>
    <row r="29" spans="1:702" x14ac:dyDescent="0.25">
      <c r="B29" s="31"/>
      <c r="G29" s="32">
        <f>G27+G28</f>
        <v>0</v>
      </c>
      <c r="ZY29" t="s">
        <v>101</v>
      </c>
    </row>
    <row r="30" spans="1:702" x14ac:dyDescent="0.25">
      <c r="G30" s="32"/>
    </row>
    <row r="31" spans="1:702" x14ac:dyDescent="0.25">
      <c r="G31" s="32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460E9-12D8-4AFE-9B8D-39349CCB0FD9}">
  <sheetPr>
    <pageSetUpPr fitToPage="1"/>
  </sheetPr>
  <dimension ref="A1:ZZ28"/>
  <sheetViews>
    <sheetView showGridLines="0" workbookViewId="0">
      <pane xSplit="2" ySplit="2" topLeftCell="C3" activePane="bottomRight" state="frozen"/>
      <selection activeCell="H19" sqref="H19"/>
      <selection pane="topRight" activeCell="H19" sqref="H19"/>
      <selection pane="bottomLeft" activeCell="H19" sqref="H19"/>
      <selection pane="bottomRight" activeCell="B24" sqref="B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9" width="10.7109375" customWidth="1"/>
    <col min="701" max="703" width="10.7109375" customWidth="1"/>
  </cols>
  <sheetData>
    <row r="1" spans="1:702" ht="72.2" customHeight="1" x14ac:dyDescent="0.25">
      <c r="A1" s="99"/>
      <c r="B1" s="100"/>
      <c r="C1" s="100"/>
      <c r="D1" s="100"/>
      <c r="E1" s="100"/>
      <c r="F1" s="100"/>
      <c r="G1" s="100"/>
      <c r="H1" s="101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5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98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97"/>
      <c r="ZY4" t="s">
        <v>8</v>
      </c>
      <c r="ZZ4" s="12"/>
    </row>
    <row r="5" spans="1:702" x14ac:dyDescent="0.25">
      <c r="A5" s="13" t="s">
        <v>91</v>
      </c>
      <c r="B5" s="14" t="s">
        <v>75</v>
      </c>
      <c r="C5" s="11"/>
      <c r="D5" s="11"/>
      <c r="E5" s="11"/>
      <c r="F5" s="11"/>
      <c r="G5" s="11"/>
      <c r="H5" s="97"/>
      <c r="ZY5" t="s">
        <v>11</v>
      </c>
      <c r="ZZ5" s="12"/>
    </row>
    <row r="6" spans="1:702" ht="56.25" x14ac:dyDescent="0.25">
      <c r="A6" s="15" t="s">
        <v>214</v>
      </c>
      <c r="B6" s="16" t="s">
        <v>102</v>
      </c>
      <c r="C6" s="17" t="s">
        <v>213</v>
      </c>
      <c r="D6" s="18"/>
      <c r="E6" s="19"/>
      <c r="F6" s="18"/>
      <c r="G6" s="18">
        <f>ROUND(D6*F6,2)</f>
        <v>0</v>
      </c>
      <c r="H6" s="96"/>
      <c r="ZY6" t="s">
        <v>15</v>
      </c>
      <c r="ZZ6" s="12" t="s">
        <v>103</v>
      </c>
    </row>
    <row r="7" spans="1:702" x14ac:dyDescent="0.25">
      <c r="A7" s="20"/>
      <c r="B7" s="21" t="s">
        <v>17</v>
      </c>
      <c r="C7" s="11"/>
      <c r="D7" s="11"/>
      <c r="E7" s="11"/>
      <c r="F7" s="11"/>
      <c r="G7" s="11"/>
      <c r="H7" s="97"/>
    </row>
    <row r="8" spans="1:702" x14ac:dyDescent="0.25">
      <c r="A8" s="20"/>
      <c r="B8" s="22" t="s">
        <v>212</v>
      </c>
      <c r="C8" s="11"/>
      <c r="D8" s="11"/>
      <c r="E8" s="11"/>
      <c r="F8" s="11"/>
      <c r="G8" s="11"/>
      <c r="H8" s="97"/>
    </row>
    <row r="9" spans="1:702" ht="22.5" x14ac:dyDescent="0.25">
      <c r="A9" s="15" t="s">
        <v>211</v>
      </c>
      <c r="B9" s="16" t="s">
        <v>104</v>
      </c>
      <c r="C9" s="17" t="s">
        <v>88</v>
      </c>
      <c r="D9" s="18">
        <v>4</v>
      </c>
      <c r="E9" s="19"/>
      <c r="F9" s="18"/>
      <c r="G9" s="18">
        <f>ROUND(D9*F9,2)</f>
        <v>0</v>
      </c>
      <c r="H9" s="87">
        <v>0.1</v>
      </c>
      <c r="ZY9" t="s">
        <v>15</v>
      </c>
      <c r="ZZ9" s="12" t="s">
        <v>105</v>
      </c>
    </row>
    <row r="10" spans="1:702" x14ac:dyDescent="0.25">
      <c r="A10" s="20"/>
      <c r="B10" s="21" t="s">
        <v>17</v>
      </c>
      <c r="C10" s="11"/>
      <c r="D10" s="11"/>
      <c r="E10" s="11"/>
      <c r="F10" s="11"/>
      <c r="G10" s="11"/>
      <c r="H10" s="97"/>
    </row>
    <row r="11" spans="1:702" ht="18" x14ac:dyDescent="0.25">
      <c r="A11" s="20"/>
      <c r="B11" s="22" t="s">
        <v>118</v>
      </c>
      <c r="C11" s="11"/>
      <c r="D11" s="11"/>
      <c r="E11" s="11"/>
      <c r="F11" s="11"/>
      <c r="G11" s="11"/>
      <c r="H11" s="97"/>
    </row>
    <row r="12" spans="1:702" ht="22.5" x14ac:dyDescent="0.25">
      <c r="A12" s="15" t="s">
        <v>216</v>
      </c>
      <c r="B12" s="16" t="s">
        <v>107</v>
      </c>
      <c r="C12" s="17" t="s">
        <v>213</v>
      </c>
      <c r="D12" s="18"/>
      <c r="E12" s="19"/>
      <c r="F12" s="18"/>
      <c r="G12" s="18">
        <f>ROUND(D12*F12,2)</f>
        <v>0</v>
      </c>
      <c r="H12" s="96"/>
      <c r="ZY12" t="s">
        <v>15</v>
      </c>
      <c r="ZZ12" s="12" t="s">
        <v>108</v>
      </c>
    </row>
    <row r="13" spans="1:702" x14ac:dyDescent="0.25">
      <c r="A13" s="20"/>
      <c r="B13" s="21" t="s">
        <v>17</v>
      </c>
      <c r="C13" s="11"/>
      <c r="D13" s="11"/>
      <c r="E13" s="11"/>
      <c r="F13" s="11"/>
      <c r="G13" s="11"/>
      <c r="H13" s="97"/>
    </row>
    <row r="14" spans="1:702" x14ac:dyDescent="0.25">
      <c r="A14" s="20"/>
      <c r="B14" s="22" t="s">
        <v>212</v>
      </c>
      <c r="C14" s="11"/>
      <c r="D14" s="11"/>
      <c r="E14" s="11"/>
      <c r="F14" s="11"/>
      <c r="G14" s="11"/>
      <c r="H14" s="97"/>
    </row>
    <row r="15" spans="1:702" ht="22.5" x14ac:dyDescent="0.25">
      <c r="A15" s="15" t="s">
        <v>215</v>
      </c>
      <c r="B15" s="16" t="s">
        <v>109</v>
      </c>
      <c r="C15" s="17"/>
      <c r="D15" s="18"/>
      <c r="E15" s="19"/>
      <c r="F15" s="18"/>
      <c r="G15" s="18">
        <f>ROUND(D15*F15,2)</f>
        <v>0</v>
      </c>
      <c r="H15" s="96"/>
      <c r="ZY15" t="s">
        <v>15</v>
      </c>
      <c r="ZZ15" s="12" t="s">
        <v>110</v>
      </c>
    </row>
    <row r="16" spans="1:702" x14ac:dyDescent="0.25">
      <c r="A16" s="20"/>
      <c r="B16" s="21" t="s">
        <v>17</v>
      </c>
      <c r="C16" s="11"/>
      <c r="D16" s="11"/>
      <c r="E16" s="11"/>
      <c r="F16" s="11"/>
      <c r="G16" s="11"/>
      <c r="H16" s="97"/>
    </row>
    <row r="17" spans="1:702" ht="27" x14ac:dyDescent="0.25">
      <c r="A17" s="20"/>
      <c r="B17" s="22" t="s">
        <v>117</v>
      </c>
      <c r="C17" s="11"/>
      <c r="D17" s="11"/>
      <c r="E17" s="11"/>
      <c r="F17" s="11"/>
      <c r="G17" s="11"/>
      <c r="H17" s="97"/>
    </row>
    <row r="18" spans="1:702" ht="22.5" x14ac:dyDescent="0.25">
      <c r="A18" s="15"/>
      <c r="B18" s="16" t="s">
        <v>112</v>
      </c>
      <c r="C18" s="17" t="s">
        <v>88</v>
      </c>
      <c r="D18" s="18">
        <v>4</v>
      </c>
      <c r="E18" s="19"/>
      <c r="F18" s="18"/>
      <c r="G18" s="18">
        <f>ROUND(D18*F18,2)</f>
        <v>0</v>
      </c>
      <c r="H18" s="87">
        <v>0.1</v>
      </c>
      <c r="ZY18" t="s">
        <v>15</v>
      </c>
      <c r="ZZ18" s="12" t="s">
        <v>113</v>
      </c>
    </row>
    <row r="19" spans="1:702" ht="33.75" x14ac:dyDescent="0.25">
      <c r="A19" s="15"/>
      <c r="B19" s="16" t="s">
        <v>114</v>
      </c>
      <c r="C19" s="17" t="s">
        <v>88</v>
      </c>
      <c r="D19" s="18">
        <v>2</v>
      </c>
      <c r="E19" s="19"/>
      <c r="F19" s="18"/>
      <c r="G19" s="18">
        <f>ROUND(D19*F19,2)</f>
        <v>0</v>
      </c>
      <c r="H19" s="87">
        <v>0.1</v>
      </c>
      <c r="ZY19" t="s">
        <v>15</v>
      </c>
      <c r="ZZ19" s="12" t="s">
        <v>115</v>
      </c>
    </row>
    <row r="20" spans="1:702" x14ac:dyDescent="0.25">
      <c r="A20" s="24" t="s">
        <v>210</v>
      </c>
      <c r="B20" s="25" t="s">
        <v>92</v>
      </c>
      <c r="C20" s="11"/>
      <c r="D20" s="11"/>
      <c r="E20" s="11"/>
      <c r="F20" s="11"/>
      <c r="G20" s="11"/>
      <c r="H20" s="97"/>
      <c r="ZY20" t="s">
        <v>11</v>
      </c>
      <c r="ZZ20" s="12"/>
    </row>
    <row r="21" spans="1:702" ht="22.5" x14ac:dyDescent="0.25">
      <c r="A21" s="15" t="s">
        <v>209</v>
      </c>
      <c r="B21" s="16" t="s">
        <v>94</v>
      </c>
      <c r="C21" s="17" t="s">
        <v>46</v>
      </c>
      <c r="D21" s="23"/>
      <c r="E21" s="19"/>
      <c r="F21" s="18"/>
      <c r="G21" s="18">
        <f>ROUND(D21*F21,2)</f>
        <v>0</v>
      </c>
      <c r="H21" s="96"/>
      <c r="ZY21" t="s">
        <v>15</v>
      </c>
      <c r="ZZ21" s="12" t="s">
        <v>95</v>
      </c>
    </row>
    <row r="22" spans="1:702" x14ac:dyDescent="0.25">
      <c r="A22" s="27"/>
      <c r="B22" s="28"/>
      <c r="C22" s="29"/>
      <c r="D22" s="29"/>
      <c r="E22" s="29"/>
      <c r="F22" s="29"/>
      <c r="G22" s="29"/>
      <c r="H22" s="95"/>
    </row>
    <row r="23" spans="1:702" x14ac:dyDescent="0.25">
      <c r="A23" s="30"/>
      <c r="B23" s="30"/>
      <c r="C23" s="30"/>
      <c r="D23" s="30"/>
      <c r="E23" s="30"/>
      <c r="F23" s="30"/>
      <c r="G23" s="30"/>
      <c r="H23" s="30"/>
    </row>
    <row r="24" spans="1:702" ht="30" x14ac:dyDescent="0.25">
      <c r="B24" s="31" t="s">
        <v>199</v>
      </c>
      <c r="G24" s="32">
        <f>SUBTOTAL(109,G4:G22)</f>
        <v>0</v>
      </c>
      <c r="ZY24" t="s">
        <v>99</v>
      </c>
    </row>
    <row r="25" spans="1:702" x14ac:dyDescent="0.25">
      <c r="A25" s="33">
        <v>10</v>
      </c>
      <c r="B25" s="31" t="str">
        <f>CONCATENATE("Montant TVA (",A25,"%)")</f>
        <v>Montant TVA (10%)</v>
      </c>
      <c r="G25" s="32">
        <f>+G24*0.1</f>
        <v>0</v>
      </c>
      <c r="H25" s="94"/>
      <c r="ZY25" t="s">
        <v>100</v>
      </c>
    </row>
    <row r="26" spans="1:702" x14ac:dyDescent="0.25">
      <c r="B26" s="31"/>
      <c r="G26" s="32"/>
      <c r="H26" s="94"/>
      <c r="ZY26" t="s">
        <v>101</v>
      </c>
    </row>
    <row r="27" spans="1:702" x14ac:dyDescent="0.25">
      <c r="G27" s="32"/>
    </row>
    <row r="28" spans="1:702" x14ac:dyDescent="0.25">
      <c r="G28" s="32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19</vt:i4>
      </vt:variant>
      <vt:variant>
        <vt:lpstr>Plages nommées</vt:lpstr>
      </vt:variant>
      <vt:variant>
        <vt:i4>35</vt:i4>
      </vt:variant>
    </vt:vector>
  </HeadingPairs>
  <TitlesOfParts>
    <vt:vector size="54" baseType="lpstr">
      <vt:lpstr>Lot N°03 Page de garde</vt:lpstr>
      <vt:lpstr>Bat 04_05</vt:lpstr>
      <vt:lpstr>Bat 06_07</vt:lpstr>
      <vt:lpstr>Bat 08_09</vt:lpstr>
      <vt:lpstr>Bat 10_11</vt:lpstr>
      <vt:lpstr>Bat 12</vt:lpstr>
      <vt:lpstr>Bat 13</vt:lpstr>
      <vt:lpstr>Bat LST</vt:lpstr>
      <vt:lpstr>SdB Bat 04</vt:lpstr>
      <vt:lpstr>SdB Bat 05</vt:lpstr>
      <vt:lpstr>SdB Bat 06</vt:lpstr>
      <vt:lpstr>SdB Bat 07</vt:lpstr>
      <vt:lpstr>SdB Bat 08</vt:lpstr>
      <vt:lpstr>SdB Bat 09</vt:lpstr>
      <vt:lpstr>SdB Bat 10</vt:lpstr>
      <vt:lpstr>SdB Bat 11</vt:lpstr>
      <vt:lpstr>SdB Bat 12</vt:lpstr>
      <vt:lpstr>SdB bat 13</vt:lpstr>
      <vt:lpstr>RECAP</vt:lpstr>
      <vt:lpstr>'Bat 04_05'!Impression_des_titres</vt:lpstr>
      <vt:lpstr>'Bat 06_07'!Impression_des_titres</vt:lpstr>
      <vt:lpstr>'Bat 08_09'!Impression_des_titres</vt:lpstr>
      <vt:lpstr>'Bat 10_11'!Impression_des_titres</vt:lpstr>
      <vt:lpstr>'Bat 12'!Impression_des_titres</vt:lpstr>
      <vt:lpstr>'Bat 13'!Impression_des_titres</vt:lpstr>
      <vt:lpstr>'Bat LST'!Impression_des_titres</vt:lpstr>
      <vt:lpstr>'SdB Bat 04'!Impression_des_titres</vt:lpstr>
      <vt:lpstr>'SdB Bat 05'!Impression_des_titres</vt:lpstr>
      <vt:lpstr>'SdB Bat 06'!Impression_des_titres</vt:lpstr>
      <vt:lpstr>'SdB Bat 07'!Impression_des_titres</vt:lpstr>
      <vt:lpstr>'SdB Bat 08'!Impression_des_titres</vt:lpstr>
      <vt:lpstr>'SdB Bat 09'!Impression_des_titres</vt:lpstr>
      <vt:lpstr>'SdB Bat 10'!Impression_des_titres</vt:lpstr>
      <vt:lpstr>'SdB Bat 11'!Impression_des_titres</vt:lpstr>
      <vt:lpstr>'SdB Bat 12'!Impression_des_titres</vt:lpstr>
      <vt:lpstr>'SdB bat 13'!Impression_des_titres</vt:lpstr>
      <vt:lpstr>'Bat 04_05'!Zone_d_impression</vt:lpstr>
      <vt:lpstr>'Bat 06_07'!Zone_d_impression</vt:lpstr>
      <vt:lpstr>'Bat 08_09'!Zone_d_impression</vt:lpstr>
      <vt:lpstr>'Bat 10_11'!Zone_d_impression</vt:lpstr>
      <vt:lpstr>'Bat 12'!Zone_d_impression</vt:lpstr>
      <vt:lpstr>'Bat 13'!Zone_d_impression</vt:lpstr>
      <vt:lpstr>'Bat LST'!Zone_d_impression</vt:lpstr>
      <vt:lpstr>RECAP!Zone_d_impression</vt:lpstr>
      <vt:lpstr>'SdB Bat 04'!Zone_d_impression</vt:lpstr>
      <vt:lpstr>'SdB Bat 05'!Zone_d_impression</vt:lpstr>
      <vt:lpstr>'SdB Bat 06'!Zone_d_impression</vt:lpstr>
      <vt:lpstr>'SdB Bat 07'!Zone_d_impression</vt:lpstr>
      <vt:lpstr>'SdB Bat 08'!Zone_d_impression</vt:lpstr>
      <vt:lpstr>'SdB Bat 09'!Zone_d_impression</vt:lpstr>
      <vt:lpstr>'SdB Bat 10'!Zone_d_impression</vt:lpstr>
      <vt:lpstr>'SdB Bat 11'!Zone_d_impression</vt:lpstr>
      <vt:lpstr>'SdB Bat 12'!Zone_d_impression</vt:lpstr>
      <vt:lpstr>'SdB bat 13'!Zone_d_impression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</dc:creator>
  <cp:lastModifiedBy>officeoffice</cp:lastModifiedBy>
  <dcterms:created xsi:type="dcterms:W3CDTF">2025-04-18T09:02:26Z</dcterms:created>
  <dcterms:modified xsi:type="dcterms:W3CDTF">2025-07-02T10:38:57Z</dcterms:modified>
</cp:coreProperties>
</file>