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192.168.1.2\commun\IECO INGENIERIE\22018 Réhabilitation énergétique de la caserne MACHEMY à Aurillac (15)\2. ECONOMIE\2025.06.17_Machemy_Indice B\DPGF\DPGF Excel\"/>
    </mc:Choice>
  </mc:AlternateContent>
  <xr:revisionPtr revIDLastSave="0" documentId="13_ncr:1_{1A5E5144-AE60-43EC-8507-C166D9E22CA9}" xr6:coauthVersionLast="47" xr6:coauthVersionMax="47" xr10:uidLastSave="{00000000-0000-0000-0000-000000000000}"/>
  <bookViews>
    <workbookView xWindow="38280" yWindow="-120" windowWidth="38640" windowHeight="21120" activeTab="7" xr2:uid="{00000000-000D-0000-FFFF-FFFF00000000}"/>
  </bookViews>
  <sheets>
    <sheet name="Lot N°01 Page de garde" sheetId="1" r:id="rId1"/>
    <sheet name="Bat 04_05" sheetId="10" r:id="rId2"/>
    <sheet name="Bat 06_07" sheetId="12" r:id="rId3"/>
    <sheet name="Bat 08_09" sheetId="13" r:id="rId4"/>
    <sheet name="Bat 10_11" sheetId="15" r:id="rId5"/>
    <sheet name="Bat 12" sheetId="14" r:id="rId6"/>
    <sheet name="Bat 13" sheetId="11" r:id="rId7"/>
    <sheet name="Bat LST" sheetId="9" r:id="rId8"/>
    <sheet name="RECAP" sheetId="8" r:id="rId9"/>
  </sheets>
  <definedNames>
    <definedName name="_xlnm.Print_Titles" localSheetId="1">'Bat 04_05'!$1:$2</definedName>
    <definedName name="_xlnm.Print_Titles" localSheetId="2">'Bat 06_07'!$1:$2</definedName>
    <definedName name="_xlnm.Print_Titles" localSheetId="3">'Bat 08_09'!$1:$2</definedName>
    <definedName name="_xlnm.Print_Titles" localSheetId="4">'Bat 10_11'!$1:$2</definedName>
    <definedName name="_xlnm.Print_Titles" localSheetId="5">'Bat 12'!$1:$2</definedName>
    <definedName name="_xlnm.Print_Titles" localSheetId="6">'Bat 13'!$1:$2</definedName>
    <definedName name="_xlnm.Print_Titles" localSheetId="7">'Bat LST'!$1:$2</definedName>
    <definedName name="_xlnm.Print_Area" localSheetId="1">'Bat 04_05'!$A$1:$H$35</definedName>
    <definedName name="_xlnm.Print_Area" localSheetId="2">'Bat 06_07'!$A$1:$H$35</definedName>
    <definedName name="_xlnm.Print_Area" localSheetId="3">'Bat 08_09'!$A$1:$H$35</definedName>
    <definedName name="_xlnm.Print_Area" localSheetId="4">'Bat 10_11'!$A$1:$H$36</definedName>
    <definedName name="_xlnm.Print_Area" localSheetId="5">'Bat 12'!$A$1:$H$35</definedName>
    <definedName name="_xlnm.Print_Area" localSheetId="6">'Bat 13'!$A$1:$H$35</definedName>
    <definedName name="_xlnm.Print_Area" localSheetId="7">'Bat LST'!$A$1:$H$22</definedName>
    <definedName name="_xlnm.Print_Area" localSheetId="8">RECAP!$A$1:$F$56</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11" l="1"/>
  <c r="F26" i="8"/>
  <c r="F17" i="8"/>
  <c r="G33" i="15"/>
  <c r="G34" i="15" s="1"/>
  <c r="G5" i="15"/>
  <c r="G9" i="15"/>
  <c r="G10" i="15"/>
  <c r="G13" i="15"/>
  <c r="G14" i="15"/>
  <c r="G17" i="15"/>
  <c r="G20" i="15"/>
  <c r="G23" i="15"/>
  <c r="G26" i="15"/>
  <c r="G29" i="15"/>
  <c r="G30" i="15"/>
  <c r="F18" i="8"/>
  <c r="G5" i="14"/>
  <c r="G8" i="14"/>
  <c r="G9" i="14"/>
  <c r="G12" i="14"/>
  <c r="G13" i="14"/>
  <c r="G16" i="14"/>
  <c r="G19" i="14"/>
  <c r="G22" i="14"/>
  <c r="G32" i="14" s="1"/>
  <c r="G33" i="14" s="1"/>
  <c r="G25" i="14"/>
  <c r="G28" i="14"/>
  <c r="G29" i="14"/>
  <c r="F19" i="8"/>
  <c r="F16" i="8"/>
  <c r="F15" i="8"/>
  <c r="F14" i="8"/>
  <c r="G33" i="13"/>
  <c r="G34" i="13" s="1"/>
  <c r="G5" i="13"/>
  <c r="G8" i="13"/>
  <c r="G9" i="13"/>
  <c r="G12" i="13"/>
  <c r="G13" i="13"/>
  <c r="G16" i="13"/>
  <c r="G19" i="13"/>
  <c r="G22" i="13"/>
  <c r="G25" i="13"/>
  <c r="G28" i="13"/>
  <c r="G29" i="13"/>
  <c r="G32" i="13"/>
  <c r="G20" i="9"/>
  <c r="G33" i="12"/>
  <c r="G33" i="10"/>
  <c r="G5" i="12"/>
  <c r="G8" i="12"/>
  <c r="G9" i="12"/>
  <c r="G12" i="12"/>
  <c r="G13" i="12"/>
  <c r="G16" i="12"/>
  <c r="G19" i="12"/>
  <c r="G22" i="12"/>
  <c r="G25" i="12"/>
  <c r="G28" i="12"/>
  <c r="G29" i="12"/>
  <c r="G32" i="12"/>
  <c r="G5" i="11"/>
  <c r="G8" i="11"/>
  <c r="G9" i="11"/>
  <c r="G12" i="11"/>
  <c r="G13" i="11"/>
  <c r="G16" i="11"/>
  <c r="G19" i="11"/>
  <c r="G22" i="11"/>
  <c r="G25" i="11"/>
  <c r="G28" i="11"/>
  <c r="G29" i="11"/>
  <c r="G32" i="11"/>
  <c r="G5" i="10"/>
  <c r="G8" i="10"/>
  <c r="G9" i="10"/>
  <c r="G12" i="10"/>
  <c r="G13" i="10"/>
  <c r="G16" i="10"/>
  <c r="G19" i="10"/>
  <c r="G22" i="10"/>
  <c r="G25" i="10"/>
  <c r="G28" i="10"/>
  <c r="G29" i="10"/>
  <c r="G32" i="10"/>
  <c r="F20" i="8"/>
  <c r="F24" i="8"/>
  <c r="G16" i="9"/>
  <c r="G15" i="9"/>
  <c r="G12" i="9"/>
  <c r="G9" i="9"/>
  <c r="G5" i="9"/>
  <c r="G19" i="9" s="1"/>
  <c r="G35" i="15" l="1"/>
  <c r="G34" i="14"/>
  <c r="G34" i="12"/>
  <c r="G34" i="11"/>
  <c r="F28" i="8"/>
  <c r="G34" i="10"/>
  <c r="G21" i="9"/>
</calcChain>
</file>

<file path=xl/sharedStrings.xml><?xml version="1.0" encoding="utf-8"?>
<sst xmlns="http://schemas.openxmlformats.org/spreadsheetml/2006/main" count="561" uniqueCount="111">
  <si>
    <t xml:space="preserve"> U</t>
  </si>
  <si>
    <t>Qtés M. Oeu.</t>
  </si>
  <si>
    <t>Qtés Entreprise</t>
  </si>
  <si>
    <t>P.U. € HT en EUR</t>
  </si>
  <si>
    <t>Total  € HT en EUR</t>
  </si>
  <si>
    <t>Taux TVA</t>
  </si>
  <si>
    <t>01.3</t>
  </si>
  <si>
    <t>DESCRIPTION DES TRAVAUX</t>
  </si>
  <si>
    <t>CH3</t>
  </si>
  <si>
    <t xml:space="preserve">01.3 1 </t>
  </si>
  <si>
    <t>Echafaudages extérieurs de pied</t>
  </si>
  <si>
    <t>m²</t>
  </si>
  <si>
    <t>ART</t>
  </si>
  <si>
    <t>STE-R231</t>
  </si>
  <si>
    <t>Localisation :</t>
  </si>
  <si>
    <t xml:space="preserve">01.3 2 </t>
  </si>
  <si>
    <t>Filets de protections sur toutes surfaces échafaudages</t>
  </si>
  <si>
    <t>Ens</t>
  </si>
  <si>
    <t>STE-R233</t>
  </si>
  <si>
    <t>Filets de protections sur toutes surfaces échafaudages mentionnés ci avant</t>
  </si>
  <si>
    <t xml:space="preserve">01.3 3 </t>
  </si>
  <si>
    <t>Tunnel de protections au droit des passages</t>
  </si>
  <si>
    <t>STE-R234</t>
  </si>
  <si>
    <t xml:space="preserve">01.3 4 </t>
  </si>
  <si>
    <t>Planning – Période de mise à disposition</t>
  </si>
  <si>
    <t>P.M.</t>
  </si>
  <si>
    <t>STE-R235</t>
  </si>
  <si>
    <t xml:space="preserve">01.3 5 </t>
  </si>
  <si>
    <t>Coordination en matière de sécurité et de protection de la santé</t>
  </si>
  <si>
    <t>STE-R269</t>
  </si>
  <si>
    <t>TOTHT</t>
  </si>
  <si>
    <t>TVA</t>
  </si>
  <si>
    <t>TOTTTC</t>
  </si>
  <si>
    <t>Nota : Montage échafaudage sur pignon Bâtiment 10 après démolition du conduit maçonné extérieur par le lot Gros Œuvre</t>
  </si>
  <si>
    <t>ETAT - Ministère de l'Intérieur
Réhabilitation énergétique de la Caserne Machemy - 15 000 AURILLAC</t>
  </si>
  <si>
    <t>Désignation des Ouvrages</t>
  </si>
  <si>
    <t>TOTAUX</t>
  </si>
  <si>
    <t>RECAPITULATIF GENERAL</t>
  </si>
  <si>
    <t>…....................</t>
  </si>
  <si>
    <t xml:space="preserve">TOTAL H.T. T.F. Lot N°01 – ECHAFAUDAGES </t>
  </si>
  <si>
    <t xml:space="preserve">TOTAL T.T.C. T.F. Lot N°01 – ECHAFAUDAGES </t>
  </si>
  <si>
    <t>T.V.A. 20,00 %</t>
  </si>
  <si>
    <t>Fait à                                                          le</t>
  </si>
  <si>
    <t>Tranche ferme</t>
  </si>
  <si>
    <t>Montant TVA 20,00 %</t>
  </si>
  <si>
    <t>Échafaudages extérieurs de pied à disposer en périphérie du Bâtiment LST pour façades longs pans et pignons selon phasage du planning DCE compris maintien des accès bâtiments, consoles pour débords de couverture</t>
  </si>
  <si>
    <t>Nota : Montage échafaudage sur pignon après démolition du conduit maçonné extérieur par le lot Gros Œuvre</t>
  </si>
  <si>
    <t>Tunnel de protections au droit des passages sur les deux accés en façades Ouest ainsi qu'accès arrières en façade Est</t>
  </si>
  <si>
    <t>Montant Sous Total Bât. LST Lot 01 Echafaudage</t>
  </si>
  <si>
    <t>Sous Total H.T. Amélioration thermique &amp; VMC Bâtiments 04 &amp; 05</t>
  </si>
  <si>
    <t>Sous Total H.T. Amélioration thermique &amp; VMC Bâtiment LST</t>
  </si>
  <si>
    <t>Sous Total H.T. Amélioration thermique &amp; VMC Bâtiment 13</t>
  </si>
  <si>
    <t>Sous Total H.T. Amélioration thermique &amp; VMC Bâtiment 12</t>
  </si>
  <si>
    <t>Sous Total H.T. Amélioration thermique &amp; VMC Bâtiment 10 &amp; 11</t>
  </si>
  <si>
    <t>Sous Total H.T. Amélioration thermique &amp; VMC Bâtiments 08 &amp; 09</t>
  </si>
  <si>
    <t>Sous Total H.T. Amélioration thermique &amp; VMC Bâtiments 06 &amp; 07</t>
  </si>
  <si>
    <t>Montant HT du Lot N°01 ECHAFAUDAGES</t>
  </si>
  <si>
    <t xml:space="preserve">01.3 9 </t>
  </si>
  <si>
    <t xml:space="preserve">01.3 8 </t>
  </si>
  <si>
    <t>Tunnel de protections au droit des passages extérieurs sur accès halls d'Entrée Bâtiments 04 et 05 à disposer après opérations de désamiantages</t>
  </si>
  <si>
    <t xml:space="preserve">01.3 7 </t>
  </si>
  <si>
    <t>STE-W073</t>
  </si>
  <si>
    <t>Platelages pour tunnels Sas de décontaminations (Deux modules par zone de Confinements)</t>
  </si>
  <si>
    <t xml:space="preserve">01.3 6 </t>
  </si>
  <si>
    <t xml:space="preserve">Protection enveloppe zone de confinement par bâches thermo rétractables y compris en toiture sur bâtiments 04 et 05 sur emprise échafaudages classe 5 compris retour latéraux contre façades </t>
  </si>
  <si>
    <t>STE-R928</t>
  </si>
  <si>
    <t xml:space="preserve">Protection enveloppe zone de confinement par bâches thermo rétractables y compris en toiture </t>
  </si>
  <si>
    <t>Sapine d'accès avec escalier de chantier en volées aluminium en tour escalier toute hauteur, y compris sapine de levage à disposer sur batiments 04 et 05 (2 ensembles)</t>
  </si>
  <si>
    <t>STE-W072</t>
  </si>
  <si>
    <t xml:space="preserve">Sapine d'accès avec escalier de chantier en volées aluminium en tour escalier toute hauteur, y compris sapine de levage
Hauteur suivant hauteur dernier Niveau Etage depuis le terrain naturel - Dimension en plan 5,00 x 2,00 </t>
  </si>
  <si>
    <t>STE-W074</t>
  </si>
  <si>
    <t>Jour</t>
  </si>
  <si>
    <t>Mise à disposition complémentaire échafaudage classe 5 par jour calendaire (Prix unitaire à indiquer pour mémoire)</t>
  </si>
  <si>
    <t>Echafaudages extérieurs de pied (Classe 5) - Largeur 1,00 m à disposer en façade Est sur Bâtiments 04 et 05 sur l'emprise des moucharabiehs à démolir</t>
  </si>
  <si>
    <t>STE-W071</t>
  </si>
  <si>
    <t>Echafaudages extérieurs de pied (Classe 5) - Largeur 1,00 m (zone de confinement amiante)</t>
  </si>
  <si>
    <t>STE-V913</t>
  </si>
  <si>
    <t>Mise à disposition complémentaire échafaudage classe 3 par jour calendaire (Prix unitaire à indiquer pour mémoire)</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</si>
  <si>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Bâtiments 04 et 05</t>
  </si>
  <si>
    <t>Echafaudages extérieurs de pied (Classe 3) - Largeur 0,67 m</t>
  </si>
  <si>
    <t>Tunnel de protections au droit des passages extérieurs sur accès halls d'Entrée Bâtiment 13 à disposer après opérations de désamiantages</t>
  </si>
  <si>
    <t>Platelages pour tunnels Sas de décontaminations (Deux modules par zone de Confinements) sur Bâtiment 13 en RDC</t>
  </si>
  <si>
    <t xml:space="preserve">Protection enveloppe zone de confinement par bâches thermo rétractables y compris en toiture sur bâtiment 13 sur emprise échafaudages classe 5 compris retour latéraux contre façades </t>
  </si>
  <si>
    <t>Sapine d'accès avec escalier de chantier en volées aluminium en tour escalier toute hauteur, y compris sapine de levage à disposer sur bâtiment 13 (1 ensemble)</t>
  </si>
  <si>
    <t>Echafaudages extérieurs de pied (Classe 5) - Largeur 1,00 m à disposer en façade Nord sur Bâtiment 13 sur l'emprise des moucharabiehs à démolir</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</si>
  <si>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 13</t>
  </si>
  <si>
    <t>Tunnel de protections au droit des passages extérieurs sur accès halls d'Entrée Bâtiments 06 et 07 à disposer après opérations de désamiantages</t>
  </si>
  <si>
    <t xml:space="preserve">Protection enveloppe zone de confinement par bâches thermo rétractables y compris en toiture  sur bâtiments 06 et 07 sur emprise échafaudages classe 5 compris retour latéraux contre façades </t>
  </si>
  <si>
    <t>Sapine d'accès avec escalier de chantier en volées aluminium en tour escalier toute hauteur, y compris sapine de levage à disposer sur batiments 06 et 07 (2 ensembles)</t>
  </si>
  <si>
    <t>Echafaudages extérieurs de pied (Classe 5) - Largeur 1,00 m à disposer en façade Est sur Bâtiments 06 et 07 sur l'emprise des moucharabiehs à démolir</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</si>
  <si>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Bâtiments 06 et 07</t>
  </si>
  <si>
    <t>Tunnel de protections au droit des passages extérieurs sur accès halls d'Entrée Bâtiments 08 et 09 à disposer après opérations de désamiantages</t>
  </si>
  <si>
    <t xml:space="preserve">Protection enveloppe zone de confinement par bâches thermo rétractables y compris en toiture sur bâtiments 08 et 09 sur emprise échafaudages classe 5 compris retour latéraux contre façades </t>
  </si>
  <si>
    <t>Sapine d'accès avec escalier de chantier en volées aluminium en tour escalier toute hauteur, y compris sapine de levage à disposer sur batiments 08 et 09 (2 ensembles)</t>
  </si>
  <si>
    <t>Echafaudages extérieurs de pied (Classe 5) - Largeur 1,00 m à disposer en façade Nord sur Bâtiments 08 et 09 sur l'emprise des moucharabiehs à démolir</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</si>
  <si>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Bâtiments 08 et 09</t>
  </si>
  <si>
    <t>Tunnel de protections au droit des passages extérieurs sur accès halls d'Entrée Bâtiment 12 à disposer après opérations de désamiantages</t>
  </si>
  <si>
    <t>Platelages pour tunnels Sas de décontaminations (Deux modules par zone de Confinements) sur Bâtiment 12 en RDC</t>
  </si>
  <si>
    <t xml:space="preserve">Protection enveloppe zone de confinement par bâches thermo rétractables y compris en toiture sur bâtiment 12 sur emprise échafaudages classe 5 compris retour latéraux contre façades </t>
  </si>
  <si>
    <t>Sapine d'accès avec escalier de chantier en volées aluminium en tour escalier toute hauteur, y compris sapine de levage à disposer sur batiment 12 (1 ensemble)</t>
  </si>
  <si>
    <t>Echafaudages extérieurs de pied (Classe 5) - Largeur 1,00 m à disposer en façade Est sur Bâtiment 12 sur l'emprise des moucharabiehs à démolir</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</si>
  <si>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 12</t>
  </si>
  <si>
    <t>Tunnel de protections au droit des passages extérieurs sur accès halls d'Entrée Bâtiments 10 et 11 à disposer après opérations de désamiantages</t>
  </si>
  <si>
    <t xml:space="preserve">Protection enveloppe zone de confinement par bâches thermo rétractables y compris en toiture sur bâtiments 10 et 11 sur emprise échafaudages classe 5 compris retour latéraux contre façades </t>
  </si>
  <si>
    <t>Sapine d'accès avec escalier de chantier en volées aluminium en tour escalier toute hauteur, y compris sapine de levage sur batiments 10 et 11 (2 ensembles)</t>
  </si>
  <si>
    <t>Echafaudages extérieurs de pied (Classe 5) - Largeur 1,00 m à disposer en façade Nord sur Bâtiments 10 et 11 sur l'emprise des moucharabiehs à démolir</t>
  </si>
  <si>
    <t>Échafaudages extérieurs de pied Classe 3 (largeur 0,67 m) à disposer en périphérie des bâtiments hors emprise Echafaudages classe 4 ci après pour façades longs pans et pignons selon phasage du planning DCE compris maintien des accès bâtiments, consoles pour débords de couverture et accès aux toitures terrasses sur Bâtiments 10 et 11</t>
  </si>
  <si>
    <t>Platelages pour tunnels Sas de décontaminations (Deux modules par zone de Confinements)  pour chaque Bâtiments 04 et 05 en RDC</t>
  </si>
  <si>
    <t>Platelages pour tunnels Sas de décontaminations (Deux modules par zone de Confinements) pour chaque  Bâtiments 06 et 07 en RDC</t>
  </si>
  <si>
    <t>Platelages pour tunnels Sas de décontaminations (Deux modules par zone de Confinements) pour chaque  Bâtiments 08 et 09 en RDC</t>
  </si>
  <si>
    <t>Platelages pour tunnels Sas de décontaminations (Deux modules par zone de Confinements) pour chaque  Bâtiments 10 et 11 en 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</si>
</sst>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_-* #,##0.00\ [$€-40C]_-;\-* #,##0.00\ [$€-40C]_-;_-* &quot;-&quot;??\ [$€-40C]_-;_-@_-"/>
  </numFmts>
  <fonts count="29" x14ac:knownFonts="1">
    <font>
      <sz val="11"/>
      <color theme="1"/>
      <name val="Calibri"/>
      <family val="2"/>
      <scheme val="minor"/>
    </font>
    <font>
      <b/>
      <sz val="9"/>
      <color rgb="FF000000"/>
      <name val="Tahoma"/>
      <family val="1"/>
    </font>
    <font>
      <sz val="10"/>
      <color rgb="FF000000"/>
      <name val="Arial"/>
      <family val="1"/>
    </font>
    <font>
      <b/>
      <u/>
      <sz val="12"/>
      <color rgb="FF000000"/>
      <name val="Arial Narrow"/>
      <family val="1"/>
    </font>
    <font>
      <b/>
      <sz val="9"/>
      <color rgb="FF000000"/>
      <name val="Calibri"/>
      <family val="1"/>
    </font>
    <font>
      <i/>
      <sz val="9"/>
      <color rgb="FF000000"/>
      <name val="Calibri"/>
      <family val="1"/>
    </font>
    <font>
      <sz val="9"/>
      <color rgb="FF000000"/>
      <name val="Calibri"/>
      <family val="1"/>
    </font>
    <font>
      <sz val="8"/>
      <color rgb="FF000000"/>
      <name val="Calibri"/>
      <family val="1"/>
    </font>
    <font>
      <sz val="8"/>
      <color rgb="FF000000"/>
      <name val="Tahoma"/>
      <family val="1"/>
    </font>
    <font>
      <sz val="10"/>
      <color rgb="FFFF0000"/>
      <name val="Arial"/>
      <family val="1"/>
    </font>
    <font>
      <sz val="7"/>
      <color rgb="FF0000FF"/>
      <name val="Comic Sans MS"/>
      <family val="1"/>
    </font>
    <font>
      <sz val="8"/>
      <color rgb="FF000000"/>
      <name val="Arial"/>
      <family val="1"/>
    </font>
    <font>
      <b/>
      <sz val="8"/>
      <color rgb="FF0000FF"/>
      <name val="Tahoma"/>
      <family val="1"/>
    </font>
    <font>
      <sz val="8"/>
      <color rgb="FF7F00FF"/>
      <name val="Comic Sans MS"/>
      <family val="1"/>
    </font>
    <font>
      <i/>
      <sz val="8"/>
      <color rgb="FF0000FF"/>
      <name val="Gill Sans MT Condensed"/>
      <family val="1"/>
    </font>
    <font>
      <sz val="8"/>
      <color rgb="FF0000FF"/>
      <name val="Gill Sans MT Condensed"/>
      <family val="1"/>
    </font>
    <font>
      <sz val="7"/>
      <color rgb="FF000000"/>
      <name val="Arial"/>
      <family val="1"/>
    </font>
    <font>
      <b/>
      <sz val="11"/>
      <color theme="1"/>
      <name val="Calibri"/>
      <family val="1"/>
    </font>
    <font>
      <b/>
      <sz val="9"/>
      <color theme="1"/>
      <name val="Tahoma"/>
      <family val="1"/>
    </font>
    <font>
      <sz val="11"/>
      <color rgb="FFFFFFFF"/>
      <name val="Calibri"/>
      <family val="1"/>
    </font>
    <font>
      <sz val="10"/>
      <name val="Arial"/>
      <family val="2"/>
    </font>
    <font>
      <b/>
      <sz val="9"/>
      <name val="Tahoma"/>
      <family val="2"/>
    </font>
    <font>
      <sz val="9"/>
      <name val="Tahoma"/>
      <family val="2"/>
    </font>
    <font>
      <sz val="8"/>
      <name val="Tahoma"/>
      <family val="2"/>
    </font>
    <font>
      <sz val="9"/>
      <color theme="0"/>
      <name val="Tahoma"/>
      <family val="2"/>
    </font>
    <font>
      <b/>
      <sz val="9"/>
      <color theme="0"/>
      <name val="Tahoma"/>
      <family val="2"/>
    </font>
    <font>
      <b/>
      <u/>
      <sz val="10"/>
      <name val="Arial Black"/>
      <family val="2"/>
    </font>
    <font>
      <sz val="11"/>
      <color theme="1"/>
      <name val="Calibri"/>
      <family val="2"/>
      <scheme val="minor"/>
    </font>
    <font>
      <sz val="8"/>
      <name val="Calibri"/>
      <family val="2"/>
      <scheme val="minor"/>
    </font>
  </fonts>
  <fills count="4">
    <fill>
      <patternFill patternType="none"/>
    </fill>
    <fill>
      <patternFill patternType="gray125"/>
    </fill>
    <fill>
      <patternFill patternType="solid">
        <fgColor rgb="FFFFFFFF"/>
      </patternFill>
    </fill>
    <fill>
      <patternFill patternType="solid">
        <fgColor theme="1"/>
        <bgColor indexed="64"/>
      </patternFill>
    </fill>
  </fills>
  <borders count="35">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style="thin">
        <color rgb="FF000000"/>
      </left>
      <right/>
      <top style="thin">
        <color rgb="FFD0D0D0"/>
      </top>
      <bottom/>
      <diagonal/>
    </border>
    <border>
      <left/>
      <right style="hair">
        <color rgb="FF000000"/>
      </right>
      <top style="thin">
        <color rgb="FFD0D0D0"/>
      </top>
      <bottom/>
      <diagonal/>
    </border>
    <border>
      <left/>
      <right style="hair">
        <color rgb="FFD0D0D0"/>
      </right>
      <top style="thin">
        <color rgb="FFD0D0D0"/>
      </top>
      <bottom style="thin">
        <color rgb="FFD0D0D0"/>
      </bottom>
      <diagonal/>
    </border>
    <border>
      <left style="thin">
        <color rgb="FFD0D0D0"/>
      </left>
      <right/>
      <top style="thin">
        <color rgb="FFD0D0D0"/>
      </top>
      <bottom style="thin">
        <color rgb="FFD0D0D0"/>
      </bottom>
      <diagonal/>
    </border>
    <border>
      <left style="hair">
        <color rgb="FF000000"/>
      </left>
      <right style="thin">
        <color rgb="FF000000"/>
      </right>
      <top style="thin">
        <color rgb="FF000000"/>
      </top>
      <bottom/>
      <diagonal/>
    </border>
    <border>
      <left/>
      <right style="hair">
        <color rgb="FF000000"/>
      </right>
      <top style="thin">
        <color rgb="FF000000"/>
      </top>
      <bottom style="thin">
        <color rgb="FFD0D0D0"/>
      </bottom>
      <diagonal/>
    </border>
    <border>
      <left style="hair">
        <color rgb="FF000000"/>
      </left>
      <right style="hair">
        <color rgb="FF000000"/>
      </right>
      <top style="thin">
        <color rgb="FF000000"/>
      </top>
      <bottom/>
      <diagonal/>
    </border>
    <border>
      <left style="thin">
        <color rgb="FF000000"/>
      </left>
      <right/>
      <top style="thin">
        <color rgb="FF000000"/>
      </top>
      <bottom style="thin">
        <color rgb="FFD0D0D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7">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3"/>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7" fillId="0" borderId="0" applyFill="0">
      <alignment horizontal="left" vertical="top" wrapText="1" indent="2"/>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0" fillId="0" borderId="0" applyFill="0">
      <alignment horizontal="left" vertical="top" wrapText="1"/>
    </xf>
    <xf numFmtId="0" fontId="13" fillId="0" borderId="0" applyFill="0">
      <alignment horizontal="left" vertical="top" wrapText="1"/>
    </xf>
    <xf numFmtId="0" fontId="11"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20" fillId="0" borderId="0"/>
    <xf numFmtId="9" fontId="27" fillId="0" borderId="0" applyFont="0" applyFill="0" applyBorder="0" applyAlignment="0" applyProtection="0"/>
  </cellStyleXfs>
  <cellXfs count="104">
    <xf numFmtId="0" fontId="0" fillId="0" borderId="0" xfId="0"/>
    <xf numFmtId="0" fontId="0" fillId="0" borderId="20" xfId="0" applyBorder="1" applyAlignment="1">
      <alignment horizontal="left" vertical="top" wrapText="1"/>
    </xf>
    <xf numFmtId="0" fontId="0" fillId="0" borderId="18" xfId="0" applyBorder="1" applyAlignment="1">
      <alignment horizontal="left" vertical="top" wrapText="1"/>
    </xf>
    <xf numFmtId="0" fontId="17" fillId="0" borderId="19" xfId="0" applyFont="1" applyBorder="1" applyAlignment="1">
      <alignment horizontal="center" vertical="top" wrapText="1"/>
    </xf>
    <xf numFmtId="0" fontId="17" fillId="0" borderId="19" xfId="0" applyFont="1" applyBorder="1" applyAlignment="1">
      <alignment horizontal="right" vertical="top" wrapText="1"/>
    </xf>
    <xf numFmtId="0" fontId="17" fillId="0" borderId="19" xfId="0" applyFont="1"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1" fillId="2" borderId="13" xfId="1" applyFill="1" applyBorder="1">
      <alignment horizontal="left" vertical="top" wrapText="1"/>
    </xf>
    <xf numFmtId="0" fontId="3" fillId="0" borderId="12" xfId="10" applyBorder="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1" fillId="0" borderId="10" xfId="1" applyBorder="1">
      <alignment horizontal="left" vertical="top" wrapText="1"/>
    </xf>
    <xf numFmtId="0" fontId="7" fillId="0" borderId="11" xfId="26" applyBorder="1">
      <alignment horizontal="left" vertical="top" wrapText="1" indent="2"/>
    </xf>
    <xf numFmtId="0" fontId="0" fillId="0" borderId="7" xfId="0" applyBorder="1" applyAlignment="1" applyProtection="1">
      <alignment horizontal="center" vertical="top"/>
      <protection locked="0"/>
    </xf>
    <xf numFmtId="164" fontId="0" fillId="0" borderId="7" xfId="0" applyNumberFormat="1" applyBorder="1" applyAlignment="1" applyProtection="1">
      <alignment horizontal="right" vertical="top" wrapText="1"/>
      <protection locked="0"/>
    </xf>
    <xf numFmtId="0" fontId="0" fillId="0" borderId="7"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18" fillId="0" borderId="6" xfId="0" applyFont="1" applyBorder="1" applyAlignment="1">
      <alignment horizontal="left" vertical="top" wrapText="1"/>
    </xf>
    <xf numFmtId="0" fontId="10" fillId="0" borderId="8" xfId="35" applyBorder="1">
      <alignment horizontal="left" vertical="top" wrapText="1"/>
    </xf>
    <xf numFmtId="0" fontId="10" fillId="0" borderId="8" xfId="38" applyBorder="1">
      <alignment horizontal="left" vertical="top" wrapText="1"/>
    </xf>
    <xf numFmtId="0" fontId="1" fillId="0" borderId="6" xfId="1" applyBorder="1">
      <alignment horizontal="left" vertical="top" wrapText="1"/>
    </xf>
    <xf numFmtId="0" fontId="7" fillId="0" borderId="8" xfId="26" applyBorder="1">
      <alignment horizontal="left" vertical="top" wrapText="1" indent="2"/>
    </xf>
    <xf numFmtId="165" fontId="0" fillId="0" borderId="7" xfId="0" applyNumberFormat="1" applyBorder="1" applyAlignment="1" applyProtection="1">
      <alignment horizontal="right" vertical="top" wrapText="1"/>
      <protection locked="0"/>
    </xf>
    <xf numFmtId="0" fontId="18" fillId="0" borderId="5" xfId="0" applyFont="1"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17" fillId="0" borderId="0" xfId="0" applyFont="1" applyAlignment="1">
      <alignment horizontal="left" vertical="top" wrapText="1"/>
    </xf>
    <xf numFmtId="164" fontId="17" fillId="0" borderId="0" xfId="0" applyNumberFormat="1" applyFont="1" applyAlignment="1">
      <alignment horizontal="right" vertical="top" wrapText="1"/>
    </xf>
    <xf numFmtId="165" fontId="19" fillId="2" borderId="0" xfId="0" applyNumberFormat="1" applyFont="1" applyFill="1" applyAlignment="1">
      <alignment horizontal="left" vertical="top" wrapText="1"/>
    </xf>
    <xf numFmtId="0" fontId="21" fillId="0" borderId="0" xfId="45" applyFont="1"/>
    <xf numFmtId="0" fontId="22" fillId="0" borderId="0" xfId="45" applyFont="1"/>
    <xf numFmtId="0" fontId="22" fillId="0" borderId="0" xfId="45" applyFont="1" applyAlignment="1">
      <alignment horizontal="center"/>
    </xf>
    <xf numFmtId="0" fontId="22" fillId="0" borderId="0" xfId="45" applyFont="1" applyAlignment="1">
      <alignment horizontal="right"/>
    </xf>
    <xf numFmtId="166" fontId="22" fillId="0" borderId="0" xfId="45" applyNumberFormat="1" applyFont="1"/>
    <xf numFmtId="0" fontId="22" fillId="0" borderId="0" xfId="45" applyFont="1" applyProtection="1">
      <protection locked="0"/>
    </xf>
    <xf numFmtId="166" fontId="23" fillId="0" borderId="24" xfId="45" applyNumberFormat="1" applyFont="1" applyBorder="1" applyAlignment="1">
      <alignment horizontal="right"/>
    </xf>
    <xf numFmtId="0" fontId="22" fillId="0" borderId="30" xfId="45" applyFont="1" applyBorder="1"/>
    <xf numFmtId="0" fontId="22" fillId="0" borderId="23" xfId="45" applyFont="1" applyBorder="1"/>
    <xf numFmtId="0" fontId="22" fillId="0" borderId="22" xfId="45" applyFont="1" applyBorder="1" applyAlignment="1">
      <alignment horizontal="center"/>
    </xf>
    <xf numFmtId="0" fontId="22" fillId="0" borderId="24" xfId="45" applyFont="1" applyBorder="1" applyAlignment="1">
      <alignment horizontal="right"/>
    </xf>
    <xf numFmtId="166" fontId="22" fillId="0" borderId="24" xfId="45" applyNumberFormat="1" applyFont="1" applyBorder="1"/>
    <xf numFmtId="0" fontId="22" fillId="0" borderId="31" xfId="45" applyFont="1" applyBorder="1" applyAlignment="1">
      <alignment horizontal="center"/>
    </xf>
    <xf numFmtId="0" fontId="22" fillId="0" borderId="0" xfId="45" applyFont="1" applyAlignment="1">
      <alignment horizontal="centerContinuous"/>
    </xf>
    <xf numFmtId="0" fontId="22" fillId="0" borderId="25" xfId="45" applyFont="1" applyBorder="1" applyAlignment="1">
      <alignment horizontal="center"/>
    </xf>
    <xf numFmtId="0" fontId="22" fillId="0" borderId="26" xfId="45" applyFont="1" applyBorder="1" applyAlignment="1">
      <alignment horizontal="center"/>
    </xf>
    <xf numFmtId="166" fontId="22" fillId="0" borderId="26" xfId="45" applyNumberFormat="1" applyFont="1" applyBorder="1" applyAlignment="1">
      <alignment horizontal="center"/>
    </xf>
    <xf numFmtId="0" fontId="22" fillId="0" borderId="32" xfId="45" applyFont="1" applyBorder="1"/>
    <xf numFmtId="0" fontId="22" fillId="0" borderId="28" xfId="45" applyFont="1" applyBorder="1"/>
    <xf numFmtId="0" fontId="22" fillId="0" borderId="27" xfId="45" applyFont="1" applyBorder="1" applyAlignment="1">
      <alignment horizontal="center"/>
    </xf>
    <xf numFmtId="0" fontId="22" fillId="0" borderId="29" xfId="45" applyFont="1" applyBorder="1" applyAlignment="1">
      <alignment horizontal="right"/>
    </xf>
    <xf numFmtId="166" fontId="22" fillId="0" borderId="29" xfId="45" applyNumberFormat="1" applyFont="1" applyBorder="1"/>
    <xf numFmtId="0" fontId="22" fillId="0" borderId="31" xfId="45" applyFont="1" applyBorder="1"/>
    <xf numFmtId="0" fontId="22" fillId="0" borderId="26" xfId="45" applyFont="1" applyBorder="1" applyAlignment="1">
      <alignment horizontal="right"/>
    </xf>
    <xf numFmtId="166" fontId="22" fillId="0" borderId="26" xfId="45" applyNumberFormat="1" applyFont="1" applyBorder="1" applyProtection="1">
      <protection locked="0"/>
    </xf>
    <xf numFmtId="0" fontId="24" fillId="3" borderId="31" xfId="45" applyFont="1" applyFill="1" applyBorder="1" applyAlignment="1">
      <alignment vertical="center"/>
    </xf>
    <xf numFmtId="0" fontId="25" fillId="3" borderId="0" xfId="45" applyFont="1" applyFill="1" applyAlignment="1">
      <alignment vertical="center"/>
    </xf>
    <xf numFmtId="0" fontId="24" fillId="3" borderId="0" xfId="45" applyFont="1" applyFill="1" applyAlignment="1">
      <alignment vertical="center"/>
    </xf>
    <xf numFmtId="0" fontId="24" fillId="3" borderId="25" xfId="45" applyFont="1" applyFill="1" applyBorder="1" applyAlignment="1">
      <alignment horizontal="center" vertical="center"/>
    </xf>
    <xf numFmtId="0" fontId="24" fillId="3" borderId="26" xfId="45" applyFont="1" applyFill="1" applyBorder="1" applyAlignment="1">
      <alignment horizontal="right" vertical="center"/>
    </xf>
    <xf numFmtId="166" fontId="24" fillId="3" borderId="26" xfId="45" applyNumberFormat="1" applyFont="1" applyFill="1" applyBorder="1" applyAlignment="1" applyProtection="1">
      <alignment vertical="center"/>
      <protection locked="0"/>
    </xf>
    <xf numFmtId="0" fontId="22" fillId="0" borderId="0" xfId="45" applyFont="1" applyAlignment="1" applyProtection="1">
      <alignment vertical="center"/>
      <protection locked="0"/>
    </xf>
    <xf numFmtId="0" fontId="22" fillId="0" borderId="31" xfId="45" applyFont="1" applyBorder="1" applyAlignment="1">
      <alignment vertical="center"/>
    </xf>
    <xf numFmtId="0" fontId="21" fillId="0" borderId="0" xfId="45" applyFont="1" applyAlignment="1">
      <alignment vertical="center"/>
    </xf>
    <xf numFmtId="0" fontId="22" fillId="0" borderId="0" xfId="45" applyFont="1" applyAlignment="1">
      <alignment vertical="center"/>
    </xf>
    <xf numFmtId="0" fontId="22" fillId="0" borderId="25" xfId="45" applyFont="1" applyBorder="1" applyAlignment="1">
      <alignment horizontal="center" vertical="center"/>
    </xf>
    <xf numFmtId="0" fontId="22" fillId="0" borderId="26" xfId="45" applyFont="1" applyBorder="1" applyAlignment="1">
      <alignment horizontal="right" vertical="center"/>
    </xf>
    <xf numFmtId="166" fontId="22" fillId="0" borderId="26" xfId="45" applyNumberFormat="1" applyFont="1" applyBorder="1" applyAlignment="1" applyProtection="1">
      <alignment vertical="center"/>
      <protection locked="0"/>
    </xf>
    <xf numFmtId="0" fontId="26" fillId="0" borderId="0" xfId="45" applyFont="1" applyAlignment="1">
      <alignment vertical="center"/>
    </xf>
    <xf numFmtId="0" fontId="22" fillId="0" borderId="0" xfId="45" applyFont="1" applyAlignment="1">
      <alignment horizontal="right" vertical="center"/>
    </xf>
    <xf numFmtId="0" fontId="22" fillId="0" borderId="25" xfId="45" applyFont="1" applyBorder="1" applyAlignment="1">
      <alignment horizontal="left" vertical="center"/>
    </xf>
    <xf numFmtId="0" fontId="21" fillId="0" borderId="25" xfId="45" applyFont="1" applyBorder="1" applyAlignment="1">
      <alignment horizontal="center" vertical="center"/>
    </xf>
    <xf numFmtId="166" fontId="22" fillId="0" borderId="26" xfId="45" applyNumberFormat="1" applyFont="1" applyBorder="1" applyAlignment="1" applyProtection="1">
      <alignment horizontal="right" vertical="center"/>
      <protection locked="0"/>
    </xf>
    <xf numFmtId="166" fontId="22" fillId="0" borderId="33" xfId="45" applyNumberFormat="1" applyFont="1" applyBorder="1" applyAlignment="1" applyProtection="1">
      <alignment vertical="center"/>
      <protection locked="0"/>
    </xf>
    <xf numFmtId="0" fontId="21" fillId="0" borderId="26" xfId="45" applyFont="1" applyBorder="1" applyAlignment="1">
      <alignment horizontal="right" vertical="center"/>
    </xf>
    <xf numFmtId="166" fontId="21" fillId="0" borderId="26" xfId="45" applyNumberFormat="1" applyFont="1" applyBorder="1" applyAlignment="1" applyProtection="1">
      <alignment horizontal="right" vertical="center"/>
      <protection locked="0"/>
    </xf>
    <xf numFmtId="0" fontId="21" fillId="0" borderId="0" xfId="45" applyFont="1" applyAlignment="1">
      <alignment horizontal="right" vertical="center"/>
    </xf>
    <xf numFmtId="166" fontId="21" fillId="0" borderId="34" xfId="45" applyNumberFormat="1" applyFont="1" applyBorder="1" applyAlignment="1" applyProtection="1">
      <alignment horizontal="right" vertical="center"/>
      <protection locked="0"/>
    </xf>
    <xf numFmtId="0" fontId="21" fillId="0" borderId="0" xfId="45" applyFont="1" applyAlignment="1">
      <alignment horizontal="right" vertical="center" wrapText="1"/>
    </xf>
    <xf numFmtId="0" fontId="22" fillId="0" borderId="0" xfId="45" applyFont="1" applyAlignment="1" applyProtection="1">
      <alignment horizontal="center"/>
      <protection locked="0"/>
    </xf>
    <xf numFmtId="0" fontId="22" fillId="0" borderId="0" xfId="45" applyFont="1" applyAlignment="1" applyProtection="1">
      <alignment horizontal="right"/>
      <protection locked="0"/>
    </xf>
    <xf numFmtId="166" fontId="22" fillId="0" borderId="0" xfId="45" applyNumberFormat="1" applyFont="1" applyProtection="1">
      <protection locked="0"/>
    </xf>
    <xf numFmtId="10" fontId="0" fillId="0" borderId="9" xfId="46" applyNumberFormat="1" applyFont="1" applyBorder="1" applyAlignment="1" applyProtection="1">
      <alignment horizontal="center" vertical="center" wrapText="1"/>
      <protection locked="0"/>
    </xf>
    <xf numFmtId="9" fontId="0" fillId="0" borderId="9" xfId="46" applyFont="1" applyBorder="1" applyAlignment="1">
      <alignment horizontal="center"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18" xfId="0" applyBorder="1" applyAlignment="1">
      <alignment horizontal="left" vertical="top" wrapText="1"/>
    </xf>
    <xf numFmtId="0" fontId="21" fillId="0" borderId="22" xfId="45" applyFont="1" applyBorder="1" applyAlignment="1">
      <alignment horizontal="center" vertical="center" wrapText="1"/>
    </xf>
    <xf numFmtId="0" fontId="21" fillId="0" borderId="23" xfId="45" applyFont="1" applyBorder="1" applyAlignment="1">
      <alignment horizontal="center" vertical="center" wrapText="1"/>
    </xf>
    <xf numFmtId="0" fontId="21" fillId="0" borderId="24" xfId="45" applyFont="1" applyBorder="1" applyAlignment="1">
      <alignment horizontal="center" vertical="center" wrapText="1"/>
    </xf>
    <xf numFmtId="0" fontId="21" fillId="0" borderId="25" xfId="45" applyFont="1" applyBorder="1" applyAlignment="1">
      <alignment horizontal="center" vertical="center" wrapText="1"/>
    </xf>
    <xf numFmtId="0" fontId="21" fillId="0" borderId="0" xfId="45" applyFont="1" applyAlignment="1">
      <alignment horizontal="center" vertical="center" wrapText="1"/>
    </xf>
    <xf numFmtId="0" fontId="21" fillId="0" borderId="26" xfId="45" applyFont="1" applyBorder="1" applyAlignment="1">
      <alignment horizontal="center" vertical="center" wrapText="1"/>
    </xf>
    <xf numFmtId="0" fontId="21" fillId="0" borderId="27" xfId="45" applyFont="1" applyBorder="1" applyAlignment="1">
      <alignment horizontal="center" vertical="center" wrapText="1"/>
    </xf>
    <xf numFmtId="0" fontId="21" fillId="0" borderId="28" xfId="45" applyFont="1" applyBorder="1" applyAlignment="1">
      <alignment horizontal="center" vertical="center" wrapText="1"/>
    </xf>
    <xf numFmtId="2" fontId="21" fillId="0" borderId="26" xfId="45" applyNumberFormat="1" applyFont="1" applyBorder="1" applyAlignment="1">
      <alignment horizontal="right"/>
    </xf>
    <xf numFmtId="2" fontId="21" fillId="0" borderId="29" xfId="45" applyNumberFormat="1" applyFont="1" applyBorder="1" applyAlignment="1">
      <alignment horizontal="right"/>
    </xf>
    <xf numFmtId="0" fontId="21" fillId="0" borderId="25" xfId="45" applyFont="1" applyBorder="1" applyAlignment="1">
      <alignment horizontal="right" vertical="center" wrapText="1"/>
    </xf>
    <xf numFmtId="0" fontId="21" fillId="0" borderId="26" xfId="45" applyFont="1" applyBorder="1" applyAlignment="1">
      <alignment horizontal="right" vertical="center" wrapText="1"/>
    </xf>
  </cellXfs>
  <cellStyles count="47">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86F7DA35-9363-443F-AE26-F2D7F756627A}"/>
    <cellStyle name="Numerotation" xfId="1" xr:uid="{00000000-0005-0000-0000-000001000000}"/>
    <cellStyle name="Pourcentage" xfId="4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3</xdr:row>
      <xdr:rowOff>92700</xdr:rowOff>
    </xdr:from>
    <xdr:to>
      <xdr:col>0</xdr:col>
      <xdr:colOff>6696000</xdr:colOff>
      <xdr:row>7</xdr:row>
      <xdr:rowOff>124500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0" y="664200"/>
          <a:ext cx="6706800" cy="7938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ETAT - MINISTERE DE L'INTERIEUR</a:t>
          </a:r>
        </a:p>
        <a:p>
          <a:pPr algn="ctr"/>
          <a:r>
            <a:rPr lang="fr-FR" sz="1400" b="1" i="0">
              <a:solidFill>
                <a:srgbClr val="000000"/>
              </a:solidFill>
              <a:latin typeface="Tahoma"/>
            </a:rPr>
            <a:t>Représenté par le Préfet Délégué à la Défense et à la Sécurité </a:t>
          </a:r>
        </a:p>
        <a:p>
          <a:pPr algn="ctr"/>
          <a:r>
            <a:rPr lang="fr-FR" sz="1400" b="1" i="0">
              <a:solidFill>
                <a:srgbClr val="000000"/>
              </a:solidFill>
              <a:latin typeface="Tahoma"/>
            </a:rPr>
            <a:t>pour la zone Sud Est</a:t>
          </a:r>
        </a:p>
      </xdr:txBody>
    </xdr:sp>
    <xdr:clientData/>
  </xdr:twoCellAnchor>
  <xdr:twoCellAnchor editAs="absolute">
    <xdr:from>
      <xdr:col>0</xdr:col>
      <xdr:colOff>0</xdr:colOff>
      <xdr:row>18</xdr:row>
      <xdr:rowOff>21600</xdr:rowOff>
    </xdr:from>
    <xdr:to>
      <xdr:col>0</xdr:col>
      <xdr:colOff>6696000</xdr:colOff>
      <xdr:row>20</xdr:row>
      <xdr:rowOff>13200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0" y="3450600"/>
          <a:ext cx="6706800" cy="3726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200" b="1" i="0">
              <a:solidFill>
                <a:srgbClr val="FF0000"/>
              </a:solidFill>
              <a:latin typeface="Tahoma"/>
            </a:rPr>
            <a:t>D.P.G.F.</a:t>
          </a:r>
        </a:p>
        <a:p>
          <a:pPr algn="ctr"/>
          <a:r>
            <a:rPr lang="fr-FR" sz="1400" b="0" i="0">
              <a:solidFill>
                <a:srgbClr val="FF0000"/>
              </a:solidFill>
              <a:latin typeface="Tahoma"/>
            </a:rPr>
            <a:t>Décomposition de Prix Global &amp; Forfaitaire</a:t>
          </a:r>
        </a:p>
        <a:p>
          <a:pPr algn="ctr"/>
          <a:endParaRPr sz="1400">
            <a:solidFill>
              <a:srgbClr val="000000"/>
            </a:solidFill>
            <a:latin typeface="Tahoma"/>
          </a:endParaRPr>
        </a:p>
      </xdr:txBody>
    </xdr:sp>
    <xdr:clientData/>
  </xdr:twoCellAnchor>
  <xdr:twoCellAnchor editAs="absolute">
    <xdr:from>
      <xdr:col>0</xdr:col>
      <xdr:colOff>0</xdr:colOff>
      <xdr:row>13</xdr:row>
      <xdr:rowOff>147900</xdr:rowOff>
    </xdr:from>
    <xdr:to>
      <xdr:col>0</xdr:col>
      <xdr:colOff>6696000</xdr:colOff>
      <xdr:row>18</xdr:row>
      <xdr:rowOff>86400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0" y="2624400"/>
          <a:ext cx="6706800" cy="8910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1600" b="1">
            <a:solidFill>
              <a:srgbClr val="000000"/>
            </a:solidFill>
            <a:latin typeface="Tahoma"/>
          </a:endParaRPr>
        </a:p>
        <a:p>
          <a:pPr algn="ctr"/>
          <a:r>
            <a:rPr lang="fr-FR" sz="1600" b="1" i="0">
              <a:solidFill>
                <a:srgbClr val="000000"/>
              </a:solidFill>
              <a:latin typeface="Tahoma"/>
            </a:rPr>
            <a:t>Réhabilitation énergétique de la Caserne Machemy</a:t>
          </a:r>
        </a:p>
        <a:p>
          <a:pPr algn="ctr"/>
          <a:r>
            <a:rPr lang="fr-FR" sz="1400" b="1" i="0">
              <a:solidFill>
                <a:srgbClr val="000000"/>
              </a:solidFill>
              <a:latin typeface="Tahoma"/>
            </a:rPr>
            <a:t>20 Avenue de la Liberté - 15000 AURILLAC</a:t>
          </a:r>
        </a:p>
      </xdr:txBody>
    </xdr:sp>
    <xdr:clientData/>
  </xdr:twoCellAnchor>
  <xdr:twoCellAnchor editAs="absolute">
    <xdr:from>
      <xdr:col>0</xdr:col>
      <xdr:colOff>2340000</xdr:colOff>
      <xdr:row>22</xdr:row>
      <xdr:rowOff>183000</xdr:rowOff>
    </xdr:from>
    <xdr:to>
      <xdr:col>0</xdr:col>
      <xdr:colOff>6588000</xdr:colOff>
      <xdr:row>48</xdr:row>
      <xdr:rowOff>187200</xdr:rowOff>
    </xdr:to>
    <xdr:sp macro="" textlink="">
      <xdr:nvSpPr>
        <xdr:cNvPr id="6" name="Forme4">
          <a:extLst>
            <a:ext uri="{FF2B5EF4-FFF2-40B4-BE49-F238E27FC236}">
              <a16:creationId xmlns:a16="http://schemas.microsoft.com/office/drawing/2014/main" id="{00000000-0008-0000-0000-000006000000}"/>
            </a:ext>
          </a:extLst>
        </xdr:cNvPr>
        <xdr:cNvSpPr/>
      </xdr:nvSpPr>
      <xdr:spPr>
        <a:xfrm>
          <a:off x="2365200" y="4374000"/>
          <a:ext cx="4244400" cy="49572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900" b="0" i="0" u="sng">
              <a:solidFill>
                <a:srgbClr val="000000"/>
              </a:solidFill>
              <a:latin typeface="Impact"/>
            </a:rPr>
            <a:t>Architecte - Mandataire de l'équipe de Maitrise d'Oeuvre</a:t>
          </a:r>
        </a:p>
        <a:p>
          <a:pPr algn="r"/>
          <a:endParaRPr sz="900" u="sng">
            <a:solidFill>
              <a:srgbClr val="000000"/>
            </a:solidFill>
            <a:latin typeface="Impact"/>
          </a:endParaRPr>
        </a:p>
        <a:p>
          <a:pPr algn="r"/>
          <a:r>
            <a:rPr lang="fr-FR" sz="900" b="1" i="0">
              <a:solidFill>
                <a:srgbClr val="000000"/>
              </a:solidFill>
              <a:latin typeface="Tahoma"/>
            </a:rPr>
            <a:t>ARCHIMADE 19</a:t>
          </a:r>
        </a:p>
        <a:p>
          <a:pPr algn="r"/>
          <a:r>
            <a:rPr lang="fr-FR" sz="800" b="0" i="0">
              <a:solidFill>
                <a:srgbClr val="000000"/>
              </a:solidFill>
              <a:latin typeface="Tahoma"/>
            </a:rPr>
            <a:t>10, rue Général Cavaignac - 19100 BRIVE LA GAILLARDE</a:t>
          </a:r>
        </a:p>
        <a:p>
          <a:pPr algn="r"/>
          <a:r>
            <a:rPr lang="fr-FR" sz="800" b="0" i="0">
              <a:solidFill>
                <a:srgbClr val="000000"/>
              </a:solidFill>
              <a:latin typeface="Tahoma"/>
            </a:rPr>
            <a:t>Tel : 05 55 17 27 39 - </a:t>
          </a:r>
          <a:r>
            <a:rPr lang="fr-FR" sz="800" b="0" i="0" u="sng">
              <a:solidFill>
                <a:srgbClr val="0000FF"/>
              </a:solidFill>
              <a:latin typeface="Tahoma"/>
            </a:rPr>
            <a:t>Email : contact@archimade19.fr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Economie de la Construction</a:t>
          </a:r>
        </a:p>
        <a:p>
          <a:pPr algn="r"/>
          <a:endParaRPr sz="500" u="sng">
            <a:solidFill>
              <a:srgbClr val="000000"/>
            </a:solidFill>
            <a:latin typeface="Impact"/>
          </a:endParaRPr>
        </a:p>
        <a:p>
          <a:pPr algn="r"/>
          <a:r>
            <a:rPr lang="fr-FR" sz="900" b="1" i="0">
              <a:solidFill>
                <a:srgbClr val="000000"/>
              </a:solidFill>
              <a:latin typeface="Tahoma"/>
            </a:rPr>
            <a:t>SAS IECO INGENIERIE</a:t>
          </a:r>
        </a:p>
        <a:p>
          <a:pPr algn="r"/>
          <a:r>
            <a:rPr lang="fr-FR" sz="800" b="0" i="0">
              <a:solidFill>
                <a:srgbClr val="000000"/>
              </a:solidFill>
              <a:latin typeface="Tahoma"/>
            </a:rPr>
            <a:t>51B, Avenue Président Henri Queuille - 19100 BRIVE LA GAILLARDE</a:t>
          </a:r>
        </a:p>
        <a:p>
          <a:pPr algn="r"/>
          <a:r>
            <a:rPr lang="fr-FR" sz="800" b="0" i="0">
              <a:solidFill>
                <a:srgbClr val="000000"/>
              </a:solidFill>
              <a:latin typeface="Tahoma"/>
            </a:rPr>
            <a:t>Tel : 05 55 92 59 72 - </a:t>
          </a:r>
          <a:r>
            <a:rPr lang="fr-FR" sz="800" b="0" i="0" u="sng">
              <a:solidFill>
                <a:srgbClr val="0000FF"/>
              </a:solidFill>
              <a:latin typeface="Tahoma"/>
            </a:rPr>
            <a:t>Email : contact@ieco-ingenierie.fr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VRD</a:t>
          </a:r>
        </a:p>
        <a:p>
          <a:pPr algn="r"/>
          <a:endParaRPr sz="500" u="sng">
            <a:solidFill>
              <a:srgbClr val="000000"/>
            </a:solidFill>
            <a:latin typeface="Impact"/>
          </a:endParaRPr>
        </a:p>
        <a:p>
          <a:pPr algn="r"/>
          <a:r>
            <a:rPr lang="fr-FR" sz="900" b="1" i="0">
              <a:solidFill>
                <a:srgbClr val="000000"/>
              </a:solidFill>
              <a:latin typeface="Tahoma"/>
            </a:rPr>
            <a:t>COLIBRIS VRD</a:t>
          </a:r>
        </a:p>
        <a:p>
          <a:pPr algn="r"/>
          <a:r>
            <a:rPr lang="fr-FR" sz="800" b="0" i="0">
              <a:solidFill>
                <a:srgbClr val="000000"/>
              </a:solidFill>
              <a:latin typeface="Tahoma"/>
            </a:rPr>
            <a:t>34 Avenue Ribot - 19100 BRIVE</a:t>
          </a:r>
        </a:p>
        <a:p>
          <a:pPr algn="r"/>
          <a:r>
            <a:rPr lang="fr-FR" sz="800" b="0" i="0">
              <a:solidFill>
                <a:srgbClr val="000000"/>
              </a:solidFill>
              <a:latin typeface="Tahoma"/>
            </a:rPr>
            <a:t>Tel : 05 55 24 39 65 - </a:t>
          </a:r>
          <a:r>
            <a:rPr lang="fr-FR" sz="800" b="0" i="0" u="sng">
              <a:solidFill>
                <a:srgbClr val="0000FF"/>
              </a:solidFill>
              <a:latin typeface="Tahoma"/>
            </a:rPr>
            <a:t>Email : bureau@colibrisvrd.fr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Structure</a:t>
          </a:r>
        </a:p>
        <a:p>
          <a:pPr algn="r"/>
          <a:endParaRPr sz="500" u="sng">
            <a:solidFill>
              <a:srgbClr val="000000"/>
            </a:solidFill>
            <a:latin typeface="Impact"/>
          </a:endParaRPr>
        </a:p>
        <a:p>
          <a:pPr algn="r"/>
          <a:r>
            <a:rPr lang="fr-FR" sz="900" b="1" i="0">
              <a:solidFill>
                <a:srgbClr val="000000"/>
              </a:solidFill>
              <a:latin typeface="Tahoma"/>
            </a:rPr>
            <a:t>SIGMA INGENIERIE</a:t>
          </a:r>
        </a:p>
        <a:p>
          <a:pPr algn="r"/>
          <a:r>
            <a:rPr lang="fr-FR" sz="800" b="0" i="0">
              <a:solidFill>
                <a:srgbClr val="000000"/>
              </a:solidFill>
              <a:latin typeface="Tahoma"/>
            </a:rPr>
            <a:t>6, rue Chanoine Antoine Broquin - 19100 BRIVE</a:t>
          </a:r>
        </a:p>
        <a:p>
          <a:pPr algn="r"/>
          <a:r>
            <a:rPr lang="fr-FR" sz="800" b="0" i="0">
              <a:solidFill>
                <a:srgbClr val="000000"/>
              </a:solidFill>
              <a:latin typeface="Tahoma"/>
            </a:rPr>
            <a:t>Tel : 05 55 88 37 28 - </a:t>
          </a:r>
          <a:r>
            <a:rPr lang="fr-FR" sz="800" b="0" i="0" u="sng">
              <a:solidFill>
                <a:srgbClr val="0000FF"/>
              </a:solidFill>
              <a:latin typeface="Tahoma"/>
            </a:rPr>
            <a:t>Email : ablanchin@sigma-ing.com</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Fluides / Electricité</a:t>
          </a:r>
        </a:p>
        <a:p>
          <a:pPr algn="r"/>
          <a:endParaRPr sz="500" u="sng">
            <a:solidFill>
              <a:srgbClr val="000000"/>
            </a:solidFill>
            <a:latin typeface="Impact"/>
          </a:endParaRPr>
        </a:p>
        <a:p>
          <a:pPr algn="r"/>
          <a:r>
            <a:rPr lang="fr-FR" sz="900" b="1" i="0">
              <a:solidFill>
                <a:srgbClr val="000000"/>
              </a:solidFill>
              <a:latin typeface="Tahoma"/>
            </a:rPr>
            <a:t>ARGETEC</a:t>
          </a:r>
        </a:p>
        <a:p>
          <a:pPr algn="r"/>
          <a:r>
            <a:rPr lang="fr-FR" sz="800" b="0" i="0">
              <a:solidFill>
                <a:srgbClr val="000000"/>
              </a:solidFill>
              <a:latin typeface="Tahoma"/>
            </a:rPr>
            <a:t>544 Boulevard des Saveurs - 24660 COULOUNIEX CHAMIERS</a:t>
          </a:r>
        </a:p>
        <a:p>
          <a:pPr algn="r"/>
          <a:r>
            <a:rPr lang="fr-FR" sz="800" b="0" i="0">
              <a:solidFill>
                <a:srgbClr val="000000"/>
              </a:solidFill>
              <a:latin typeface="Tahoma"/>
            </a:rPr>
            <a:t>Tel : 05 53 08 41 40 - </a:t>
          </a:r>
          <a:r>
            <a:rPr lang="fr-FR" sz="800" b="0" i="0" u="sng">
              <a:solidFill>
                <a:srgbClr val="0000FF"/>
              </a:solidFill>
              <a:latin typeface="Tahoma"/>
            </a:rPr>
            <a:t>Email : accueil@argetec.fr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Désamiantage</a:t>
          </a:r>
        </a:p>
        <a:p>
          <a:pPr algn="r"/>
          <a:endParaRPr sz="500" u="sng">
            <a:solidFill>
              <a:srgbClr val="000000"/>
            </a:solidFill>
            <a:latin typeface="Impact"/>
          </a:endParaRPr>
        </a:p>
        <a:p>
          <a:pPr algn="r"/>
          <a:r>
            <a:rPr lang="fr-FR" sz="900" b="1" i="0">
              <a:solidFill>
                <a:srgbClr val="000000"/>
              </a:solidFill>
              <a:latin typeface="Tahoma"/>
            </a:rPr>
            <a:t>VALTEIA INGENIERIE</a:t>
          </a:r>
        </a:p>
        <a:p>
          <a:pPr algn="r"/>
          <a:r>
            <a:rPr lang="fr-FR" sz="800" b="0" i="0">
              <a:solidFill>
                <a:srgbClr val="000000"/>
              </a:solidFill>
              <a:latin typeface="Tahoma"/>
            </a:rPr>
            <a:t>52 Av. Gustave Eiffel - 33610 CANEJAN</a:t>
          </a:r>
        </a:p>
        <a:p>
          <a:pPr algn="r"/>
          <a:r>
            <a:rPr lang="fr-FR" sz="800" b="0" i="0">
              <a:solidFill>
                <a:srgbClr val="000000"/>
              </a:solidFill>
              <a:latin typeface="Tahoma"/>
            </a:rPr>
            <a:t>Tel : 05 56 81 35 49 - </a:t>
          </a:r>
          <a:r>
            <a:rPr lang="fr-FR" sz="800" b="0" i="0" u="sng">
              <a:solidFill>
                <a:srgbClr val="0000FF"/>
              </a:solidFill>
              <a:latin typeface="Tahoma"/>
            </a:rPr>
            <a:t>Email : laurent.latapie@valteia-ingenierie.com</a:t>
          </a:r>
        </a:p>
        <a:p>
          <a:pPr algn="r"/>
          <a:endParaRPr sz="900" u="sng">
            <a:solidFill>
              <a:srgbClr val="000000"/>
            </a:solidFill>
            <a:latin typeface="Impact"/>
          </a:endParaRPr>
        </a:p>
        <a:p>
          <a:pPr algn="r"/>
          <a:r>
            <a:rPr lang="fr-FR" sz="900" b="0" i="0" u="sng">
              <a:solidFill>
                <a:srgbClr val="000000"/>
              </a:solidFill>
              <a:latin typeface="Impact"/>
            </a:rPr>
            <a:t>Ordonnancement Pilotage Chantier</a:t>
          </a:r>
        </a:p>
        <a:p>
          <a:pPr algn="r"/>
          <a:endParaRPr sz="500" u="sng">
            <a:solidFill>
              <a:srgbClr val="000000"/>
            </a:solidFill>
            <a:latin typeface="Impact"/>
          </a:endParaRPr>
        </a:p>
        <a:p>
          <a:pPr algn="r"/>
          <a:r>
            <a:rPr lang="fr-FR" sz="900" b="1" i="0">
              <a:solidFill>
                <a:srgbClr val="000000"/>
              </a:solidFill>
              <a:latin typeface="Tahoma"/>
            </a:rPr>
            <a:t>CO. PILOT</a:t>
          </a:r>
        </a:p>
        <a:p>
          <a:pPr algn="r"/>
          <a:r>
            <a:rPr lang="fr-FR" sz="800" b="0" i="0">
              <a:solidFill>
                <a:srgbClr val="000000"/>
              </a:solidFill>
              <a:latin typeface="Tahoma"/>
            </a:rPr>
            <a:t>30 bd Paul Painlevé - 19100 BRIVE LA GAILLARDE</a:t>
          </a:r>
        </a:p>
        <a:p>
          <a:pPr algn="r"/>
          <a:r>
            <a:rPr lang="fr-FR" sz="800" b="0" i="0">
              <a:solidFill>
                <a:srgbClr val="000000"/>
              </a:solidFill>
              <a:latin typeface="Tahoma"/>
            </a:rPr>
            <a:t>Tel : 05 55 87 24 54 - </a:t>
          </a:r>
          <a:r>
            <a:rPr lang="fr-FR" sz="800" b="0" i="0" u="sng">
              <a:solidFill>
                <a:srgbClr val="0000FF"/>
              </a:solidFill>
              <a:latin typeface="Tahoma"/>
            </a:rPr>
            <a:t>Email : julie.legros@copilot19.fr</a:t>
          </a:r>
        </a:p>
      </xdr:txBody>
    </xdr:sp>
    <xdr:clientData/>
  </xdr:twoCellAnchor>
  <xdr:twoCellAnchor editAs="absolute">
    <xdr:from>
      <xdr:col>0</xdr:col>
      <xdr:colOff>0</xdr:colOff>
      <xdr:row>20</xdr:row>
      <xdr:rowOff>29400</xdr:rowOff>
    </xdr:from>
    <xdr:to>
      <xdr:col>0</xdr:col>
      <xdr:colOff>6696000</xdr:colOff>
      <xdr:row>22</xdr:row>
      <xdr:rowOff>4800</xdr:rowOff>
    </xdr:to>
    <xdr:sp macro="" textlink="">
      <xdr:nvSpPr>
        <xdr:cNvPr id="7" name="Forme5">
          <a:extLst>
            <a:ext uri="{FF2B5EF4-FFF2-40B4-BE49-F238E27FC236}">
              <a16:creationId xmlns:a16="http://schemas.microsoft.com/office/drawing/2014/main" id="{00000000-0008-0000-0000-000007000000}"/>
            </a:ext>
          </a:extLst>
        </xdr:cNvPr>
        <xdr:cNvSpPr/>
      </xdr:nvSpPr>
      <xdr:spPr>
        <a:xfrm>
          <a:off x="0" y="3839400"/>
          <a:ext cx="6706800" cy="3564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000" b="1" i="0">
              <a:solidFill>
                <a:srgbClr val="FF0000"/>
              </a:solidFill>
              <a:latin typeface="MS Shell Dlg"/>
            </a:rPr>
            <a:t>Lot N°01 ECHAFAUDAGES</a:t>
          </a:r>
        </a:p>
      </xdr:txBody>
    </xdr:sp>
    <xdr:clientData/>
  </xdr:twoCellAnchor>
  <xdr:twoCellAnchor editAs="absolute">
    <xdr:from>
      <xdr:col>0</xdr:col>
      <xdr:colOff>36000</xdr:colOff>
      <xdr:row>48</xdr:row>
      <xdr:rowOff>154800</xdr:rowOff>
    </xdr:from>
    <xdr:to>
      <xdr:col>0</xdr:col>
      <xdr:colOff>3240000</xdr:colOff>
      <xdr:row>50</xdr:row>
      <xdr:rowOff>600</xdr:rowOff>
    </xdr:to>
    <xdr:sp macro="" textlink="">
      <xdr:nvSpPr>
        <xdr:cNvPr id="8" name="Forme6">
          <a:extLst>
            <a:ext uri="{FF2B5EF4-FFF2-40B4-BE49-F238E27FC236}">
              <a16:creationId xmlns:a16="http://schemas.microsoft.com/office/drawing/2014/main" id="{00000000-0008-0000-0000-000008000000}"/>
            </a:ext>
          </a:extLst>
        </xdr:cNvPr>
        <xdr:cNvSpPr/>
      </xdr:nvSpPr>
      <xdr:spPr>
        <a:xfrm>
          <a:off x="64800" y="9298800"/>
          <a:ext cx="3175200" cy="2268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700" b="1" i="1" u="sng">
              <a:solidFill>
                <a:srgbClr val="000000"/>
              </a:solidFill>
              <a:latin typeface="Tahoma"/>
            </a:rPr>
            <a:t>Phase PRO - Edition avril 2025</a:t>
          </a:r>
        </a:p>
        <a:p>
          <a:pPr algn="l"/>
          <a:endParaRPr sz="800">
            <a:solidFill>
              <a:srgbClr val="000000"/>
            </a:solidFill>
            <a:latin typeface="MS Shell Dlg"/>
          </a:endParaRPr>
        </a:p>
      </xdr:txBody>
    </xdr:sp>
    <xdr:clientData/>
  </xdr:twoCellAnchor>
  <xdr:twoCellAnchor editAs="absolute">
    <xdr:from>
      <xdr:col>0</xdr:col>
      <xdr:colOff>1764000</xdr:colOff>
      <xdr:row>22</xdr:row>
      <xdr:rowOff>183000</xdr:rowOff>
    </xdr:from>
    <xdr:to>
      <xdr:col>0</xdr:col>
      <xdr:colOff>2304000</xdr:colOff>
      <xdr:row>25</xdr:row>
      <xdr:rowOff>129900</xdr:rowOff>
    </xdr:to>
    <xdr:pic>
      <xdr:nvPicPr>
        <xdr:cNvPr id="9" name="Forme7">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8200" y="4374000"/>
          <a:ext cx="14" cy="14"/>
        </a:xfrm>
        <a:prstGeom prst="rect">
          <a:avLst/>
        </a:prstGeom>
      </xdr:spPr>
    </xdr:pic>
    <xdr:clientData/>
  </xdr:twoCellAnchor>
  <xdr:twoCellAnchor editAs="absolute">
    <xdr:from>
      <xdr:col>0</xdr:col>
      <xdr:colOff>1332000</xdr:colOff>
      <xdr:row>25</xdr:row>
      <xdr:rowOff>162300</xdr:rowOff>
    </xdr:from>
    <xdr:to>
      <xdr:col>0</xdr:col>
      <xdr:colOff>2592000</xdr:colOff>
      <xdr:row>30</xdr:row>
      <xdr:rowOff>3600</xdr:rowOff>
    </xdr:to>
    <xdr:pic>
      <xdr:nvPicPr>
        <xdr:cNvPr id="10" name="Forme8">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60800" y="4924800"/>
          <a:ext cx="35" cy="22"/>
        </a:xfrm>
        <a:prstGeom prst="rect">
          <a:avLst/>
        </a:prstGeom>
      </xdr:spPr>
    </xdr:pic>
    <xdr:clientData/>
  </xdr:twoCellAnchor>
  <xdr:twoCellAnchor editAs="absolute">
    <xdr:from>
      <xdr:col>0</xdr:col>
      <xdr:colOff>1656000</xdr:colOff>
      <xdr:row>33</xdr:row>
      <xdr:rowOff>144900</xdr:rowOff>
    </xdr:from>
    <xdr:to>
      <xdr:col>0</xdr:col>
      <xdr:colOff>2340000</xdr:colOff>
      <xdr:row>36</xdr:row>
      <xdr:rowOff>43200</xdr:rowOff>
    </xdr:to>
    <xdr:pic>
      <xdr:nvPicPr>
        <xdr:cNvPr id="11" name="Forme9">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8600" y="6431400"/>
          <a:ext cx="19" cy="13"/>
        </a:xfrm>
        <a:prstGeom prst="rect">
          <a:avLst/>
        </a:prstGeom>
      </xdr:spPr>
    </xdr:pic>
    <xdr:clientData/>
  </xdr:twoCellAnchor>
  <xdr:twoCellAnchor editAs="absolute">
    <xdr:from>
      <xdr:col>0</xdr:col>
      <xdr:colOff>1620000</xdr:colOff>
      <xdr:row>40</xdr:row>
      <xdr:rowOff>107400</xdr:rowOff>
    </xdr:from>
    <xdr:to>
      <xdr:col>0</xdr:col>
      <xdr:colOff>2304000</xdr:colOff>
      <xdr:row>42</xdr:row>
      <xdr:rowOff>131400</xdr:rowOff>
    </xdr:to>
    <xdr:pic>
      <xdr:nvPicPr>
        <xdr:cNvPr id="12" name="Forme10">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36200" y="7727400"/>
          <a:ext cx="19" cy="11"/>
        </a:xfrm>
        <a:prstGeom prst="rect">
          <a:avLst/>
        </a:prstGeom>
      </xdr:spPr>
    </xdr:pic>
    <xdr:clientData/>
  </xdr:twoCellAnchor>
  <xdr:twoCellAnchor editAs="absolute">
    <xdr:from>
      <xdr:col>0</xdr:col>
      <xdr:colOff>1404000</xdr:colOff>
      <xdr:row>37</xdr:row>
      <xdr:rowOff>160500</xdr:rowOff>
    </xdr:from>
    <xdr:to>
      <xdr:col>0</xdr:col>
      <xdr:colOff>2340000</xdr:colOff>
      <xdr:row>38</xdr:row>
      <xdr:rowOff>180600</xdr:rowOff>
    </xdr:to>
    <xdr:pic>
      <xdr:nvPicPr>
        <xdr:cNvPr id="13" name="Forme11">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409400" y="7209000"/>
          <a:ext cx="27" cy="6"/>
        </a:xfrm>
        <a:prstGeom prst="rect">
          <a:avLst/>
        </a:prstGeom>
      </xdr:spPr>
    </xdr:pic>
    <xdr:clientData/>
  </xdr:twoCellAnchor>
  <xdr:twoCellAnchor editAs="absolute">
    <xdr:from>
      <xdr:col>0</xdr:col>
      <xdr:colOff>1512000</xdr:colOff>
      <xdr:row>30</xdr:row>
      <xdr:rowOff>133200</xdr:rowOff>
    </xdr:from>
    <xdr:to>
      <xdr:col>0</xdr:col>
      <xdr:colOff>2340000</xdr:colOff>
      <xdr:row>32</xdr:row>
      <xdr:rowOff>124800</xdr:rowOff>
    </xdr:to>
    <xdr:pic>
      <xdr:nvPicPr>
        <xdr:cNvPr id="14" name="Forme12">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39000" y="5848200"/>
          <a:ext cx="23" cy="10"/>
        </a:xfrm>
        <a:prstGeom prst="rect">
          <a:avLst/>
        </a:prstGeom>
      </xdr:spPr>
    </xdr:pic>
    <xdr:clientData/>
  </xdr:twoCellAnchor>
  <xdr:twoCellAnchor editAs="absolute">
    <xdr:from>
      <xdr:col>0</xdr:col>
      <xdr:colOff>0</xdr:colOff>
      <xdr:row>1</xdr:row>
      <xdr:rowOff>3900</xdr:rowOff>
    </xdr:from>
    <xdr:to>
      <xdr:col>0</xdr:col>
      <xdr:colOff>6696000</xdr:colOff>
      <xdr:row>2</xdr:row>
      <xdr:rowOff>72600</xdr:rowOff>
    </xdr:to>
    <xdr:sp macro="" textlink="">
      <xdr:nvSpPr>
        <xdr:cNvPr id="15" name="Forme13">
          <a:extLst>
            <a:ext uri="{FF2B5EF4-FFF2-40B4-BE49-F238E27FC236}">
              <a16:creationId xmlns:a16="http://schemas.microsoft.com/office/drawing/2014/main" id="{00000000-0008-0000-0000-00000F000000}"/>
            </a:ext>
          </a:extLst>
        </xdr:cNvPr>
        <xdr:cNvSpPr/>
      </xdr:nvSpPr>
      <xdr:spPr>
        <a:xfrm>
          <a:off x="32400" y="194400"/>
          <a:ext cx="6674400" cy="259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MAITRE D'OUVRAGE</a:t>
          </a:r>
        </a:p>
      </xdr:txBody>
    </xdr:sp>
    <xdr:clientData/>
  </xdr:twoCellAnchor>
  <xdr:twoCellAnchor editAs="absolute">
    <xdr:from>
      <xdr:col>0</xdr:col>
      <xdr:colOff>0</xdr:colOff>
      <xdr:row>8</xdr:row>
      <xdr:rowOff>128400</xdr:rowOff>
    </xdr:from>
    <xdr:to>
      <xdr:col>0</xdr:col>
      <xdr:colOff>6696000</xdr:colOff>
      <xdr:row>13</xdr:row>
      <xdr:rowOff>2100</xdr:rowOff>
    </xdr:to>
    <xdr:sp macro="" textlink="">
      <xdr:nvSpPr>
        <xdr:cNvPr id="16" name="Forme14">
          <a:extLst>
            <a:ext uri="{FF2B5EF4-FFF2-40B4-BE49-F238E27FC236}">
              <a16:creationId xmlns:a16="http://schemas.microsoft.com/office/drawing/2014/main" id="{00000000-0008-0000-0000-000010000000}"/>
            </a:ext>
          </a:extLst>
        </xdr:cNvPr>
        <xdr:cNvSpPr/>
      </xdr:nvSpPr>
      <xdr:spPr>
        <a:xfrm>
          <a:off x="0" y="1652400"/>
          <a:ext cx="6706800" cy="826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1" i="0" u="sng">
              <a:solidFill>
                <a:srgbClr val="000000"/>
              </a:solidFill>
              <a:latin typeface="Tahoma"/>
            </a:rPr>
            <a:t>CONDUCTEUR D'OPERATION</a:t>
          </a:r>
        </a:p>
        <a:p>
          <a:pPr algn="ctr"/>
          <a:endParaRPr sz="1200" u="sng">
            <a:solidFill>
              <a:srgbClr val="000000"/>
            </a:solidFill>
            <a:latin typeface="Tahoma"/>
          </a:endParaRPr>
        </a:p>
        <a:p>
          <a:pPr algn="ctr"/>
          <a:r>
            <a:rPr lang="fr-FR" sz="1200" b="1" i="0">
              <a:solidFill>
                <a:srgbClr val="000000"/>
              </a:solidFill>
              <a:latin typeface="Tahoma"/>
            </a:rPr>
            <a:t>SECRETARIAT GENERAL POUR LADMINISTRATION DU MINISTERE DE LINTERIEUR - SUD-EST</a:t>
          </a:r>
        </a:p>
        <a:p>
          <a:pPr algn="ctr"/>
          <a:r>
            <a:rPr lang="fr-FR" sz="1000" b="0" i="0">
              <a:solidFill>
                <a:srgbClr val="000000"/>
              </a:solidFill>
              <a:latin typeface="Tahoma"/>
            </a:rPr>
            <a:t>Direction de limmobilier - Bureau des Travaux dInvestissement 20, rue de lEspérance B.P. 73 331- 69405 LYON Cedex 03</a:t>
          </a:r>
        </a:p>
      </xdr:txBody>
    </xdr:sp>
    <xdr:clientData/>
  </xdr:twoCellAnchor>
  <xdr:twoCellAnchor editAs="absolute">
    <xdr:from>
      <xdr:col>0</xdr:col>
      <xdr:colOff>1620000</xdr:colOff>
      <xdr:row>44</xdr:row>
      <xdr:rowOff>9600</xdr:rowOff>
    </xdr:from>
    <xdr:to>
      <xdr:col>0</xdr:col>
      <xdr:colOff>2304000</xdr:colOff>
      <xdr:row>46</xdr:row>
      <xdr:rowOff>33600</xdr:rowOff>
    </xdr:to>
    <xdr:pic>
      <xdr:nvPicPr>
        <xdr:cNvPr id="17" name="Forme15">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647528" y="8391600"/>
          <a:ext cx="18" cy="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D505CF54-9662-4119-BF3D-ADC24F23B645}"/>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04 &amp; 05</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1B8BCDEA-98BC-4CA8-96A1-851BE1E0FE1C}"/>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3.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4DC45124-CA5E-46B4-AC7D-60EC7ECDECC6}"/>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06 &amp; 07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FEAD68F2-7CEA-4539-B235-497912B243B1}"/>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4.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994A7775-18D8-4456-A1F7-F94700508757}"/>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08 &amp; 09</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64C0D223-C6AF-4EF7-B0F7-614073EC2C2B}"/>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5.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8E3307CB-1734-4B22-96BC-2EE50AFE26BC}"/>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10 &amp; 11, Chaufferie 17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0FF4EE5D-9D1F-4088-A822-F82B5E0FD518}"/>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6.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32788B08-D4DD-485D-BFEC-1063820CE083}"/>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12</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7C5C7B6F-0438-41FD-B5CE-03AD3B8FA87B}"/>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7.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365FBF0D-3F8A-4559-98F7-289CB8D0A737}"/>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juin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13</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95BF8C0B-B868-4DFC-AD30-C9EBCCB70279}"/>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8.xml><?xml version="1.0" encoding="utf-8"?>
<xdr:wsDr xmlns:xdr="http://schemas.openxmlformats.org/drawingml/2006/spreadsheetDrawing" xmlns:a="http://schemas.openxmlformats.org/drawingml/2006/main">
  <xdr:twoCellAnchor editAs="absolute">
    <xdr:from>
      <xdr:col>0</xdr:col>
      <xdr:colOff>216000</xdr:colOff>
      <xdr:row>0</xdr:row>
      <xdr:rowOff>127409</xdr:rowOff>
    </xdr:from>
    <xdr:to>
      <xdr:col>6</xdr:col>
      <xdr:colOff>72000</xdr:colOff>
      <xdr:row>0</xdr:row>
      <xdr:rowOff>812230</xdr:rowOff>
    </xdr:to>
    <xdr:sp macro="" textlink="">
      <xdr:nvSpPr>
        <xdr:cNvPr id="2" name="Forme1">
          <a:extLst>
            <a:ext uri="{FF2B5EF4-FFF2-40B4-BE49-F238E27FC236}">
              <a16:creationId xmlns:a16="http://schemas.microsoft.com/office/drawing/2014/main" id="{A161BFAC-D0C2-4AEE-83FD-DB383AAE2542}"/>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N°01 ECHAFAUDAGES</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Bâtiment 01 LST</a:t>
          </a:r>
        </a:p>
        <a:p>
          <a:pPr algn="l"/>
          <a:endParaRPr sz="1000">
            <a:solidFill>
              <a:srgbClr val="000000"/>
            </a:solidFill>
            <a:latin typeface="Calibri"/>
          </a:endParaRPr>
        </a:p>
      </xdr:txBody>
    </xdr:sp>
    <xdr:clientData/>
  </xdr:twoCellAnchor>
  <xdr:twoCellAnchor editAs="absolute">
    <xdr:from>
      <xdr:col>0</xdr:col>
      <xdr:colOff>216000</xdr:colOff>
      <xdr:row>0</xdr:row>
      <xdr:rowOff>796304</xdr:rowOff>
    </xdr:from>
    <xdr:to>
      <xdr:col>6</xdr:col>
      <xdr:colOff>72000</xdr:colOff>
      <xdr:row>0</xdr:row>
      <xdr:rowOff>796304</xdr:rowOff>
    </xdr:to>
    <xdr:cxnSp macro="">
      <xdr:nvCxnSpPr>
        <xdr:cNvPr id="3" name="Forme2">
          <a:extLst>
            <a:ext uri="{FF2B5EF4-FFF2-40B4-BE49-F238E27FC236}">
              <a16:creationId xmlns:a16="http://schemas.microsoft.com/office/drawing/2014/main" id="{9188C7F8-D647-4813-8A08-A71C3E3818F3}"/>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200025</xdr:colOff>
      <xdr:row>56</xdr:row>
      <xdr:rowOff>0</xdr:rowOff>
    </xdr:from>
    <xdr:to>
      <xdr:col>3</xdr:col>
      <xdr:colOff>266700</xdr:colOff>
      <xdr:row>57</xdr:row>
      <xdr:rowOff>133516</xdr:rowOff>
    </xdr:to>
    <xdr:sp macro="" textlink="">
      <xdr:nvSpPr>
        <xdr:cNvPr id="2" name="Text Box 27">
          <a:extLst>
            <a:ext uri="{FF2B5EF4-FFF2-40B4-BE49-F238E27FC236}">
              <a16:creationId xmlns:a16="http://schemas.microsoft.com/office/drawing/2014/main" id="{F87BE59F-9DDF-4DF7-AF1A-3DA62A0D15D0}"/>
            </a:ext>
          </a:extLst>
        </xdr:cNvPr>
        <xdr:cNvSpPr txBox="1">
          <a:spLocks noChangeArrowheads="1"/>
        </xdr:cNvSpPr>
      </xdr:nvSpPr>
      <xdr:spPr bwMode="auto">
        <a:xfrm>
          <a:off x="4343400" y="9477375"/>
          <a:ext cx="66675" cy="276391"/>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95416</xdr:rowOff>
    </xdr:to>
    <xdr:sp macro="" textlink="">
      <xdr:nvSpPr>
        <xdr:cNvPr id="3" name="Text Box 34">
          <a:extLst>
            <a:ext uri="{FF2B5EF4-FFF2-40B4-BE49-F238E27FC236}">
              <a16:creationId xmlns:a16="http://schemas.microsoft.com/office/drawing/2014/main" id="{C1914276-EBC6-430F-BE70-727165265475}"/>
            </a:ext>
          </a:extLst>
        </xdr:cNvPr>
        <xdr:cNvSpPr txBox="1">
          <a:spLocks noChangeArrowheads="1"/>
        </xdr:cNvSpPr>
      </xdr:nvSpPr>
      <xdr:spPr bwMode="auto">
        <a:xfrm>
          <a:off x="4343400" y="9477375"/>
          <a:ext cx="66675" cy="238291"/>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4" name="Text Box 27">
          <a:extLst>
            <a:ext uri="{FF2B5EF4-FFF2-40B4-BE49-F238E27FC236}">
              <a16:creationId xmlns:a16="http://schemas.microsoft.com/office/drawing/2014/main" id="{2AC62585-57EC-4C09-9D4A-09818ECE90F5}"/>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5" name="Text Box 34">
          <a:extLst>
            <a:ext uri="{FF2B5EF4-FFF2-40B4-BE49-F238E27FC236}">
              <a16:creationId xmlns:a16="http://schemas.microsoft.com/office/drawing/2014/main" id="{57914821-3625-4B51-B9FB-BFB949D39C6D}"/>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6" name="Text Box 27">
          <a:extLst>
            <a:ext uri="{FF2B5EF4-FFF2-40B4-BE49-F238E27FC236}">
              <a16:creationId xmlns:a16="http://schemas.microsoft.com/office/drawing/2014/main" id="{9848A973-031F-4D9D-AD37-EE6A6B5099FB}"/>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7" name="Text Box 34">
          <a:extLst>
            <a:ext uri="{FF2B5EF4-FFF2-40B4-BE49-F238E27FC236}">
              <a16:creationId xmlns:a16="http://schemas.microsoft.com/office/drawing/2014/main" id="{6E148594-6489-4EA8-A82A-472EB2C74DA6}"/>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8" name="Text Box 27">
          <a:extLst>
            <a:ext uri="{FF2B5EF4-FFF2-40B4-BE49-F238E27FC236}">
              <a16:creationId xmlns:a16="http://schemas.microsoft.com/office/drawing/2014/main" id="{3B2F065F-265F-4324-8D56-5A002DA339F8}"/>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9" name="Text Box 34">
          <a:extLst>
            <a:ext uri="{FF2B5EF4-FFF2-40B4-BE49-F238E27FC236}">
              <a16:creationId xmlns:a16="http://schemas.microsoft.com/office/drawing/2014/main" id="{3F53BFE3-9E01-42DF-AD7F-702261BCE838}"/>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10" name="Text Box 27">
          <a:extLst>
            <a:ext uri="{FF2B5EF4-FFF2-40B4-BE49-F238E27FC236}">
              <a16:creationId xmlns:a16="http://schemas.microsoft.com/office/drawing/2014/main" id="{40E6BEF2-6E0F-4FE7-82F3-DC61DDBA2E68}"/>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11" name="Text Box 34">
          <a:extLst>
            <a:ext uri="{FF2B5EF4-FFF2-40B4-BE49-F238E27FC236}">
              <a16:creationId xmlns:a16="http://schemas.microsoft.com/office/drawing/2014/main" id="{E14947DC-F1BD-483D-8412-1FD8683E0352}"/>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12" name="Text Box 27">
          <a:extLst>
            <a:ext uri="{FF2B5EF4-FFF2-40B4-BE49-F238E27FC236}">
              <a16:creationId xmlns:a16="http://schemas.microsoft.com/office/drawing/2014/main" id="{7914F57A-8556-4EB5-8542-D1AAAC0AF3A9}"/>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13" name="Text Box 34">
          <a:extLst>
            <a:ext uri="{FF2B5EF4-FFF2-40B4-BE49-F238E27FC236}">
              <a16:creationId xmlns:a16="http://schemas.microsoft.com/office/drawing/2014/main" id="{CB73BB6B-53EE-46E0-B361-0F4677958EF0}"/>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xdr:from>
      <xdr:col>2</xdr:col>
      <xdr:colOff>31271</xdr:colOff>
      <xdr:row>45</xdr:row>
      <xdr:rowOff>54853</xdr:rowOff>
    </xdr:from>
    <xdr:to>
      <xdr:col>2</xdr:col>
      <xdr:colOff>2675283</xdr:colOff>
      <xdr:row>53</xdr:row>
      <xdr:rowOff>107674</xdr:rowOff>
    </xdr:to>
    <xdr:sp macro="" textlink="">
      <xdr:nvSpPr>
        <xdr:cNvPr id="14" name="Arrondir un rectangle avec un coin diagonal 3">
          <a:extLst>
            <a:ext uri="{FF2B5EF4-FFF2-40B4-BE49-F238E27FC236}">
              <a16:creationId xmlns:a16="http://schemas.microsoft.com/office/drawing/2014/main" id="{5C2A2A19-D95A-43D0-A08F-E1C68DAFD125}"/>
            </a:ext>
          </a:extLst>
        </xdr:cNvPr>
        <xdr:cNvSpPr/>
      </xdr:nvSpPr>
      <xdr:spPr>
        <a:xfrm>
          <a:off x="831371" y="7960603"/>
          <a:ext cx="2644012" cy="1195821"/>
        </a:xfrm>
        <a:prstGeom prst="round2DiagRect">
          <a:avLst/>
        </a:prstGeom>
        <a:solidFill>
          <a:schemeClr val="bg1"/>
        </a:solidFill>
        <a:scene3d>
          <a:camera prst="orthographicFront"/>
          <a:lightRig rig="flood" dir="t"/>
        </a:scene3d>
        <a:sp3d prstMaterial="legacyWireframe"/>
      </xdr:spPr>
      <xdr:style>
        <a:lnRef idx="2">
          <a:schemeClr val="accent6"/>
        </a:lnRef>
        <a:fillRef idx="1">
          <a:schemeClr val="lt1"/>
        </a:fillRef>
        <a:effectRef idx="0">
          <a:schemeClr val="accent6"/>
        </a:effectRef>
        <a:fontRef idx="minor">
          <a:schemeClr val="dk1"/>
        </a:fontRef>
      </xdr:style>
      <xdr:txBody>
        <a:bodyPr rtlCol="0" anchor="t"/>
        <a:lstStyle/>
        <a:p>
          <a:pPr algn="l"/>
          <a:r>
            <a:rPr lang="fr-FR" sz="800" b="1" i="1"/>
            <a:t>Cachet</a:t>
          </a:r>
          <a:r>
            <a:rPr lang="fr-FR" sz="800" b="1" i="1" baseline="0"/>
            <a:t> Entreprise et Signature</a:t>
          </a:r>
          <a:endParaRPr lang="fr-FR" sz="800" b="1" i="1"/>
        </a:p>
      </xdr:txBody>
    </xdr:sp>
    <xdr:clientData/>
  </xdr:twoCellAnchor>
  <xdr:twoCellAnchor editAs="oneCell">
    <xdr:from>
      <xdr:col>3</xdr:col>
      <xdr:colOff>200025</xdr:colOff>
      <xdr:row>56</xdr:row>
      <xdr:rowOff>0</xdr:rowOff>
    </xdr:from>
    <xdr:to>
      <xdr:col>3</xdr:col>
      <xdr:colOff>266700</xdr:colOff>
      <xdr:row>57</xdr:row>
      <xdr:rowOff>129540</xdr:rowOff>
    </xdr:to>
    <xdr:sp macro="" textlink="">
      <xdr:nvSpPr>
        <xdr:cNvPr id="15" name="Text Box 27">
          <a:extLst>
            <a:ext uri="{FF2B5EF4-FFF2-40B4-BE49-F238E27FC236}">
              <a16:creationId xmlns:a16="http://schemas.microsoft.com/office/drawing/2014/main" id="{A958BEC9-A2D2-4772-9B17-5616E52F5E9F}"/>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16" name="Text Box 34">
          <a:extLst>
            <a:ext uri="{FF2B5EF4-FFF2-40B4-BE49-F238E27FC236}">
              <a16:creationId xmlns:a16="http://schemas.microsoft.com/office/drawing/2014/main" id="{62208CB8-2A28-4540-9A00-FAB90FE2C73F}"/>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17" name="Text Box 27">
          <a:extLst>
            <a:ext uri="{FF2B5EF4-FFF2-40B4-BE49-F238E27FC236}">
              <a16:creationId xmlns:a16="http://schemas.microsoft.com/office/drawing/2014/main" id="{0EBC5FF1-49D5-4BDD-A348-7255625EBFCD}"/>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18" name="Text Box 34">
          <a:extLst>
            <a:ext uri="{FF2B5EF4-FFF2-40B4-BE49-F238E27FC236}">
              <a16:creationId xmlns:a16="http://schemas.microsoft.com/office/drawing/2014/main" id="{784E7B23-4C38-4F80-B619-D9277AA24CB5}"/>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19" name="Text Box 27">
          <a:extLst>
            <a:ext uri="{FF2B5EF4-FFF2-40B4-BE49-F238E27FC236}">
              <a16:creationId xmlns:a16="http://schemas.microsoft.com/office/drawing/2014/main" id="{0E49B9E3-2059-44F9-AD6D-73CD05AD9ECF}"/>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20" name="Text Box 34">
          <a:extLst>
            <a:ext uri="{FF2B5EF4-FFF2-40B4-BE49-F238E27FC236}">
              <a16:creationId xmlns:a16="http://schemas.microsoft.com/office/drawing/2014/main" id="{BCDE7BBD-1170-4134-8FB4-1E792AABF7F4}"/>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21" name="Text Box 27">
          <a:extLst>
            <a:ext uri="{FF2B5EF4-FFF2-40B4-BE49-F238E27FC236}">
              <a16:creationId xmlns:a16="http://schemas.microsoft.com/office/drawing/2014/main" id="{048A5AB7-0E2F-4C6D-A254-F951A64453C3}"/>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22" name="Text Box 34">
          <a:extLst>
            <a:ext uri="{FF2B5EF4-FFF2-40B4-BE49-F238E27FC236}">
              <a16:creationId xmlns:a16="http://schemas.microsoft.com/office/drawing/2014/main" id="{907D704C-90EF-4869-9C8C-42CC4EFD4F47}"/>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129541</xdr:rowOff>
    </xdr:to>
    <xdr:sp macro="" textlink="">
      <xdr:nvSpPr>
        <xdr:cNvPr id="23" name="Text Box 27">
          <a:extLst>
            <a:ext uri="{FF2B5EF4-FFF2-40B4-BE49-F238E27FC236}">
              <a16:creationId xmlns:a16="http://schemas.microsoft.com/office/drawing/2014/main" id="{D091E400-0EA8-47D2-A40F-499857FD86A3}"/>
            </a:ext>
          </a:extLst>
        </xdr:cNvPr>
        <xdr:cNvSpPr txBox="1">
          <a:spLocks noChangeArrowheads="1"/>
        </xdr:cNvSpPr>
      </xdr:nvSpPr>
      <xdr:spPr bwMode="auto">
        <a:xfrm>
          <a:off x="4343400" y="9477375"/>
          <a:ext cx="66675" cy="272416"/>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91441</xdr:rowOff>
    </xdr:to>
    <xdr:sp macro="" textlink="">
      <xdr:nvSpPr>
        <xdr:cNvPr id="24" name="Text Box 34">
          <a:extLst>
            <a:ext uri="{FF2B5EF4-FFF2-40B4-BE49-F238E27FC236}">
              <a16:creationId xmlns:a16="http://schemas.microsoft.com/office/drawing/2014/main" id="{3C0C395D-46F7-4B1B-87A9-FD958E2B4622}"/>
            </a:ext>
          </a:extLst>
        </xdr:cNvPr>
        <xdr:cNvSpPr txBox="1">
          <a:spLocks noChangeArrowheads="1"/>
        </xdr:cNvSpPr>
      </xdr:nvSpPr>
      <xdr:spPr bwMode="auto">
        <a:xfrm>
          <a:off x="4343400" y="9477375"/>
          <a:ext cx="66675" cy="234316"/>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25" name="Text Box 27">
          <a:extLst>
            <a:ext uri="{FF2B5EF4-FFF2-40B4-BE49-F238E27FC236}">
              <a16:creationId xmlns:a16="http://schemas.microsoft.com/office/drawing/2014/main" id="{8E67CC04-D59F-4FC5-A95E-1E023B1A7D3B}"/>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26" name="Text Box 34">
          <a:extLst>
            <a:ext uri="{FF2B5EF4-FFF2-40B4-BE49-F238E27FC236}">
              <a16:creationId xmlns:a16="http://schemas.microsoft.com/office/drawing/2014/main" id="{2C4F9568-C3AB-4524-BBC7-6536A8636BE5}"/>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129541</xdr:rowOff>
    </xdr:to>
    <xdr:sp macro="" textlink="">
      <xdr:nvSpPr>
        <xdr:cNvPr id="27" name="Text Box 27">
          <a:extLst>
            <a:ext uri="{FF2B5EF4-FFF2-40B4-BE49-F238E27FC236}">
              <a16:creationId xmlns:a16="http://schemas.microsoft.com/office/drawing/2014/main" id="{69B6E28B-D0F5-41C7-8862-68399A9EA5D7}"/>
            </a:ext>
          </a:extLst>
        </xdr:cNvPr>
        <xdr:cNvSpPr txBox="1">
          <a:spLocks noChangeArrowheads="1"/>
        </xdr:cNvSpPr>
      </xdr:nvSpPr>
      <xdr:spPr bwMode="auto">
        <a:xfrm>
          <a:off x="4343400" y="9477375"/>
          <a:ext cx="66675" cy="272416"/>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91441</xdr:rowOff>
    </xdr:to>
    <xdr:sp macro="" textlink="">
      <xdr:nvSpPr>
        <xdr:cNvPr id="28" name="Text Box 34">
          <a:extLst>
            <a:ext uri="{FF2B5EF4-FFF2-40B4-BE49-F238E27FC236}">
              <a16:creationId xmlns:a16="http://schemas.microsoft.com/office/drawing/2014/main" id="{198A61F3-AEB2-49DC-B9AD-3C61195FF8FE}"/>
            </a:ext>
          </a:extLst>
        </xdr:cNvPr>
        <xdr:cNvSpPr txBox="1">
          <a:spLocks noChangeArrowheads="1"/>
        </xdr:cNvSpPr>
      </xdr:nvSpPr>
      <xdr:spPr bwMode="auto">
        <a:xfrm>
          <a:off x="4343400" y="9477375"/>
          <a:ext cx="66675" cy="234316"/>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29" name="Text Box 27">
          <a:extLst>
            <a:ext uri="{FF2B5EF4-FFF2-40B4-BE49-F238E27FC236}">
              <a16:creationId xmlns:a16="http://schemas.microsoft.com/office/drawing/2014/main" id="{4BAFBABB-7F4F-4162-AF77-4C757EB52031}"/>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30" name="Text Box 34">
          <a:extLst>
            <a:ext uri="{FF2B5EF4-FFF2-40B4-BE49-F238E27FC236}">
              <a16:creationId xmlns:a16="http://schemas.microsoft.com/office/drawing/2014/main" id="{C444D565-3AE7-43B0-9E0D-93AA1A0969C0}"/>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31" name="Text Box 27">
          <a:extLst>
            <a:ext uri="{FF2B5EF4-FFF2-40B4-BE49-F238E27FC236}">
              <a16:creationId xmlns:a16="http://schemas.microsoft.com/office/drawing/2014/main" id="{73F0F0D2-51DF-4D39-BB7D-FD55E3D9D59B}"/>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32" name="Text Box 34">
          <a:extLst>
            <a:ext uri="{FF2B5EF4-FFF2-40B4-BE49-F238E27FC236}">
              <a16:creationId xmlns:a16="http://schemas.microsoft.com/office/drawing/2014/main" id="{D1C833E5-35C4-4A60-832C-F1F66BF169AA}"/>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33" name="Text Box 27">
          <a:extLst>
            <a:ext uri="{FF2B5EF4-FFF2-40B4-BE49-F238E27FC236}">
              <a16:creationId xmlns:a16="http://schemas.microsoft.com/office/drawing/2014/main" id="{50B6A55C-36CF-46B0-A4B9-FD4700E56132}"/>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34" name="Text Box 34">
          <a:extLst>
            <a:ext uri="{FF2B5EF4-FFF2-40B4-BE49-F238E27FC236}">
              <a16:creationId xmlns:a16="http://schemas.microsoft.com/office/drawing/2014/main" id="{37F2B54A-0D72-4BDC-8357-450B9CA84164}"/>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35" name="Text Box 27">
          <a:extLst>
            <a:ext uri="{FF2B5EF4-FFF2-40B4-BE49-F238E27FC236}">
              <a16:creationId xmlns:a16="http://schemas.microsoft.com/office/drawing/2014/main" id="{CAE61A7B-A849-4F05-9272-56C65F68984D}"/>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36" name="Text Box 34">
          <a:extLst>
            <a:ext uri="{FF2B5EF4-FFF2-40B4-BE49-F238E27FC236}">
              <a16:creationId xmlns:a16="http://schemas.microsoft.com/office/drawing/2014/main" id="{A23E6830-3AAA-4E39-9A02-DD7E60DFCDDE}"/>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37" name="Text Box 27">
          <a:extLst>
            <a:ext uri="{FF2B5EF4-FFF2-40B4-BE49-F238E27FC236}">
              <a16:creationId xmlns:a16="http://schemas.microsoft.com/office/drawing/2014/main" id="{3B223BE9-FD3C-4EDC-93AC-EC7900DAB8DF}"/>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38" name="Text Box 34">
          <a:extLst>
            <a:ext uri="{FF2B5EF4-FFF2-40B4-BE49-F238E27FC236}">
              <a16:creationId xmlns:a16="http://schemas.microsoft.com/office/drawing/2014/main" id="{AC85F604-8D06-4752-BB26-40900E8DF8C3}"/>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39" name="Text Box 27">
          <a:extLst>
            <a:ext uri="{FF2B5EF4-FFF2-40B4-BE49-F238E27FC236}">
              <a16:creationId xmlns:a16="http://schemas.microsoft.com/office/drawing/2014/main" id="{E05A1E07-8D97-4A1C-ADA4-4B6A613F6857}"/>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40" name="Text Box 34">
          <a:extLst>
            <a:ext uri="{FF2B5EF4-FFF2-40B4-BE49-F238E27FC236}">
              <a16:creationId xmlns:a16="http://schemas.microsoft.com/office/drawing/2014/main" id="{E99EAEDC-3FA7-4D1D-9885-7623FA0A5DB1}"/>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41" name="Text Box 27">
          <a:extLst>
            <a:ext uri="{FF2B5EF4-FFF2-40B4-BE49-F238E27FC236}">
              <a16:creationId xmlns:a16="http://schemas.microsoft.com/office/drawing/2014/main" id="{5C07662B-4661-47D5-BEF0-CB1BDACD90AB}"/>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42" name="Text Box 34">
          <a:extLst>
            <a:ext uri="{FF2B5EF4-FFF2-40B4-BE49-F238E27FC236}">
              <a16:creationId xmlns:a16="http://schemas.microsoft.com/office/drawing/2014/main" id="{065C8173-18A2-4B73-BAA9-28229FB5859A}"/>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43" name="Text Box 27">
          <a:extLst>
            <a:ext uri="{FF2B5EF4-FFF2-40B4-BE49-F238E27FC236}">
              <a16:creationId xmlns:a16="http://schemas.microsoft.com/office/drawing/2014/main" id="{4E0C25A2-1273-4698-A581-B2AE3349C6CD}"/>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44" name="Text Box 34">
          <a:extLst>
            <a:ext uri="{FF2B5EF4-FFF2-40B4-BE49-F238E27FC236}">
              <a16:creationId xmlns:a16="http://schemas.microsoft.com/office/drawing/2014/main" id="{03F68DA6-021F-4CA3-8B86-3D4C00C41033}"/>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45" name="Text Box 27">
          <a:extLst>
            <a:ext uri="{FF2B5EF4-FFF2-40B4-BE49-F238E27FC236}">
              <a16:creationId xmlns:a16="http://schemas.microsoft.com/office/drawing/2014/main" id="{A558E071-0326-4EB3-AA5F-4C6BA52DC0BA}"/>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46" name="Text Box 34">
          <a:extLst>
            <a:ext uri="{FF2B5EF4-FFF2-40B4-BE49-F238E27FC236}">
              <a16:creationId xmlns:a16="http://schemas.microsoft.com/office/drawing/2014/main" id="{B7ABE5DE-F51C-4C42-BF8B-3E49C5F5F9C0}"/>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47" name="Text Box 27">
          <a:extLst>
            <a:ext uri="{FF2B5EF4-FFF2-40B4-BE49-F238E27FC236}">
              <a16:creationId xmlns:a16="http://schemas.microsoft.com/office/drawing/2014/main" id="{AFCFB4AD-3B53-456B-8A6F-39EB0D937580}"/>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48" name="Text Box 34">
          <a:extLst>
            <a:ext uri="{FF2B5EF4-FFF2-40B4-BE49-F238E27FC236}">
              <a16:creationId xmlns:a16="http://schemas.microsoft.com/office/drawing/2014/main" id="{6C586F05-B5B2-498C-8497-C4C4CC3EB6A8}"/>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49" name="Text Box 27">
          <a:extLst>
            <a:ext uri="{FF2B5EF4-FFF2-40B4-BE49-F238E27FC236}">
              <a16:creationId xmlns:a16="http://schemas.microsoft.com/office/drawing/2014/main" id="{8C6D972E-E1BA-4CB4-AA2D-8C6A269B2625}"/>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50" name="Text Box 34">
          <a:extLst>
            <a:ext uri="{FF2B5EF4-FFF2-40B4-BE49-F238E27FC236}">
              <a16:creationId xmlns:a16="http://schemas.microsoft.com/office/drawing/2014/main" id="{AB645FC9-5300-45BC-9DF1-223207910FE7}"/>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129541</xdr:rowOff>
    </xdr:to>
    <xdr:sp macro="" textlink="">
      <xdr:nvSpPr>
        <xdr:cNvPr id="51" name="Text Box 27">
          <a:extLst>
            <a:ext uri="{FF2B5EF4-FFF2-40B4-BE49-F238E27FC236}">
              <a16:creationId xmlns:a16="http://schemas.microsoft.com/office/drawing/2014/main" id="{5CE5C5AD-0B3D-4699-9FD9-A65DDCD5CC88}"/>
            </a:ext>
          </a:extLst>
        </xdr:cNvPr>
        <xdr:cNvSpPr txBox="1">
          <a:spLocks noChangeArrowheads="1"/>
        </xdr:cNvSpPr>
      </xdr:nvSpPr>
      <xdr:spPr bwMode="auto">
        <a:xfrm>
          <a:off x="4343400" y="9477375"/>
          <a:ext cx="66675" cy="272416"/>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91441</xdr:rowOff>
    </xdr:to>
    <xdr:sp macro="" textlink="">
      <xdr:nvSpPr>
        <xdr:cNvPr id="52" name="Text Box 34">
          <a:extLst>
            <a:ext uri="{FF2B5EF4-FFF2-40B4-BE49-F238E27FC236}">
              <a16:creationId xmlns:a16="http://schemas.microsoft.com/office/drawing/2014/main" id="{625DCA6E-FF94-45DC-A1B7-08451F70EDDC}"/>
            </a:ext>
          </a:extLst>
        </xdr:cNvPr>
        <xdr:cNvSpPr txBox="1">
          <a:spLocks noChangeArrowheads="1"/>
        </xdr:cNvSpPr>
      </xdr:nvSpPr>
      <xdr:spPr bwMode="auto">
        <a:xfrm>
          <a:off x="4343400" y="9477375"/>
          <a:ext cx="66675" cy="234316"/>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53" name="Text Box 27">
          <a:extLst>
            <a:ext uri="{FF2B5EF4-FFF2-40B4-BE49-F238E27FC236}">
              <a16:creationId xmlns:a16="http://schemas.microsoft.com/office/drawing/2014/main" id="{A3938C9B-FFF6-4114-B854-2786B8C175A5}"/>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54" name="Text Box 34">
          <a:extLst>
            <a:ext uri="{FF2B5EF4-FFF2-40B4-BE49-F238E27FC236}">
              <a16:creationId xmlns:a16="http://schemas.microsoft.com/office/drawing/2014/main" id="{5358F8BC-5D3F-4665-8261-4AB133FAA0C2}"/>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55" name="Text Box 27">
          <a:extLst>
            <a:ext uri="{FF2B5EF4-FFF2-40B4-BE49-F238E27FC236}">
              <a16:creationId xmlns:a16="http://schemas.microsoft.com/office/drawing/2014/main" id="{D8BC1447-E158-4D68-9A27-13F21DA6A9FC}"/>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56" name="Text Box 34">
          <a:extLst>
            <a:ext uri="{FF2B5EF4-FFF2-40B4-BE49-F238E27FC236}">
              <a16:creationId xmlns:a16="http://schemas.microsoft.com/office/drawing/2014/main" id="{A0F939A8-1EC4-4E0E-87B6-A45CE209AB70}"/>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57" name="Text Box 27">
          <a:extLst>
            <a:ext uri="{FF2B5EF4-FFF2-40B4-BE49-F238E27FC236}">
              <a16:creationId xmlns:a16="http://schemas.microsoft.com/office/drawing/2014/main" id="{49BA7110-5086-4EEE-A897-1C22D089A653}"/>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58" name="Text Box 34">
          <a:extLst>
            <a:ext uri="{FF2B5EF4-FFF2-40B4-BE49-F238E27FC236}">
              <a16:creationId xmlns:a16="http://schemas.microsoft.com/office/drawing/2014/main" id="{C92563FC-9FBD-4574-B039-DD1093C5E8C0}"/>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129541</xdr:rowOff>
    </xdr:to>
    <xdr:sp macro="" textlink="">
      <xdr:nvSpPr>
        <xdr:cNvPr id="59" name="Text Box 27">
          <a:extLst>
            <a:ext uri="{FF2B5EF4-FFF2-40B4-BE49-F238E27FC236}">
              <a16:creationId xmlns:a16="http://schemas.microsoft.com/office/drawing/2014/main" id="{DD0F7A93-DDA9-4F20-A3D2-CBF4ABB17B85}"/>
            </a:ext>
          </a:extLst>
        </xdr:cNvPr>
        <xdr:cNvSpPr txBox="1">
          <a:spLocks noChangeArrowheads="1"/>
        </xdr:cNvSpPr>
      </xdr:nvSpPr>
      <xdr:spPr bwMode="auto">
        <a:xfrm>
          <a:off x="4343400" y="9477375"/>
          <a:ext cx="66675" cy="272416"/>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91441</xdr:rowOff>
    </xdr:to>
    <xdr:sp macro="" textlink="">
      <xdr:nvSpPr>
        <xdr:cNvPr id="60" name="Text Box 34">
          <a:extLst>
            <a:ext uri="{FF2B5EF4-FFF2-40B4-BE49-F238E27FC236}">
              <a16:creationId xmlns:a16="http://schemas.microsoft.com/office/drawing/2014/main" id="{87DBBE5F-6641-4642-89BB-D6080EEC166B}"/>
            </a:ext>
          </a:extLst>
        </xdr:cNvPr>
        <xdr:cNvSpPr txBox="1">
          <a:spLocks noChangeArrowheads="1"/>
        </xdr:cNvSpPr>
      </xdr:nvSpPr>
      <xdr:spPr bwMode="auto">
        <a:xfrm>
          <a:off x="4343400" y="9477375"/>
          <a:ext cx="66675" cy="234316"/>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61" name="Text Box 27">
          <a:extLst>
            <a:ext uri="{FF2B5EF4-FFF2-40B4-BE49-F238E27FC236}">
              <a16:creationId xmlns:a16="http://schemas.microsoft.com/office/drawing/2014/main" id="{61FC765A-F5EF-4ED2-BEFD-ABF464299B68}"/>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62" name="Text Box 34">
          <a:extLst>
            <a:ext uri="{FF2B5EF4-FFF2-40B4-BE49-F238E27FC236}">
              <a16:creationId xmlns:a16="http://schemas.microsoft.com/office/drawing/2014/main" id="{2332B471-9B80-48A0-B2D8-959A618A8C3C}"/>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129541</xdr:rowOff>
    </xdr:to>
    <xdr:sp macro="" textlink="">
      <xdr:nvSpPr>
        <xdr:cNvPr id="63" name="Text Box 27">
          <a:extLst>
            <a:ext uri="{FF2B5EF4-FFF2-40B4-BE49-F238E27FC236}">
              <a16:creationId xmlns:a16="http://schemas.microsoft.com/office/drawing/2014/main" id="{42C6235F-B842-4232-8B3F-06B48B8DD21E}"/>
            </a:ext>
          </a:extLst>
        </xdr:cNvPr>
        <xdr:cNvSpPr txBox="1">
          <a:spLocks noChangeArrowheads="1"/>
        </xdr:cNvSpPr>
      </xdr:nvSpPr>
      <xdr:spPr bwMode="auto">
        <a:xfrm>
          <a:off x="4343400" y="9477375"/>
          <a:ext cx="66675" cy="272416"/>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91441</xdr:rowOff>
    </xdr:to>
    <xdr:sp macro="" textlink="">
      <xdr:nvSpPr>
        <xdr:cNvPr id="64" name="Text Box 34">
          <a:extLst>
            <a:ext uri="{FF2B5EF4-FFF2-40B4-BE49-F238E27FC236}">
              <a16:creationId xmlns:a16="http://schemas.microsoft.com/office/drawing/2014/main" id="{21214B85-5A54-4697-B862-5A0954C101CC}"/>
            </a:ext>
          </a:extLst>
        </xdr:cNvPr>
        <xdr:cNvSpPr txBox="1">
          <a:spLocks noChangeArrowheads="1"/>
        </xdr:cNvSpPr>
      </xdr:nvSpPr>
      <xdr:spPr bwMode="auto">
        <a:xfrm>
          <a:off x="4343400" y="9477375"/>
          <a:ext cx="66675" cy="234316"/>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65" name="Text Box 27">
          <a:extLst>
            <a:ext uri="{FF2B5EF4-FFF2-40B4-BE49-F238E27FC236}">
              <a16:creationId xmlns:a16="http://schemas.microsoft.com/office/drawing/2014/main" id="{943CFDB2-12AD-49E4-8ADE-54776860981F}"/>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66" name="Text Box 34">
          <a:extLst>
            <a:ext uri="{FF2B5EF4-FFF2-40B4-BE49-F238E27FC236}">
              <a16:creationId xmlns:a16="http://schemas.microsoft.com/office/drawing/2014/main" id="{3368A9E1-ECF1-4C42-AEBB-5619614797B7}"/>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67" name="Text Box 27">
          <a:extLst>
            <a:ext uri="{FF2B5EF4-FFF2-40B4-BE49-F238E27FC236}">
              <a16:creationId xmlns:a16="http://schemas.microsoft.com/office/drawing/2014/main" id="{4F34F573-35EB-4F99-85F7-0DE890763C4E}"/>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68" name="Text Box 34">
          <a:extLst>
            <a:ext uri="{FF2B5EF4-FFF2-40B4-BE49-F238E27FC236}">
              <a16:creationId xmlns:a16="http://schemas.microsoft.com/office/drawing/2014/main" id="{348BBB24-CD97-4C82-B575-541379B1ECE3}"/>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69" name="Text Box 27">
          <a:extLst>
            <a:ext uri="{FF2B5EF4-FFF2-40B4-BE49-F238E27FC236}">
              <a16:creationId xmlns:a16="http://schemas.microsoft.com/office/drawing/2014/main" id="{347515E0-BB06-4E70-B5A7-67A9DC269275}"/>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70" name="Text Box 34">
          <a:extLst>
            <a:ext uri="{FF2B5EF4-FFF2-40B4-BE49-F238E27FC236}">
              <a16:creationId xmlns:a16="http://schemas.microsoft.com/office/drawing/2014/main" id="{9E4A04E9-65EE-4473-82BE-B2AA81C9F566}"/>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twoCellAnchor editAs="oneCell">
    <xdr:from>
      <xdr:col>3</xdr:col>
      <xdr:colOff>200025</xdr:colOff>
      <xdr:row>56</xdr:row>
      <xdr:rowOff>0</xdr:rowOff>
    </xdr:from>
    <xdr:to>
      <xdr:col>3</xdr:col>
      <xdr:colOff>266700</xdr:colOff>
      <xdr:row>57</xdr:row>
      <xdr:rowOff>129540</xdr:rowOff>
    </xdr:to>
    <xdr:sp macro="" textlink="">
      <xdr:nvSpPr>
        <xdr:cNvPr id="71" name="Text Box 27">
          <a:extLst>
            <a:ext uri="{FF2B5EF4-FFF2-40B4-BE49-F238E27FC236}">
              <a16:creationId xmlns:a16="http://schemas.microsoft.com/office/drawing/2014/main" id="{30CDDFF5-CDCE-4B7E-ACD4-EBA2627CD5CD}"/>
            </a:ext>
          </a:extLst>
        </xdr:cNvPr>
        <xdr:cNvSpPr txBox="1">
          <a:spLocks noChangeArrowheads="1"/>
        </xdr:cNvSpPr>
      </xdr:nvSpPr>
      <xdr:spPr bwMode="auto">
        <a:xfrm>
          <a:off x="4343400" y="9477375"/>
          <a:ext cx="66675" cy="272415"/>
        </a:xfrm>
        <a:prstGeom prst="rect">
          <a:avLst/>
        </a:prstGeom>
        <a:noFill/>
        <a:ln w="9525">
          <a:noFill/>
          <a:miter lim="800000"/>
          <a:headEnd/>
          <a:tailEnd/>
        </a:ln>
      </xdr:spPr>
    </xdr:sp>
    <xdr:clientData/>
  </xdr:twoCellAnchor>
  <xdr:twoCellAnchor editAs="oneCell">
    <xdr:from>
      <xdr:col>3</xdr:col>
      <xdr:colOff>200025</xdr:colOff>
      <xdr:row>56</xdr:row>
      <xdr:rowOff>0</xdr:rowOff>
    </xdr:from>
    <xdr:to>
      <xdr:col>3</xdr:col>
      <xdr:colOff>266700</xdr:colOff>
      <xdr:row>57</xdr:row>
      <xdr:rowOff>91440</xdr:rowOff>
    </xdr:to>
    <xdr:sp macro="" textlink="">
      <xdr:nvSpPr>
        <xdr:cNvPr id="72" name="Text Box 34">
          <a:extLst>
            <a:ext uri="{FF2B5EF4-FFF2-40B4-BE49-F238E27FC236}">
              <a16:creationId xmlns:a16="http://schemas.microsoft.com/office/drawing/2014/main" id="{33280144-2BB8-4011-B609-0A811C9CFD11}"/>
            </a:ext>
          </a:extLst>
        </xdr:cNvPr>
        <xdr:cNvSpPr txBox="1">
          <a:spLocks noChangeArrowheads="1"/>
        </xdr:cNvSpPr>
      </xdr:nvSpPr>
      <xdr:spPr bwMode="auto">
        <a:xfrm>
          <a:off x="4343400" y="9477375"/>
          <a:ext cx="66675" cy="234315"/>
        </a:xfrm>
        <a:prstGeom prst="rect">
          <a:avLst/>
        </a:prstGeom>
        <a:noFill/>
        <a:ln w="9525">
          <a:noFill/>
          <a:miter lim="800000"/>
          <a:headEnd/>
          <a:tailEnd/>
        </a:ln>
      </xdr:spPr>
    </xdr:sp>
    <xdr:clientData/>
  </xdr:twoCellAnchor>
  <xdr:oneCellAnchor>
    <xdr:from>
      <xdr:col>3</xdr:col>
      <xdr:colOff>200025</xdr:colOff>
      <xdr:row>56</xdr:row>
      <xdr:rowOff>0</xdr:rowOff>
    </xdr:from>
    <xdr:ext cx="67945" cy="266701"/>
    <xdr:sp macro="" textlink="">
      <xdr:nvSpPr>
        <xdr:cNvPr id="73" name="Text Box 27">
          <a:extLst>
            <a:ext uri="{FF2B5EF4-FFF2-40B4-BE49-F238E27FC236}">
              <a16:creationId xmlns:a16="http://schemas.microsoft.com/office/drawing/2014/main" id="{A032337F-4885-45AB-8EC8-22D8E760FF35}"/>
            </a:ext>
          </a:extLst>
        </xdr:cNvPr>
        <xdr:cNvSpPr txBox="1">
          <a:spLocks noChangeArrowheads="1"/>
        </xdr:cNvSpPr>
      </xdr:nvSpPr>
      <xdr:spPr bwMode="auto">
        <a:xfrm>
          <a:off x="4343400" y="9477375"/>
          <a:ext cx="67945" cy="266701"/>
        </a:xfrm>
        <a:prstGeom prst="rect">
          <a:avLst/>
        </a:prstGeom>
        <a:noFill/>
        <a:ln w="9525">
          <a:noFill/>
          <a:miter lim="800000"/>
          <a:headEnd/>
          <a:tailEnd/>
        </a:ln>
      </xdr:spPr>
    </xdr:sp>
    <xdr:clientData/>
  </xdr:oneCellAnchor>
  <xdr:oneCellAnchor>
    <xdr:from>
      <xdr:col>3</xdr:col>
      <xdr:colOff>200025</xdr:colOff>
      <xdr:row>56</xdr:row>
      <xdr:rowOff>0</xdr:rowOff>
    </xdr:from>
    <xdr:ext cx="67945" cy="228601"/>
    <xdr:sp macro="" textlink="">
      <xdr:nvSpPr>
        <xdr:cNvPr id="74" name="Text Box 34">
          <a:extLst>
            <a:ext uri="{FF2B5EF4-FFF2-40B4-BE49-F238E27FC236}">
              <a16:creationId xmlns:a16="http://schemas.microsoft.com/office/drawing/2014/main" id="{EF1E1DE1-90CE-4A93-A91A-8775BE693086}"/>
            </a:ext>
          </a:extLst>
        </xdr:cNvPr>
        <xdr:cNvSpPr txBox="1">
          <a:spLocks noChangeArrowheads="1"/>
        </xdr:cNvSpPr>
      </xdr:nvSpPr>
      <xdr:spPr bwMode="auto">
        <a:xfrm>
          <a:off x="4343400" y="9477375"/>
          <a:ext cx="67945" cy="228601"/>
        </a:xfrm>
        <a:prstGeom prst="rect">
          <a:avLst/>
        </a:prstGeom>
        <a:noFill/>
        <a:ln w="9525">
          <a:noFill/>
          <a:miter lim="800000"/>
          <a:headEnd/>
          <a:tailEnd/>
        </a:ln>
      </xdr:spPr>
    </xdr:sp>
    <xdr:clientData/>
  </xdr:oneCellAnchor>
  <xdr:oneCellAnchor>
    <xdr:from>
      <xdr:col>3</xdr:col>
      <xdr:colOff>200025</xdr:colOff>
      <xdr:row>41</xdr:row>
      <xdr:rowOff>0</xdr:rowOff>
    </xdr:from>
    <xdr:ext cx="64770" cy="266700"/>
    <xdr:sp macro="" textlink="">
      <xdr:nvSpPr>
        <xdr:cNvPr id="75" name="Text Box 27">
          <a:extLst>
            <a:ext uri="{FF2B5EF4-FFF2-40B4-BE49-F238E27FC236}">
              <a16:creationId xmlns:a16="http://schemas.microsoft.com/office/drawing/2014/main" id="{67155FCA-C345-48CE-A394-8E32097AD535}"/>
            </a:ext>
          </a:extLst>
        </xdr:cNvPr>
        <xdr:cNvSpPr txBox="1">
          <a:spLocks noChangeArrowheads="1"/>
        </xdr:cNvSpPr>
      </xdr:nvSpPr>
      <xdr:spPr bwMode="auto">
        <a:xfrm>
          <a:off x="4343400" y="7334250"/>
          <a:ext cx="64770" cy="266700"/>
        </a:xfrm>
        <a:prstGeom prst="rect">
          <a:avLst/>
        </a:prstGeom>
        <a:noFill/>
        <a:ln w="9525">
          <a:noFill/>
          <a:miter lim="800000"/>
          <a:headEnd/>
          <a:tailEnd/>
        </a:ln>
      </xdr:spPr>
    </xdr:sp>
    <xdr:clientData/>
  </xdr:oneCellAnchor>
  <xdr:oneCellAnchor>
    <xdr:from>
      <xdr:col>3</xdr:col>
      <xdr:colOff>200025</xdr:colOff>
      <xdr:row>41</xdr:row>
      <xdr:rowOff>0</xdr:rowOff>
    </xdr:from>
    <xdr:ext cx="64770" cy="228600"/>
    <xdr:sp macro="" textlink="">
      <xdr:nvSpPr>
        <xdr:cNvPr id="76" name="Text Box 34">
          <a:extLst>
            <a:ext uri="{FF2B5EF4-FFF2-40B4-BE49-F238E27FC236}">
              <a16:creationId xmlns:a16="http://schemas.microsoft.com/office/drawing/2014/main" id="{2BD1F93A-4ACB-47F2-8062-7C6DD3E2166B}"/>
            </a:ext>
          </a:extLst>
        </xdr:cNvPr>
        <xdr:cNvSpPr txBox="1">
          <a:spLocks noChangeArrowheads="1"/>
        </xdr:cNvSpPr>
      </xdr:nvSpPr>
      <xdr:spPr bwMode="auto">
        <a:xfrm>
          <a:off x="4343400" y="7334250"/>
          <a:ext cx="64770" cy="22860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8868F-C983-42EA-BCB8-8657DA882152}">
  <sheetPr>
    <pageSetUpPr fitToPage="1"/>
  </sheetPr>
  <dimension ref="A1"/>
  <sheetViews>
    <sheetView showGridLines="0" workbookViewId="0">
      <selection activeCell="F8" sqref="F8"/>
    </sheetView>
  </sheetViews>
  <sheetFormatPr baseColWidth="10" defaultColWidth="10.7109375" defaultRowHeight="15" x14ac:dyDescent="0.25"/>
  <cols>
    <col min="1" max="1" width="111.7109375" customWidth="1"/>
    <col min="2" max="2" width="10.7109375" customWidth="1"/>
  </cols>
  <sheetData/>
  <sheetProtection sheet="1" objects="1" scenarios="1" selectLockedCells="1"/>
  <printOptions horizontalCentered="1"/>
  <pageMargins left="0.06" right="0.06" top="0.06" bottom="0.06" header="0.76" footer="0.76"/>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D3B14-C538-407D-B145-FC545FAE77F3}">
  <sheetPr>
    <pageSetUpPr fitToPage="1"/>
  </sheetPr>
  <dimension ref="A1:ZZ36"/>
  <sheetViews>
    <sheetView showGridLines="0" workbookViewId="0">
      <pane xSplit="2" ySplit="2" topLeftCell="C11" activePane="bottomRight" state="frozen"/>
      <selection pane="topRight" activeCell="C1" sqref="C1"/>
      <selection pane="bottomLeft" activeCell="A3" sqref="A3"/>
      <selection pane="bottomRight" activeCell="B19" sqref="B19"/>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1053</v>
      </c>
      <c r="E5" s="19"/>
      <c r="F5" s="18"/>
      <c r="G5" s="18">
        <f>ROUND(D5*F5,2)</f>
        <v>0</v>
      </c>
      <c r="H5" s="87">
        <v>0.2</v>
      </c>
      <c r="ZY5" t="s">
        <v>12</v>
      </c>
      <c r="ZZ5" s="14" t="s">
        <v>13</v>
      </c>
    </row>
    <row r="6" spans="1:702" x14ac:dyDescent="0.25">
      <c r="A6" s="21"/>
      <c r="B6" s="22" t="s">
        <v>14</v>
      </c>
      <c r="C6" s="12"/>
      <c r="D6" s="12"/>
      <c r="E6" s="12"/>
      <c r="F6" s="12"/>
      <c r="G6" s="12"/>
      <c r="H6" s="87"/>
    </row>
    <row r="7" spans="1:702" ht="45" x14ac:dyDescent="0.25">
      <c r="A7" s="21"/>
      <c r="B7" s="23" t="s">
        <v>78</v>
      </c>
      <c r="C7" s="12"/>
      <c r="D7" s="12"/>
      <c r="E7" s="12"/>
      <c r="F7" s="12"/>
      <c r="G7" s="12"/>
      <c r="H7" s="87"/>
    </row>
    <row r="8" spans="1:702" ht="22.5" x14ac:dyDescent="0.25">
      <c r="A8" s="24"/>
      <c r="B8" s="25" t="s">
        <v>77</v>
      </c>
      <c r="C8" s="17" t="s">
        <v>71</v>
      </c>
      <c r="D8" s="18"/>
      <c r="E8" s="19"/>
      <c r="F8" s="18"/>
      <c r="G8" s="18">
        <f>ROUND(D8*F8,2)</f>
        <v>0</v>
      </c>
      <c r="H8" s="87"/>
      <c r="ZY8" t="s">
        <v>12</v>
      </c>
      <c r="ZZ8" s="14" t="s">
        <v>76</v>
      </c>
    </row>
    <row r="9" spans="1:702" ht="22.5" x14ac:dyDescent="0.25">
      <c r="A9" s="24" t="s">
        <v>15</v>
      </c>
      <c r="B9" s="25" t="s">
        <v>75</v>
      </c>
      <c r="C9" s="17" t="s">
        <v>11</v>
      </c>
      <c r="D9" s="18">
        <v>261.10000000000002</v>
      </c>
      <c r="E9" s="19"/>
      <c r="F9" s="18"/>
      <c r="G9" s="18">
        <f>ROUND(D9*F9,2)</f>
        <v>0</v>
      </c>
      <c r="H9" s="87">
        <v>0.2</v>
      </c>
      <c r="ZY9" t="s">
        <v>12</v>
      </c>
      <c r="ZZ9" s="14" t="s">
        <v>74</v>
      </c>
    </row>
    <row r="10" spans="1:702" x14ac:dyDescent="0.25">
      <c r="A10" s="21"/>
      <c r="B10" s="22" t="s">
        <v>14</v>
      </c>
      <c r="C10" s="12"/>
      <c r="D10" s="12"/>
      <c r="E10" s="12"/>
      <c r="F10" s="12"/>
      <c r="G10" s="12"/>
      <c r="H10" s="87"/>
    </row>
    <row r="11" spans="1:702" ht="27" x14ac:dyDescent="0.25">
      <c r="A11" s="21"/>
      <c r="B11" s="23" t="s">
        <v>73</v>
      </c>
      <c r="C11" s="12"/>
      <c r="D11" s="12"/>
      <c r="E11" s="12"/>
      <c r="F11" s="12"/>
      <c r="G11" s="12"/>
      <c r="H11" s="87"/>
    </row>
    <row r="12" spans="1:702" ht="22.5" x14ac:dyDescent="0.25">
      <c r="A12" s="24"/>
      <c r="B12" s="25" t="s">
        <v>72</v>
      </c>
      <c r="C12" s="17" t="s">
        <v>71</v>
      </c>
      <c r="D12" s="18"/>
      <c r="E12" s="19"/>
      <c r="F12" s="18"/>
      <c r="G12" s="18">
        <f>ROUND(D12*F12,2)</f>
        <v>0</v>
      </c>
      <c r="H12" s="87"/>
      <c r="ZY12" t="s">
        <v>12</v>
      </c>
      <c r="ZZ12" s="14" t="s">
        <v>70</v>
      </c>
    </row>
    <row r="13" spans="1:702" ht="45" x14ac:dyDescent="0.25">
      <c r="A13" s="24" t="s">
        <v>20</v>
      </c>
      <c r="B13" s="25" t="s">
        <v>69</v>
      </c>
      <c r="C13" s="17" t="s">
        <v>17</v>
      </c>
      <c r="D13" s="18">
        <v>2</v>
      </c>
      <c r="E13" s="19"/>
      <c r="F13" s="18"/>
      <c r="G13" s="18">
        <f>ROUND(D13*F13,2)</f>
        <v>0</v>
      </c>
      <c r="H13" s="87">
        <v>0.2</v>
      </c>
      <c r="ZY13" t="s">
        <v>12</v>
      </c>
      <c r="ZZ13" s="14" t="s">
        <v>68</v>
      </c>
    </row>
    <row r="14" spans="1:702" x14ac:dyDescent="0.25">
      <c r="A14" s="21"/>
      <c r="B14" s="22" t="s">
        <v>14</v>
      </c>
      <c r="C14" s="12"/>
      <c r="D14" s="12"/>
      <c r="E14" s="12"/>
      <c r="F14" s="12"/>
      <c r="G14" s="12"/>
      <c r="H14" s="87"/>
    </row>
    <row r="15" spans="1:702" ht="27" x14ac:dyDescent="0.25">
      <c r="A15" s="21"/>
      <c r="B15" s="23" t="s">
        <v>67</v>
      </c>
      <c r="C15" s="12"/>
      <c r="D15" s="12"/>
      <c r="E15" s="12"/>
      <c r="F15" s="12"/>
      <c r="G15" s="12"/>
      <c r="H15" s="87"/>
    </row>
    <row r="16" spans="1:702" ht="22.5" x14ac:dyDescent="0.25">
      <c r="A16" s="24" t="s">
        <v>23</v>
      </c>
      <c r="B16" s="25" t="s">
        <v>66</v>
      </c>
      <c r="C16" s="17" t="s">
        <v>11</v>
      </c>
      <c r="D16" s="18">
        <v>429.1</v>
      </c>
      <c r="E16" s="19"/>
      <c r="F16" s="18"/>
      <c r="G16" s="18">
        <f>ROUND(D16*F16,2)</f>
        <v>0</v>
      </c>
      <c r="H16" s="87">
        <v>0.2</v>
      </c>
      <c r="ZY16" t="s">
        <v>12</v>
      </c>
      <c r="ZZ16" s="14" t="s">
        <v>65</v>
      </c>
    </row>
    <row r="17" spans="1:702" x14ac:dyDescent="0.25">
      <c r="A17" s="21"/>
      <c r="B17" s="22" t="s">
        <v>14</v>
      </c>
      <c r="C17" s="12"/>
      <c r="D17" s="12"/>
      <c r="E17" s="12"/>
      <c r="F17" s="12"/>
      <c r="G17" s="12"/>
      <c r="H17" s="87"/>
    </row>
    <row r="18" spans="1:702" ht="27" x14ac:dyDescent="0.25">
      <c r="A18" s="21"/>
      <c r="B18" s="23" t="s">
        <v>64</v>
      </c>
      <c r="C18" s="12"/>
      <c r="D18" s="12"/>
      <c r="E18" s="12"/>
      <c r="F18" s="12"/>
      <c r="G18" s="12"/>
      <c r="H18" s="87"/>
    </row>
    <row r="19" spans="1:702" x14ac:dyDescent="0.25">
      <c r="A19" s="24" t="s">
        <v>27</v>
      </c>
      <c r="B19" s="25" t="s">
        <v>16</v>
      </c>
      <c r="C19" s="17" t="s">
        <v>17</v>
      </c>
      <c r="D19" s="18">
        <v>1</v>
      </c>
      <c r="E19" s="19"/>
      <c r="F19" s="18"/>
      <c r="G19" s="18">
        <f>ROUND(D19*F19,2)</f>
        <v>0</v>
      </c>
      <c r="H19" s="87">
        <v>0.2</v>
      </c>
      <c r="ZY19" t="s">
        <v>12</v>
      </c>
      <c r="ZZ19" s="14" t="s">
        <v>18</v>
      </c>
    </row>
    <row r="20" spans="1:702" x14ac:dyDescent="0.25">
      <c r="A20" s="21"/>
      <c r="B20" s="22" t="s">
        <v>14</v>
      </c>
      <c r="C20" s="12"/>
      <c r="D20" s="12"/>
      <c r="E20" s="12"/>
      <c r="F20" s="12"/>
      <c r="G20" s="12"/>
      <c r="H20" s="87"/>
    </row>
    <row r="21" spans="1:702" x14ac:dyDescent="0.25">
      <c r="A21" s="21"/>
      <c r="B21" s="23" t="s">
        <v>19</v>
      </c>
      <c r="C21" s="12"/>
      <c r="D21" s="12"/>
      <c r="E21" s="12"/>
      <c r="F21" s="12"/>
      <c r="G21" s="12"/>
      <c r="H21" s="87">
        <v>0.2</v>
      </c>
    </row>
    <row r="22" spans="1:702" ht="22.5" x14ac:dyDescent="0.25">
      <c r="A22" s="24" t="s">
        <v>63</v>
      </c>
      <c r="B22" s="25" t="s">
        <v>62</v>
      </c>
      <c r="C22" s="17" t="s">
        <v>17</v>
      </c>
      <c r="D22" s="18">
        <v>2</v>
      </c>
      <c r="E22" s="19"/>
      <c r="F22" s="18"/>
      <c r="G22" s="18">
        <f>ROUND(D22*F22,2)</f>
        <v>0</v>
      </c>
      <c r="H22" s="87"/>
      <c r="ZY22" t="s">
        <v>12</v>
      </c>
      <c r="ZZ22" s="14" t="s">
        <v>61</v>
      </c>
    </row>
    <row r="23" spans="1:702" x14ac:dyDescent="0.25">
      <c r="A23" s="21"/>
      <c r="B23" s="22" t="s">
        <v>14</v>
      </c>
      <c r="C23" s="12"/>
      <c r="D23" s="12"/>
      <c r="E23" s="12"/>
      <c r="F23" s="12"/>
      <c r="G23" s="12"/>
      <c r="H23" s="87"/>
    </row>
    <row r="24" spans="1:702" ht="18" x14ac:dyDescent="0.25">
      <c r="A24" s="21"/>
      <c r="B24" s="23" t="s">
        <v>107</v>
      </c>
      <c r="C24" s="12"/>
      <c r="D24" s="12"/>
      <c r="E24" s="12"/>
      <c r="F24" s="12"/>
      <c r="G24" s="12"/>
      <c r="H24" s="87"/>
    </row>
    <row r="25" spans="1:702" x14ac:dyDescent="0.25">
      <c r="A25" s="24" t="s">
        <v>60</v>
      </c>
      <c r="B25" s="25" t="s">
        <v>21</v>
      </c>
      <c r="C25" s="17" t="s">
        <v>17</v>
      </c>
      <c r="D25" s="18">
        <v>2</v>
      </c>
      <c r="E25" s="19"/>
      <c r="F25" s="18"/>
      <c r="G25" s="18">
        <f>ROUND(D25*F25,2)</f>
        <v>0</v>
      </c>
      <c r="H25" s="87">
        <v>0.2</v>
      </c>
      <c r="ZY25" t="s">
        <v>12</v>
      </c>
      <c r="ZZ25" s="14" t="s">
        <v>22</v>
      </c>
    </row>
    <row r="26" spans="1:702" x14ac:dyDescent="0.25">
      <c r="A26" s="21"/>
      <c r="B26" s="22" t="s">
        <v>14</v>
      </c>
      <c r="C26" s="12"/>
      <c r="D26" s="12"/>
      <c r="E26" s="12"/>
      <c r="F26" s="12"/>
      <c r="G26" s="12"/>
      <c r="H26" s="13"/>
    </row>
    <row r="27" spans="1:702" ht="18" x14ac:dyDescent="0.25">
      <c r="A27" s="21"/>
      <c r="B27" s="23" t="s">
        <v>59</v>
      </c>
      <c r="C27" s="12"/>
      <c r="D27" s="12"/>
      <c r="E27" s="12"/>
      <c r="F27" s="12"/>
      <c r="G27" s="12"/>
      <c r="H27" s="13"/>
    </row>
    <row r="28" spans="1:702" x14ac:dyDescent="0.25">
      <c r="A28" s="24" t="s">
        <v>58</v>
      </c>
      <c r="B28" s="25" t="s">
        <v>24</v>
      </c>
      <c r="C28" s="17" t="s">
        <v>25</v>
      </c>
      <c r="D28" s="18"/>
      <c r="E28" s="19"/>
      <c r="F28" s="18"/>
      <c r="G28" s="18">
        <f>ROUND(D28*F28,2)</f>
        <v>0</v>
      </c>
      <c r="H28" s="20"/>
      <c r="ZY28" t="s">
        <v>12</v>
      </c>
      <c r="ZZ28" s="14" t="s">
        <v>26</v>
      </c>
    </row>
    <row r="29" spans="1:702" ht="22.5" x14ac:dyDescent="0.25">
      <c r="A29" s="24" t="s">
        <v>57</v>
      </c>
      <c r="B29" s="25" t="s">
        <v>28</v>
      </c>
      <c r="C29" s="17" t="s">
        <v>25</v>
      </c>
      <c r="D29" s="26"/>
      <c r="E29" s="19"/>
      <c r="F29" s="18"/>
      <c r="G29" s="18">
        <f>ROUND(D29*F29,2)</f>
        <v>0</v>
      </c>
      <c r="H29" s="20"/>
      <c r="ZY29" t="s">
        <v>12</v>
      </c>
      <c r="ZZ29" s="14" t="s">
        <v>29</v>
      </c>
    </row>
    <row r="30" spans="1:702" x14ac:dyDescent="0.25">
      <c r="A30" s="27"/>
      <c r="B30" s="28"/>
      <c r="C30" s="29"/>
      <c r="D30" s="29"/>
      <c r="E30" s="29"/>
      <c r="F30" s="29"/>
      <c r="G30" s="29"/>
      <c r="H30" s="30"/>
    </row>
    <row r="31" spans="1:702" x14ac:dyDescent="0.25">
      <c r="A31" s="31"/>
      <c r="B31" s="31"/>
      <c r="C31" s="31"/>
      <c r="D31" s="31"/>
      <c r="E31" s="31"/>
      <c r="F31" s="31"/>
      <c r="G31" s="31"/>
      <c r="H31" s="31"/>
    </row>
    <row r="32" spans="1:702" x14ac:dyDescent="0.25">
      <c r="B32" s="32" t="s">
        <v>56</v>
      </c>
      <c r="G32" s="33">
        <f>SUBTOTAL(109,G4:G30)</f>
        <v>0</v>
      </c>
      <c r="ZY32" t="s">
        <v>30</v>
      </c>
    </row>
    <row r="33" spans="1:701" x14ac:dyDescent="0.25">
      <c r="A33" s="34">
        <v>20</v>
      </c>
      <c r="B33" s="32" t="s">
        <v>44</v>
      </c>
      <c r="G33" s="33">
        <f>(G32*A33)/100</f>
        <v>0</v>
      </c>
      <c r="ZY33" t="s">
        <v>31</v>
      </c>
    </row>
    <row r="34" spans="1:701" x14ac:dyDescent="0.25">
      <c r="B34" s="32"/>
      <c r="G34" s="33">
        <f>G32+G33</f>
        <v>0</v>
      </c>
      <c r="ZY34" t="s">
        <v>32</v>
      </c>
    </row>
    <row r="35" spans="1:701" x14ac:dyDescent="0.25">
      <c r="G35" s="33"/>
    </row>
    <row r="36" spans="1:701" x14ac:dyDescent="0.25">
      <c r="G36" s="33"/>
    </row>
  </sheetData>
  <mergeCells count="1">
    <mergeCell ref="A1:H1"/>
  </mergeCells>
  <printOptions horizontalCentered="1"/>
  <pageMargins left="0.06" right="0.06" top="0.06" bottom="0.06" header="0.76" footer="0.76"/>
  <pageSetup paperSize="9"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E80CC-8DBF-4FA6-84AD-4E833B65A3A9}">
  <sheetPr>
    <pageSetUpPr fitToPage="1"/>
  </sheetPr>
  <dimension ref="A1:ZZ36"/>
  <sheetViews>
    <sheetView showGridLines="0" workbookViewId="0">
      <pane xSplit="2" ySplit="2" topLeftCell="C13" activePane="bottomRight" state="frozen"/>
      <selection pane="topRight" activeCell="C1" sqref="C1"/>
      <selection pane="bottomLeft" activeCell="A3" sqref="A3"/>
      <selection pane="bottomRight" activeCell="B24" sqref="B2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1644</v>
      </c>
      <c r="E5" s="19"/>
      <c r="F5" s="18"/>
      <c r="G5" s="18">
        <f>ROUND(D5*F5,2)</f>
        <v>0</v>
      </c>
      <c r="H5" s="87">
        <v>0.2</v>
      </c>
      <c r="ZY5" t="s">
        <v>12</v>
      </c>
      <c r="ZZ5" s="14" t="s">
        <v>13</v>
      </c>
    </row>
    <row r="6" spans="1:702" x14ac:dyDescent="0.25">
      <c r="A6" s="21"/>
      <c r="B6" s="22" t="s">
        <v>14</v>
      </c>
      <c r="C6" s="12"/>
      <c r="D6" s="12"/>
      <c r="E6" s="12"/>
      <c r="F6" s="12"/>
      <c r="G6" s="12"/>
      <c r="H6" s="13"/>
    </row>
    <row r="7" spans="1:702" ht="45" x14ac:dyDescent="0.25">
      <c r="A7" s="21"/>
      <c r="B7" s="23" t="s">
        <v>90</v>
      </c>
      <c r="C7" s="12"/>
      <c r="D7" s="12"/>
      <c r="E7" s="12"/>
      <c r="F7" s="12"/>
      <c r="G7" s="12"/>
      <c r="H7" s="13"/>
    </row>
    <row r="8" spans="1:702" ht="22.5" x14ac:dyDescent="0.25">
      <c r="A8" s="24"/>
      <c r="B8" s="25" t="s">
        <v>77</v>
      </c>
      <c r="C8" s="17" t="s">
        <v>71</v>
      </c>
      <c r="D8" s="18"/>
      <c r="E8" s="19"/>
      <c r="F8" s="18"/>
      <c r="G8" s="18">
        <f>ROUND(D8*F8,2)</f>
        <v>0</v>
      </c>
      <c r="H8" s="20"/>
      <c r="ZY8" t="s">
        <v>12</v>
      </c>
      <c r="ZZ8" s="14" t="s">
        <v>76</v>
      </c>
    </row>
    <row r="9" spans="1:702" ht="22.5" x14ac:dyDescent="0.25">
      <c r="A9" s="24" t="s">
        <v>15</v>
      </c>
      <c r="B9" s="25" t="s">
        <v>75</v>
      </c>
      <c r="C9" s="17" t="s">
        <v>11</v>
      </c>
      <c r="D9" s="18">
        <v>332.4</v>
      </c>
      <c r="E9" s="19"/>
      <c r="F9" s="18"/>
      <c r="G9" s="18">
        <f>ROUND(D9*F9,2)</f>
        <v>0</v>
      </c>
      <c r="H9" s="87">
        <v>0.2</v>
      </c>
      <c r="ZY9" t="s">
        <v>12</v>
      </c>
      <c r="ZZ9" s="14" t="s">
        <v>74</v>
      </c>
    </row>
    <row r="10" spans="1:702" x14ac:dyDescent="0.25">
      <c r="A10" s="21"/>
      <c r="B10" s="22" t="s">
        <v>14</v>
      </c>
      <c r="C10" s="12"/>
      <c r="D10" s="12"/>
      <c r="E10" s="12"/>
      <c r="F10" s="12"/>
      <c r="G10" s="12"/>
      <c r="H10" s="13"/>
    </row>
    <row r="11" spans="1:702" ht="27" x14ac:dyDescent="0.25">
      <c r="A11" s="21"/>
      <c r="B11" s="23" t="s">
        <v>89</v>
      </c>
      <c r="C11" s="12"/>
      <c r="D11" s="12"/>
      <c r="E11" s="12"/>
      <c r="F11" s="12"/>
      <c r="G11" s="12"/>
      <c r="H11" s="13"/>
    </row>
    <row r="12" spans="1:702" ht="22.5" x14ac:dyDescent="0.25">
      <c r="A12" s="24"/>
      <c r="B12" s="25" t="s">
        <v>72</v>
      </c>
      <c r="C12" s="17" t="s">
        <v>71</v>
      </c>
      <c r="D12" s="18"/>
      <c r="E12" s="19"/>
      <c r="F12" s="18"/>
      <c r="G12" s="18">
        <f>ROUND(D12*F12,2)</f>
        <v>0</v>
      </c>
      <c r="H12" s="20"/>
      <c r="ZY12" t="s">
        <v>12</v>
      </c>
      <c r="ZZ12" s="14" t="s">
        <v>70</v>
      </c>
    </row>
    <row r="13" spans="1:702" ht="45" x14ac:dyDescent="0.25">
      <c r="A13" s="24" t="s">
        <v>20</v>
      </c>
      <c r="B13" s="25" t="s">
        <v>69</v>
      </c>
      <c r="C13" s="17" t="s">
        <v>17</v>
      </c>
      <c r="D13" s="18">
        <v>2</v>
      </c>
      <c r="E13" s="19"/>
      <c r="F13" s="18"/>
      <c r="G13" s="18">
        <f>ROUND(D13*F13,2)</f>
        <v>0</v>
      </c>
      <c r="H13" s="87">
        <v>0.2</v>
      </c>
      <c r="ZY13" t="s">
        <v>12</v>
      </c>
      <c r="ZZ13" s="14" t="s">
        <v>68</v>
      </c>
    </row>
    <row r="14" spans="1:702" x14ac:dyDescent="0.25">
      <c r="A14" s="21"/>
      <c r="B14" s="22" t="s">
        <v>14</v>
      </c>
      <c r="C14" s="12"/>
      <c r="D14" s="12"/>
      <c r="E14" s="12"/>
      <c r="F14" s="12"/>
      <c r="G14" s="12"/>
      <c r="H14" s="13"/>
    </row>
    <row r="15" spans="1:702" ht="27" x14ac:dyDescent="0.25">
      <c r="A15" s="21"/>
      <c r="B15" s="23" t="s">
        <v>88</v>
      </c>
      <c r="C15" s="12"/>
      <c r="D15" s="12"/>
      <c r="E15" s="12"/>
      <c r="F15" s="12"/>
      <c r="G15" s="12"/>
      <c r="H15" s="13"/>
    </row>
    <row r="16" spans="1:702" ht="22.5" x14ac:dyDescent="0.25">
      <c r="A16" s="24" t="s">
        <v>23</v>
      </c>
      <c r="B16" s="25" t="s">
        <v>66</v>
      </c>
      <c r="C16" s="17" t="s">
        <v>11</v>
      </c>
      <c r="D16" s="18">
        <v>533.70000000000005</v>
      </c>
      <c r="E16" s="19"/>
      <c r="F16" s="18"/>
      <c r="G16" s="18">
        <f>ROUND(D16*F16,2)</f>
        <v>0</v>
      </c>
      <c r="H16" s="87">
        <v>0.2</v>
      </c>
      <c r="ZY16" t="s">
        <v>12</v>
      </c>
      <c r="ZZ16" s="14" t="s">
        <v>65</v>
      </c>
    </row>
    <row r="17" spans="1:702" x14ac:dyDescent="0.25">
      <c r="A17" s="21"/>
      <c r="B17" s="22" t="s">
        <v>14</v>
      </c>
      <c r="C17" s="12"/>
      <c r="D17" s="12"/>
      <c r="E17" s="12"/>
      <c r="F17" s="12"/>
      <c r="G17" s="12"/>
      <c r="H17" s="13"/>
    </row>
    <row r="18" spans="1:702" ht="27" x14ac:dyDescent="0.25">
      <c r="A18" s="21"/>
      <c r="B18" s="23" t="s">
        <v>87</v>
      </c>
      <c r="C18" s="12"/>
      <c r="D18" s="12"/>
      <c r="E18" s="12"/>
      <c r="F18" s="12"/>
      <c r="G18" s="12"/>
      <c r="H18" s="13"/>
    </row>
    <row r="19" spans="1:702" x14ac:dyDescent="0.25">
      <c r="A19" s="24" t="s">
        <v>27</v>
      </c>
      <c r="B19" s="25" t="s">
        <v>16</v>
      </c>
      <c r="C19" s="17" t="s">
        <v>17</v>
      </c>
      <c r="D19" s="18">
        <v>1</v>
      </c>
      <c r="E19" s="19"/>
      <c r="F19" s="18"/>
      <c r="G19" s="18">
        <f>ROUND(D19*F19,2)</f>
        <v>0</v>
      </c>
      <c r="H19" s="87">
        <v>0.2</v>
      </c>
      <c r="ZY19" t="s">
        <v>12</v>
      </c>
      <c r="ZZ19" s="14" t="s">
        <v>18</v>
      </c>
    </row>
    <row r="20" spans="1:702" x14ac:dyDescent="0.25">
      <c r="A20" s="21"/>
      <c r="B20" s="22" t="s">
        <v>14</v>
      </c>
      <c r="C20" s="12"/>
      <c r="D20" s="12"/>
      <c r="E20" s="12"/>
      <c r="F20" s="12"/>
      <c r="G20" s="12"/>
      <c r="H20" s="13"/>
    </row>
    <row r="21" spans="1:702" x14ac:dyDescent="0.25">
      <c r="A21" s="21"/>
      <c r="B21" s="23" t="s">
        <v>19</v>
      </c>
      <c r="C21" s="12"/>
      <c r="D21" s="12"/>
      <c r="E21" s="12"/>
      <c r="F21" s="12"/>
      <c r="G21" s="12"/>
      <c r="H21" s="13"/>
    </row>
    <row r="22" spans="1:702" ht="22.5" x14ac:dyDescent="0.25">
      <c r="A22" s="24" t="s">
        <v>63</v>
      </c>
      <c r="B22" s="25" t="s">
        <v>62</v>
      </c>
      <c r="C22" s="17" t="s">
        <v>17</v>
      </c>
      <c r="D22" s="18">
        <v>2</v>
      </c>
      <c r="E22" s="19"/>
      <c r="F22" s="18"/>
      <c r="G22" s="18">
        <f>ROUND(D22*F22,2)</f>
        <v>0</v>
      </c>
      <c r="H22" s="87">
        <v>0.2</v>
      </c>
      <c r="ZY22" t="s">
        <v>12</v>
      </c>
      <c r="ZZ22" s="14" t="s">
        <v>61</v>
      </c>
    </row>
    <row r="23" spans="1:702" x14ac:dyDescent="0.25">
      <c r="A23" s="21"/>
      <c r="B23" s="22" t="s">
        <v>14</v>
      </c>
      <c r="C23" s="12"/>
      <c r="D23" s="12"/>
      <c r="E23" s="12"/>
      <c r="F23" s="12"/>
      <c r="G23" s="12"/>
      <c r="H23" s="13"/>
    </row>
    <row r="24" spans="1:702" ht="18" x14ac:dyDescent="0.25">
      <c r="A24" s="21"/>
      <c r="B24" s="23" t="s">
        <v>108</v>
      </c>
      <c r="C24" s="12"/>
      <c r="D24" s="12"/>
      <c r="E24" s="12"/>
      <c r="F24" s="12"/>
      <c r="G24" s="12"/>
      <c r="H24" s="13"/>
    </row>
    <row r="25" spans="1:702" x14ac:dyDescent="0.25">
      <c r="A25" s="24" t="s">
        <v>60</v>
      </c>
      <c r="B25" s="25" t="s">
        <v>21</v>
      </c>
      <c r="C25" s="17" t="s">
        <v>17</v>
      </c>
      <c r="D25" s="18">
        <v>2</v>
      </c>
      <c r="E25" s="19"/>
      <c r="F25" s="18"/>
      <c r="G25" s="18">
        <f>ROUND(D25*F25,2)</f>
        <v>0</v>
      </c>
      <c r="H25" s="87">
        <v>0.2</v>
      </c>
      <c r="ZY25" t="s">
        <v>12</v>
      </c>
      <c r="ZZ25" s="14" t="s">
        <v>22</v>
      </c>
    </row>
    <row r="26" spans="1:702" x14ac:dyDescent="0.25">
      <c r="A26" s="21"/>
      <c r="B26" s="22" t="s">
        <v>14</v>
      </c>
      <c r="C26" s="12"/>
      <c r="D26" s="12"/>
      <c r="E26" s="12"/>
      <c r="F26" s="12"/>
      <c r="G26" s="12"/>
      <c r="H26" s="13"/>
    </row>
    <row r="27" spans="1:702" ht="18" x14ac:dyDescent="0.25">
      <c r="A27" s="21"/>
      <c r="B27" s="23" t="s">
        <v>86</v>
      </c>
      <c r="C27" s="12"/>
      <c r="D27" s="12"/>
      <c r="E27" s="12"/>
      <c r="F27" s="12"/>
      <c r="G27" s="12"/>
      <c r="H27" s="13"/>
    </row>
    <row r="28" spans="1:702" x14ac:dyDescent="0.25">
      <c r="A28" s="24" t="s">
        <v>58</v>
      </c>
      <c r="B28" s="25" t="s">
        <v>24</v>
      </c>
      <c r="C28" s="17" t="s">
        <v>25</v>
      </c>
      <c r="D28" s="18"/>
      <c r="E28" s="19"/>
      <c r="F28" s="18"/>
      <c r="G28" s="18">
        <f>ROUND(D28*F28,2)</f>
        <v>0</v>
      </c>
      <c r="H28" s="20"/>
      <c r="ZY28" t="s">
        <v>12</v>
      </c>
      <c r="ZZ28" s="14" t="s">
        <v>26</v>
      </c>
    </row>
    <row r="29" spans="1:702" ht="22.5" x14ac:dyDescent="0.25">
      <c r="A29" s="24" t="s">
        <v>57</v>
      </c>
      <c r="B29" s="25" t="s">
        <v>28</v>
      </c>
      <c r="C29" s="17" t="s">
        <v>25</v>
      </c>
      <c r="D29" s="26"/>
      <c r="E29" s="19"/>
      <c r="F29" s="18"/>
      <c r="G29" s="18">
        <f>ROUND(D29*F29,2)</f>
        <v>0</v>
      </c>
      <c r="H29" s="20"/>
      <c r="ZY29" t="s">
        <v>12</v>
      </c>
      <c r="ZZ29" s="14" t="s">
        <v>29</v>
      </c>
    </row>
    <row r="30" spans="1:702" x14ac:dyDescent="0.25">
      <c r="A30" s="27"/>
      <c r="B30" s="28"/>
      <c r="C30" s="29"/>
      <c r="D30" s="29"/>
      <c r="E30" s="29"/>
      <c r="F30" s="29"/>
      <c r="G30" s="29"/>
      <c r="H30" s="30"/>
    </row>
    <row r="31" spans="1:702" x14ac:dyDescent="0.25">
      <c r="A31" s="31"/>
      <c r="B31" s="31"/>
      <c r="C31" s="31"/>
      <c r="D31" s="31"/>
      <c r="E31" s="31"/>
      <c r="F31" s="31"/>
      <c r="G31" s="31"/>
      <c r="H31" s="31"/>
    </row>
    <row r="32" spans="1:702" x14ac:dyDescent="0.25">
      <c r="B32" s="32" t="s">
        <v>56</v>
      </c>
      <c r="G32" s="33">
        <f>SUBTOTAL(109,G4:G30)</f>
        <v>0</v>
      </c>
      <c r="ZY32" t="s">
        <v>30</v>
      </c>
    </row>
    <row r="33" spans="1:701" x14ac:dyDescent="0.25">
      <c r="A33" s="34">
        <v>20</v>
      </c>
      <c r="B33" s="32" t="s">
        <v>44</v>
      </c>
      <c r="G33" s="33">
        <f>(G32*A33)/100</f>
        <v>0</v>
      </c>
      <c r="ZY33" t="s">
        <v>31</v>
      </c>
    </row>
    <row r="34" spans="1:701" x14ac:dyDescent="0.25">
      <c r="B34" s="32"/>
      <c r="G34" s="33">
        <f>G32+G33</f>
        <v>0</v>
      </c>
      <c r="ZY34" t="s">
        <v>32</v>
      </c>
    </row>
    <row r="35" spans="1:701" x14ac:dyDescent="0.25">
      <c r="G35" s="33"/>
    </row>
    <row r="36" spans="1:701" x14ac:dyDescent="0.25">
      <c r="G36" s="33"/>
    </row>
  </sheetData>
  <mergeCells count="1">
    <mergeCell ref="A1:H1"/>
  </mergeCells>
  <printOptions horizontalCentered="1"/>
  <pageMargins left="0.06" right="0.06" top="0.06" bottom="0.06" header="0.76" footer="0.76"/>
  <pageSetup paperSize="9" fitToHeight="0"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0F75C-490E-4B66-A233-5F2A77678116}">
  <sheetPr>
    <pageSetUpPr fitToPage="1"/>
  </sheetPr>
  <dimension ref="A1:ZZ36"/>
  <sheetViews>
    <sheetView showGridLines="0" workbookViewId="0">
      <pane xSplit="2" ySplit="2" topLeftCell="C11" activePane="bottomRight" state="frozen"/>
      <selection pane="topRight" activeCell="C1" sqref="C1"/>
      <selection pane="bottomLeft" activeCell="A3" sqref="A3"/>
      <selection pane="bottomRight" activeCell="B24" sqref="B2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834.8</v>
      </c>
      <c r="E5" s="19"/>
      <c r="F5" s="18"/>
      <c r="G5" s="18">
        <f>ROUND(D5*F5,2)</f>
        <v>0</v>
      </c>
      <c r="H5" s="87">
        <v>0.2</v>
      </c>
      <c r="ZY5" t="s">
        <v>12</v>
      </c>
      <c r="ZZ5" s="14" t="s">
        <v>13</v>
      </c>
    </row>
    <row r="6" spans="1:702" x14ac:dyDescent="0.25">
      <c r="A6" s="21"/>
      <c r="B6" s="22" t="s">
        <v>14</v>
      </c>
      <c r="C6" s="12"/>
      <c r="D6" s="12"/>
      <c r="E6" s="12"/>
      <c r="F6" s="12"/>
      <c r="G6" s="12"/>
      <c r="H6" s="13"/>
    </row>
    <row r="7" spans="1:702" ht="45" x14ac:dyDescent="0.25">
      <c r="A7" s="21"/>
      <c r="B7" s="23" t="s">
        <v>95</v>
      </c>
      <c r="C7" s="12"/>
      <c r="D7" s="12"/>
      <c r="E7" s="12"/>
      <c r="F7" s="12"/>
      <c r="G7" s="12"/>
      <c r="H7" s="13"/>
    </row>
    <row r="8" spans="1:702" ht="22.5" x14ac:dyDescent="0.25">
      <c r="A8" s="24"/>
      <c r="B8" s="25" t="s">
        <v>77</v>
      </c>
      <c r="C8" s="17" t="s">
        <v>71</v>
      </c>
      <c r="D8" s="18"/>
      <c r="E8" s="19"/>
      <c r="F8" s="18"/>
      <c r="G8" s="18">
        <f>ROUND(D8*F8,2)</f>
        <v>0</v>
      </c>
      <c r="H8" s="20"/>
      <c r="ZY8" t="s">
        <v>12</v>
      </c>
      <c r="ZZ8" s="14" t="s">
        <v>76</v>
      </c>
    </row>
    <row r="9" spans="1:702" ht="22.5" x14ac:dyDescent="0.25">
      <c r="A9" s="24" t="s">
        <v>15</v>
      </c>
      <c r="B9" s="25" t="s">
        <v>75</v>
      </c>
      <c r="C9" s="17" t="s">
        <v>11</v>
      </c>
      <c r="D9" s="18">
        <v>273</v>
      </c>
      <c r="E9" s="19"/>
      <c r="F9" s="18"/>
      <c r="G9" s="18">
        <f>ROUND(D9*F9,2)</f>
        <v>0</v>
      </c>
      <c r="H9" s="87">
        <v>0.2</v>
      </c>
      <c r="ZY9" t="s">
        <v>12</v>
      </c>
      <c r="ZZ9" s="14" t="s">
        <v>74</v>
      </c>
    </row>
    <row r="10" spans="1:702" x14ac:dyDescent="0.25">
      <c r="A10" s="21"/>
      <c r="B10" s="22" t="s">
        <v>14</v>
      </c>
      <c r="C10" s="12"/>
      <c r="D10" s="12"/>
      <c r="E10" s="12"/>
      <c r="F10" s="12"/>
      <c r="G10" s="12"/>
      <c r="H10" s="13"/>
    </row>
    <row r="11" spans="1:702" ht="27" x14ac:dyDescent="0.25">
      <c r="A11" s="21"/>
      <c r="B11" s="23" t="s">
        <v>94</v>
      </c>
      <c r="C11" s="12"/>
      <c r="D11" s="12"/>
      <c r="E11" s="12"/>
      <c r="F11" s="12"/>
      <c r="G11" s="12"/>
      <c r="H11" s="13"/>
    </row>
    <row r="12" spans="1:702" ht="22.5" x14ac:dyDescent="0.25">
      <c r="A12" s="24"/>
      <c r="B12" s="25" t="s">
        <v>72</v>
      </c>
      <c r="C12" s="17" t="s">
        <v>71</v>
      </c>
      <c r="D12" s="18"/>
      <c r="E12" s="19"/>
      <c r="F12" s="18"/>
      <c r="G12" s="18">
        <f>ROUND(D12*F12,2)</f>
        <v>0</v>
      </c>
      <c r="H12" s="20"/>
      <c r="ZY12" t="s">
        <v>12</v>
      </c>
      <c r="ZZ12" s="14" t="s">
        <v>70</v>
      </c>
    </row>
    <row r="13" spans="1:702" ht="45" x14ac:dyDescent="0.25">
      <c r="A13" s="24" t="s">
        <v>20</v>
      </c>
      <c r="B13" s="25" t="s">
        <v>69</v>
      </c>
      <c r="C13" s="17" t="s">
        <v>17</v>
      </c>
      <c r="D13" s="18">
        <v>2</v>
      </c>
      <c r="E13" s="19"/>
      <c r="F13" s="18"/>
      <c r="G13" s="18">
        <f>ROUND(D13*F13,2)</f>
        <v>0</v>
      </c>
      <c r="H13" s="87">
        <v>0.2</v>
      </c>
      <c r="ZY13" t="s">
        <v>12</v>
      </c>
      <c r="ZZ13" s="14" t="s">
        <v>68</v>
      </c>
    </row>
    <row r="14" spans="1:702" x14ac:dyDescent="0.25">
      <c r="A14" s="21"/>
      <c r="B14" s="22" t="s">
        <v>14</v>
      </c>
      <c r="C14" s="12"/>
      <c r="D14" s="12"/>
      <c r="E14" s="12"/>
      <c r="F14" s="12"/>
      <c r="G14" s="12"/>
      <c r="H14" s="13"/>
    </row>
    <row r="15" spans="1:702" ht="27" x14ac:dyDescent="0.25">
      <c r="A15" s="21"/>
      <c r="B15" s="23" t="s">
        <v>93</v>
      </c>
      <c r="C15" s="12"/>
      <c r="D15" s="12"/>
      <c r="E15" s="12"/>
      <c r="F15" s="12"/>
      <c r="G15" s="12"/>
      <c r="H15" s="13"/>
    </row>
    <row r="16" spans="1:702" ht="22.5" x14ac:dyDescent="0.25">
      <c r="A16" s="24" t="s">
        <v>23</v>
      </c>
      <c r="B16" s="25" t="s">
        <v>66</v>
      </c>
      <c r="C16" s="17" t="s">
        <v>11</v>
      </c>
      <c r="D16" s="18">
        <v>454.5</v>
      </c>
      <c r="E16" s="19"/>
      <c r="F16" s="18"/>
      <c r="G16" s="18">
        <f>ROUND(D16*F16,2)</f>
        <v>0</v>
      </c>
      <c r="H16" s="87">
        <v>0.2</v>
      </c>
      <c r="ZY16" t="s">
        <v>12</v>
      </c>
      <c r="ZZ16" s="14" t="s">
        <v>65</v>
      </c>
    </row>
    <row r="17" spans="1:702" x14ac:dyDescent="0.25">
      <c r="A17" s="21"/>
      <c r="B17" s="22" t="s">
        <v>14</v>
      </c>
      <c r="C17" s="12"/>
      <c r="D17" s="12"/>
      <c r="E17" s="12"/>
      <c r="F17" s="12"/>
      <c r="G17" s="12"/>
      <c r="H17" s="13"/>
    </row>
    <row r="18" spans="1:702" ht="27" x14ac:dyDescent="0.25">
      <c r="A18" s="21"/>
      <c r="B18" s="23" t="s">
        <v>92</v>
      </c>
      <c r="C18" s="12"/>
      <c r="D18" s="12"/>
      <c r="E18" s="12"/>
      <c r="F18" s="12"/>
      <c r="G18" s="12"/>
      <c r="H18" s="13"/>
    </row>
    <row r="19" spans="1:702" x14ac:dyDescent="0.25">
      <c r="A19" s="24" t="s">
        <v>27</v>
      </c>
      <c r="B19" s="25" t="s">
        <v>16</v>
      </c>
      <c r="C19" s="17" t="s">
        <v>17</v>
      </c>
      <c r="D19" s="18">
        <v>1</v>
      </c>
      <c r="E19" s="19"/>
      <c r="F19" s="18"/>
      <c r="G19" s="18">
        <f>ROUND(D19*F19,2)</f>
        <v>0</v>
      </c>
      <c r="H19" s="87">
        <v>0.2</v>
      </c>
      <c r="ZY19" t="s">
        <v>12</v>
      </c>
      <c r="ZZ19" s="14" t="s">
        <v>18</v>
      </c>
    </row>
    <row r="20" spans="1:702" x14ac:dyDescent="0.25">
      <c r="A20" s="21"/>
      <c r="B20" s="22" t="s">
        <v>14</v>
      </c>
      <c r="C20" s="12"/>
      <c r="D20" s="12"/>
      <c r="E20" s="12"/>
      <c r="F20" s="12"/>
      <c r="G20" s="12"/>
      <c r="H20" s="13"/>
    </row>
    <row r="21" spans="1:702" x14ac:dyDescent="0.25">
      <c r="A21" s="21"/>
      <c r="B21" s="23" t="s">
        <v>19</v>
      </c>
      <c r="C21" s="12"/>
      <c r="D21" s="12"/>
      <c r="E21" s="12"/>
      <c r="F21" s="12"/>
      <c r="G21" s="12"/>
      <c r="H21" s="87"/>
    </row>
    <row r="22" spans="1:702" ht="22.5" x14ac:dyDescent="0.25">
      <c r="A22" s="24" t="s">
        <v>63</v>
      </c>
      <c r="B22" s="25" t="s">
        <v>62</v>
      </c>
      <c r="C22" s="17" t="s">
        <v>17</v>
      </c>
      <c r="D22" s="18">
        <v>2</v>
      </c>
      <c r="E22" s="19"/>
      <c r="F22" s="18"/>
      <c r="G22" s="18">
        <f>ROUND(D22*F22,2)</f>
        <v>0</v>
      </c>
      <c r="H22" s="87">
        <v>0.2</v>
      </c>
      <c r="ZY22" t="s">
        <v>12</v>
      </c>
      <c r="ZZ22" s="14" t="s">
        <v>61</v>
      </c>
    </row>
    <row r="23" spans="1:702" x14ac:dyDescent="0.25">
      <c r="A23" s="21"/>
      <c r="B23" s="22" t="s">
        <v>14</v>
      </c>
      <c r="C23" s="12"/>
      <c r="D23" s="12"/>
      <c r="E23" s="12"/>
      <c r="F23" s="12"/>
      <c r="G23" s="12"/>
      <c r="H23" s="13"/>
    </row>
    <row r="24" spans="1:702" ht="18" x14ac:dyDescent="0.25">
      <c r="A24" s="21"/>
      <c r="B24" s="23" t="s">
        <v>109</v>
      </c>
      <c r="C24" s="12"/>
      <c r="D24" s="12"/>
      <c r="E24" s="12"/>
      <c r="F24" s="12"/>
      <c r="G24" s="12"/>
      <c r="H24" s="13"/>
    </row>
    <row r="25" spans="1:702" x14ac:dyDescent="0.25">
      <c r="A25" s="24" t="s">
        <v>60</v>
      </c>
      <c r="B25" s="25" t="s">
        <v>21</v>
      </c>
      <c r="C25" s="17" t="s">
        <v>17</v>
      </c>
      <c r="D25" s="18">
        <v>2</v>
      </c>
      <c r="E25" s="19"/>
      <c r="F25" s="18"/>
      <c r="G25" s="18">
        <f>ROUND(D25*F25,2)</f>
        <v>0</v>
      </c>
      <c r="H25" s="87">
        <v>0.2</v>
      </c>
      <c r="ZY25" t="s">
        <v>12</v>
      </c>
      <c r="ZZ25" s="14" t="s">
        <v>22</v>
      </c>
    </row>
    <row r="26" spans="1:702" x14ac:dyDescent="0.25">
      <c r="A26" s="21"/>
      <c r="B26" s="22" t="s">
        <v>14</v>
      </c>
      <c r="C26" s="12"/>
      <c r="D26" s="12"/>
      <c r="E26" s="12"/>
      <c r="F26" s="12"/>
      <c r="G26" s="12"/>
      <c r="H26" s="13"/>
    </row>
    <row r="27" spans="1:702" ht="18" x14ac:dyDescent="0.25">
      <c r="A27" s="21"/>
      <c r="B27" s="23" t="s">
        <v>91</v>
      </c>
      <c r="C27" s="12"/>
      <c r="D27" s="12"/>
      <c r="E27" s="12"/>
      <c r="F27" s="12"/>
      <c r="G27" s="12"/>
      <c r="H27" s="13"/>
    </row>
    <row r="28" spans="1:702" x14ac:dyDescent="0.25">
      <c r="A28" s="24" t="s">
        <v>58</v>
      </c>
      <c r="B28" s="25" t="s">
        <v>24</v>
      </c>
      <c r="C28" s="17" t="s">
        <v>25</v>
      </c>
      <c r="D28" s="18"/>
      <c r="E28" s="19"/>
      <c r="F28" s="18"/>
      <c r="G28" s="18">
        <f>ROUND(D28*F28,2)</f>
        <v>0</v>
      </c>
      <c r="H28" s="20"/>
      <c r="ZY28" t="s">
        <v>12</v>
      </c>
      <c r="ZZ28" s="14" t="s">
        <v>26</v>
      </c>
    </row>
    <row r="29" spans="1:702" ht="22.5" x14ac:dyDescent="0.25">
      <c r="A29" s="24" t="s">
        <v>57</v>
      </c>
      <c r="B29" s="25" t="s">
        <v>28</v>
      </c>
      <c r="C29" s="17" t="s">
        <v>25</v>
      </c>
      <c r="D29" s="26"/>
      <c r="E29" s="19"/>
      <c r="F29" s="18"/>
      <c r="G29" s="18">
        <f>ROUND(D29*F29,2)</f>
        <v>0</v>
      </c>
      <c r="H29" s="20"/>
      <c r="ZY29" t="s">
        <v>12</v>
      </c>
      <c r="ZZ29" s="14" t="s">
        <v>29</v>
      </c>
    </row>
    <row r="30" spans="1:702" x14ac:dyDescent="0.25">
      <c r="A30" s="27"/>
      <c r="B30" s="28"/>
      <c r="C30" s="29"/>
      <c r="D30" s="29"/>
      <c r="E30" s="29"/>
      <c r="F30" s="29"/>
      <c r="G30" s="29"/>
      <c r="H30" s="30"/>
    </row>
    <row r="31" spans="1:702" x14ac:dyDescent="0.25">
      <c r="A31" s="31"/>
      <c r="B31" s="31"/>
      <c r="C31" s="31"/>
      <c r="D31" s="31"/>
      <c r="E31" s="31"/>
      <c r="F31" s="31"/>
      <c r="G31" s="31"/>
      <c r="H31" s="31"/>
    </row>
    <row r="32" spans="1:702" x14ac:dyDescent="0.25">
      <c r="B32" s="32" t="s">
        <v>56</v>
      </c>
      <c r="G32" s="33">
        <f>SUBTOTAL(109,G4:G30)</f>
        <v>0</v>
      </c>
      <c r="ZY32" t="s">
        <v>30</v>
      </c>
    </row>
    <row r="33" spans="1:701" x14ac:dyDescent="0.25">
      <c r="A33" s="34">
        <v>20</v>
      </c>
      <c r="B33" s="32" t="s">
        <v>44</v>
      </c>
      <c r="G33" s="33">
        <f>(G32*A33)/100</f>
        <v>0</v>
      </c>
      <c r="ZY33" t="s">
        <v>31</v>
      </c>
    </row>
    <row r="34" spans="1:701" x14ac:dyDescent="0.25">
      <c r="B34" s="32"/>
      <c r="G34" s="33">
        <f>G32+G33</f>
        <v>0</v>
      </c>
      <c r="ZY34" t="s">
        <v>32</v>
      </c>
    </row>
    <row r="35" spans="1:701" x14ac:dyDescent="0.25">
      <c r="G35" s="33"/>
    </row>
    <row r="36" spans="1:701" x14ac:dyDescent="0.25">
      <c r="G36" s="33"/>
    </row>
  </sheetData>
  <mergeCells count="1">
    <mergeCell ref="A1:H1"/>
  </mergeCells>
  <printOptions horizontalCentered="1"/>
  <pageMargins left="0.06" right="0.06" top="0.06" bottom="0.06" header="0.76" footer="0.76"/>
  <pageSetup paperSize="9" fitToHeight="0"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D97D0-4DA0-45CF-AC37-8D07487D171B}">
  <sheetPr>
    <pageSetUpPr fitToPage="1"/>
  </sheetPr>
  <dimension ref="A1:ZZ37"/>
  <sheetViews>
    <sheetView showGridLines="0" workbookViewId="0">
      <pane xSplit="2" ySplit="2" topLeftCell="C13" activePane="bottomRight" state="frozen"/>
      <selection pane="topRight" activeCell="C1" sqref="C1"/>
      <selection pane="bottomLeft" activeCell="A3" sqref="A3"/>
      <selection pane="bottomRight" activeCell="B25" sqref="B25"/>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1420.6</v>
      </c>
      <c r="E5" s="19"/>
      <c r="F5" s="18"/>
      <c r="G5" s="18">
        <f>ROUND(D5*F5,2)</f>
        <v>0</v>
      </c>
      <c r="H5" s="87">
        <v>0.2</v>
      </c>
      <c r="ZY5" t="s">
        <v>12</v>
      </c>
      <c r="ZZ5" s="14" t="s">
        <v>13</v>
      </c>
    </row>
    <row r="6" spans="1:702" x14ac:dyDescent="0.25">
      <c r="A6" s="21"/>
      <c r="B6" s="22" t="s">
        <v>14</v>
      </c>
      <c r="C6" s="12"/>
      <c r="D6" s="12"/>
      <c r="E6" s="12"/>
      <c r="F6" s="12"/>
      <c r="G6" s="12"/>
      <c r="H6" s="13"/>
    </row>
    <row r="7" spans="1:702" ht="45" x14ac:dyDescent="0.25">
      <c r="A7" s="21"/>
      <c r="B7" s="23" t="s">
        <v>106</v>
      </c>
      <c r="C7" s="12"/>
      <c r="D7" s="12"/>
      <c r="E7" s="12"/>
      <c r="F7" s="12"/>
      <c r="G7" s="12"/>
      <c r="H7" s="13"/>
    </row>
    <row r="8" spans="1:702" ht="18" x14ac:dyDescent="0.25">
      <c r="A8" s="21"/>
      <c r="B8" s="23" t="s">
        <v>33</v>
      </c>
      <c r="C8" s="12"/>
      <c r="D8" s="12"/>
      <c r="E8" s="12"/>
      <c r="F8" s="12"/>
      <c r="G8" s="12"/>
      <c r="H8" s="13"/>
    </row>
    <row r="9" spans="1:702" ht="22.5" x14ac:dyDescent="0.25">
      <c r="A9" s="24"/>
      <c r="B9" s="25" t="s">
        <v>77</v>
      </c>
      <c r="C9" s="17" t="s">
        <v>71</v>
      </c>
      <c r="D9" s="18"/>
      <c r="E9" s="19"/>
      <c r="F9" s="18"/>
      <c r="G9" s="18">
        <f>ROUND(D9*F9,2)</f>
        <v>0</v>
      </c>
      <c r="H9" s="20"/>
      <c r="ZY9" t="s">
        <v>12</v>
      </c>
      <c r="ZZ9" s="14" t="s">
        <v>76</v>
      </c>
    </row>
    <row r="10" spans="1:702" ht="22.5" x14ac:dyDescent="0.25">
      <c r="A10" s="24" t="s">
        <v>15</v>
      </c>
      <c r="B10" s="25" t="s">
        <v>75</v>
      </c>
      <c r="C10" s="17" t="s">
        <v>11</v>
      </c>
      <c r="D10" s="18">
        <v>300.8</v>
      </c>
      <c r="E10" s="19"/>
      <c r="F10" s="18"/>
      <c r="G10" s="18">
        <f>ROUND(D10*F10,2)</f>
        <v>0</v>
      </c>
      <c r="H10" s="87">
        <v>0.2</v>
      </c>
      <c r="ZY10" t="s">
        <v>12</v>
      </c>
      <c r="ZZ10" s="14" t="s">
        <v>74</v>
      </c>
    </row>
    <row r="11" spans="1:702" x14ac:dyDescent="0.25">
      <c r="A11" s="21"/>
      <c r="B11" s="22" t="s">
        <v>14</v>
      </c>
      <c r="C11" s="12"/>
      <c r="D11" s="12"/>
      <c r="E11" s="12"/>
      <c r="F11" s="12"/>
      <c r="G11" s="12"/>
      <c r="H11" s="13"/>
    </row>
    <row r="12" spans="1:702" ht="27" x14ac:dyDescent="0.25">
      <c r="A12" s="21"/>
      <c r="B12" s="23" t="s">
        <v>105</v>
      </c>
      <c r="C12" s="12"/>
      <c r="D12" s="12"/>
      <c r="E12" s="12"/>
      <c r="F12" s="12"/>
      <c r="G12" s="12"/>
      <c r="H12" s="13"/>
    </row>
    <row r="13" spans="1:702" ht="22.5" x14ac:dyDescent="0.25">
      <c r="A13" s="24"/>
      <c r="B13" s="25" t="s">
        <v>72</v>
      </c>
      <c r="C13" s="17" t="s">
        <v>71</v>
      </c>
      <c r="D13" s="18"/>
      <c r="E13" s="19"/>
      <c r="F13" s="18"/>
      <c r="G13" s="18">
        <f>ROUND(D13*F13,2)</f>
        <v>0</v>
      </c>
      <c r="H13" s="20"/>
      <c r="ZY13" t="s">
        <v>12</v>
      </c>
      <c r="ZZ13" s="14" t="s">
        <v>70</v>
      </c>
    </row>
    <row r="14" spans="1:702" ht="45" x14ac:dyDescent="0.25">
      <c r="A14" s="24" t="s">
        <v>20</v>
      </c>
      <c r="B14" s="25" t="s">
        <v>69</v>
      </c>
      <c r="C14" s="17" t="s">
        <v>17</v>
      </c>
      <c r="D14" s="18">
        <v>2</v>
      </c>
      <c r="E14" s="19"/>
      <c r="F14" s="18"/>
      <c r="G14" s="18">
        <f>ROUND(D14*F14,2)</f>
        <v>0</v>
      </c>
      <c r="H14" s="87">
        <v>0.2</v>
      </c>
      <c r="ZY14" t="s">
        <v>12</v>
      </c>
      <c r="ZZ14" s="14" t="s">
        <v>68</v>
      </c>
    </row>
    <row r="15" spans="1:702" x14ac:dyDescent="0.25">
      <c r="A15" s="21"/>
      <c r="B15" s="22" t="s">
        <v>14</v>
      </c>
      <c r="C15" s="12"/>
      <c r="D15" s="12"/>
      <c r="E15" s="12"/>
      <c r="F15" s="12"/>
      <c r="G15" s="12"/>
      <c r="H15" s="13"/>
    </row>
    <row r="16" spans="1:702" ht="27" x14ac:dyDescent="0.25">
      <c r="A16" s="21"/>
      <c r="B16" s="23" t="s">
        <v>104</v>
      </c>
      <c r="C16" s="12"/>
      <c r="D16" s="12"/>
      <c r="E16" s="12"/>
      <c r="F16" s="12"/>
      <c r="G16" s="12"/>
      <c r="H16" s="13"/>
    </row>
    <row r="17" spans="1:702" ht="22.5" x14ac:dyDescent="0.25">
      <c r="A17" s="24" t="s">
        <v>23</v>
      </c>
      <c r="B17" s="25" t="s">
        <v>66</v>
      </c>
      <c r="C17" s="17" t="s">
        <v>11</v>
      </c>
      <c r="D17" s="18">
        <v>468.6</v>
      </c>
      <c r="E17" s="19"/>
      <c r="F17" s="18"/>
      <c r="G17" s="18">
        <f>ROUND(D17*F17,2)</f>
        <v>0</v>
      </c>
      <c r="H17" s="87">
        <v>0.2</v>
      </c>
      <c r="ZY17" t="s">
        <v>12</v>
      </c>
      <c r="ZZ17" s="14" t="s">
        <v>65</v>
      </c>
    </row>
    <row r="18" spans="1:702" x14ac:dyDescent="0.25">
      <c r="A18" s="21"/>
      <c r="B18" s="22" t="s">
        <v>14</v>
      </c>
      <c r="C18" s="12"/>
      <c r="D18" s="12"/>
      <c r="E18" s="12"/>
      <c r="F18" s="12"/>
      <c r="G18" s="12"/>
      <c r="H18" s="13"/>
    </row>
    <row r="19" spans="1:702" ht="27" x14ac:dyDescent="0.25">
      <c r="A19" s="21"/>
      <c r="B19" s="23" t="s">
        <v>103</v>
      </c>
      <c r="C19" s="12"/>
      <c r="D19" s="12"/>
      <c r="E19" s="12"/>
      <c r="F19" s="12"/>
      <c r="G19" s="12"/>
      <c r="H19" s="13"/>
    </row>
    <row r="20" spans="1:702" x14ac:dyDescent="0.25">
      <c r="A20" s="24" t="s">
        <v>27</v>
      </c>
      <c r="B20" s="25" t="s">
        <v>16</v>
      </c>
      <c r="C20" s="17" t="s">
        <v>17</v>
      </c>
      <c r="D20" s="18">
        <v>1</v>
      </c>
      <c r="E20" s="19"/>
      <c r="F20" s="18"/>
      <c r="G20" s="18">
        <f>ROUND(D20*F20,2)</f>
        <v>0</v>
      </c>
      <c r="H20" s="87">
        <v>0.2</v>
      </c>
      <c r="ZY20" t="s">
        <v>12</v>
      </c>
      <c r="ZZ20" s="14" t="s">
        <v>18</v>
      </c>
    </row>
    <row r="21" spans="1:702" x14ac:dyDescent="0.25">
      <c r="A21" s="21"/>
      <c r="B21" s="22" t="s">
        <v>14</v>
      </c>
      <c r="C21" s="12"/>
      <c r="D21" s="12"/>
      <c r="E21" s="12"/>
      <c r="F21" s="12"/>
      <c r="G21" s="12"/>
      <c r="H21" s="13"/>
    </row>
    <row r="22" spans="1:702" x14ac:dyDescent="0.25">
      <c r="A22" s="21"/>
      <c r="B22" s="23" t="s">
        <v>19</v>
      </c>
      <c r="C22" s="12"/>
      <c r="D22" s="12"/>
      <c r="E22" s="12"/>
      <c r="F22" s="12"/>
      <c r="G22" s="12"/>
      <c r="H22" s="13"/>
    </row>
    <row r="23" spans="1:702" ht="22.5" x14ac:dyDescent="0.25">
      <c r="A23" s="24" t="s">
        <v>63</v>
      </c>
      <c r="B23" s="25" t="s">
        <v>62</v>
      </c>
      <c r="C23" s="17" t="s">
        <v>17</v>
      </c>
      <c r="D23" s="18">
        <v>2</v>
      </c>
      <c r="E23" s="19"/>
      <c r="F23" s="18"/>
      <c r="G23" s="18">
        <f>ROUND(D23*F23,2)</f>
        <v>0</v>
      </c>
      <c r="H23" s="87">
        <v>0.2</v>
      </c>
      <c r="ZY23" t="s">
        <v>12</v>
      </c>
      <c r="ZZ23" s="14" t="s">
        <v>61</v>
      </c>
    </row>
    <row r="24" spans="1:702" x14ac:dyDescent="0.25">
      <c r="A24" s="21"/>
      <c r="B24" s="22" t="s">
        <v>14</v>
      </c>
      <c r="C24" s="12"/>
      <c r="D24" s="12"/>
      <c r="E24" s="12"/>
      <c r="F24" s="12"/>
      <c r="G24" s="12"/>
      <c r="H24" s="13"/>
    </row>
    <row r="25" spans="1:702" ht="18" x14ac:dyDescent="0.25">
      <c r="A25" s="21"/>
      <c r="B25" s="23" t="s">
        <v>110</v>
      </c>
      <c r="C25" s="12"/>
      <c r="D25" s="12"/>
      <c r="E25" s="12"/>
      <c r="F25" s="12"/>
      <c r="G25" s="12"/>
      <c r="H25" s="13"/>
    </row>
    <row r="26" spans="1:702" x14ac:dyDescent="0.25">
      <c r="A26" s="24" t="s">
        <v>60</v>
      </c>
      <c r="B26" s="25" t="s">
        <v>21</v>
      </c>
      <c r="C26" s="17" t="s">
        <v>17</v>
      </c>
      <c r="D26" s="18">
        <v>2</v>
      </c>
      <c r="E26" s="19"/>
      <c r="F26" s="18"/>
      <c r="G26" s="18">
        <f>ROUND(D26*F26,2)</f>
        <v>0</v>
      </c>
      <c r="H26" s="87">
        <v>0.2</v>
      </c>
      <c r="ZY26" t="s">
        <v>12</v>
      </c>
      <c r="ZZ26" s="14" t="s">
        <v>22</v>
      </c>
    </row>
    <row r="27" spans="1:702" x14ac:dyDescent="0.25">
      <c r="A27" s="21"/>
      <c r="B27" s="22" t="s">
        <v>14</v>
      </c>
      <c r="C27" s="12"/>
      <c r="D27" s="12"/>
      <c r="E27" s="12"/>
      <c r="F27" s="12"/>
      <c r="G27" s="12"/>
      <c r="H27" s="13"/>
    </row>
    <row r="28" spans="1:702" ht="18" x14ac:dyDescent="0.25">
      <c r="A28" s="21"/>
      <c r="B28" s="23" t="s">
        <v>102</v>
      </c>
      <c r="C28" s="12"/>
      <c r="D28" s="12"/>
      <c r="E28" s="12"/>
      <c r="F28" s="12"/>
      <c r="G28" s="12"/>
      <c r="H28" s="13"/>
    </row>
    <row r="29" spans="1:702" x14ac:dyDescent="0.25">
      <c r="A29" s="24" t="s">
        <v>58</v>
      </c>
      <c r="B29" s="25" t="s">
        <v>24</v>
      </c>
      <c r="C29" s="17" t="s">
        <v>25</v>
      </c>
      <c r="D29" s="18"/>
      <c r="E29" s="19"/>
      <c r="F29" s="18"/>
      <c r="G29" s="18">
        <f>ROUND(D29*F29,2)</f>
        <v>0</v>
      </c>
      <c r="H29" s="20"/>
      <c r="ZY29" t="s">
        <v>12</v>
      </c>
      <c r="ZZ29" s="14" t="s">
        <v>26</v>
      </c>
    </row>
    <row r="30" spans="1:702" ht="22.5" x14ac:dyDescent="0.25">
      <c r="A30" s="24" t="s">
        <v>57</v>
      </c>
      <c r="B30" s="25" t="s">
        <v>28</v>
      </c>
      <c r="C30" s="17" t="s">
        <v>25</v>
      </c>
      <c r="D30" s="26"/>
      <c r="E30" s="19"/>
      <c r="F30" s="18"/>
      <c r="G30" s="18">
        <f>ROUND(D30*F30,2)</f>
        <v>0</v>
      </c>
      <c r="H30" s="20"/>
      <c r="ZY30" t="s">
        <v>12</v>
      </c>
      <c r="ZZ30" s="14" t="s">
        <v>29</v>
      </c>
    </row>
    <row r="31" spans="1:702" x14ac:dyDescent="0.25">
      <c r="A31" s="27"/>
      <c r="B31" s="28"/>
      <c r="C31" s="29"/>
      <c r="D31" s="29"/>
      <c r="E31" s="29"/>
      <c r="F31" s="29"/>
      <c r="G31" s="29"/>
      <c r="H31" s="30"/>
    </row>
    <row r="32" spans="1:702" x14ac:dyDescent="0.25">
      <c r="A32" s="31"/>
      <c r="B32" s="31"/>
      <c r="C32" s="31"/>
      <c r="D32" s="31"/>
      <c r="E32" s="31"/>
      <c r="F32" s="31"/>
      <c r="G32" s="31"/>
      <c r="H32" s="31"/>
    </row>
    <row r="33" spans="1:701" x14ac:dyDescent="0.25">
      <c r="B33" s="32" t="s">
        <v>56</v>
      </c>
      <c r="G33" s="33">
        <f>SUBTOTAL(109,G5:G31)</f>
        <v>0</v>
      </c>
      <c r="ZY33" t="s">
        <v>30</v>
      </c>
    </row>
    <row r="34" spans="1:701" x14ac:dyDescent="0.25">
      <c r="A34" s="34">
        <v>20</v>
      </c>
      <c r="B34" s="32" t="s">
        <v>44</v>
      </c>
      <c r="G34" s="33">
        <f>(G33*A34)/100</f>
        <v>0</v>
      </c>
      <c r="ZY34" t="s">
        <v>31</v>
      </c>
    </row>
    <row r="35" spans="1:701" x14ac:dyDescent="0.25">
      <c r="B35" s="32"/>
      <c r="G35" s="33">
        <f>G33+G34</f>
        <v>0</v>
      </c>
      <c r="ZY35" t="s">
        <v>32</v>
      </c>
    </row>
    <row r="36" spans="1:701" x14ac:dyDescent="0.25">
      <c r="G36" s="33"/>
    </row>
    <row r="37" spans="1:701" x14ac:dyDescent="0.25">
      <c r="G37" s="33"/>
    </row>
  </sheetData>
  <mergeCells count="1">
    <mergeCell ref="A1:H1"/>
  </mergeCells>
  <printOptions horizontalCentered="1"/>
  <pageMargins left="0.06" right="0.06" top="0.06" bottom="0.06" header="0.76" footer="0.76"/>
  <pageSetup paperSize="9" fitToHeight="0"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62AD-174E-40EE-8827-99494180AD29}">
  <sheetPr>
    <pageSetUpPr fitToPage="1"/>
  </sheetPr>
  <dimension ref="A1:ZZ36"/>
  <sheetViews>
    <sheetView showGridLines="0" workbookViewId="0">
      <pane xSplit="2" ySplit="2" topLeftCell="C13" activePane="bottomRight" state="frozen"/>
      <selection pane="topRight" activeCell="C1" sqref="C1"/>
      <selection pane="bottomLeft" activeCell="A3" sqref="A3"/>
      <selection pane="bottomRight" activeCell="H25" sqref="H25"/>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551.29999999999995</v>
      </c>
      <c r="E5" s="19"/>
      <c r="F5" s="18"/>
      <c r="G5" s="18">
        <f>ROUND(D5*F5,2)</f>
        <v>0</v>
      </c>
      <c r="H5" s="87">
        <v>0.2</v>
      </c>
      <c r="ZY5" t="s">
        <v>12</v>
      </c>
      <c r="ZZ5" s="14" t="s">
        <v>13</v>
      </c>
    </row>
    <row r="6" spans="1:702" x14ac:dyDescent="0.25">
      <c r="A6" s="21"/>
      <c r="B6" s="22" t="s">
        <v>14</v>
      </c>
      <c r="C6" s="12"/>
      <c r="D6" s="12"/>
      <c r="E6" s="12"/>
      <c r="F6" s="12"/>
      <c r="G6" s="12"/>
      <c r="H6" s="13"/>
    </row>
    <row r="7" spans="1:702" ht="45" x14ac:dyDescent="0.25">
      <c r="A7" s="21"/>
      <c r="B7" s="23" t="s">
        <v>101</v>
      </c>
      <c r="C7" s="12"/>
      <c r="D7" s="12"/>
      <c r="E7" s="12"/>
      <c r="F7" s="12"/>
      <c r="G7" s="12"/>
      <c r="H7" s="13"/>
    </row>
    <row r="8" spans="1:702" ht="22.5" x14ac:dyDescent="0.25">
      <c r="A8" s="24"/>
      <c r="B8" s="25" t="s">
        <v>77</v>
      </c>
      <c r="C8" s="17" t="s">
        <v>71</v>
      </c>
      <c r="D8" s="18"/>
      <c r="E8" s="19"/>
      <c r="F8" s="18"/>
      <c r="G8" s="18">
        <f>ROUND(D8*F8,2)</f>
        <v>0</v>
      </c>
      <c r="H8" s="20"/>
      <c r="ZY8" t="s">
        <v>12</v>
      </c>
      <c r="ZZ8" s="14" t="s">
        <v>76</v>
      </c>
    </row>
    <row r="9" spans="1:702" ht="22.5" x14ac:dyDescent="0.25">
      <c r="A9" s="24" t="s">
        <v>15</v>
      </c>
      <c r="B9" s="25" t="s">
        <v>75</v>
      </c>
      <c r="C9" s="17" t="s">
        <v>11</v>
      </c>
      <c r="D9" s="18">
        <v>114.8</v>
      </c>
      <c r="E9" s="19"/>
      <c r="F9" s="18"/>
      <c r="G9" s="18">
        <f>ROUND(D9*F9,2)</f>
        <v>0</v>
      </c>
      <c r="H9" s="87">
        <v>0.2</v>
      </c>
      <c r="ZY9" t="s">
        <v>12</v>
      </c>
      <c r="ZZ9" s="14" t="s">
        <v>74</v>
      </c>
    </row>
    <row r="10" spans="1:702" x14ac:dyDescent="0.25">
      <c r="A10" s="21"/>
      <c r="B10" s="22" t="s">
        <v>14</v>
      </c>
      <c r="C10" s="12"/>
      <c r="D10" s="12"/>
      <c r="E10" s="12"/>
      <c r="F10" s="12"/>
      <c r="G10" s="12"/>
      <c r="H10" s="13"/>
    </row>
    <row r="11" spans="1:702" ht="18" x14ac:dyDescent="0.25">
      <c r="A11" s="21"/>
      <c r="B11" s="23" t="s">
        <v>100</v>
      </c>
      <c r="C11" s="12"/>
      <c r="D11" s="12"/>
      <c r="E11" s="12"/>
      <c r="F11" s="12"/>
      <c r="G11" s="12"/>
      <c r="H11" s="13"/>
    </row>
    <row r="12" spans="1:702" ht="22.5" x14ac:dyDescent="0.25">
      <c r="A12" s="24"/>
      <c r="B12" s="25" t="s">
        <v>72</v>
      </c>
      <c r="C12" s="17" t="s">
        <v>71</v>
      </c>
      <c r="D12" s="18"/>
      <c r="E12" s="19"/>
      <c r="F12" s="18"/>
      <c r="G12" s="18">
        <f>ROUND(D12*F12,2)</f>
        <v>0</v>
      </c>
      <c r="H12" s="20"/>
      <c r="ZY12" t="s">
        <v>12</v>
      </c>
      <c r="ZZ12" s="14" t="s">
        <v>70</v>
      </c>
    </row>
    <row r="13" spans="1:702" ht="45" x14ac:dyDescent="0.25">
      <c r="A13" s="24" t="s">
        <v>20</v>
      </c>
      <c r="B13" s="25" t="s">
        <v>69</v>
      </c>
      <c r="C13" s="17" t="s">
        <v>17</v>
      </c>
      <c r="D13" s="18">
        <v>1</v>
      </c>
      <c r="E13" s="19"/>
      <c r="F13" s="18"/>
      <c r="G13" s="18">
        <f>ROUND(D13*F13,2)</f>
        <v>0</v>
      </c>
      <c r="H13" s="87">
        <v>0.2</v>
      </c>
      <c r="ZY13" t="s">
        <v>12</v>
      </c>
      <c r="ZZ13" s="14" t="s">
        <v>68</v>
      </c>
    </row>
    <row r="14" spans="1:702" x14ac:dyDescent="0.25">
      <c r="A14" s="21"/>
      <c r="B14" s="22" t="s">
        <v>14</v>
      </c>
      <c r="C14" s="12"/>
      <c r="D14" s="12"/>
      <c r="E14" s="12"/>
      <c r="F14" s="12"/>
      <c r="G14" s="12"/>
      <c r="H14" s="13"/>
    </row>
    <row r="15" spans="1:702" ht="27" x14ac:dyDescent="0.25">
      <c r="A15" s="21"/>
      <c r="B15" s="23" t="s">
        <v>99</v>
      </c>
      <c r="C15" s="12"/>
      <c r="D15" s="12"/>
      <c r="E15" s="12"/>
      <c r="F15" s="12"/>
      <c r="G15" s="12"/>
      <c r="H15" s="13"/>
    </row>
    <row r="16" spans="1:702" ht="22.5" x14ac:dyDescent="0.25">
      <c r="A16" s="24" t="s">
        <v>23</v>
      </c>
      <c r="B16" s="25" t="s">
        <v>66</v>
      </c>
      <c r="C16" s="17" t="s">
        <v>11</v>
      </c>
      <c r="D16" s="18">
        <v>183.6</v>
      </c>
      <c r="E16" s="19"/>
      <c r="F16" s="18"/>
      <c r="G16" s="18">
        <f>ROUND(D16*F16,2)</f>
        <v>0</v>
      </c>
      <c r="H16" s="87">
        <v>0.2</v>
      </c>
      <c r="ZY16" t="s">
        <v>12</v>
      </c>
      <c r="ZZ16" s="14" t="s">
        <v>65</v>
      </c>
    </row>
    <row r="17" spans="1:702" x14ac:dyDescent="0.25">
      <c r="A17" s="21"/>
      <c r="B17" s="22" t="s">
        <v>14</v>
      </c>
      <c r="C17" s="12"/>
      <c r="D17" s="12"/>
      <c r="E17" s="12"/>
      <c r="F17" s="12"/>
      <c r="G17" s="12"/>
      <c r="H17" s="13"/>
    </row>
    <row r="18" spans="1:702" ht="27" x14ac:dyDescent="0.25">
      <c r="A18" s="21"/>
      <c r="B18" s="23" t="s">
        <v>98</v>
      </c>
      <c r="C18" s="12"/>
      <c r="D18" s="12"/>
      <c r="E18" s="12"/>
      <c r="F18" s="12"/>
      <c r="G18" s="12"/>
      <c r="H18" s="13"/>
    </row>
    <row r="19" spans="1:702" x14ac:dyDescent="0.25">
      <c r="A19" s="24" t="s">
        <v>27</v>
      </c>
      <c r="B19" s="25" t="s">
        <v>16</v>
      </c>
      <c r="C19" s="17" t="s">
        <v>17</v>
      </c>
      <c r="D19" s="18">
        <v>1</v>
      </c>
      <c r="E19" s="19"/>
      <c r="F19" s="18"/>
      <c r="G19" s="18">
        <f>ROUND(D19*F19,2)</f>
        <v>0</v>
      </c>
      <c r="H19" s="87">
        <v>0.2</v>
      </c>
      <c r="ZY19" t="s">
        <v>12</v>
      </c>
      <c r="ZZ19" s="14" t="s">
        <v>18</v>
      </c>
    </row>
    <row r="20" spans="1:702" x14ac:dyDescent="0.25">
      <c r="A20" s="21"/>
      <c r="B20" s="22" t="s">
        <v>14</v>
      </c>
      <c r="C20" s="12"/>
      <c r="D20" s="12"/>
      <c r="E20" s="12"/>
      <c r="F20" s="12"/>
      <c r="G20" s="12"/>
      <c r="H20" s="13"/>
    </row>
    <row r="21" spans="1:702" x14ac:dyDescent="0.25">
      <c r="A21" s="21"/>
      <c r="B21" s="23" t="s">
        <v>19</v>
      </c>
      <c r="C21" s="12"/>
      <c r="D21" s="12"/>
      <c r="E21" s="12"/>
      <c r="F21" s="12"/>
      <c r="G21" s="12"/>
      <c r="H21" s="13"/>
    </row>
    <row r="22" spans="1:702" ht="22.5" x14ac:dyDescent="0.25">
      <c r="A22" s="24" t="s">
        <v>63</v>
      </c>
      <c r="B22" s="25" t="s">
        <v>62</v>
      </c>
      <c r="C22" s="17" t="s">
        <v>17</v>
      </c>
      <c r="D22" s="18">
        <v>1</v>
      </c>
      <c r="E22" s="19"/>
      <c r="F22" s="18"/>
      <c r="G22" s="18">
        <f>ROUND(D22*F22,2)</f>
        <v>0</v>
      </c>
      <c r="H22" s="87">
        <v>0.2</v>
      </c>
      <c r="ZY22" t="s">
        <v>12</v>
      </c>
      <c r="ZZ22" s="14" t="s">
        <v>61</v>
      </c>
    </row>
    <row r="23" spans="1:702" x14ac:dyDescent="0.25">
      <c r="A23" s="21"/>
      <c r="B23" s="22" t="s">
        <v>14</v>
      </c>
      <c r="C23" s="12"/>
      <c r="D23" s="12"/>
      <c r="E23" s="12"/>
      <c r="F23" s="12"/>
      <c r="G23" s="12"/>
      <c r="H23" s="13"/>
    </row>
    <row r="24" spans="1:702" ht="18" x14ac:dyDescent="0.25">
      <c r="A24" s="21"/>
      <c r="B24" s="23" t="s">
        <v>97</v>
      </c>
      <c r="C24" s="12"/>
      <c r="D24" s="12"/>
      <c r="E24" s="12"/>
      <c r="F24" s="12"/>
      <c r="G24" s="12"/>
      <c r="H24" s="13"/>
    </row>
    <row r="25" spans="1:702" x14ac:dyDescent="0.25">
      <c r="A25" s="24" t="s">
        <v>60</v>
      </c>
      <c r="B25" s="25" t="s">
        <v>21</v>
      </c>
      <c r="C25" s="17" t="s">
        <v>17</v>
      </c>
      <c r="D25" s="18">
        <v>1</v>
      </c>
      <c r="E25" s="19"/>
      <c r="F25" s="18"/>
      <c r="G25" s="18">
        <f>ROUND(D25*F25,2)</f>
        <v>0</v>
      </c>
      <c r="H25" s="87">
        <v>0.2</v>
      </c>
      <c r="ZY25" t="s">
        <v>12</v>
      </c>
      <c r="ZZ25" s="14" t="s">
        <v>22</v>
      </c>
    </row>
    <row r="26" spans="1:702" x14ac:dyDescent="0.25">
      <c r="A26" s="21"/>
      <c r="B26" s="22" t="s">
        <v>14</v>
      </c>
      <c r="C26" s="12"/>
      <c r="D26" s="12"/>
      <c r="E26" s="12"/>
      <c r="F26" s="12"/>
      <c r="G26" s="12"/>
      <c r="H26" s="13"/>
    </row>
    <row r="27" spans="1:702" ht="18" x14ac:dyDescent="0.25">
      <c r="A27" s="21"/>
      <c r="B27" s="23" t="s">
        <v>96</v>
      </c>
      <c r="C27" s="12"/>
      <c r="D27" s="12"/>
      <c r="E27" s="12"/>
      <c r="F27" s="12"/>
      <c r="G27" s="12"/>
      <c r="H27" s="13"/>
    </row>
    <row r="28" spans="1:702" x14ac:dyDescent="0.25">
      <c r="A28" s="24" t="s">
        <v>58</v>
      </c>
      <c r="B28" s="25" t="s">
        <v>24</v>
      </c>
      <c r="C28" s="17" t="s">
        <v>25</v>
      </c>
      <c r="D28" s="18"/>
      <c r="E28" s="19"/>
      <c r="F28" s="18"/>
      <c r="G28" s="18">
        <f>ROUND(D28*F28,2)</f>
        <v>0</v>
      </c>
      <c r="H28" s="20"/>
      <c r="ZY28" t="s">
        <v>12</v>
      </c>
      <c r="ZZ28" s="14" t="s">
        <v>26</v>
      </c>
    </row>
    <row r="29" spans="1:702" ht="22.5" x14ac:dyDescent="0.25">
      <c r="A29" s="24" t="s">
        <v>57</v>
      </c>
      <c r="B29" s="25" t="s">
        <v>28</v>
      </c>
      <c r="C29" s="17" t="s">
        <v>25</v>
      </c>
      <c r="D29" s="26"/>
      <c r="E29" s="19"/>
      <c r="F29" s="18"/>
      <c r="G29" s="18">
        <f>ROUND(D29*F29,2)</f>
        <v>0</v>
      </c>
      <c r="H29" s="20"/>
      <c r="ZY29" t="s">
        <v>12</v>
      </c>
      <c r="ZZ29" s="14" t="s">
        <v>29</v>
      </c>
    </row>
    <row r="30" spans="1:702" x14ac:dyDescent="0.25">
      <c r="A30" s="27"/>
      <c r="B30" s="28"/>
      <c r="C30" s="29"/>
      <c r="D30" s="29"/>
      <c r="E30" s="29"/>
      <c r="F30" s="29"/>
      <c r="G30" s="29"/>
      <c r="H30" s="30"/>
    </row>
    <row r="31" spans="1:702" x14ac:dyDescent="0.25">
      <c r="A31" s="31"/>
      <c r="B31" s="31"/>
      <c r="C31" s="31"/>
      <c r="D31" s="31"/>
      <c r="E31" s="31"/>
      <c r="F31" s="31"/>
      <c r="G31" s="31"/>
      <c r="H31" s="31"/>
    </row>
    <row r="32" spans="1:702" x14ac:dyDescent="0.25">
      <c r="B32" s="32" t="s">
        <v>56</v>
      </c>
      <c r="G32" s="33">
        <f>SUBTOTAL(109,G4:G30)</f>
        <v>0</v>
      </c>
      <c r="ZY32" t="s">
        <v>30</v>
      </c>
    </row>
    <row r="33" spans="1:701" x14ac:dyDescent="0.25">
      <c r="A33" s="34">
        <v>20</v>
      </c>
      <c r="B33" s="32" t="s">
        <v>44</v>
      </c>
      <c r="G33" s="33">
        <f>(G32*A33)/100</f>
        <v>0</v>
      </c>
      <c r="ZY33" t="s">
        <v>31</v>
      </c>
    </row>
    <row r="34" spans="1:701" x14ac:dyDescent="0.25">
      <c r="B34" s="32"/>
      <c r="G34" s="33">
        <f>G32+G33</f>
        <v>0</v>
      </c>
      <c r="ZY34" t="s">
        <v>32</v>
      </c>
    </row>
    <row r="35" spans="1:701" x14ac:dyDescent="0.25">
      <c r="G35" s="33"/>
    </row>
    <row r="36" spans="1:701" x14ac:dyDescent="0.25">
      <c r="G36" s="33"/>
    </row>
  </sheetData>
  <mergeCells count="1">
    <mergeCell ref="A1:H1"/>
  </mergeCells>
  <printOptions horizontalCentered="1"/>
  <pageMargins left="0.06" right="0.06" top="0.06" bottom="0.06" header="0.76" footer="0.76"/>
  <pageSetup paperSize="9" fitToHeight="0"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DA879-9B30-4245-80BE-B65CBB7C7B1B}">
  <sheetPr>
    <pageSetUpPr fitToPage="1"/>
  </sheetPr>
  <dimension ref="A1:ZZ36"/>
  <sheetViews>
    <sheetView showGridLines="0" workbookViewId="0">
      <pane xSplit="2" ySplit="2" topLeftCell="C9" activePane="bottomRight" state="frozen"/>
      <selection pane="topRight" activeCell="C1" sqref="C1"/>
      <selection pane="bottomLeft" activeCell="A3" sqref="A3"/>
      <selection pane="bottomRight" activeCell="A33" sqref="A3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79</v>
      </c>
      <c r="C5" s="17" t="s">
        <v>11</v>
      </c>
      <c r="D5" s="18">
        <v>625.5</v>
      </c>
      <c r="E5" s="19"/>
      <c r="F5" s="18"/>
      <c r="G5" s="18">
        <f>ROUND(D5*F5,2)</f>
        <v>0</v>
      </c>
      <c r="H5" s="87">
        <v>0.2</v>
      </c>
      <c r="ZY5" t="s">
        <v>12</v>
      </c>
      <c r="ZZ5" s="14" t="s">
        <v>13</v>
      </c>
    </row>
    <row r="6" spans="1:702" x14ac:dyDescent="0.25">
      <c r="A6" s="21"/>
      <c r="B6" s="22" t="s">
        <v>14</v>
      </c>
      <c r="C6" s="12"/>
      <c r="D6" s="12"/>
      <c r="E6" s="12"/>
      <c r="F6" s="12"/>
      <c r="G6" s="12"/>
      <c r="H6" s="13"/>
    </row>
    <row r="7" spans="1:702" ht="45" x14ac:dyDescent="0.25">
      <c r="A7" s="21"/>
      <c r="B7" s="23" t="s">
        <v>85</v>
      </c>
      <c r="C7" s="12"/>
      <c r="D7" s="12"/>
      <c r="E7" s="12"/>
      <c r="F7" s="12"/>
      <c r="G7" s="12"/>
      <c r="H7" s="13"/>
    </row>
    <row r="8" spans="1:702" ht="22.5" x14ac:dyDescent="0.25">
      <c r="A8" s="24"/>
      <c r="B8" s="25" t="s">
        <v>77</v>
      </c>
      <c r="C8" s="17" t="s">
        <v>71</v>
      </c>
      <c r="D8" s="18"/>
      <c r="E8" s="19"/>
      <c r="F8" s="18"/>
      <c r="G8" s="18">
        <f>ROUND(D8*F8,2)</f>
        <v>0</v>
      </c>
      <c r="H8" s="20"/>
      <c r="ZY8" t="s">
        <v>12</v>
      </c>
      <c r="ZZ8" s="14" t="s">
        <v>76</v>
      </c>
    </row>
    <row r="9" spans="1:702" ht="22.5" x14ac:dyDescent="0.25">
      <c r="A9" s="24" t="s">
        <v>15</v>
      </c>
      <c r="B9" s="25" t="s">
        <v>75</v>
      </c>
      <c r="C9" s="17" t="s">
        <v>11</v>
      </c>
      <c r="D9" s="18">
        <v>120.5</v>
      </c>
      <c r="E9" s="19"/>
      <c r="F9" s="18"/>
      <c r="G9" s="18">
        <f>ROUND(D9*F9,2)</f>
        <v>0</v>
      </c>
      <c r="H9" s="87">
        <v>0.2</v>
      </c>
      <c r="ZY9" t="s">
        <v>12</v>
      </c>
      <c r="ZZ9" s="14" t="s">
        <v>74</v>
      </c>
    </row>
    <row r="10" spans="1:702" x14ac:dyDescent="0.25">
      <c r="A10" s="21"/>
      <c r="B10" s="22" t="s">
        <v>14</v>
      </c>
      <c r="C10" s="12"/>
      <c r="D10" s="12"/>
      <c r="E10" s="12"/>
      <c r="F10" s="12"/>
      <c r="G10" s="12"/>
      <c r="H10" s="13"/>
    </row>
    <row r="11" spans="1:702" ht="18" x14ac:dyDescent="0.25">
      <c r="A11" s="21"/>
      <c r="B11" s="23" t="s">
        <v>84</v>
      </c>
      <c r="C11" s="12"/>
      <c r="D11" s="12"/>
      <c r="E11" s="12"/>
      <c r="F11" s="12"/>
      <c r="G11" s="12"/>
      <c r="H11" s="13"/>
    </row>
    <row r="12" spans="1:702" ht="22.5" x14ac:dyDescent="0.25">
      <c r="A12" s="24"/>
      <c r="B12" s="25" t="s">
        <v>72</v>
      </c>
      <c r="C12" s="17" t="s">
        <v>71</v>
      </c>
      <c r="D12" s="18"/>
      <c r="E12" s="19"/>
      <c r="F12" s="18"/>
      <c r="G12" s="18">
        <f>ROUND(D12*F12,2)</f>
        <v>0</v>
      </c>
      <c r="H12" s="20"/>
      <c r="ZY12" t="s">
        <v>12</v>
      </c>
      <c r="ZZ12" s="14" t="s">
        <v>70</v>
      </c>
    </row>
    <row r="13" spans="1:702" ht="45" x14ac:dyDescent="0.25">
      <c r="A13" s="24" t="s">
        <v>20</v>
      </c>
      <c r="B13" s="25" t="s">
        <v>69</v>
      </c>
      <c r="C13" s="17" t="s">
        <v>17</v>
      </c>
      <c r="D13" s="18">
        <v>1</v>
      </c>
      <c r="E13" s="19"/>
      <c r="F13" s="18"/>
      <c r="G13" s="18">
        <f>ROUND(D13*F13,2)</f>
        <v>0</v>
      </c>
      <c r="H13" s="87">
        <v>0.2</v>
      </c>
      <c r="ZY13" t="s">
        <v>12</v>
      </c>
      <c r="ZZ13" s="14" t="s">
        <v>68</v>
      </c>
    </row>
    <row r="14" spans="1:702" x14ac:dyDescent="0.25">
      <c r="A14" s="21"/>
      <c r="B14" s="22" t="s">
        <v>14</v>
      </c>
      <c r="C14" s="12"/>
      <c r="D14" s="12"/>
      <c r="E14" s="12"/>
      <c r="F14" s="12"/>
      <c r="G14" s="12"/>
      <c r="H14" s="13"/>
    </row>
    <row r="15" spans="1:702" ht="27" x14ac:dyDescent="0.25">
      <c r="A15" s="21"/>
      <c r="B15" s="23" t="s">
        <v>83</v>
      </c>
      <c r="C15" s="12"/>
      <c r="D15" s="12"/>
      <c r="E15" s="12"/>
      <c r="F15" s="12"/>
      <c r="G15" s="12"/>
      <c r="H15" s="13"/>
    </row>
    <row r="16" spans="1:702" ht="22.5" x14ac:dyDescent="0.25">
      <c r="A16" s="24" t="s">
        <v>23</v>
      </c>
      <c r="B16" s="25" t="s">
        <v>66</v>
      </c>
      <c r="C16" s="17" t="s">
        <v>11</v>
      </c>
      <c r="D16" s="18">
        <v>182.1</v>
      </c>
      <c r="E16" s="19"/>
      <c r="F16" s="18"/>
      <c r="G16" s="18">
        <f>ROUND(D16*F16,2)</f>
        <v>0</v>
      </c>
      <c r="H16" s="87">
        <v>0.2</v>
      </c>
      <c r="ZY16" t="s">
        <v>12</v>
      </c>
      <c r="ZZ16" s="14" t="s">
        <v>65</v>
      </c>
    </row>
    <row r="17" spans="1:702" x14ac:dyDescent="0.25">
      <c r="A17" s="21"/>
      <c r="B17" s="22" t="s">
        <v>14</v>
      </c>
      <c r="C17" s="12"/>
      <c r="D17" s="12"/>
      <c r="E17" s="12"/>
      <c r="F17" s="12"/>
      <c r="G17" s="12"/>
      <c r="H17" s="13"/>
    </row>
    <row r="18" spans="1:702" ht="27" x14ac:dyDescent="0.25">
      <c r="A18" s="21"/>
      <c r="B18" s="23" t="s">
        <v>82</v>
      </c>
      <c r="C18" s="12"/>
      <c r="D18" s="12"/>
      <c r="E18" s="12"/>
      <c r="F18" s="12"/>
      <c r="G18" s="12"/>
      <c r="H18" s="13"/>
    </row>
    <row r="19" spans="1:702" x14ac:dyDescent="0.25">
      <c r="A19" s="24" t="s">
        <v>27</v>
      </c>
      <c r="B19" s="25" t="s">
        <v>16</v>
      </c>
      <c r="C19" s="17" t="s">
        <v>17</v>
      </c>
      <c r="D19" s="18">
        <v>1</v>
      </c>
      <c r="E19" s="19"/>
      <c r="F19" s="18"/>
      <c r="G19" s="18">
        <f>ROUND(D19*F19,2)</f>
        <v>0</v>
      </c>
      <c r="H19" s="87">
        <v>0.2</v>
      </c>
      <c r="ZY19" t="s">
        <v>12</v>
      </c>
      <c r="ZZ19" s="14" t="s">
        <v>18</v>
      </c>
    </row>
    <row r="20" spans="1:702" x14ac:dyDescent="0.25">
      <c r="A20" s="21"/>
      <c r="B20" s="22" t="s">
        <v>14</v>
      </c>
      <c r="C20" s="12"/>
      <c r="D20" s="12"/>
      <c r="E20" s="12"/>
      <c r="F20" s="12"/>
      <c r="G20" s="12"/>
      <c r="H20" s="13"/>
    </row>
    <row r="21" spans="1:702" x14ac:dyDescent="0.25">
      <c r="A21" s="21"/>
      <c r="B21" s="23" t="s">
        <v>19</v>
      </c>
      <c r="C21" s="12"/>
      <c r="D21" s="12"/>
      <c r="E21" s="12"/>
      <c r="F21" s="12"/>
      <c r="G21" s="12"/>
      <c r="H21" s="13"/>
    </row>
    <row r="22" spans="1:702" ht="22.5" x14ac:dyDescent="0.25">
      <c r="A22" s="24" t="s">
        <v>63</v>
      </c>
      <c r="B22" s="25" t="s">
        <v>62</v>
      </c>
      <c r="C22" s="17" t="s">
        <v>17</v>
      </c>
      <c r="D22" s="18">
        <v>1</v>
      </c>
      <c r="E22" s="19"/>
      <c r="F22" s="18"/>
      <c r="G22" s="18">
        <f>ROUND(D22*F22,2)</f>
        <v>0</v>
      </c>
      <c r="H22" s="87">
        <v>0.2</v>
      </c>
      <c r="ZY22" t="s">
        <v>12</v>
      </c>
      <c r="ZZ22" s="14" t="s">
        <v>61</v>
      </c>
    </row>
    <row r="23" spans="1:702" x14ac:dyDescent="0.25">
      <c r="A23" s="21"/>
      <c r="B23" s="22" t="s">
        <v>14</v>
      </c>
      <c r="C23" s="12"/>
      <c r="D23" s="12"/>
      <c r="E23" s="12"/>
      <c r="F23" s="12"/>
      <c r="G23" s="12"/>
      <c r="H23" s="13"/>
    </row>
    <row r="24" spans="1:702" ht="18" x14ac:dyDescent="0.25">
      <c r="A24" s="21"/>
      <c r="B24" s="23" t="s">
        <v>81</v>
      </c>
      <c r="C24" s="12"/>
      <c r="D24" s="12"/>
      <c r="E24" s="12"/>
      <c r="F24" s="12"/>
      <c r="G24" s="12"/>
      <c r="H24" s="13"/>
    </row>
    <row r="25" spans="1:702" x14ac:dyDescent="0.25">
      <c r="A25" s="24" t="s">
        <v>60</v>
      </c>
      <c r="B25" s="25" t="s">
        <v>21</v>
      </c>
      <c r="C25" s="17" t="s">
        <v>17</v>
      </c>
      <c r="D25" s="18">
        <v>1</v>
      </c>
      <c r="E25" s="19"/>
      <c r="F25" s="18"/>
      <c r="G25" s="18">
        <f>ROUND(D25*F25,2)</f>
        <v>0</v>
      </c>
      <c r="H25" s="87">
        <v>0.2</v>
      </c>
      <c r="ZY25" t="s">
        <v>12</v>
      </c>
      <c r="ZZ25" s="14" t="s">
        <v>22</v>
      </c>
    </row>
    <row r="26" spans="1:702" x14ac:dyDescent="0.25">
      <c r="A26" s="21"/>
      <c r="B26" s="22" t="s">
        <v>14</v>
      </c>
      <c r="C26" s="12"/>
      <c r="D26" s="12"/>
      <c r="E26" s="12"/>
      <c r="F26" s="12"/>
      <c r="G26" s="12"/>
      <c r="H26" s="13"/>
    </row>
    <row r="27" spans="1:702" ht="18" x14ac:dyDescent="0.25">
      <c r="A27" s="21"/>
      <c r="B27" s="23" t="s">
        <v>80</v>
      </c>
      <c r="C27" s="12"/>
      <c r="D27" s="12"/>
      <c r="E27" s="12"/>
      <c r="F27" s="12"/>
      <c r="G27" s="12"/>
      <c r="H27" s="13"/>
    </row>
    <row r="28" spans="1:702" x14ac:dyDescent="0.25">
      <c r="A28" s="24" t="s">
        <v>58</v>
      </c>
      <c r="B28" s="25" t="s">
        <v>24</v>
      </c>
      <c r="C28" s="17" t="s">
        <v>25</v>
      </c>
      <c r="D28" s="18"/>
      <c r="E28" s="19"/>
      <c r="F28" s="18"/>
      <c r="G28" s="18">
        <f>ROUND(D28*F28,2)</f>
        <v>0</v>
      </c>
      <c r="H28" s="20"/>
      <c r="ZY28" t="s">
        <v>12</v>
      </c>
      <c r="ZZ28" s="14" t="s">
        <v>26</v>
      </c>
    </row>
    <row r="29" spans="1:702" ht="22.5" x14ac:dyDescent="0.25">
      <c r="A29" s="24" t="s">
        <v>57</v>
      </c>
      <c r="B29" s="25" t="s">
        <v>28</v>
      </c>
      <c r="C29" s="17" t="s">
        <v>25</v>
      </c>
      <c r="D29" s="26"/>
      <c r="E29" s="19"/>
      <c r="F29" s="18"/>
      <c r="G29" s="18">
        <f>ROUND(D29*F29,2)</f>
        <v>0</v>
      </c>
      <c r="H29" s="20"/>
      <c r="ZY29" t="s">
        <v>12</v>
      </c>
      <c r="ZZ29" s="14" t="s">
        <v>29</v>
      </c>
    </row>
    <row r="30" spans="1:702" x14ac:dyDescent="0.25">
      <c r="A30" s="27"/>
      <c r="B30" s="28"/>
      <c r="C30" s="29"/>
      <c r="D30" s="29"/>
      <c r="E30" s="29"/>
      <c r="F30" s="29"/>
      <c r="G30" s="29"/>
      <c r="H30" s="30"/>
    </row>
    <row r="31" spans="1:702" x14ac:dyDescent="0.25">
      <c r="A31" s="31"/>
      <c r="B31" s="31"/>
      <c r="C31" s="31"/>
      <c r="D31" s="31"/>
      <c r="E31" s="31"/>
      <c r="F31" s="31"/>
      <c r="G31" s="31"/>
      <c r="H31" s="31"/>
    </row>
    <row r="32" spans="1:702" x14ac:dyDescent="0.25">
      <c r="B32" s="32" t="s">
        <v>56</v>
      </c>
      <c r="G32" s="33">
        <f>SUBTOTAL(109,G4:G30)</f>
        <v>0</v>
      </c>
      <c r="ZY32" t="s">
        <v>30</v>
      </c>
    </row>
    <row r="33" spans="1:701" x14ac:dyDescent="0.25">
      <c r="A33" s="34">
        <v>20</v>
      </c>
      <c r="B33" s="32" t="s">
        <v>44</v>
      </c>
      <c r="G33" s="33">
        <f>(G32*A33)/100</f>
        <v>0</v>
      </c>
      <c r="ZY33" t="s">
        <v>31</v>
      </c>
    </row>
    <row r="34" spans="1:701" x14ac:dyDescent="0.25">
      <c r="B34" s="32"/>
      <c r="G34" s="33">
        <f>G32+G33</f>
        <v>0</v>
      </c>
      <c r="ZY34" t="s">
        <v>32</v>
      </c>
    </row>
    <row r="35" spans="1:701" x14ac:dyDescent="0.25">
      <c r="G35" s="33"/>
    </row>
    <row r="36" spans="1:701" x14ac:dyDescent="0.25">
      <c r="G36" s="33"/>
    </row>
  </sheetData>
  <mergeCells count="1">
    <mergeCell ref="A1:H1"/>
  </mergeCells>
  <printOptions horizontalCentered="1"/>
  <pageMargins left="0.06" right="0.06" top="0.06" bottom="0.06" header="0.76" footer="0.76"/>
  <pageSetup paperSize="9" fitToHeight="0"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9A27B-33A7-401A-A35B-9C8CA2C60189}">
  <sheetPr>
    <pageSetUpPr fitToPage="1"/>
  </sheetPr>
  <dimension ref="A1:ZZ23"/>
  <sheetViews>
    <sheetView showGridLines="0" tabSelected="1" workbookViewId="0">
      <pane xSplit="2" ySplit="2" topLeftCell="C3" activePane="bottomRight" state="frozen"/>
      <selection pane="topRight" activeCell="C1" sqref="C1"/>
      <selection pane="bottomLeft" activeCell="A3" sqref="A3"/>
      <selection pane="bottomRight" activeCell="A20" sqref="A20:H2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9" width="10.7109375" customWidth="1"/>
    <col min="701" max="703" width="10.7109375" customWidth="1"/>
  </cols>
  <sheetData>
    <row r="1" spans="1:702" ht="72.2" customHeight="1" x14ac:dyDescent="0.25">
      <c r="A1" s="89"/>
      <c r="B1" s="90"/>
      <c r="C1" s="90"/>
      <c r="D1" s="90"/>
      <c r="E1" s="90"/>
      <c r="F1" s="90"/>
      <c r="G1" s="90"/>
      <c r="H1" s="91"/>
    </row>
    <row r="2" spans="1:702" ht="30" x14ac:dyDescent="0.25">
      <c r="A2" s="1"/>
      <c r="B2" s="2"/>
      <c r="C2" s="3" t="s">
        <v>0</v>
      </c>
      <c r="D2" s="4" t="s">
        <v>1</v>
      </c>
      <c r="E2" s="5" t="s">
        <v>2</v>
      </c>
      <c r="F2" s="4" t="s">
        <v>3</v>
      </c>
      <c r="G2" s="4" t="s">
        <v>4</v>
      </c>
      <c r="H2" s="5" t="s">
        <v>5</v>
      </c>
    </row>
    <row r="3" spans="1:702" x14ac:dyDescent="0.25">
      <c r="A3" s="6"/>
      <c r="B3" s="7"/>
      <c r="C3" s="8"/>
      <c r="D3" s="8"/>
      <c r="E3" s="8"/>
      <c r="F3" s="8"/>
      <c r="G3" s="8"/>
      <c r="H3" s="9"/>
    </row>
    <row r="4" spans="1:702" ht="15.75" x14ac:dyDescent="0.25">
      <c r="A4" s="10" t="s">
        <v>6</v>
      </c>
      <c r="B4" s="11" t="s">
        <v>7</v>
      </c>
      <c r="C4" s="12"/>
      <c r="D4" s="12"/>
      <c r="E4" s="12"/>
      <c r="F4" s="12"/>
      <c r="G4" s="12"/>
      <c r="H4" s="13"/>
      <c r="ZY4" t="s">
        <v>8</v>
      </c>
      <c r="ZZ4" s="14"/>
    </row>
    <row r="5" spans="1:702" x14ac:dyDescent="0.25">
      <c r="A5" s="15" t="s">
        <v>9</v>
      </c>
      <c r="B5" s="16" t="s">
        <v>10</v>
      </c>
      <c r="C5" s="17" t="s">
        <v>11</v>
      </c>
      <c r="D5" s="18">
        <v>1363</v>
      </c>
      <c r="E5" s="19"/>
      <c r="F5" s="18"/>
      <c r="G5" s="18">
        <f>ROUND(D5*F5,2)</f>
        <v>0</v>
      </c>
      <c r="H5" s="87">
        <v>0.2</v>
      </c>
      <c r="ZY5" t="s">
        <v>12</v>
      </c>
      <c r="ZZ5" s="14" t="s">
        <v>13</v>
      </c>
    </row>
    <row r="6" spans="1:702" x14ac:dyDescent="0.25">
      <c r="A6" s="21"/>
      <c r="B6" s="22" t="s">
        <v>14</v>
      </c>
      <c r="C6" s="12"/>
      <c r="D6" s="12"/>
      <c r="E6" s="12"/>
      <c r="F6" s="12"/>
      <c r="G6" s="12"/>
      <c r="H6" s="88"/>
    </row>
    <row r="7" spans="1:702" ht="27" x14ac:dyDescent="0.25">
      <c r="A7" s="21"/>
      <c r="B7" s="23" t="s">
        <v>45</v>
      </c>
      <c r="C7" s="12"/>
      <c r="D7" s="12"/>
      <c r="E7" s="12"/>
      <c r="F7" s="12"/>
      <c r="G7" s="12"/>
      <c r="H7" s="88"/>
    </row>
    <row r="8" spans="1:702" ht="18" x14ac:dyDescent="0.25">
      <c r="A8" s="21"/>
      <c r="B8" s="23" t="s">
        <v>46</v>
      </c>
      <c r="C8" s="12"/>
      <c r="D8" s="12"/>
      <c r="E8" s="12"/>
      <c r="F8" s="12"/>
      <c r="G8" s="12"/>
      <c r="H8" s="87"/>
    </row>
    <row r="9" spans="1:702" x14ac:dyDescent="0.25">
      <c r="A9" s="24" t="s">
        <v>15</v>
      </c>
      <c r="B9" s="25" t="s">
        <v>16</v>
      </c>
      <c r="C9" s="17" t="s">
        <v>17</v>
      </c>
      <c r="D9" s="18">
        <v>1</v>
      </c>
      <c r="E9" s="19"/>
      <c r="F9" s="18"/>
      <c r="G9" s="18">
        <f>ROUND(D9*F9,2)</f>
        <v>0</v>
      </c>
      <c r="H9" s="87">
        <v>0.2</v>
      </c>
      <c r="ZY9" t="s">
        <v>12</v>
      </c>
      <c r="ZZ9" s="14" t="s">
        <v>18</v>
      </c>
    </row>
    <row r="10" spans="1:702" x14ac:dyDescent="0.25">
      <c r="A10" s="21"/>
      <c r="B10" s="22" t="s">
        <v>14</v>
      </c>
      <c r="C10" s="12"/>
      <c r="D10" s="12"/>
      <c r="E10" s="12"/>
      <c r="F10" s="12"/>
      <c r="G10" s="12"/>
      <c r="H10" s="88"/>
    </row>
    <row r="11" spans="1:702" x14ac:dyDescent="0.25">
      <c r="A11" s="21"/>
      <c r="B11" s="23" t="s">
        <v>16</v>
      </c>
      <c r="C11" s="12"/>
      <c r="D11" s="12"/>
      <c r="E11" s="12"/>
      <c r="F11" s="12"/>
      <c r="G11" s="12"/>
      <c r="H11" s="87"/>
    </row>
    <row r="12" spans="1:702" x14ac:dyDescent="0.25">
      <c r="A12" s="24" t="s">
        <v>20</v>
      </c>
      <c r="B12" s="25" t="s">
        <v>21</v>
      </c>
      <c r="C12" s="17" t="s">
        <v>17</v>
      </c>
      <c r="D12" s="18">
        <v>3</v>
      </c>
      <c r="E12" s="19"/>
      <c r="F12" s="18"/>
      <c r="G12" s="18">
        <f>ROUND(D12*F12,2)</f>
        <v>0</v>
      </c>
      <c r="H12" s="87">
        <v>0.2</v>
      </c>
      <c r="ZY12" t="s">
        <v>12</v>
      </c>
      <c r="ZZ12" s="14" t="s">
        <v>22</v>
      </c>
    </row>
    <row r="13" spans="1:702" x14ac:dyDescent="0.25">
      <c r="A13" s="21"/>
      <c r="B13" s="22" t="s">
        <v>14</v>
      </c>
      <c r="C13" s="12"/>
      <c r="D13" s="12"/>
      <c r="E13" s="12"/>
      <c r="F13" s="12"/>
      <c r="G13" s="12"/>
      <c r="H13" s="13"/>
    </row>
    <row r="14" spans="1:702" ht="18" x14ac:dyDescent="0.25">
      <c r="A14" s="21"/>
      <c r="B14" s="23" t="s">
        <v>47</v>
      </c>
      <c r="C14" s="12"/>
      <c r="D14" s="12"/>
      <c r="E14" s="12"/>
      <c r="F14" s="12"/>
      <c r="G14" s="12"/>
      <c r="H14" s="13"/>
    </row>
    <row r="15" spans="1:702" x14ac:dyDescent="0.25">
      <c r="A15" s="24" t="s">
        <v>23</v>
      </c>
      <c r="B15" s="25" t="s">
        <v>24</v>
      </c>
      <c r="C15" s="17" t="s">
        <v>25</v>
      </c>
      <c r="D15" s="18"/>
      <c r="E15" s="19"/>
      <c r="F15" s="18"/>
      <c r="G15" s="18">
        <f>ROUND(D15*F15,2)</f>
        <v>0</v>
      </c>
      <c r="H15" s="20"/>
      <c r="ZY15" t="s">
        <v>12</v>
      </c>
      <c r="ZZ15" s="14" t="s">
        <v>26</v>
      </c>
    </row>
    <row r="16" spans="1:702" ht="22.5" x14ac:dyDescent="0.25">
      <c r="A16" s="24" t="s">
        <v>27</v>
      </c>
      <c r="B16" s="25" t="s">
        <v>28</v>
      </c>
      <c r="C16" s="17" t="s">
        <v>25</v>
      </c>
      <c r="D16" s="26"/>
      <c r="E16" s="19"/>
      <c r="F16" s="18"/>
      <c r="G16" s="18">
        <f>ROUND(D16*F16,2)</f>
        <v>0</v>
      </c>
      <c r="H16" s="20"/>
      <c r="ZY16" t="s">
        <v>12</v>
      </c>
      <c r="ZZ16" s="14" t="s">
        <v>29</v>
      </c>
    </row>
    <row r="17" spans="1:701" x14ac:dyDescent="0.25">
      <c r="A17" s="27"/>
      <c r="B17" s="28"/>
      <c r="C17" s="29"/>
      <c r="D17" s="29"/>
      <c r="E17" s="29"/>
      <c r="F17" s="29"/>
      <c r="G17" s="29"/>
      <c r="H17" s="30"/>
    </row>
    <row r="18" spans="1:701" x14ac:dyDescent="0.25">
      <c r="A18" s="31"/>
      <c r="B18" s="31"/>
      <c r="C18" s="31"/>
      <c r="D18" s="31"/>
      <c r="E18" s="31"/>
      <c r="F18" s="31"/>
      <c r="G18" s="31"/>
      <c r="H18" s="31"/>
    </row>
    <row r="19" spans="1:701" x14ac:dyDescent="0.25">
      <c r="B19" s="32" t="s">
        <v>48</v>
      </c>
      <c r="G19" s="33">
        <f>SUBTOTAL(109,G4:G17)</f>
        <v>0</v>
      </c>
      <c r="ZY19" t="s">
        <v>30</v>
      </c>
    </row>
    <row r="20" spans="1:701" x14ac:dyDescent="0.25">
      <c r="A20" s="34">
        <v>20</v>
      </c>
      <c r="B20" s="32" t="s">
        <v>44</v>
      </c>
      <c r="G20" s="33">
        <f>(G19*A20)/100</f>
        <v>0</v>
      </c>
      <c r="ZY20" t="s">
        <v>31</v>
      </c>
    </row>
    <row r="21" spans="1:701" x14ac:dyDescent="0.25">
      <c r="B21" s="32"/>
      <c r="G21" s="33">
        <f>G19+G20</f>
        <v>0</v>
      </c>
      <c r="ZY21" t="s">
        <v>32</v>
      </c>
    </row>
    <row r="22" spans="1:701" x14ac:dyDescent="0.25">
      <c r="G22" s="33"/>
    </row>
    <row r="23" spans="1:701" x14ac:dyDescent="0.25">
      <c r="G23" s="33"/>
    </row>
  </sheetData>
  <mergeCells count="1">
    <mergeCell ref="A1:H1"/>
  </mergeCells>
  <printOptions horizontalCentered="1"/>
  <pageMargins left="0.06" right="0.06" top="0.06" bottom="0.06" header="0.76" footer="0.76"/>
  <pageSetup paperSize="9" fitToHeight="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5DD55-D9F3-45C1-AC96-EE1BF32904AE}">
  <sheetPr>
    <tabColor rgb="FFFFC000"/>
  </sheetPr>
  <dimension ref="A1:F56"/>
  <sheetViews>
    <sheetView view="pageLayout" topLeftCell="A14" zoomScale="115" zoomScaleNormal="100" zoomScalePageLayoutView="115" workbookViewId="0">
      <selection activeCell="H22" sqref="H22"/>
    </sheetView>
  </sheetViews>
  <sheetFormatPr baseColWidth="10" defaultRowHeight="11.25" x14ac:dyDescent="0.15"/>
  <cols>
    <col min="1" max="2" width="5.5703125" style="40" customWidth="1"/>
    <col min="3" max="3" width="46.7109375" style="40" customWidth="1"/>
    <col min="4" max="4" width="5.5703125" style="84" customWidth="1"/>
    <col min="5" max="5" width="9" style="85" customWidth="1"/>
    <col min="6" max="6" width="20.28515625" style="86" customWidth="1"/>
    <col min="7" max="255" width="11.42578125" style="40"/>
    <col min="256" max="256" width="9" style="40" customWidth="1"/>
    <col min="257" max="257" width="5.5703125" style="40" customWidth="1"/>
    <col min="258" max="258" width="40.85546875" style="40" customWidth="1"/>
    <col min="259" max="259" width="5.5703125" style="40" customWidth="1"/>
    <col min="260" max="260" width="9" style="40" customWidth="1"/>
    <col min="261" max="261" width="11.42578125" style="40" customWidth="1"/>
    <col min="262" max="262" width="20.28515625" style="40" customWidth="1"/>
    <col min="263" max="511" width="11.42578125" style="40"/>
    <col min="512" max="512" width="9" style="40" customWidth="1"/>
    <col min="513" max="513" width="5.5703125" style="40" customWidth="1"/>
    <col min="514" max="514" width="40.85546875" style="40" customWidth="1"/>
    <col min="515" max="515" width="5.5703125" style="40" customWidth="1"/>
    <col min="516" max="516" width="9" style="40" customWidth="1"/>
    <col min="517" max="517" width="11.42578125" style="40" customWidth="1"/>
    <col min="518" max="518" width="20.28515625" style="40" customWidth="1"/>
    <col min="519" max="767" width="11.42578125" style="40"/>
    <col min="768" max="768" width="9" style="40" customWidth="1"/>
    <col min="769" max="769" width="5.5703125" style="40" customWidth="1"/>
    <col min="770" max="770" width="40.85546875" style="40" customWidth="1"/>
    <col min="771" max="771" width="5.5703125" style="40" customWidth="1"/>
    <col min="772" max="772" width="9" style="40" customWidth="1"/>
    <col min="773" max="773" width="11.42578125" style="40" customWidth="1"/>
    <col min="774" max="774" width="20.28515625" style="40" customWidth="1"/>
    <col min="775" max="1023" width="11.42578125" style="40"/>
    <col min="1024" max="1024" width="9" style="40" customWidth="1"/>
    <col min="1025" max="1025" width="5.5703125" style="40" customWidth="1"/>
    <col min="1026" max="1026" width="40.85546875" style="40" customWidth="1"/>
    <col min="1027" max="1027" width="5.5703125" style="40" customWidth="1"/>
    <col min="1028" max="1028" width="9" style="40" customWidth="1"/>
    <col min="1029" max="1029" width="11.42578125" style="40" customWidth="1"/>
    <col min="1030" max="1030" width="20.28515625" style="40" customWidth="1"/>
    <col min="1031" max="1279" width="11.42578125" style="40"/>
    <col min="1280" max="1280" width="9" style="40" customWidth="1"/>
    <col min="1281" max="1281" width="5.5703125" style="40" customWidth="1"/>
    <col min="1282" max="1282" width="40.85546875" style="40" customWidth="1"/>
    <col min="1283" max="1283" width="5.5703125" style="40" customWidth="1"/>
    <col min="1284" max="1284" width="9" style="40" customWidth="1"/>
    <col min="1285" max="1285" width="11.42578125" style="40" customWidth="1"/>
    <col min="1286" max="1286" width="20.28515625" style="40" customWidth="1"/>
    <col min="1287" max="1535" width="11.42578125" style="40"/>
    <col min="1536" max="1536" width="9" style="40" customWidth="1"/>
    <col min="1537" max="1537" width="5.5703125" style="40" customWidth="1"/>
    <col min="1538" max="1538" width="40.85546875" style="40" customWidth="1"/>
    <col min="1539" max="1539" width="5.5703125" style="40" customWidth="1"/>
    <col min="1540" max="1540" width="9" style="40" customWidth="1"/>
    <col min="1541" max="1541" width="11.42578125" style="40" customWidth="1"/>
    <col min="1542" max="1542" width="20.28515625" style="40" customWidth="1"/>
    <col min="1543" max="1791" width="11.42578125" style="40"/>
    <col min="1792" max="1792" width="9" style="40" customWidth="1"/>
    <col min="1793" max="1793" width="5.5703125" style="40" customWidth="1"/>
    <col min="1794" max="1794" width="40.85546875" style="40" customWidth="1"/>
    <col min="1795" max="1795" width="5.5703125" style="40" customWidth="1"/>
    <col min="1796" max="1796" width="9" style="40" customWidth="1"/>
    <col min="1797" max="1797" width="11.42578125" style="40" customWidth="1"/>
    <col min="1798" max="1798" width="20.28515625" style="40" customWidth="1"/>
    <col min="1799" max="2047" width="11.42578125" style="40"/>
    <col min="2048" max="2048" width="9" style="40" customWidth="1"/>
    <col min="2049" max="2049" width="5.5703125" style="40" customWidth="1"/>
    <col min="2050" max="2050" width="40.85546875" style="40" customWidth="1"/>
    <col min="2051" max="2051" width="5.5703125" style="40" customWidth="1"/>
    <col min="2052" max="2052" width="9" style="40" customWidth="1"/>
    <col min="2053" max="2053" width="11.42578125" style="40" customWidth="1"/>
    <col min="2054" max="2054" width="20.28515625" style="40" customWidth="1"/>
    <col min="2055" max="2303" width="11.42578125" style="40"/>
    <col min="2304" max="2304" width="9" style="40" customWidth="1"/>
    <col min="2305" max="2305" width="5.5703125" style="40" customWidth="1"/>
    <col min="2306" max="2306" width="40.85546875" style="40" customWidth="1"/>
    <col min="2307" max="2307" width="5.5703125" style="40" customWidth="1"/>
    <col min="2308" max="2308" width="9" style="40" customWidth="1"/>
    <col min="2309" max="2309" width="11.42578125" style="40" customWidth="1"/>
    <col min="2310" max="2310" width="20.28515625" style="40" customWidth="1"/>
    <col min="2311" max="2559" width="11.42578125" style="40"/>
    <col min="2560" max="2560" width="9" style="40" customWidth="1"/>
    <col min="2561" max="2561" width="5.5703125" style="40" customWidth="1"/>
    <col min="2562" max="2562" width="40.85546875" style="40" customWidth="1"/>
    <col min="2563" max="2563" width="5.5703125" style="40" customWidth="1"/>
    <col min="2564" max="2564" width="9" style="40" customWidth="1"/>
    <col min="2565" max="2565" width="11.42578125" style="40" customWidth="1"/>
    <col min="2566" max="2566" width="20.28515625" style="40" customWidth="1"/>
    <col min="2567" max="2815" width="11.42578125" style="40"/>
    <col min="2816" max="2816" width="9" style="40" customWidth="1"/>
    <col min="2817" max="2817" width="5.5703125" style="40" customWidth="1"/>
    <col min="2818" max="2818" width="40.85546875" style="40" customWidth="1"/>
    <col min="2819" max="2819" width="5.5703125" style="40" customWidth="1"/>
    <col min="2820" max="2820" width="9" style="40" customWidth="1"/>
    <col min="2821" max="2821" width="11.42578125" style="40" customWidth="1"/>
    <col min="2822" max="2822" width="20.28515625" style="40" customWidth="1"/>
    <col min="2823" max="3071" width="11.42578125" style="40"/>
    <col min="3072" max="3072" width="9" style="40" customWidth="1"/>
    <col min="3073" max="3073" width="5.5703125" style="40" customWidth="1"/>
    <col min="3074" max="3074" width="40.85546875" style="40" customWidth="1"/>
    <col min="3075" max="3075" width="5.5703125" style="40" customWidth="1"/>
    <col min="3076" max="3076" width="9" style="40" customWidth="1"/>
    <col min="3077" max="3077" width="11.42578125" style="40" customWidth="1"/>
    <col min="3078" max="3078" width="20.28515625" style="40" customWidth="1"/>
    <col min="3079" max="3327" width="11.42578125" style="40"/>
    <col min="3328" max="3328" width="9" style="40" customWidth="1"/>
    <col min="3329" max="3329" width="5.5703125" style="40" customWidth="1"/>
    <col min="3330" max="3330" width="40.85546875" style="40" customWidth="1"/>
    <col min="3331" max="3331" width="5.5703125" style="40" customWidth="1"/>
    <col min="3332" max="3332" width="9" style="40" customWidth="1"/>
    <col min="3333" max="3333" width="11.42578125" style="40" customWidth="1"/>
    <col min="3334" max="3334" width="20.28515625" style="40" customWidth="1"/>
    <col min="3335" max="3583" width="11.42578125" style="40"/>
    <col min="3584" max="3584" width="9" style="40" customWidth="1"/>
    <col min="3585" max="3585" width="5.5703125" style="40" customWidth="1"/>
    <col min="3586" max="3586" width="40.85546875" style="40" customWidth="1"/>
    <col min="3587" max="3587" width="5.5703125" style="40" customWidth="1"/>
    <col min="3588" max="3588" width="9" style="40" customWidth="1"/>
    <col min="3589" max="3589" width="11.42578125" style="40" customWidth="1"/>
    <col min="3590" max="3590" width="20.28515625" style="40" customWidth="1"/>
    <col min="3591" max="3839" width="11.42578125" style="40"/>
    <col min="3840" max="3840" width="9" style="40" customWidth="1"/>
    <col min="3841" max="3841" width="5.5703125" style="40" customWidth="1"/>
    <col min="3842" max="3842" width="40.85546875" style="40" customWidth="1"/>
    <col min="3843" max="3843" width="5.5703125" style="40" customWidth="1"/>
    <col min="3844" max="3844" width="9" style="40" customWidth="1"/>
    <col min="3845" max="3845" width="11.42578125" style="40" customWidth="1"/>
    <col min="3846" max="3846" width="20.28515625" style="40" customWidth="1"/>
    <col min="3847" max="4095" width="11.42578125" style="40"/>
    <col min="4096" max="4096" width="9" style="40" customWidth="1"/>
    <col min="4097" max="4097" width="5.5703125" style="40" customWidth="1"/>
    <col min="4098" max="4098" width="40.85546875" style="40" customWidth="1"/>
    <col min="4099" max="4099" width="5.5703125" style="40" customWidth="1"/>
    <col min="4100" max="4100" width="9" style="40" customWidth="1"/>
    <col min="4101" max="4101" width="11.42578125" style="40" customWidth="1"/>
    <col min="4102" max="4102" width="20.28515625" style="40" customWidth="1"/>
    <col min="4103" max="4351" width="11.42578125" style="40"/>
    <col min="4352" max="4352" width="9" style="40" customWidth="1"/>
    <col min="4353" max="4353" width="5.5703125" style="40" customWidth="1"/>
    <col min="4354" max="4354" width="40.85546875" style="40" customWidth="1"/>
    <col min="4355" max="4355" width="5.5703125" style="40" customWidth="1"/>
    <col min="4356" max="4356" width="9" style="40" customWidth="1"/>
    <col min="4357" max="4357" width="11.42578125" style="40" customWidth="1"/>
    <col min="4358" max="4358" width="20.28515625" style="40" customWidth="1"/>
    <col min="4359" max="4607" width="11.42578125" style="40"/>
    <col min="4608" max="4608" width="9" style="40" customWidth="1"/>
    <col min="4609" max="4609" width="5.5703125" style="40" customWidth="1"/>
    <col min="4610" max="4610" width="40.85546875" style="40" customWidth="1"/>
    <col min="4611" max="4611" width="5.5703125" style="40" customWidth="1"/>
    <col min="4612" max="4612" width="9" style="40" customWidth="1"/>
    <col min="4613" max="4613" width="11.42578125" style="40" customWidth="1"/>
    <col min="4614" max="4614" width="20.28515625" style="40" customWidth="1"/>
    <col min="4615" max="4863" width="11.42578125" style="40"/>
    <col min="4864" max="4864" width="9" style="40" customWidth="1"/>
    <col min="4865" max="4865" width="5.5703125" style="40" customWidth="1"/>
    <col min="4866" max="4866" width="40.85546875" style="40" customWidth="1"/>
    <col min="4867" max="4867" width="5.5703125" style="40" customWidth="1"/>
    <col min="4868" max="4868" width="9" style="40" customWidth="1"/>
    <col min="4869" max="4869" width="11.42578125" style="40" customWidth="1"/>
    <col min="4870" max="4870" width="20.28515625" style="40" customWidth="1"/>
    <col min="4871" max="5119" width="11.42578125" style="40"/>
    <col min="5120" max="5120" width="9" style="40" customWidth="1"/>
    <col min="5121" max="5121" width="5.5703125" style="40" customWidth="1"/>
    <col min="5122" max="5122" width="40.85546875" style="40" customWidth="1"/>
    <col min="5123" max="5123" width="5.5703125" style="40" customWidth="1"/>
    <col min="5124" max="5124" width="9" style="40" customWidth="1"/>
    <col min="5125" max="5125" width="11.42578125" style="40" customWidth="1"/>
    <col min="5126" max="5126" width="20.28515625" style="40" customWidth="1"/>
    <col min="5127" max="5375" width="11.42578125" style="40"/>
    <col min="5376" max="5376" width="9" style="40" customWidth="1"/>
    <col min="5377" max="5377" width="5.5703125" style="40" customWidth="1"/>
    <col min="5378" max="5378" width="40.85546875" style="40" customWidth="1"/>
    <col min="5379" max="5379" width="5.5703125" style="40" customWidth="1"/>
    <col min="5380" max="5380" width="9" style="40" customWidth="1"/>
    <col min="5381" max="5381" width="11.42578125" style="40" customWidth="1"/>
    <col min="5382" max="5382" width="20.28515625" style="40" customWidth="1"/>
    <col min="5383" max="5631" width="11.42578125" style="40"/>
    <col min="5632" max="5632" width="9" style="40" customWidth="1"/>
    <col min="5633" max="5633" width="5.5703125" style="40" customWidth="1"/>
    <col min="5634" max="5634" width="40.85546875" style="40" customWidth="1"/>
    <col min="5635" max="5635" width="5.5703125" style="40" customWidth="1"/>
    <col min="5636" max="5636" width="9" style="40" customWidth="1"/>
    <col min="5637" max="5637" width="11.42578125" style="40" customWidth="1"/>
    <col min="5638" max="5638" width="20.28515625" style="40" customWidth="1"/>
    <col min="5639" max="5887" width="11.42578125" style="40"/>
    <col min="5888" max="5888" width="9" style="40" customWidth="1"/>
    <col min="5889" max="5889" width="5.5703125" style="40" customWidth="1"/>
    <col min="5890" max="5890" width="40.85546875" style="40" customWidth="1"/>
    <col min="5891" max="5891" width="5.5703125" style="40" customWidth="1"/>
    <col min="5892" max="5892" width="9" style="40" customWidth="1"/>
    <col min="5893" max="5893" width="11.42578125" style="40" customWidth="1"/>
    <col min="5894" max="5894" width="20.28515625" style="40" customWidth="1"/>
    <col min="5895" max="6143" width="11.42578125" style="40"/>
    <col min="6144" max="6144" width="9" style="40" customWidth="1"/>
    <col min="6145" max="6145" width="5.5703125" style="40" customWidth="1"/>
    <col min="6146" max="6146" width="40.85546875" style="40" customWidth="1"/>
    <col min="6147" max="6147" width="5.5703125" style="40" customWidth="1"/>
    <col min="6148" max="6148" width="9" style="40" customWidth="1"/>
    <col min="6149" max="6149" width="11.42578125" style="40" customWidth="1"/>
    <col min="6150" max="6150" width="20.28515625" style="40" customWidth="1"/>
    <col min="6151" max="6399" width="11.42578125" style="40"/>
    <col min="6400" max="6400" width="9" style="40" customWidth="1"/>
    <col min="6401" max="6401" width="5.5703125" style="40" customWidth="1"/>
    <col min="6402" max="6402" width="40.85546875" style="40" customWidth="1"/>
    <col min="6403" max="6403" width="5.5703125" style="40" customWidth="1"/>
    <col min="6404" max="6404" width="9" style="40" customWidth="1"/>
    <col min="6405" max="6405" width="11.42578125" style="40" customWidth="1"/>
    <col min="6406" max="6406" width="20.28515625" style="40" customWidth="1"/>
    <col min="6407" max="6655" width="11.42578125" style="40"/>
    <col min="6656" max="6656" width="9" style="40" customWidth="1"/>
    <col min="6657" max="6657" width="5.5703125" style="40" customWidth="1"/>
    <col min="6658" max="6658" width="40.85546875" style="40" customWidth="1"/>
    <col min="6659" max="6659" width="5.5703125" style="40" customWidth="1"/>
    <col min="6660" max="6660" width="9" style="40" customWidth="1"/>
    <col min="6661" max="6661" width="11.42578125" style="40" customWidth="1"/>
    <col min="6662" max="6662" width="20.28515625" style="40" customWidth="1"/>
    <col min="6663" max="6911" width="11.42578125" style="40"/>
    <col min="6912" max="6912" width="9" style="40" customWidth="1"/>
    <col min="6913" max="6913" width="5.5703125" style="40" customWidth="1"/>
    <col min="6914" max="6914" width="40.85546875" style="40" customWidth="1"/>
    <col min="6915" max="6915" width="5.5703125" style="40" customWidth="1"/>
    <col min="6916" max="6916" width="9" style="40" customWidth="1"/>
    <col min="6917" max="6917" width="11.42578125" style="40" customWidth="1"/>
    <col min="6918" max="6918" width="20.28515625" style="40" customWidth="1"/>
    <col min="6919" max="7167" width="11.42578125" style="40"/>
    <col min="7168" max="7168" width="9" style="40" customWidth="1"/>
    <col min="7169" max="7169" width="5.5703125" style="40" customWidth="1"/>
    <col min="7170" max="7170" width="40.85546875" style="40" customWidth="1"/>
    <col min="7171" max="7171" width="5.5703125" style="40" customWidth="1"/>
    <col min="7172" max="7172" width="9" style="40" customWidth="1"/>
    <col min="7173" max="7173" width="11.42578125" style="40" customWidth="1"/>
    <col min="7174" max="7174" width="20.28515625" style="40" customWidth="1"/>
    <col min="7175" max="7423" width="11.42578125" style="40"/>
    <col min="7424" max="7424" width="9" style="40" customWidth="1"/>
    <col min="7425" max="7425" width="5.5703125" style="40" customWidth="1"/>
    <col min="7426" max="7426" width="40.85546875" style="40" customWidth="1"/>
    <col min="7427" max="7427" width="5.5703125" style="40" customWidth="1"/>
    <col min="7428" max="7428" width="9" style="40" customWidth="1"/>
    <col min="7429" max="7429" width="11.42578125" style="40" customWidth="1"/>
    <col min="7430" max="7430" width="20.28515625" style="40" customWidth="1"/>
    <col min="7431" max="7679" width="11.42578125" style="40"/>
    <col min="7680" max="7680" width="9" style="40" customWidth="1"/>
    <col min="7681" max="7681" width="5.5703125" style="40" customWidth="1"/>
    <col min="7682" max="7682" width="40.85546875" style="40" customWidth="1"/>
    <col min="7683" max="7683" width="5.5703125" style="40" customWidth="1"/>
    <col min="7684" max="7684" width="9" style="40" customWidth="1"/>
    <col min="7685" max="7685" width="11.42578125" style="40" customWidth="1"/>
    <col min="7686" max="7686" width="20.28515625" style="40" customWidth="1"/>
    <col min="7687" max="7935" width="11.42578125" style="40"/>
    <col min="7936" max="7936" width="9" style="40" customWidth="1"/>
    <col min="7937" max="7937" width="5.5703125" style="40" customWidth="1"/>
    <col min="7938" max="7938" width="40.85546875" style="40" customWidth="1"/>
    <col min="7939" max="7939" width="5.5703125" style="40" customWidth="1"/>
    <col min="7940" max="7940" width="9" style="40" customWidth="1"/>
    <col min="7941" max="7941" width="11.42578125" style="40" customWidth="1"/>
    <col min="7942" max="7942" width="20.28515625" style="40" customWidth="1"/>
    <col min="7943" max="8191" width="11.42578125" style="40"/>
    <col min="8192" max="8192" width="9" style="40" customWidth="1"/>
    <col min="8193" max="8193" width="5.5703125" style="40" customWidth="1"/>
    <col min="8194" max="8194" width="40.85546875" style="40" customWidth="1"/>
    <col min="8195" max="8195" width="5.5703125" style="40" customWidth="1"/>
    <col min="8196" max="8196" width="9" style="40" customWidth="1"/>
    <col min="8197" max="8197" width="11.42578125" style="40" customWidth="1"/>
    <col min="8198" max="8198" width="20.28515625" style="40" customWidth="1"/>
    <col min="8199" max="8447" width="11.42578125" style="40"/>
    <col min="8448" max="8448" width="9" style="40" customWidth="1"/>
    <col min="8449" max="8449" width="5.5703125" style="40" customWidth="1"/>
    <col min="8450" max="8450" width="40.85546875" style="40" customWidth="1"/>
    <col min="8451" max="8451" width="5.5703125" style="40" customWidth="1"/>
    <col min="8452" max="8452" width="9" style="40" customWidth="1"/>
    <col min="8453" max="8453" width="11.42578125" style="40" customWidth="1"/>
    <col min="8454" max="8454" width="20.28515625" style="40" customWidth="1"/>
    <col min="8455" max="8703" width="11.42578125" style="40"/>
    <col min="8704" max="8704" width="9" style="40" customWidth="1"/>
    <col min="8705" max="8705" width="5.5703125" style="40" customWidth="1"/>
    <col min="8706" max="8706" width="40.85546875" style="40" customWidth="1"/>
    <col min="8707" max="8707" width="5.5703125" style="40" customWidth="1"/>
    <col min="8708" max="8708" width="9" style="40" customWidth="1"/>
    <col min="8709" max="8709" width="11.42578125" style="40" customWidth="1"/>
    <col min="8710" max="8710" width="20.28515625" style="40" customWidth="1"/>
    <col min="8711" max="8959" width="11.42578125" style="40"/>
    <col min="8960" max="8960" width="9" style="40" customWidth="1"/>
    <col min="8961" max="8961" width="5.5703125" style="40" customWidth="1"/>
    <col min="8962" max="8962" width="40.85546875" style="40" customWidth="1"/>
    <col min="8963" max="8963" width="5.5703125" style="40" customWidth="1"/>
    <col min="8964" max="8964" width="9" style="40" customWidth="1"/>
    <col min="8965" max="8965" width="11.42578125" style="40" customWidth="1"/>
    <col min="8966" max="8966" width="20.28515625" style="40" customWidth="1"/>
    <col min="8967" max="9215" width="11.42578125" style="40"/>
    <col min="9216" max="9216" width="9" style="40" customWidth="1"/>
    <col min="9217" max="9217" width="5.5703125" style="40" customWidth="1"/>
    <col min="9218" max="9218" width="40.85546875" style="40" customWidth="1"/>
    <col min="9219" max="9219" width="5.5703125" style="40" customWidth="1"/>
    <col min="9220" max="9220" width="9" style="40" customWidth="1"/>
    <col min="9221" max="9221" width="11.42578125" style="40" customWidth="1"/>
    <col min="9222" max="9222" width="20.28515625" style="40" customWidth="1"/>
    <col min="9223" max="9471" width="11.42578125" style="40"/>
    <col min="9472" max="9472" width="9" style="40" customWidth="1"/>
    <col min="9473" max="9473" width="5.5703125" style="40" customWidth="1"/>
    <col min="9474" max="9474" width="40.85546875" style="40" customWidth="1"/>
    <col min="9475" max="9475" width="5.5703125" style="40" customWidth="1"/>
    <col min="9476" max="9476" width="9" style="40" customWidth="1"/>
    <col min="9477" max="9477" width="11.42578125" style="40" customWidth="1"/>
    <col min="9478" max="9478" width="20.28515625" style="40" customWidth="1"/>
    <col min="9479" max="9727" width="11.42578125" style="40"/>
    <col min="9728" max="9728" width="9" style="40" customWidth="1"/>
    <col min="9729" max="9729" width="5.5703125" style="40" customWidth="1"/>
    <col min="9730" max="9730" width="40.85546875" style="40" customWidth="1"/>
    <col min="9731" max="9731" width="5.5703125" style="40" customWidth="1"/>
    <col min="9732" max="9732" width="9" style="40" customWidth="1"/>
    <col min="9733" max="9733" width="11.42578125" style="40" customWidth="1"/>
    <col min="9734" max="9734" width="20.28515625" style="40" customWidth="1"/>
    <col min="9735" max="9983" width="11.42578125" style="40"/>
    <col min="9984" max="9984" width="9" style="40" customWidth="1"/>
    <col min="9985" max="9985" width="5.5703125" style="40" customWidth="1"/>
    <col min="9986" max="9986" width="40.85546875" style="40" customWidth="1"/>
    <col min="9987" max="9987" width="5.5703125" style="40" customWidth="1"/>
    <col min="9988" max="9988" width="9" style="40" customWidth="1"/>
    <col min="9989" max="9989" width="11.42578125" style="40" customWidth="1"/>
    <col min="9990" max="9990" width="20.28515625" style="40" customWidth="1"/>
    <col min="9991" max="10239" width="11.42578125" style="40"/>
    <col min="10240" max="10240" width="9" style="40" customWidth="1"/>
    <col min="10241" max="10241" width="5.5703125" style="40" customWidth="1"/>
    <col min="10242" max="10242" width="40.85546875" style="40" customWidth="1"/>
    <col min="10243" max="10243" width="5.5703125" style="40" customWidth="1"/>
    <col min="10244" max="10244" width="9" style="40" customWidth="1"/>
    <col min="10245" max="10245" width="11.42578125" style="40" customWidth="1"/>
    <col min="10246" max="10246" width="20.28515625" style="40" customWidth="1"/>
    <col min="10247" max="10495" width="11.42578125" style="40"/>
    <col min="10496" max="10496" width="9" style="40" customWidth="1"/>
    <col min="10497" max="10497" width="5.5703125" style="40" customWidth="1"/>
    <col min="10498" max="10498" width="40.85546875" style="40" customWidth="1"/>
    <col min="10499" max="10499" width="5.5703125" style="40" customWidth="1"/>
    <col min="10500" max="10500" width="9" style="40" customWidth="1"/>
    <col min="10501" max="10501" width="11.42578125" style="40" customWidth="1"/>
    <col min="10502" max="10502" width="20.28515625" style="40" customWidth="1"/>
    <col min="10503" max="10751" width="11.42578125" style="40"/>
    <col min="10752" max="10752" width="9" style="40" customWidth="1"/>
    <col min="10753" max="10753" width="5.5703125" style="40" customWidth="1"/>
    <col min="10754" max="10754" width="40.85546875" style="40" customWidth="1"/>
    <col min="10755" max="10755" width="5.5703125" style="40" customWidth="1"/>
    <col min="10756" max="10756" width="9" style="40" customWidth="1"/>
    <col min="10757" max="10757" width="11.42578125" style="40" customWidth="1"/>
    <col min="10758" max="10758" width="20.28515625" style="40" customWidth="1"/>
    <col min="10759" max="11007" width="11.42578125" style="40"/>
    <col min="11008" max="11008" width="9" style="40" customWidth="1"/>
    <col min="11009" max="11009" width="5.5703125" style="40" customWidth="1"/>
    <col min="11010" max="11010" width="40.85546875" style="40" customWidth="1"/>
    <col min="11011" max="11011" width="5.5703125" style="40" customWidth="1"/>
    <col min="11012" max="11012" width="9" style="40" customWidth="1"/>
    <col min="11013" max="11013" width="11.42578125" style="40" customWidth="1"/>
    <col min="11014" max="11014" width="20.28515625" style="40" customWidth="1"/>
    <col min="11015" max="11263" width="11.42578125" style="40"/>
    <col min="11264" max="11264" width="9" style="40" customWidth="1"/>
    <col min="11265" max="11265" width="5.5703125" style="40" customWidth="1"/>
    <col min="11266" max="11266" width="40.85546875" style="40" customWidth="1"/>
    <col min="11267" max="11267" width="5.5703125" style="40" customWidth="1"/>
    <col min="11268" max="11268" width="9" style="40" customWidth="1"/>
    <col min="11269" max="11269" width="11.42578125" style="40" customWidth="1"/>
    <col min="11270" max="11270" width="20.28515625" style="40" customWidth="1"/>
    <col min="11271" max="11519" width="11.42578125" style="40"/>
    <col min="11520" max="11520" width="9" style="40" customWidth="1"/>
    <col min="11521" max="11521" width="5.5703125" style="40" customWidth="1"/>
    <col min="11522" max="11522" width="40.85546875" style="40" customWidth="1"/>
    <col min="11523" max="11523" width="5.5703125" style="40" customWidth="1"/>
    <col min="11524" max="11524" width="9" style="40" customWidth="1"/>
    <col min="11525" max="11525" width="11.42578125" style="40" customWidth="1"/>
    <col min="11526" max="11526" width="20.28515625" style="40" customWidth="1"/>
    <col min="11527" max="11775" width="11.42578125" style="40"/>
    <col min="11776" max="11776" width="9" style="40" customWidth="1"/>
    <col min="11777" max="11777" width="5.5703125" style="40" customWidth="1"/>
    <col min="11778" max="11778" width="40.85546875" style="40" customWidth="1"/>
    <col min="11779" max="11779" width="5.5703125" style="40" customWidth="1"/>
    <col min="11780" max="11780" width="9" style="40" customWidth="1"/>
    <col min="11781" max="11781" width="11.42578125" style="40" customWidth="1"/>
    <col min="11782" max="11782" width="20.28515625" style="40" customWidth="1"/>
    <col min="11783" max="12031" width="11.42578125" style="40"/>
    <col min="12032" max="12032" width="9" style="40" customWidth="1"/>
    <col min="12033" max="12033" width="5.5703125" style="40" customWidth="1"/>
    <col min="12034" max="12034" width="40.85546875" style="40" customWidth="1"/>
    <col min="12035" max="12035" width="5.5703125" style="40" customWidth="1"/>
    <col min="12036" max="12036" width="9" style="40" customWidth="1"/>
    <col min="12037" max="12037" width="11.42578125" style="40" customWidth="1"/>
    <col min="12038" max="12038" width="20.28515625" style="40" customWidth="1"/>
    <col min="12039" max="12287" width="11.42578125" style="40"/>
    <col min="12288" max="12288" width="9" style="40" customWidth="1"/>
    <col min="12289" max="12289" width="5.5703125" style="40" customWidth="1"/>
    <col min="12290" max="12290" width="40.85546875" style="40" customWidth="1"/>
    <col min="12291" max="12291" width="5.5703125" style="40" customWidth="1"/>
    <col min="12292" max="12292" width="9" style="40" customWidth="1"/>
    <col min="12293" max="12293" width="11.42578125" style="40" customWidth="1"/>
    <col min="12294" max="12294" width="20.28515625" style="40" customWidth="1"/>
    <col min="12295" max="12543" width="11.42578125" style="40"/>
    <col min="12544" max="12544" width="9" style="40" customWidth="1"/>
    <col min="12545" max="12545" width="5.5703125" style="40" customWidth="1"/>
    <col min="12546" max="12546" width="40.85546875" style="40" customWidth="1"/>
    <col min="12547" max="12547" width="5.5703125" style="40" customWidth="1"/>
    <col min="12548" max="12548" width="9" style="40" customWidth="1"/>
    <col min="12549" max="12549" width="11.42578125" style="40" customWidth="1"/>
    <col min="12550" max="12550" width="20.28515625" style="40" customWidth="1"/>
    <col min="12551" max="12799" width="11.42578125" style="40"/>
    <col min="12800" max="12800" width="9" style="40" customWidth="1"/>
    <col min="12801" max="12801" width="5.5703125" style="40" customWidth="1"/>
    <col min="12802" max="12802" width="40.85546875" style="40" customWidth="1"/>
    <col min="12803" max="12803" width="5.5703125" style="40" customWidth="1"/>
    <col min="12804" max="12804" width="9" style="40" customWidth="1"/>
    <col min="12805" max="12805" width="11.42578125" style="40" customWidth="1"/>
    <col min="12806" max="12806" width="20.28515625" style="40" customWidth="1"/>
    <col min="12807" max="13055" width="11.42578125" style="40"/>
    <col min="13056" max="13056" width="9" style="40" customWidth="1"/>
    <col min="13057" max="13057" width="5.5703125" style="40" customWidth="1"/>
    <col min="13058" max="13058" width="40.85546875" style="40" customWidth="1"/>
    <col min="13059" max="13059" width="5.5703125" style="40" customWidth="1"/>
    <col min="13060" max="13060" width="9" style="40" customWidth="1"/>
    <col min="13061" max="13061" width="11.42578125" style="40" customWidth="1"/>
    <col min="13062" max="13062" width="20.28515625" style="40" customWidth="1"/>
    <col min="13063" max="13311" width="11.42578125" style="40"/>
    <col min="13312" max="13312" width="9" style="40" customWidth="1"/>
    <col min="13313" max="13313" width="5.5703125" style="40" customWidth="1"/>
    <col min="13314" max="13314" width="40.85546875" style="40" customWidth="1"/>
    <col min="13315" max="13315" width="5.5703125" style="40" customWidth="1"/>
    <col min="13316" max="13316" width="9" style="40" customWidth="1"/>
    <col min="13317" max="13317" width="11.42578125" style="40" customWidth="1"/>
    <col min="13318" max="13318" width="20.28515625" style="40" customWidth="1"/>
    <col min="13319" max="13567" width="11.42578125" style="40"/>
    <col min="13568" max="13568" width="9" style="40" customWidth="1"/>
    <col min="13569" max="13569" width="5.5703125" style="40" customWidth="1"/>
    <col min="13570" max="13570" width="40.85546875" style="40" customWidth="1"/>
    <col min="13571" max="13571" width="5.5703125" style="40" customWidth="1"/>
    <col min="13572" max="13572" width="9" style="40" customWidth="1"/>
    <col min="13573" max="13573" width="11.42578125" style="40" customWidth="1"/>
    <col min="13574" max="13574" width="20.28515625" style="40" customWidth="1"/>
    <col min="13575" max="13823" width="11.42578125" style="40"/>
    <col min="13824" max="13824" width="9" style="40" customWidth="1"/>
    <col min="13825" max="13825" width="5.5703125" style="40" customWidth="1"/>
    <col min="13826" max="13826" width="40.85546875" style="40" customWidth="1"/>
    <col min="13827" max="13827" width="5.5703125" style="40" customWidth="1"/>
    <col min="13828" max="13828" width="9" style="40" customWidth="1"/>
    <col min="13829" max="13829" width="11.42578125" style="40" customWidth="1"/>
    <col min="13830" max="13830" width="20.28515625" style="40" customWidth="1"/>
    <col min="13831" max="14079" width="11.42578125" style="40"/>
    <col min="14080" max="14080" width="9" style="40" customWidth="1"/>
    <col min="14081" max="14081" width="5.5703125" style="40" customWidth="1"/>
    <col min="14082" max="14082" width="40.85546875" style="40" customWidth="1"/>
    <col min="14083" max="14083" width="5.5703125" style="40" customWidth="1"/>
    <col min="14084" max="14084" width="9" style="40" customWidth="1"/>
    <col min="14085" max="14085" width="11.42578125" style="40" customWidth="1"/>
    <col min="14086" max="14086" width="20.28515625" style="40" customWidth="1"/>
    <col min="14087" max="14335" width="11.42578125" style="40"/>
    <col min="14336" max="14336" width="9" style="40" customWidth="1"/>
    <col min="14337" max="14337" width="5.5703125" style="40" customWidth="1"/>
    <col min="14338" max="14338" width="40.85546875" style="40" customWidth="1"/>
    <col min="14339" max="14339" width="5.5703125" style="40" customWidth="1"/>
    <col min="14340" max="14340" width="9" style="40" customWidth="1"/>
    <col min="14341" max="14341" width="11.42578125" style="40" customWidth="1"/>
    <col min="14342" max="14342" width="20.28515625" style="40" customWidth="1"/>
    <col min="14343" max="14591" width="11.42578125" style="40"/>
    <col min="14592" max="14592" width="9" style="40" customWidth="1"/>
    <col min="14593" max="14593" width="5.5703125" style="40" customWidth="1"/>
    <col min="14594" max="14594" width="40.85546875" style="40" customWidth="1"/>
    <col min="14595" max="14595" width="5.5703125" style="40" customWidth="1"/>
    <col min="14596" max="14596" width="9" style="40" customWidth="1"/>
    <col min="14597" max="14597" width="11.42578125" style="40" customWidth="1"/>
    <col min="14598" max="14598" width="20.28515625" style="40" customWidth="1"/>
    <col min="14599" max="14847" width="11.42578125" style="40"/>
    <col min="14848" max="14848" width="9" style="40" customWidth="1"/>
    <col min="14849" max="14849" width="5.5703125" style="40" customWidth="1"/>
    <col min="14850" max="14850" width="40.85546875" style="40" customWidth="1"/>
    <col min="14851" max="14851" width="5.5703125" style="40" customWidth="1"/>
    <col min="14852" max="14852" width="9" style="40" customWidth="1"/>
    <col min="14853" max="14853" width="11.42578125" style="40" customWidth="1"/>
    <col min="14854" max="14854" width="20.28515625" style="40" customWidth="1"/>
    <col min="14855" max="15103" width="11.42578125" style="40"/>
    <col min="15104" max="15104" width="9" style="40" customWidth="1"/>
    <col min="15105" max="15105" width="5.5703125" style="40" customWidth="1"/>
    <col min="15106" max="15106" width="40.85546875" style="40" customWidth="1"/>
    <col min="15107" max="15107" width="5.5703125" style="40" customWidth="1"/>
    <col min="15108" max="15108" width="9" style="40" customWidth="1"/>
    <col min="15109" max="15109" width="11.42578125" style="40" customWidth="1"/>
    <col min="15110" max="15110" width="20.28515625" style="40" customWidth="1"/>
    <col min="15111" max="15359" width="11.42578125" style="40"/>
    <col min="15360" max="15360" width="9" style="40" customWidth="1"/>
    <col min="15361" max="15361" width="5.5703125" style="40" customWidth="1"/>
    <col min="15362" max="15362" width="40.85546875" style="40" customWidth="1"/>
    <col min="15363" max="15363" width="5.5703125" style="40" customWidth="1"/>
    <col min="15364" max="15364" width="9" style="40" customWidth="1"/>
    <col min="15365" max="15365" width="11.42578125" style="40" customWidth="1"/>
    <col min="15366" max="15366" width="20.28515625" style="40" customWidth="1"/>
    <col min="15367" max="15615" width="11.42578125" style="40"/>
    <col min="15616" max="15616" width="9" style="40" customWidth="1"/>
    <col min="15617" max="15617" width="5.5703125" style="40" customWidth="1"/>
    <col min="15618" max="15618" width="40.85546875" style="40" customWidth="1"/>
    <col min="15619" max="15619" width="5.5703125" style="40" customWidth="1"/>
    <col min="15620" max="15620" width="9" style="40" customWidth="1"/>
    <col min="15621" max="15621" width="11.42578125" style="40" customWidth="1"/>
    <col min="15622" max="15622" width="20.28515625" style="40" customWidth="1"/>
    <col min="15623" max="15871" width="11.42578125" style="40"/>
    <col min="15872" max="15872" width="9" style="40" customWidth="1"/>
    <col min="15873" max="15873" width="5.5703125" style="40" customWidth="1"/>
    <col min="15874" max="15874" width="40.85546875" style="40" customWidth="1"/>
    <col min="15875" max="15875" width="5.5703125" style="40" customWidth="1"/>
    <col min="15876" max="15876" width="9" style="40" customWidth="1"/>
    <col min="15877" max="15877" width="11.42578125" style="40" customWidth="1"/>
    <col min="15878" max="15878" width="20.28515625" style="40" customWidth="1"/>
    <col min="15879" max="16127" width="11.42578125" style="40"/>
    <col min="16128" max="16128" width="9" style="40" customWidth="1"/>
    <col min="16129" max="16129" width="5.5703125" style="40" customWidth="1"/>
    <col min="16130" max="16130" width="40.85546875" style="40" customWidth="1"/>
    <col min="16131" max="16131" width="5.5703125" style="40" customWidth="1"/>
    <col min="16132" max="16132" width="9" style="40" customWidth="1"/>
    <col min="16133" max="16133" width="11.42578125" style="40" customWidth="1"/>
    <col min="16134" max="16134" width="20.28515625" style="40" customWidth="1"/>
    <col min="16135" max="16384" width="11.42578125" style="40"/>
  </cols>
  <sheetData>
    <row r="1" spans="1:6" x14ac:dyDescent="0.15">
      <c r="A1" s="35"/>
      <c r="B1" s="35"/>
      <c r="C1" s="36"/>
      <c r="D1" s="37"/>
      <c r="E1" s="38"/>
      <c r="F1" s="39"/>
    </row>
    <row r="2" spans="1:6" ht="15.75" customHeight="1" x14ac:dyDescent="0.15">
      <c r="A2" s="92" t="s">
        <v>34</v>
      </c>
      <c r="B2" s="93"/>
      <c r="C2" s="93"/>
      <c r="D2" s="93"/>
      <c r="E2" s="94"/>
      <c r="F2" s="41"/>
    </row>
    <row r="3" spans="1:6" ht="15.75" customHeight="1" x14ac:dyDescent="0.15">
      <c r="A3" s="95"/>
      <c r="B3" s="96"/>
      <c r="C3" s="96"/>
      <c r="D3" s="96"/>
      <c r="E3" s="97"/>
      <c r="F3" s="100"/>
    </row>
    <row r="4" spans="1:6" ht="12.75" customHeight="1" x14ac:dyDescent="0.15">
      <c r="A4" s="98"/>
      <c r="B4" s="99"/>
      <c r="C4" s="99"/>
      <c r="D4" s="96"/>
      <c r="E4" s="97"/>
      <c r="F4" s="101"/>
    </row>
    <row r="5" spans="1:6" ht="11.25" customHeight="1" x14ac:dyDescent="0.15">
      <c r="A5" s="42"/>
      <c r="B5" s="43"/>
      <c r="C5" s="43"/>
      <c r="D5" s="44"/>
      <c r="E5" s="45"/>
      <c r="F5" s="46"/>
    </row>
    <row r="6" spans="1:6" x14ac:dyDescent="0.15">
      <c r="A6" s="47"/>
      <c r="B6" s="48" t="s">
        <v>35</v>
      </c>
      <c r="C6" s="48"/>
      <c r="D6" s="49"/>
      <c r="E6" s="50"/>
      <c r="F6" s="51" t="s">
        <v>36</v>
      </c>
    </row>
    <row r="7" spans="1:6" x14ac:dyDescent="0.15">
      <c r="A7" s="52"/>
      <c r="B7" s="53"/>
      <c r="C7" s="53"/>
      <c r="D7" s="54"/>
      <c r="E7" s="55"/>
      <c r="F7" s="56"/>
    </row>
    <row r="8" spans="1:6" x14ac:dyDescent="0.15">
      <c r="A8" s="57"/>
      <c r="B8" s="36"/>
      <c r="C8" s="36"/>
      <c r="D8" s="49"/>
      <c r="E8" s="58"/>
      <c r="F8" s="59"/>
    </row>
    <row r="9" spans="1:6" s="66" customFormat="1" ht="15" customHeight="1" x14ac:dyDescent="0.25">
      <c r="A9" s="60"/>
      <c r="B9" s="61" t="s">
        <v>37</v>
      </c>
      <c r="C9" s="62"/>
      <c r="D9" s="63"/>
      <c r="E9" s="64"/>
      <c r="F9" s="65"/>
    </row>
    <row r="10" spans="1:6" s="66" customFormat="1" ht="15" customHeight="1" x14ac:dyDescent="0.25">
      <c r="A10" s="67"/>
      <c r="B10" s="68"/>
      <c r="C10" s="69"/>
      <c r="D10" s="70"/>
      <c r="E10" s="71"/>
      <c r="F10" s="72"/>
    </row>
    <row r="11" spans="1:6" s="66" customFormat="1" ht="15" customHeight="1" x14ac:dyDescent="0.25">
      <c r="A11" s="67"/>
      <c r="B11" s="73" t="s">
        <v>43</v>
      </c>
      <c r="C11" s="69"/>
      <c r="D11" s="70"/>
      <c r="E11" s="71"/>
      <c r="F11" s="72"/>
    </row>
    <row r="12" spans="1:6" s="66" customFormat="1" ht="5.45" customHeight="1" x14ac:dyDescent="0.25">
      <c r="A12" s="67"/>
      <c r="B12" s="68"/>
      <c r="C12" s="69"/>
      <c r="D12" s="70"/>
      <c r="E12" s="71"/>
      <c r="F12" s="72"/>
    </row>
    <row r="13" spans="1:6" s="66" customFormat="1" ht="7.15" customHeight="1" x14ac:dyDescent="0.25">
      <c r="A13" s="67"/>
      <c r="B13" s="68"/>
      <c r="C13" s="69"/>
      <c r="D13" s="70"/>
      <c r="E13" s="71"/>
      <c r="F13" s="72"/>
    </row>
    <row r="14" spans="1:6" s="66" customFormat="1" ht="30" customHeight="1" x14ac:dyDescent="0.25">
      <c r="A14" s="67"/>
      <c r="B14" s="68"/>
      <c r="C14" s="74" t="s">
        <v>49</v>
      </c>
      <c r="D14" s="75" t="s">
        <v>38</v>
      </c>
      <c r="E14" s="71"/>
      <c r="F14" s="72">
        <f>+'Bat 04_05'!G32</f>
        <v>0</v>
      </c>
    </row>
    <row r="15" spans="1:6" s="66" customFormat="1" ht="30" customHeight="1" x14ac:dyDescent="0.25">
      <c r="A15" s="67"/>
      <c r="B15" s="68"/>
      <c r="C15" s="74" t="s">
        <v>55</v>
      </c>
      <c r="D15" s="75" t="s">
        <v>38</v>
      </c>
      <c r="E15" s="71"/>
      <c r="F15" s="72">
        <f>+'Bat 06_07'!G32</f>
        <v>0</v>
      </c>
    </row>
    <row r="16" spans="1:6" s="66" customFormat="1" ht="30" customHeight="1" x14ac:dyDescent="0.25">
      <c r="A16" s="67"/>
      <c r="B16" s="68"/>
      <c r="C16" s="74" t="s">
        <v>54</v>
      </c>
      <c r="D16" s="75" t="s">
        <v>38</v>
      </c>
      <c r="E16" s="71"/>
      <c r="F16" s="72">
        <f>+'Bat 08_09'!G32</f>
        <v>0</v>
      </c>
    </row>
    <row r="17" spans="1:6" s="66" customFormat="1" ht="30" customHeight="1" x14ac:dyDescent="0.25">
      <c r="A17" s="67"/>
      <c r="B17" s="68"/>
      <c r="C17" s="74" t="s">
        <v>53</v>
      </c>
      <c r="D17" s="75" t="s">
        <v>38</v>
      </c>
      <c r="E17" s="71"/>
      <c r="F17" s="72">
        <f>+'Bat 10_11'!G33</f>
        <v>0</v>
      </c>
    </row>
    <row r="18" spans="1:6" s="66" customFormat="1" ht="30" customHeight="1" x14ac:dyDescent="0.25">
      <c r="A18" s="67"/>
      <c r="B18" s="68"/>
      <c r="C18" s="74" t="s">
        <v>52</v>
      </c>
      <c r="D18" s="75" t="s">
        <v>38</v>
      </c>
      <c r="E18" s="71"/>
      <c r="F18" s="72">
        <f>+'Bat 12'!G32</f>
        <v>0</v>
      </c>
    </row>
    <row r="19" spans="1:6" s="66" customFormat="1" ht="30" customHeight="1" x14ac:dyDescent="0.25">
      <c r="A19" s="67"/>
      <c r="B19" s="68"/>
      <c r="C19" s="74" t="s">
        <v>51</v>
      </c>
      <c r="D19" s="75" t="s">
        <v>38</v>
      </c>
      <c r="E19" s="71"/>
      <c r="F19" s="72">
        <f>+'Bat 13'!G32</f>
        <v>0</v>
      </c>
    </row>
    <row r="20" spans="1:6" s="66" customFormat="1" ht="30" customHeight="1" x14ac:dyDescent="0.25">
      <c r="A20" s="67"/>
      <c r="B20" s="68"/>
      <c r="C20" s="74" t="s">
        <v>50</v>
      </c>
      <c r="D20" s="75" t="s">
        <v>38</v>
      </c>
      <c r="E20" s="71"/>
      <c r="F20" s="72">
        <f>+'Bat LST'!G19</f>
        <v>0</v>
      </c>
    </row>
    <row r="21" spans="1:6" s="66" customFormat="1" ht="6" customHeight="1" x14ac:dyDescent="0.25">
      <c r="A21" s="67"/>
      <c r="B21" s="68"/>
      <c r="C21" s="74"/>
      <c r="D21" s="76"/>
      <c r="E21" s="71"/>
      <c r="F21" s="77"/>
    </row>
    <row r="22" spans="1:6" s="66" customFormat="1" ht="4.9000000000000004" customHeight="1" thickBot="1" x14ac:dyDescent="0.3">
      <c r="A22" s="67"/>
      <c r="B22" s="68"/>
      <c r="C22" s="69"/>
      <c r="D22" s="70"/>
      <c r="E22" s="71"/>
      <c r="F22" s="72"/>
    </row>
    <row r="23" spans="1:6" s="66" customFormat="1" ht="6.6" customHeight="1" x14ac:dyDescent="0.25">
      <c r="A23" s="67"/>
      <c r="B23" s="69"/>
      <c r="C23" s="69"/>
      <c r="D23" s="70"/>
      <c r="E23" s="71"/>
      <c r="F23" s="78"/>
    </row>
    <row r="24" spans="1:6" s="66" customFormat="1" ht="18.75" customHeight="1" x14ac:dyDescent="0.25">
      <c r="A24" s="67"/>
      <c r="B24" s="102" t="s">
        <v>39</v>
      </c>
      <c r="C24" s="103"/>
      <c r="D24" s="75" t="s">
        <v>38</v>
      </c>
      <c r="E24" s="79"/>
      <c r="F24" s="80">
        <f>SUM(F14:F23)</f>
        <v>0</v>
      </c>
    </row>
    <row r="25" spans="1:6" s="66" customFormat="1" ht="3.6" customHeight="1" x14ac:dyDescent="0.25">
      <c r="A25" s="67"/>
      <c r="B25" s="69"/>
      <c r="C25" s="81"/>
      <c r="D25" s="75" t="s">
        <v>38</v>
      </c>
      <c r="E25" s="79"/>
      <c r="F25" s="80"/>
    </row>
    <row r="26" spans="1:6" s="66" customFormat="1" ht="21.75" customHeight="1" x14ac:dyDescent="0.25">
      <c r="A26" s="67"/>
      <c r="B26" s="69"/>
      <c r="C26" s="81" t="s">
        <v>41</v>
      </c>
      <c r="D26" s="75" t="s">
        <v>38</v>
      </c>
      <c r="E26" s="79"/>
      <c r="F26" s="80">
        <f>+F24*0.2</f>
        <v>0</v>
      </c>
    </row>
    <row r="27" spans="1:6" s="66" customFormat="1" ht="4.1500000000000004" customHeight="1" thickBot="1" x14ac:dyDescent="0.3">
      <c r="A27" s="67"/>
      <c r="B27" s="69"/>
      <c r="C27" s="81"/>
      <c r="D27" s="75" t="s">
        <v>38</v>
      </c>
      <c r="E27" s="79"/>
      <c r="F27" s="82"/>
    </row>
    <row r="28" spans="1:6" s="66" customFormat="1" ht="25.15" customHeight="1" x14ac:dyDescent="0.25">
      <c r="A28" s="67"/>
      <c r="B28" s="69"/>
      <c r="C28" s="83" t="s">
        <v>40</v>
      </c>
      <c r="D28" s="75" t="s">
        <v>38</v>
      </c>
      <c r="E28" s="79"/>
      <c r="F28" s="80">
        <f>SUM(F24:F26)</f>
        <v>0</v>
      </c>
    </row>
    <row r="29" spans="1:6" s="66" customFormat="1" x14ac:dyDescent="0.25">
      <c r="A29" s="67"/>
      <c r="B29" s="69"/>
      <c r="C29" s="83"/>
      <c r="D29" s="76"/>
      <c r="E29" s="79"/>
      <c r="F29" s="80"/>
    </row>
    <row r="30" spans="1:6" s="66" customFormat="1" x14ac:dyDescent="0.25">
      <c r="A30" s="67"/>
      <c r="B30" s="69"/>
      <c r="C30" s="83"/>
      <c r="D30" s="76"/>
      <c r="E30" s="79"/>
      <c r="F30" s="80"/>
    </row>
    <row r="31" spans="1:6" s="66" customFormat="1" x14ac:dyDescent="0.25">
      <c r="A31" s="67"/>
      <c r="B31" s="69"/>
      <c r="C31" s="83"/>
      <c r="D31" s="76"/>
      <c r="E31" s="79"/>
      <c r="F31" s="80"/>
    </row>
    <row r="32" spans="1:6" s="66" customFormat="1" x14ac:dyDescent="0.25">
      <c r="A32" s="67"/>
      <c r="B32" s="69"/>
      <c r="C32" s="83"/>
      <c r="D32" s="76"/>
      <c r="E32" s="79"/>
      <c r="F32" s="80"/>
    </row>
    <row r="33" spans="1:6" s="66" customFormat="1" x14ac:dyDescent="0.25">
      <c r="A33" s="67"/>
      <c r="B33" s="69"/>
      <c r="C33" s="83"/>
      <c r="D33" s="76"/>
      <c r="E33" s="79"/>
      <c r="F33" s="80"/>
    </row>
    <row r="34" spans="1:6" s="66" customFormat="1" ht="7.15" customHeight="1" x14ac:dyDescent="0.25">
      <c r="A34" s="67"/>
      <c r="B34" s="68"/>
      <c r="C34" s="69"/>
      <c r="D34" s="70"/>
      <c r="E34" s="71"/>
      <c r="F34" s="80"/>
    </row>
    <row r="35" spans="1:6" s="66" customFormat="1" ht="6" customHeight="1" x14ac:dyDescent="0.25">
      <c r="A35" s="67"/>
      <c r="B35" s="68"/>
      <c r="C35" s="74"/>
      <c r="D35" s="76"/>
      <c r="E35" s="71"/>
      <c r="F35" s="80"/>
    </row>
    <row r="36" spans="1:6" s="66" customFormat="1" ht="25.9" customHeight="1" x14ac:dyDescent="0.25">
      <c r="A36" s="67"/>
      <c r="B36" s="102"/>
      <c r="C36" s="103"/>
      <c r="D36" s="75"/>
      <c r="E36" s="79"/>
      <c r="F36" s="80"/>
    </row>
    <row r="37" spans="1:6" s="66" customFormat="1" ht="3.6" customHeight="1" x14ac:dyDescent="0.25">
      <c r="A37" s="67"/>
      <c r="B37" s="69"/>
      <c r="C37" s="81"/>
      <c r="D37" s="75"/>
      <c r="E37" s="79"/>
      <c r="F37" s="80"/>
    </row>
    <row r="38" spans="1:6" s="66" customFormat="1" ht="14.45" customHeight="1" x14ac:dyDescent="0.25">
      <c r="A38" s="67"/>
      <c r="B38" s="69"/>
      <c r="C38" s="81"/>
      <c r="D38" s="75"/>
      <c r="E38" s="79"/>
      <c r="F38" s="80"/>
    </row>
    <row r="39" spans="1:6" s="66" customFormat="1" ht="4.1500000000000004" customHeight="1" x14ac:dyDescent="0.25">
      <c r="A39" s="67"/>
      <c r="B39" s="69"/>
      <c r="C39" s="81"/>
      <c r="D39" s="75"/>
      <c r="E39" s="79"/>
      <c r="F39" s="80"/>
    </row>
    <row r="40" spans="1:6" s="66" customFormat="1" ht="25.15" customHeight="1" x14ac:dyDescent="0.25">
      <c r="A40" s="67"/>
      <c r="B40" s="69"/>
      <c r="C40" s="83"/>
      <c r="D40" s="75"/>
      <c r="E40" s="79"/>
      <c r="F40" s="80"/>
    </row>
    <row r="41" spans="1:6" s="66" customFormat="1" x14ac:dyDescent="0.25">
      <c r="A41" s="67"/>
      <c r="B41" s="69"/>
      <c r="C41" s="83"/>
      <c r="D41" s="76"/>
      <c r="E41" s="79"/>
      <c r="F41" s="80"/>
    </row>
    <row r="42" spans="1:6" s="66" customFormat="1" x14ac:dyDescent="0.25">
      <c r="A42" s="67"/>
      <c r="B42" s="69" t="s">
        <v>42</v>
      </c>
      <c r="C42" s="83"/>
      <c r="D42" s="76"/>
      <c r="E42" s="79"/>
      <c r="F42" s="80"/>
    </row>
    <row r="43" spans="1:6" s="66" customFormat="1" x14ac:dyDescent="0.25">
      <c r="A43" s="67"/>
      <c r="B43" s="69"/>
      <c r="C43" s="83"/>
      <c r="D43" s="76"/>
      <c r="E43" s="79"/>
      <c r="F43" s="80"/>
    </row>
    <row r="44" spans="1:6" s="66" customFormat="1" x14ac:dyDescent="0.25">
      <c r="A44" s="67"/>
      <c r="B44" s="69"/>
      <c r="C44" s="83"/>
      <c r="D44" s="76"/>
      <c r="E44" s="79"/>
      <c r="F44" s="80"/>
    </row>
    <row r="45" spans="1:6" s="66" customFormat="1" x14ac:dyDescent="0.25">
      <c r="A45" s="67"/>
      <c r="B45" s="69"/>
      <c r="C45" s="83"/>
      <c r="D45" s="76"/>
      <c r="E45" s="79"/>
      <c r="F45" s="80"/>
    </row>
    <row r="46" spans="1:6" s="66" customFormat="1" x14ac:dyDescent="0.25">
      <c r="A46" s="67"/>
      <c r="B46" s="69"/>
      <c r="C46" s="83"/>
      <c r="D46" s="76"/>
      <c r="E46" s="79"/>
      <c r="F46" s="80"/>
    </row>
    <row r="47" spans="1:6" s="66" customFormat="1" x14ac:dyDescent="0.25">
      <c r="A47" s="67"/>
      <c r="B47" s="69"/>
      <c r="C47" s="83"/>
      <c r="D47" s="76"/>
      <c r="E47" s="79"/>
      <c r="F47" s="80"/>
    </row>
    <row r="48" spans="1:6" s="66" customFormat="1" x14ac:dyDescent="0.25">
      <c r="A48" s="67"/>
      <c r="B48" s="69"/>
      <c r="C48" s="83"/>
      <c r="D48" s="76"/>
      <c r="E48" s="79"/>
      <c r="F48" s="80"/>
    </row>
    <row r="49" spans="1:6" s="66" customFormat="1" x14ac:dyDescent="0.25">
      <c r="A49" s="67"/>
      <c r="B49" s="69"/>
      <c r="C49" s="83"/>
      <c r="D49" s="76"/>
      <c r="E49" s="79"/>
      <c r="F49" s="80"/>
    </row>
    <row r="50" spans="1:6" s="66" customFormat="1" x14ac:dyDescent="0.25">
      <c r="A50" s="67"/>
      <c r="B50" s="69"/>
      <c r="C50" s="83"/>
      <c r="D50" s="76"/>
      <c r="E50" s="79"/>
      <c r="F50" s="80"/>
    </row>
    <row r="51" spans="1:6" s="66" customFormat="1" x14ac:dyDescent="0.25">
      <c r="A51" s="67"/>
      <c r="B51" s="69"/>
      <c r="C51" s="83"/>
      <c r="D51" s="76"/>
      <c r="E51" s="79"/>
      <c r="F51" s="80"/>
    </row>
    <row r="52" spans="1:6" s="66" customFormat="1" x14ac:dyDescent="0.25">
      <c r="A52" s="67"/>
      <c r="B52" s="69"/>
      <c r="C52" s="83"/>
      <c r="D52" s="76"/>
      <c r="E52" s="79"/>
      <c r="F52" s="80"/>
    </row>
    <row r="53" spans="1:6" s="66" customFormat="1" x14ac:dyDescent="0.25">
      <c r="A53" s="67"/>
      <c r="B53" s="69"/>
      <c r="C53" s="83"/>
      <c r="D53" s="76"/>
      <c r="E53" s="79"/>
      <c r="F53" s="80"/>
    </row>
    <row r="54" spans="1:6" s="66" customFormat="1" x14ac:dyDescent="0.25">
      <c r="A54" s="67"/>
      <c r="B54" s="69"/>
      <c r="C54" s="83"/>
      <c r="D54" s="76"/>
      <c r="E54" s="79"/>
      <c r="F54" s="80"/>
    </row>
    <row r="55" spans="1:6" s="66" customFormat="1" x14ac:dyDescent="0.25">
      <c r="A55" s="67"/>
      <c r="B55" s="69"/>
      <c r="C55" s="83"/>
      <c r="D55" s="76"/>
      <c r="E55" s="79"/>
      <c r="F55" s="80"/>
    </row>
    <row r="56" spans="1:6" s="66" customFormat="1" x14ac:dyDescent="0.25">
      <c r="A56" s="67"/>
      <c r="B56" s="69"/>
      <c r="C56" s="83"/>
      <c r="D56" s="76"/>
      <c r="E56" s="79"/>
      <c r="F56" s="80"/>
    </row>
  </sheetData>
  <mergeCells count="4">
    <mergeCell ref="A2:E4"/>
    <mergeCell ref="F3:F4"/>
    <mergeCell ref="B24:C24"/>
    <mergeCell ref="B36:C36"/>
  </mergeCells>
  <phoneticPr fontId="28" type="noConversion"/>
  <printOptions horizontalCentered="1"/>
  <pageMargins left="0.19685039370078741" right="0.19685039370078741" top="0.47244094488188981" bottom="0.59055118110236227" header="0.35433070866141736"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15</vt:i4>
      </vt:variant>
    </vt:vector>
  </HeadingPairs>
  <TitlesOfParts>
    <vt:vector size="24" baseType="lpstr">
      <vt:lpstr>Lot N°01 Page de garde</vt:lpstr>
      <vt:lpstr>Bat 04_05</vt:lpstr>
      <vt:lpstr>Bat 06_07</vt:lpstr>
      <vt:lpstr>Bat 08_09</vt:lpstr>
      <vt:lpstr>Bat 10_11</vt:lpstr>
      <vt:lpstr>Bat 12</vt:lpstr>
      <vt:lpstr>Bat 13</vt:lpstr>
      <vt:lpstr>Bat LST</vt:lpstr>
      <vt:lpstr>RECAP</vt:lpstr>
      <vt:lpstr>'Bat 04_05'!Impression_des_titres</vt:lpstr>
      <vt:lpstr>'Bat 06_07'!Impression_des_titres</vt:lpstr>
      <vt:lpstr>'Bat 08_09'!Impression_des_titres</vt:lpstr>
      <vt:lpstr>'Bat 10_11'!Impression_des_titres</vt:lpstr>
      <vt:lpstr>'Bat 12'!Impression_des_titres</vt:lpstr>
      <vt:lpstr>'Bat 13'!Impression_des_titres</vt:lpstr>
      <vt:lpstr>'Bat LST'!Impression_des_titres</vt:lpstr>
      <vt:lpstr>'Bat 04_05'!Zone_d_impression</vt:lpstr>
      <vt:lpstr>'Bat 06_07'!Zone_d_impression</vt:lpstr>
      <vt:lpstr>'Bat 08_09'!Zone_d_impression</vt:lpstr>
      <vt:lpstr>'Bat 10_11'!Zone_d_impression</vt:lpstr>
      <vt:lpstr>'Bat 12'!Zone_d_impression</vt:lpstr>
      <vt:lpstr>'Bat 13'!Zone_d_impression</vt:lpstr>
      <vt:lpstr>'Bat LST'!Zone_d_impression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stephane</dc:creator>
  <cp:lastModifiedBy>officeoffice</cp:lastModifiedBy>
  <dcterms:created xsi:type="dcterms:W3CDTF">2025-04-18T09:02:25Z</dcterms:created>
  <dcterms:modified xsi:type="dcterms:W3CDTF">2025-07-02T10:42:14Z</dcterms:modified>
</cp:coreProperties>
</file>